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amieWheeler/Google Drive/GMU/Current Classes/"/>
    </mc:Choice>
  </mc:AlternateContent>
  <bookViews>
    <workbookView xWindow="0" yWindow="460" windowWidth="28800" windowHeight="16200" activeTab="2"/>
  </bookViews>
  <sheets>
    <sheet name="SUMMARY" sheetId="4" r:id="rId1"/>
    <sheet name="Assumptions Notes" sheetId="5" r:id="rId2"/>
    <sheet name="US CASE" sheetId="3" r:id="rId3"/>
    <sheet name="Sheet1" sheetId="6" r:id="rId4"/>
    <sheet name="Daily Consumption - Household" sheetId="1" r:id="rId5"/>
  </sheets>
  <definedNames>
    <definedName name="_xlnm.Print_Area" localSheetId="1">'Assumptions Notes'!$A$1:$D$61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2" i="4" l="1"/>
  <c r="B18" i="4"/>
  <c r="B14" i="4"/>
  <c r="B10" i="4"/>
  <c r="L4" i="3"/>
  <c r="L3" i="3"/>
  <c r="L7" i="3"/>
  <c r="L8" i="3"/>
  <c r="L11" i="3"/>
  <c r="L10" i="3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3" i="1"/>
  <c r="E2" i="3"/>
  <c r="F2" i="3"/>
  <c r="G2" i="3"/>
  <c r="H2" i="3"/>
  <c r="I2" i="3"/>
  <c r="G3" i="3"/>
  <c r="I3" i="3"/>
  <c r="G4" i="3"/>
  <c r="I4" i="3"/>
  <c r="G5" i="3"/>
  <c r="I5" i="3"/>
  <c r="G6" i="3"/>
  <c r="I6" i="3"/>
  <c r="G7" i="3"/>
  <c r="I7" i="3"/>
  <c r="G8" i="3"/>
  <c r="I8" i="3"/>
  <c r="G9" i="3"/>
  <c r="I9" i="3"/>
  <c r="G10" i="3"/>
  <c r="I10" i="3"/>
  <c r="G11" i="3"/>
  <c r="I11" i="3"/>
  <c r="G12" i="3"/>
  <c r="I12" i="3"/>
  <c r="G13" i="3"/>
  <c r="I13" i="3"/>
  <c r="G14" i="3"/>
  <c r="I14" i="3"/>
  <c r="G15" i="3"/>
  <c r="I15" i="3"/>
  <c r="G16" i="3"/>
  <c r="I16" i="3"/>
  <c r="G17" i="3"/>
  <c r="I17" i="3"/>
  <c r="G18" i="3"/>
  <c r="I18" i="3"/>
  <c r="G19" i="3"/>
  <c r="I19" i="3"/>
  <c r="G20" i="3"/>
  <c r="I20" i="3"/>
  <c r="G21" i="3"/>
  <c r="I21" i="3"/>
  <c r="G22" i="3"/>
  <c r="I22" i="3"/>
  <c r="G23" i="3"/>
  <c r="I23" i="3"/>
  <c r="G24" i="3"/>
  <c r="I24" i="3"/>
  <c r="G25" i="3"/>
  <c r="I25" i="3"/>
  <c r="G26" i="3"/>
  <c r="I26" i="3"/>
  <c r="G27" i="3"/>
  <c r="I27" i="3"/>
  <c r="G28" i="3"/>
  <c r="I28" i="3"/>
  <c r="G29" i="3"/>
  <c r="I29" i="3"/>
  <c r="G30" i="3"/>
  <c r="I30" i="3"/>
  <c r="G31" i="3"/>
  <c r="I31" i="3"/>
  <c r="G32" i="3"/>
  <c r="I32" i="3"/>
  <c r="G33" i="3"/>
  <c r="I33" i="3"/>
  <c r="G34" i="3"/>
  <c r="I34" i="3"/>
  <c r="G35" i="3"/>
  <c r="I35" i="3"/>
  <c r="G36" i="3"/>
  <c r="I36" i="3"/>
  <c r="G37" i="3"/>
  <c r="I37" i="3"/>
  <c r="G38" i="3"/>
  <c r="I38" i="3"/>
  <c r="G39" i="3"/>
  <c r="I39" i="3"/>
  <c r="G40" i="3"/>
  <c r="I40" i="3"/>
  <c r="G41" i="3"/>
  <c r="I41" i="3"/>
  <c r="G42" i="3"/>
  <c r="I42" i="3"/>
  <c r="G43" i="3"/>
  <c r="I43" i="3"/>
  <c r="G44" i="3"/>
  <c r="I44" i="3"/>
  <c r="G45" i="3"/>
  <c r="I45" i="3"/>
  <c r="G46" i="3"/>
  <c r="I46" i="3"/>
  <c r="G47" i="3"/>
  <c r="I47" i="3"/>
  <c r="G48" i="3"/>
  <c r="I48" i="3"/>
  <c r="G49" i="3"/>
  <c r="I49" i="3"/>
  <c r="G50" i="3"/>
  <c r="I50" i="3"/>
  <c r="G51" i="3"/>
  <c r="I51" i="3"/>
  <c r="G52" i="3"/>
  <c r="I52" i="3"/>
  <c r="G53" i="3"/>
  <c r="I53" i="3"/>
  <c r="G54" i="3"/>
  <c r="I54" i="3"/>
  <c r="G55" i="3"/>
  <c r="I55" i="3"/>
  <c r="G56" i="3"/>
  <c r="I56" i="3"/>
  <c r="G57" i="3"/>
  <c r="I57" i="3"/>
  <c r="G58" i="3"/>
  <c r="I58" i="3"/>
  <c r="G59" i="3"/>
  <c r="I59" i="3"/>
  <c r="G60" i="3"/>
  <c r="I60" i="3"/>
  <c r="G61" i="3"/>
  <c r="I61" i="3"/>
  <c r="G62" i="3"/>
  <c r="I62" i="3"/>
  <c r="G63" i="3"/>
  <c r="I63" i="3"/>
  <c r="G64" i="3"/>
  <c r="I64" i="3"/>
  <c r="G65" i="3"/>
  <c r="I65" i="3"/>
  <c r="G66" i="3"/>
  <c r="I66" i="3"/>
  <c r="G67" i="3"/>
  <c r="I67" i="3"/>
  <c r="G68" i="3"/>
  <c r="I68" i="3"/>
  <c r="G69" i="3"/>
  <c r="I69" i="3"/>
  <c r="G70" i="3"/>
  <c r="I70" i="3"/>
  <c r="G71" i="3"/>
  <c r="I71" i="3"/>
  <c r="G72" i="3"/>
  <c r="I72" i="3"/>
  <c r="G73" i="3"/>
  <c r="I73" i="3"/>
  <c r="G74" i="3"/>
  <c r="I74" i="3"/>
  <c r="G75" i="3"/>
  <c r="I75" i="3"/>
  <c r="G76" i="3"/>
  <c r="I76" i="3"/>
  <c r="G77" i="3"/>
  <c r="I77" i="3"/>
  <c r="G78" i="3"/>
  <c r="I78" i="3"/>
  <c r="G79" i="3"/>
  <c r="I79" i="3"/>
  <c r="G80" i="3"/>
  <c r="I80" i="3"/>
  <c r="G81" i="3"/>
  <c r="I81" i="3"/>
  <c r="G82" i="3"/>
  <c r="I82" i="3"/>
  <c r="G83" i="3"/>
  <c r="I83" i="3"/>
  <c r="G84" i="3"/>
  <c r="I84" i="3"/>
  <c r="G85" i="3"/>
  <c r="I85" i="3"/>
  <c r="G86" i="3"/>
  <c r="I86" i="3"/>
  <c r="G87" i="3"/>
  <c r="I87" i="3"/>
  <c r="G88" i="3"/>
  <c r="I88" i="3"/>
  <c r="G89" i="3"/>
  <c r="I89" i="3"/>
  <c r="G90" i="3"/>
  <c r="I90" i="3"/>
  <c r="G91" i="3"/>
  <c r="I91" i="3"/>
  <c r="G92" i="3"/>
  <c r="I92" i="3"/>
  <c r="G93" i="3"/>
  <c r="I93" i="3"/>
  <c r="G94" i="3"/>
  <c r="I94" i="3"/>
  <c r="G95" i="3"/>
  <c r="I95" i="3"/>
  <c r="G96" i="3"/>
  <c r="I96" i="3"/>
  <c r="G97" i="3"/>
  <c r="I97" i="3"/>
  <c r="G98" i="3"/>
  <c r="I98" i="3"/>
  <c r="G99" i="3"/>
  <c r="I99" i="3"/>
  <c r="G100" i="3"/>
  <c r="I100" i="3"/>
  <c r="G101" i="3"/>
  <c r="I101" i="3"/>
  <c r="G102" i="3"/>
  <c r="I102" i="3"/>
  <c r="G103" i="3"/>
  <c r="I103" i="3"/>
  <c r="G104" i="3"/>
  <c r="I104" i="3"/>
  <c r="G105" i="3"/>
  <c r="I105" i="3"/>
  <c r="G106" i="3"/>
  <c r="I106" i="3"/>
  <c r="G107" i="3"/>
  <c r="I107" i="3"/>
  <c r="G108" i="3"/>
  <c r="I108" i="3"/>
  <c r="G109" i="3"/>
  <c r="I109" i="3"/>
  <c r="G110" i="3"/>
  <c r="I110" i="3"/>
  <c r="G111" i="3"/>
  <c r="I111" i="3"/>
  <c r="G112" i="3"/>
  <c r="I112" i="3"/>
  <c r="G113" i="3"/>
  <c r="I113" i="3"/>
  <c r="G114" i="3"/>
  <c r="I114" i="3"/>
  <c r="G115" i="3"/>
  <c r="I115" i="3"/>
  <c r="G116" i="3"/>
  <c r="I116" i="3"/>
  <c r="G117" i="3"/>
  <c r="I117" i="3"/>
  <c r="G118" i="3"/>
  <c r="I118" i="3"/>
  <c r="G119" i="3"/>
  <c r="I119" i="3"/>
  <c r="G120" i="3"/>
  <c r="I120" i="3"/>
  <c r="G121" i="3"/>
  <c r="I121" i="3"/>
  <c r="G122" i="3"/>
  <c r="I122" i="3"/>
  <c r="G123" i="3"/>
  <c r="I123" i="3"/>
  <c r="G124" i="3"/>
  <c r="I124" i="3"/>
  <c r="G125" i="3"/>
  <c r="I125" i="3"/>
  <c r="G126" i="3"/>
  <c r="I126" i="3"/>
  <c r="G127" i="3"/>
  <c r="I127" i="3"/>
  <c r="G128" i="3"/>
  <c r="I128" i="3"/>
  <c r="G129" i="3"/>
  <c r="I129" i="3"/>
  <c r="G130" i="3"/>
  <c r="I130" i="3"/>
  <c r="G131" i="3"/>
  <c r="I131" i="3"/>
  <c r="G132" i="3"/>
  <c r="I132" i="3"/>
  <c r="G133" i="3"/>
  <c r="I133" i="3"/>
  <c r="G134" i="3"/>
  <c r="I134" i="3"/>
  <c r="G135" i="3"/>
  <c r="I135" i="3"/>
  <c r="G136" i="3"/>
  <c r="I136" i="3"/>
  <c r="G137" i="3"/>
  <c r="I137" i="3"/>
  <c r="G138" i="3"/>
  <c r="I138" i="3"/>
  <c r="G139" i="3"/>
  <c r="I139" i="3"/>
  <c r="G140" i="3"/>
  <c r="I140" i="3"/>
  <c r="G141" i="3"/>
  <c r="I141" i="3"/>
  <c r="G142" i="3"/>
  <c r="I142" i="3"/>
  <c r="G143" i="3"/>
  <c r="I143" i="3"/>
  <c r="G144" i="3"/>
  <c r="I144" i="3"/>
  <c r="G145" i="3"/>
  <c r="I145" i="3"/>
  <c r="G146" i="3"/>
  <c r="I146" i="3"/>
  <c r="G147" i="3"/>
  <c r="I147" i="3"/>
  <c r="G148" i="3"/>
  <c r="I148" i="3"/>
  <c r="G149" i="3"/>
  <c r="I149" i="3"/>
  <c r="G150" i="3"/>
  <c r="I150" i="3"/>
  <c r="G151" i="3"/>
  <c r="I151" i="3"/>
  <c r="G152" i="3"/>
  <c r="I152" i="3"/>
  <c r="G153" i="3"/>
  <c r="I153" i="3"/>
  <c r="G154" i="3"/>
  <c r="I154" i="3"/>
  <c r="G155" i="3"/>
  <c r="I155" i="3"/>
  <c r="G156" i="3"/>
  <c r="I156" i="3"/>
  <c r="G157" i="3"/>
  <c r="I157" i="3"/>
  <c r="G158" i="3"/>
  <c r="I158" i="3"/>
  <c r="G159" i="3"/>
  <c r="I159" i="3"/>
  <c r="G160" i="3"/>
  <c r="I160" i="3"/>
  <c r="G161" i="3"/>
  <c r="I161" i="3"/>
  <c r="G162" i="3"/>
  <c r="I162" i="3"/>
  <c r="G163" i="3"/>
  <c r="I163" i="3"/>
  <c r="G164" i="3"/>
  <c r="I164" i="3"/>
  <c r="G165" i="3"/>
  <c r="I165" i="3"/>
  <c r="G166" i="3"/>
  <c r="I166" i="3"/>
  <c r="G167" i="3"/>
  <c r="I167" i="3"/>
  <c r="G168" i="3"/>
  <c r="I168" i="3"/>
  <c r="G169" i="3"/>
  <c r="I169" i="3"/>
  <c r="G170" i="3"/>
  <c r="I170" i="3"/>
  <c r="G171" i="3"/>
  <c r="I171" i="3"/>
  <c r="G172" i="3"/>
  <c r="I172" i="3"/>
  <c r="G173" i="3"/>
  <c r="I173" i="3"/>
  <c r="G174" i="3"/>
  <c r="I174" i="3"/>
  <c r="G175" i="3"/>
  <c r="I175" i="3"/>
  <c r="G176" i="3"/>
  <c r="I176" i="3"/>
  <c r="G177" i="3"/>
  <c r="I177" i="3"/>
  <c r="G178" i="3"/>
  <c r="I178" i="3"/>
  <c r="G179" i="3"/>
  <c r="I179" i="3"/>
  <c r="G180" i="3"/>
  <c r="I180" i="3"/>
  <c r="G181" i="3"/>
  <c r="I181" i="3"/>
  <c r="G182" i="3"/>
  <c r="I182" i="3"/>
  <c r="G183" i="3"/>
  <c r="I183" i="3"/>
  <c r="G184" i="3"/>
  <c r="I184" i="3"/>
  <c r="G185" i="3"/>
  <c r="I185" i="3"/>
  <c r="G186" i="3"/>
  <c r="I186" i="3"/>
  <c r="G187" i="3"/>
  <c r="I187" i="3"/>
  <c r="G188" i="3"/>
  <c r="I188" i="3"/>
  <c r="G189" i="3"/>
  <c r="I189" i="3"/>
  <c r="G190" i="3"/>
  <c r="I190" i="3"/>
  <c r="G191" i="3"/>
  <c r="I191" i="3"/>
  <c r="G192" i="3"/>
  <c r="I192" i="3"/>
  <c r="G193" i="3"/>
  <c r="I193" i="3"/>
  <c r="G194" i="3"/>
  <c r="I194" i="3"/>
  <c r="G195" i="3"/>
  <c r="I195" i="3"/>
  <c r="G196" i="3"/>
  <c r="I196" i="3"/>
  <c r="G197" i="3"/>
  <c r="I197" i="3"/>
  <c r="G198" i="3"/>
  <c r="I198" i="3"/>
  <c r="G199" i="3"/>
  <c r="I199" i="3"/>
  <c r="G200" i="3"/>
  <c r="I200" i="3"/>
  <c r="G201" i="3"/>
  <c r="I201" i="3"/>
  <c r="G202" i="3"/>
  <c r="I202" i="3"/>
  <c r="G203" i="3"/>
  <c r="I203" i="3"/>
  <c r="G204" i="3"/>
  <c r="I204" i="3"/>
  <c r="G205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G245" i="3"/>
  <c r="I245" i="3"/>
  <c r="G246" i="3"/>
  <c r="I246" i="3"/>
  <c r="G247" i="3"/>
  <c r="I247" i="3"/>
  <c r="G248" i="3"/>
  <c r="I248" i="3"/>
  <c r="G249" i="3"/>
  <c r="I249" i="3"/>
  <c r="G250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G288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G324" i="3"/>
  <c r="I324" i="3"/>
  <c r="G325" i="3"/>
  <c r="I325" i="3"/>
  <c r="G326" i="3"/>
  <c r="I326" i="3"/>
  <c r="G327" i="3"/>
  <c r="I327" i="3"/>
  <c r="I328" i="3"/>
  <c r="I329" i="3"/>
  <c r="G330" i="3"/>
  <c r="I330" i="3"/>
  <c r="I331" i="3"/>
  <c r="I332" i="3"/>
  <c r="I333" i="3"/>
  <c r="I334" i="3"/>
  <c r="I335" i="3"/>
  <c r="G336" i="3"/>
  <c r="I336" i="3"/>
  <c r="G337" i="3"/>
  <c r="I337" i="3"/>
  <c r="G338" i="3"/>
  <c r="I338" i="3"/>
  <c r="G339" i="3"/>
  <c r="I339" i="3"/>
  <c r="G340" i="3"/>
  <c r="I340" i="3"/>
  <c r="G341" i="3"/>
  <c r="I341" i="3"/>
  <c r="G342" i="3"/>
  <c r="I342" i="3"/>
  <c r="G343" i="3"/>
  <c r="I343" i="3"/>
  <c r="G344" i="3"/>
  <c r="I344" i="3"/>
  <c r="G345" i="3"/>
  <c r="I345" i="3"/>
  <c r="G346" i="3"/>
  <c r="I346" i="3"/>
  <c r="G347" i="3"/>
  <c r="I347" i="3"/>
  <c r="G348" i="3"/>
  <c r="I348" i="3"/>
  <c r="G349" i="3"/>
  <c r="I349" i="3"/>
  <c r="G350" i="3"/>
  <c r="I350" i="3"/>
  <c r="G351" i="3"/>
  <c r="I351" i="3"/>
  <c r="G352" i="3"/>
  <c r="I352" i="3"/>
  <c r="G353" i="3"/>
  <c r="I353" i="3"/>
  <c r="G354" i="3"/>
  <c r="I354" i="3"/>
  <c r="G355" i="3"/>
  <c r="I355" i="3"/>
  <c r="G356" i="3"/>
  <c r="I356" i="3"/>
  <c r="G357" i="3"/>
  <c r="I357" i="3"/>
  <c r="G358" i="3"/>
  <c r="I358" i="3"/>
  <c r="G359" i="3"/>
  <c r="I359" i="3"/>
  <c r="G360" i="3"/>
  <c r="I360" i="3"/>
  <c r="G361" i="3"/>
  <c r="I361" i="3"/>
  <c r="G362" i="3"/>
  <c r="I362" i="3"/>
  <c r="G363" i="3"/>
  <c r="I363" i="3"/>
  <c r="G364" i="3"/>
  <c r="I364" i="3"/>
  <c r="G365" i="3"/>
  <c r="I365" i="3"/>
  <c r="G366" i="3"/>
  <c r="I366" i="3"/>
  <c r="G367" i="3"/>
  <c r="I367" i="3"/>
  <c r="G368" i="3"/>
  <c r="I368" i="3"/>
  <c r="G369" i="3"/>
  <c r="I369" i="3"/>
  <c r="G370" i="3"/>
  <c r="I370" i="3"/>
  <c r="G371" i="3"/>
  <c r="I371" i="3"/>
  <c r="G372" i="3"/>
  <c r="I372" i="3"/>
  <c r="G373" i="3"/>
  <c r="I373" i="3"/>
  <c r="G374" i="3"/>
  <c r="I374" i="3"/>
  <c r="G375" i="3"/>
  <c r="I375" i="3"/>
  <c r="G376" i="3"/>
  <c r="I376" i="3"/>
  <c r="G377" i="3"/>
  <c r="I377" i="3"/>
  <c r="G378" i="3"/>
  <c r="I378" i="3"/>
  <c r="G379" i="3"/>
  <c r="I379" i="3"/>
  <c r="G380" i="3"/>
  <c r="I380" i="3"/>
  <c r="G381" i="3"/>
  <c r="I381" i="3"/>
  <c r="G382" i="3"/>
  <c r="I382" i="3"/>
  <c r="G383" i="3"/>
  <c r="I383" i="3"/>
  <c r="G384" i="3"/>
  <c r="I384" i="3"/>
  <c r="G385" i="3"/>
  <c r="I385" i="3"/>
  <c r="G386" i="3"/>
  <c r="I386" i="3"/>
  <c r="G387" i="3"/>
  <c r="I387" i="3"/>
  <c r="G388" i="3"/>
  <c r="I388" i="3"/>
  <c r="G389" i="3"/>
  <c r="I389" i="3"/>
  <c r="G390" i="3"/>
  <c r="I390" i="3"/>
  <c r="G391" i="3"/>
  <c r="I391" i="3"/>
  <c r="G392" i="3"/>
  <c r="I392" i="3"/>
  <c r="G393" i="3"/>
  <c r="I393" i="3"/>
  <c r="G394" i="3"/>
  <c r="I394" i="3"/>
  <c r="G395" i="3"/>
  <c r="I395" i="3"/>
  <c r="G396" i="3"/>
  <c r="I396" i="3"/>
  <c r="G397" i="3"/>
  <c r="I397" i="3"/>
  <c r="G398" i="3"/>
  <c r="I398" i="3"/>
  <c r="G399" i="3"/>
  <c r="I399" i="3"/>
  <c r="G400" i="3"/>
  <c r="I400" i="3"/>
  <c r="G401" i="3"/>
  <c r="I401" i="3"/>
  <c r="G402" i="3"/>
  <c r="I402" i="3"/>
  <c r="G403" i="3"/>
  <c r="I403" i="3"/>
  <c r="G404" i="3"/>
  <c r="I404" i="3"/>
  <c r="G405" i="3"/>
  <c r="I405" i="3"/>
  <c r="G406" i="3"/>
  <c r="I406" i="3"/>
  <c r="G407" i="3"/>
  <c r="I407" i="3"/>
  <c r="G408" i="3"/>
  <c r="I408" i="3"/>
  <c r="G409" i="3"/>
  <c r="I409" i="3"/>
  <c r="G410" i="3"/>
  <c r="I410" i="3"/>
  <c r="G411" i="3"/>
  <c r="I411" i="3"/>
  <c r="G412" i="3"/>
  <c r="I412" i="3"/>
  <c r="G413" i="3"/>
  <c r="I413" i="3"/>
  <c r="G414" i="3"/>
  <c r="I414" i="3"/>
  <c r="G415" i="3"/>
  <c r="I415" i="3"/>
  <c r="G416" i="3"/>
  <c r="I416" i="3"/>
  <c r="G417" i="3"/>
  <c r="I417" i="3"/>
  <c r="G418" i="3"/>
  <c r="I418" i="3"/>
  <c r="G419" i="3"/>
  <c r="I419" i="3"/>
  <c r="G420" i="3"/>
  <c r="I420" i="3"/>
  <c r="G421" i="3"/>
  <c r="I421" i="3"/>
  <c r="G422" i="3"/>
  <c r="I422" i="3"/>
  <c r="G423" i="3"/>
  <c r="I423" i="3"/>
  <c r="G424" i="3"/>
  <c r="I424" i="3"/>
  <c r="G425" i="3"/>
  <c r="I425" i="3"/>
  <c r="G426" i="3"/>
  <c r="I426" i="3"/>
  <c r="G427" i="3"/>
  <c r="I427" i="3"/>
  <c r="G428" i="3"/>
  <c r="I428" i="3"/>
  <c r="G429" i="3"/>
  <c r="I429" i="3"/>
  <c r="G430" i="3"/>
  <c r="I430" i="3"/>
  <c r="G431" i="3"/>
  <c r="I431" i="3"/>
  <c r="G432" i="3"/>
  <c r="I432" i="3"/>
  <c r="G433" i="3"/>
  <c r="I433" i="3"/>
  <c r="G434" i="3"/>
  <c r="I434" i="3"/>
  <c r="G435" i="3"/>
  <c r="I435" i="3"/>
  <c r="G436" i="3"/>
  <c r="I436" i="3"/>
  <c r="G437" i="3"/>
  <c r="I437" i="3"/>
  <c r="G438" i="3"/>
  <c r="I438" i="3"/>
  <c r="G439" i="3"/>
  <c r="I439" i="3"/>
  <c r="G440" i="3"/>
  <c r="I440" i="3"/>
  <c r="G441" i="3"/>
  <c r="I441" i="3"/>
  <c r="G442" i="3"/>
  <c r="I442" i="3"/>
  <c r="G443" i="3"/>
  <c r="I443" i="3"/>
  <c r="G444" i="3"/>
  <c r="I444" i="3"/>
  <c r="G445" i="3"/>
  <c r="I445" i="3"/>
  <c r="G446" i="3"/>
  <c r="I446" i="3"/>
  <c r="G447" i="3"/>
  <c r="I447" i="3"/>
  <c r="G448" i="3"/>
  <c r="I448" i="3"/>
  <c r="G449" i="3"/>
  <c r="I449" i="3"/>
  <c r="G450" i="3"/>
  <c r="I450" i="3"/>
  <c r="G451" i="3"/>
  <c r="I451" i="3"/>
  <c r="G452" i="3"/>
  <c r="I452" i="3"/>
  <c r="G453" i="3"/>
  <c r="I453" i="3"/>
  <c r="G454" i="3"/>
  <c r="I454" i="3"/>
  <c r="G455" i="3"/>
  <c r="I455" i="3"/>
  <c r="G456" i="3"/>
  <c r="I456" i="3"/>
  <c r="G457" i="3"/>
  <c r="I457" i="3"/>
  <c r="G458" i="3"/>
  <c r="I458" i="3"/>
  <c r="G459" i="3"/>
  <c r="I459" i="3"/>
  <c r="G460" i="3"/>
  <c r="I460" i="3"/>
  <c r="G461" i="3"/>
  <c r="I461" i="3"/>
  <c r="G462" i="3"/>
  <c r="I462" i="3"/>
  <c r="G463" i="3"/>
  <c r="I463" i="3"/>
  <c r="G464" i="3"/>
  <c r="I464" i="3"/>
  <c r="G465" i="3"/>
  <c r="I465" i="3"/>
  <c r="G466" i="3"/>
  <c r="I466" i="3"/>
  <c r="G467" i="3"/>
  <c r="I467" i="3"/>
  <c r="G468" i="3"/>
  <c r="I468" i="3"/>
  <c r="G469" i="3"/>
  <c r="I469" i="3"/>
  <c r="G470" i="3"/>
  <c r="I470" i="3"/>
  <c r="G471" i="3"/>
  <c r="I471" i="3"/>
  <c r="G472" i="3"/>
  <c r="I472" i="3"/>
  <c r="G473" i="3"/>
  <c r="I473" i="3"/>
  <c r="G474" i="3"/>
  <c r="I474" i="3"/>
  <c r="G475" i="3"/>
  <c r="I475" i="3"/>
  <c r="G476" i="3"/>
  <c r="I476" i="3"/>
  <c r="G477" i="3"/>
  <c r="I477" i="3"/>
  <c r="G478" i="3"/>
  <c r="I478" i="3"/>
  <c r="G479" i="3"/>
  <c r="I479" i="3"/>
  <c r="G480" i="3"/>
  <c r="I480" i="3"/>
  <c r="G481" i="3"/>
  <c r="I481" i="3"/>
  <c r="G482" i="3"/>
  <c r="I482" i="3"/>
  <c r="G483" i="3"/>
  <c r="I483" i="3"/>
  <c r="G484" i="3"/>
  <c r="I484" i="3"/>
  <c r="G485" i="3"/>
  <c r="I485" i="3"/>
  <c r="G486" i="3"/>
  <c r="I486" i="3"/>
  <c r="G487" i="3"/>
  <c r="I487" i="3"/>
  <c r="G488" i="3"/>
  <c r="I488" i="3"/>
  <c r="G489" i="3"/>
  <c r="I489" i="3"/>
  <c r="G490" i="3"/>
  <c r="I490" i="3"/>
  <c r="G491" i="3"/>
  <c r="I491" i="3"/>
  <c r="G492" i="3"/>
  <c r="I492" i="3"/>
  <c r="G493" i="3"/>
  <c r="I493" i="3"/>
  <c r="G494" i="3"/>
  <c r="I494" i="3"/>
  <c r="G495" i="3"/>
  <c r="I495" i="3"/>
  <c r="G496" i="3"/>
  <c r="I496" i="3"/>
  <c r="G497" i="3"/>
  <c r="I497" i="3"/>
  <c r="G498" i="3"/>
  <c r="I498" i="3"/>
  <c r="G499" i="3"/>
  <c r="I499" i="3"/>
  <c r="G500" i="3"/>
  <c r="I500" i="3"/>
  <c r="G501" i="3"/>
  <c r="I501" i="3"/>
  <c r="G502" i="3"/>
  <c r="I502" i="3"/>
  <c r="G503" i="3"/>
  <c r="I503" i="3"/>
  <c r="G504" i="3"/>
  <c r="I504" i="3"/>
  <c r="G505" i="3"/>
  <c r="I505" i="3"/>
  <c r="G506" i="3"/>
  <c r="I506" i="3"/>
  <c r="G507" i="3"/>
  <c r="I507" i="3"/>
  <c r="G508" i="3"/>
  <c r="I508" i="3"/>
  <c r="G509" i="3"/>
  <c r="I509" i="3"/>
  <c r="G510" i="3"/>
  <c r="I510" i="3"/>
  <c r="G511" i="3"/>
  <c r="I511" i="3"/>
  <c r="G512" i="3"/>
  <c r="I512" i="3"/>
  <c r="G513" i="3"/>
  <c r="I513" i="3"/>
  <c r="G514" i="3"/>
  <c r="I514" i="3"/>
  <c r="G515" i="3"/>
  <c r="I515" i="3"/>
  <c r="G516" i="3"/>
  <c r="I516" i="3"/>
  <c r="G517" i="3"/>
  <c r="I517" i="3"/>
  <c r="G518" i="3"/>
  <c r="I518" i="3"/>
  <c r="G519" i="3"/>
  <c r="I519" i="3"/>
  <c r="G520" i="3"/>
  <c r="I520" i="3"/>
  <c r="G521" i="3"/>
  <c r="I521" i="3"/>
  <c r="G522" i="3"/>
  <c r="I522" i="3"/>
  <c r="G523" i="3"/>
  <c r="I523" i="3"/>
  <c r="G524" i="3"/>
  <c r="I524" i="3"/>
  <c r="G525" i="3"/>
  <c r="I525" i="3"/>
  <c r="G526" i="3"/>
  <c r="I526" i="3"/>
  <c r="G527" i="3"/>
  <c r="I527" i="3"/>
  <c r="G528" i="3"/>
  <c r="I528" i="3"/>
  <c r="G529" i="3"/>
  <c r="I529" i="3"/>
  <c r="G530" i="3"/>
  <c r="I530" i="3"/>
  <c r="G531" i="3"/>
  <c r="I531" i="3"/>
  <c r="G532" i="3"/>
  <c r="I532" i="3"/>
  <c r="G533" i="3"/>
  <c r="I533" i="3"/>
  <c r="G534" i="3"/>
  <c r="I534" i="3"/>
  <c r="G535" i="3"/>
  <c r="I535" i="3"/>
  <c r="G536" i="3"/>
  <c r="I536" i="3"/>
  <c r="G537" i="3"/>
  <c r="I537" i="3"/>
  <c r="G538" i="3"/>
  <c r="I538" i="3"/>
  <c r="G539" i="3"/>
  <c r="I539" i="3"/>
  <c r="G540" i="3"/>
  <c r="I540" i="3"/>
  <c r="G541" i="3"/>
  <c r="I541" i="3"/>
  <c r="G542" i="3"/>
  <c r="I542" i="3"/>
  <c r="G543" i="3"/>
  <c r="I543" i="3"/>
  <c r="G544" i="3"/>
  <c r="I544" i="3"/>
  <c r="G545" i="3"/>
  <c r="I545" i="3"/>
  <c r="G546" i="3"/>
  <c r="I546" i="3"/>
  <c r="G547" i="3"/>
  <c r="I547" i="3"/>
  <c r="G548" i="3"/>
  <c r="I548" i="3"/>
  <c r="G549" i="3"/>
  <c r="I549" i="3"/>
  <c r="G550" i="3"/>
  <c r="I550" i="3"/>
  <c r="G551" i="3"/>
  <c r="I551" i="3"/>
  <c r="G552" i="3"/>
  <c r="I552" i="3"/>
  <c r="G553" i="3"/>
  <c r="I553" i="3"/>
  <c r="G554" i="3"/>
  <c r="I554" i="3"/>
  <c r="G555" i="3"/>
  <c r="I555" i="3"/>
  <c r="G556" i="3"/>
  <c r="I556" i="3"/>
  <c r="G557" i="3"/>
  <c r="I557" i="3"/>
  <c r="G558" i="3"/>
  <c r="I558" i="3"/>
  <c r="G559" i="3"/>
  <c r="I559" i="3"/>
  <c r="G560" i="3"/>
  <c r="I560" i="3"/>
  <c r="G561" i="3"/>
  <c r="I561" i="3"/>
  <c r="G562" i="3"/>
  <c r="I562" i="3"/>
  <c r="G563" i="3"/>
  <c r="I563" i="3"/>
  <c r="G564" i="3"/>
  <c r="I564" i="3"/>
  <c r="G565" i="3"/>
  <c r="I565" i="3"/>
  <c r="G566" i="3"/>
  <c r="I566" i="3"/>
  <c r="G567" i="3"/>
  <c r="I567" i="3"/>
  <c r="G568" i="3"/>
  <c r="I568" i="3"/>
  <c r="G569" i="3"/>
  <c r="I569" i="3"/>
  <c r="G570" i="3"/>
  <c r="I570" i="3"/>
  <c r="G571" i="3"/>
  <c r="I571" i="3"/>
  <c r="G572" i="3"/>
  <c r="I572" i="3"/>
  <c r="G573" i="3"/>
  <c r="I573" i="3"/>
  <c r="G574" i="3"/>
  <c r="I574" i="3"/>
  <c r="G575" i="3"/>
  <c r="I575" i="3"/>
  <c r="G576" i="3"/>
  <c r="I576" i="3"/>
  <c r="G577" i="3"/>
  <c r="I577" i="3"/>
  <c r="G578" i="3"/>
  <c r="I578" i="3"/>
  <c r="G579" i="3"/>
  <c r="I579" i="3"/>
  <c r="G580" i="3"/>
  <c r="I580" i="3"/>
  <c r="G581" i="3"/>
  <c r="I581" i="3"/>
  <c r="G582" i="3"/>
  <c r="I582" i="3"/>
  <c r="G583" i="3"/>
  <c r="I583" i="3"/>
  <c r="G584" i="3"/>
  <c r="I584" i="3"/>
  <c r="G585" i="3"/>
  <c r="I585" i="3"/>
  <c r="G586" i="3"/>
  <c r="I586" i="3"/>
  <c r="G587" i="3"/>
  <c r="I587" i="3"/>
  <c r="G588" i="3"/>
  <c r="I588" i="3"/>
  <c r="G589" i="3"/>
  <c r="I589" i="3"/>
  <c r="G590" i="3"/>
  <c r="I590" i="3"/>
  <c r="G591" i="3"/>
  <c r="I591" i="3"/>
  <c r="G592" i="3"/>
  <c r="I592" i="3"/>
  <c r="G593" i="3"/>
  <c r="I593" i="3"/>
  <c r="G594" i="3"/>
  <c r="I594" i="3"/>
  <c r="G595" i="3"/>
  <c r="I595" i="3"/>
  <c r="G596" i="3"/>
  <c r="I596" i="3"/>
  <c r="G597" i="3"/>
  <c r="I597" i="3"/>
  <c r="G598" i="3"/>
  <c r="I598" i="3"/>
  <c r="G599" i="3"/>
  <c r="I599" i="3"/>
  <c r="G600" i="3"/>
  <c r="I600" i="3"/>
  <c r="G601" i="3"/>
  <c r="I601" i="3"/>
  <c r="G602" i="3"/>
  <c r="I602" i="3"/>
  <c r="G603" i="3"/>
  <c r="I603" i="3"/>
  <c r="G604" i="3"/>
  <c r="I604" i="3"/>
  <c r="G605" i="3"/>
  <c r="I605" i="3"/>
  <c r="G606" i="3"/>
  <c r="I606" i="3"/>
  <c r="G607" i="3"/>
  <c r="I607" i="3"/>
  <c r="G608" i="3"/>
  <c r="I608" i="3"/>
  <c r="G609" i="3"/>
  <c r="I609" i="3"/>
  <c r="G610" i="3"/>
  <c r="I610" i="3"/>
  <c r="G611" i="3"/>
  <c r="I611" i="3"/>
  <c r="G612" i="3"/>
  <c r="I612" i="3"/>
  <c r="G613" i="3"/>
  <c r="I613" i="3"/>
  <c r="G614" i="3"/>
  <c r="I614" i="3"/>
  <c r="G615" i="3"/>
  <c r="I615" i="3"/>
  <c r="G616" i="3"/>
  <c r="I616" i="3"/>
  <c r="G617" i="3"/>
  <c r="I617" i="3"/>
  <c r="G618" i="3"/>
  <c r="I618" i="3"/>
  <c r="G619" i="3"/>
  <c r="I619" i="3"/>
  <c r="G620" i="3"/>
  <c r="I620" i="3"/>
  <c r="G621" i="3"/>
  <c r="I621" i="3"/>
  <c r="G622" i="3"/>
  <c r="I622" i="3"/>
  <c r="G623" i="3"/>
  <c r="I623" i="3"/>
  <c r="G624" i="3"/>
  <c r="I624" i="3"/>
  <c r="G625" i="3"/>
  <c r="I625" i="3"/>
  <c r="G626" i="3"/>
  <c r="I626" i="3"/>
  <c r="G627" i="3"/>
  <c r="I627" i="3"/>
  <c r="G628" i="3"/>
  <c r="I628" i="3"/>
  <c r="G629" i="3"/>
  <c r="I629" i="3"/>
  <c r="G630" i="3"/>
  <c r="I630" i="3"/>
  <c r="G631" i="3"/>
  <c r="I631" i="3"/>
  <c r="G632" i="3"/>
  <c r="I632" i="3"/>
  <c r="G633" i="3"/>
  <c r="I633" i="3"/>
  <c r="G634" i="3"/>
  <c r="I634" i="3"/>
  <c r="G635" i="3"/>
  <c r="I635" i="3"/>
  <c r="G636" i="3"/>
  <c r="I636" i="3"/>
  <c r="G637" i="3"/>
  <c r="I637" i="3"/>
  <c r="G638" i="3"/>
  <c r="I638" i="3"/>
  <c r="G639" i="3"/>
  <c r="I639" i="3"/>
  <c r="G640" i="3"/>
  <c r="I640" i="3"/>
  <c r="G641" i="3"/>
  <c r="I641" i="3"/>
  <c r="G642" i="3"/>
  <c r="I642" i="3"/>
  <c r="G643" i="3"/>
  <c r="I643" i="3"/>
  <c r="G644" i="3"/>
  <c r="I644" i="3"/>
  <c r="G645" i="3"/>
  <c r="I645" i="3"/>
  <c r="G646" i="3"/>
  <c r="I646" i="3"/>
  <c r="G647" i="3"/>
  <c r="I647" i="3"/>
  <c r="G648" i="3"/>
  <c r="I648" i="3"/>
  <c r="G649" i="3"/>
  <c r="I649" i="3"/>
  <c r="G650" i="3"/>
  <c r="I650" i="3"/>
  <c r="G651" i="3"/>
  <c r="I651" i="3"/>
  <c r="G652" i="3"/>
  <c r="I652" i="3"/>
  <c r="G653" i="3"/>
  <c r="I653" i="3"/>
  <c r="G654" i="3"/>
  <c r="I654" i="3"/>
  <c r="G655" i="3"/>
  <c r="I655" i="3"/>
  <c r="G656" i="3"/>
  <c r="I656" i="3"/>
  <c r="G657" i="3"/>
  <c r="I657" i="3"/>
  <c r="G658" i="3"/>
  <c r="I658" i="3"/>
  <c r="G659" i="3"/>
  <c r="I659" i="3"/>
  <c r="G660" i="3"/>
  <c r="I660" i="3"/>
  <c r="G661" i="3"/>
  <c r="I661" i="3"/>
  <c r="G662" i="3"/>
  <c r="I662" i="3"/>
  <c r="G663" i="3"/>
  <c r="I663" i="3"/>
  <c r="G664" i="3"/>
  <c r="I664" i="3"/>
  <c r="G665" i="3"/>
  <c r="I665" i="3"/>
  <c r="G666" i="3"/>
  <c r="I666" i="3"/>
  <c r="G667" i="3"/>
  <c r="I667" i="3"/>
  <c r="G668" i="3"/>
  <c r="I668" i="3"/>
  <c r="G669" i="3"/>
  <c r="I669" i="3"/>
  <c r="G670" i="3"/>
  <c r="I670" i="3"/>
  <c r="G671" i="3"/>
  <c r="I671" i="3"/>
  <c r="G672" i="3"/>
  <c r="I672" i="3"/>
  <c r="G673" i="3"/>
  <c r="I673" i="3"/>
  <c r="G674" i="3"/>
  <c r="I674" i="3"/>
  <c r="G675" i="3"/>
  <c r="I675" i="3"/>
  <c r="G676" i="3"/>
  <c r="I676" i="3"/>
  <c r="G677" i="3"/>
  <c r="I677" i="3"/>
  <c r="G678" i="3"/>
  <c r="I678" i="3"/>
  <c r="G679" i="3"/>
  <c r="I679" i="3"/>
  <c r="G680" i="3"/>
  <c r="I680" i="3"/>
  <c r="G681" i="3"/>
  <c r="I681" i="3"/>
  <c r="G682" i="3"/>
  <c r="I682" i="3"/>
  <c r="G683" i="3"/>
  <c r="I683" i="3"/>
  <c r="G684" i="3"/>
  <c r="I684" i="3"/>
  <c r="G685" i="3"/>
  <c r="I685" i="3"/>
  <c r="G686" i="3"/>
  <c r="I686" i="3"/>
  <c r="G687" i="3"/>
  <c r="I687" i="3"/>
  <c r="G688" i="3"/>
  <c r="I688" i="3"/>
  <c r="G689" i="3"/>
  <c r="I689" i="3"/>
  <c r="G690" i="3"/>
  <c r="I690" i="3"/>
  <c r="G691" i="3"/>
  <c r="I691" i="3"/>
  <c r="G692" i="3"/>
  <c r="I692" i="3"/>
  <c r="G693" i="3"/>
  <c r="I693" i="3"/>
  <c r="G694" i="3"/>
  <c r="I694" i="3"/>
  <c r="G695" i="3"/>
  <c r="I695" i="3"/>
  <c r="G696" i="3"/>
  <c r="I696" i="3"/>
  <c r="G697" i="3"/>
  <c r="I697" i="3"/>
  <c r="G698" i="3"/>
  <c r="I698" i="3"/>
  <c r="G699" i="3"/>
  <c r="I699" i="3"/>
  <c r="G700" i="3"/>
  <c r="I700" i="3"/>
  <c r="G701" i="3"/>
  <c r="I701" i="3"/>
  <c r="G702" i="3"/>
  <c r="I702" i="3"/>
  <c r="G703" i="3"/>
  <c r="I703" i="3"/>
  <c r="G704" i="3"/>
  <c r="I704" i="3"/>
  <c r="G705" i="3"/>
  <c r="I705" i="3"/>
  <c r="G706" i="3"/>
  <c r="I706" i="3"/>
  <c r="G707" i="3"/>
  <c r="I707" i="3"/>
  <c r="G708" i="3"/>
  <c r="I708" i="3"/>
  <c r="G709" i="3"/>
  <c r="I709" i="3"/>
  <c r="G710" i="3"/>
  <c r="I710" i="3"/>
  <c r="G711" i="3"/>
  <c r="I711" i="3"/>
  <c r="G712" i="3"/>
  <c r="I712" i="3"/>
  <c r="G713" i="3"/>
  <c r="I713" i="3"/>
  <c r="G714" i="3"/>
  <c r="I714" i="3"/>
  <c r="G715" i="3"/>
  <c r="I715" i="3"/>
  <c r="G716" i="3"/>
  <c r="I716" i="3"/>
  <c r="G717" i="3"/>
  <c r="I717" i="3"/>
  <c r="G718" i="3"/>
  <c r="I718" i="3"/>
  <c r="G719" i="3"/>
  <c r="I719" i="3"/>
  <c r="G720" i="3"/>
  <c r="I720" i="3"/>
  <c r="G721" i="3"/>
  <c r="I721" i="3"/>
  <c r="G722" i="3"/>
  <c r="I722" i="3"/>
  <c r="G723" i="3"/>
  <c r="I723" i="3"/>
  <c r="G724" i="3"/>
  <c r="I724" i="3"/>
  <c r="G725" i="3"/>
  <c r="I725" i="3"/>
  <c r="G726" i="3"/>
  <c r="I726" i="3"/>
  <c r="G727" i="3"/>
  <c r="I727" i="3"/>
  <c r="G728" i="3"/>
  <c r="I728" i="3"/>
  <c r="G729" i="3"/>
  <c r="I729" i="3"/>
  <c r="G730" i="3"/>
  <c r="I730" i="3"/>
  <c r="G731" i="3"/>
  <c r="I731" i="3"/>
  <c r="G732" i="3"/>
  <c r="I732" i="3"/>
  <c r="G733" i="3"/>
  <c r="I733" i="3"/>
  <c r="G734" i="3"/>
  <c r="I734" i="3"/>
  <c r="G735" i="3"/>
  <c r="I735" i="3"/>
  <c r="G736" i="3"/>
  <c r="I736" i="3"/>
  <c r="G737" i="3"/>
  <c r="I737" i="3"/>
  <c r="G738" i="3"/>
  <c r="I738" i="3"/>
  <c r="G739" i="3"/>
  <c r="I739" i="3"/>
  <c r="G740" i="3"/>
  <c r="I740" i="3"/>
  <c r="G741" i="3"/>
  <c r="I741" i="3"/>
  <c r="G742" i="3"/>
  <c r="I742" i="3"/>
  <c r="G743" i="3"/>
  <c r="I743" i="3"/>
  <c r="G744" i="3"/>
  <c r="I744" i="3"/>
  <c r="G745" i="3"/>
  <c r="I745" i="3"/>
  <c r="G746" i="3"/>
  <c r="I746" i="3"/>
  <c r="G747" i="3"/>
  <c r="I747" i="3"/>
  <c r="G748" i="3"/>
  <c r="I748" i="3"/>
  <c r="G749" i="3"/>
  <c r="I749" i="3"/>
  <c r="G750" i="3"/>
  <c r="I750" i="3"/>
  <c r="G751" i="3"/>
  <c r="I751" i="3"/>
  <c r="G752" i="3"/>
  <c r="I752" i="3"/>
  <c r="G753" i="3"/>
  <c r="I753" i="3"/>
  <c r="G754" i="3"/>
  <c r="I754" i="3"/>
  <c r="G755" i="3"/>
  <c r="I755" i="3"/>
  <c r="G756" i="3"/>
  <c r="I756" i="3"/>
  <c r="G757" i="3"/>
  <c r="I757" i="3"/>
  <c r="G758" i="3"/>
  <c r="I758" i="3"/>
  <c r="G759" i="3"/>
  <c r="I759" i="3"/>
  <c r="G760" i="3"/>
  <c r="I760" i="3"/>
  <c r="G761" i="3"/>
  <c r="I761" i="3"/>
  <c r="G762" i="3"/>
  <c r="I762" i="3"/>
  <c r="G763" i="3"/>
  <c r="I763" i="3"/>
  <c r="G764" i="3"/>
  <c r="I764" i="3"/>
  <c r="G765" i="3"/>
  <c r="I765" i="3"/>
  <c r="G766" i="3"/>
  <c r="I766" i="3"/>
  <c r="G767" i="3"/>
  <c r="I767" i="3"/>
  <c r="G768" i="3"/>
  <c r="I768" i="3"/>
  <c r="G769" i="3"/>
  <c r="I769" i="3"/>
  <c r="G770" i="3"/>
  <c r="I770" i="3"/>
  <c r="G771" i="3"/>
  <c r="I771" i="3"/>
  <c r="G772" i="3"/>
  <c r="I772" i="3"/>
  <c r="G773" i="3"/>
  <c r="I773" i="3"/>
  <c r="G774" i="3"/>
  <c r="I774" i="3"/>
  <c r="G775" i="3"/>
  <c r="I775" i="3"/>
  <c r="G776" i="3"/>
  <c r="I776" i="3"/>
  <c r="G777" i="3"/>
  <c r="I777" i="3"/>
  <c r="G778" i="3"/>
  <c r="I778" i="3"/>
  <c r="G779" i="3"/>
  <c r="I779" i="3"/>
  <c r="G780" i="3"/>
  <c r="I780" i="3"/>
  <c r="G781" i="3"/>
  <c r="I781" i="3"/>
  <c r="G782" i="3"/>
  <c r="I782" i="3"/>
  <c r="G783" i="3"/>
  <c r="I783" i="3"/>
  <c r="G784" i="3"/>
  <c r="I784" i="3"/>
  <c r="G785" i="3"/>
  <c r="I785" i="3"/>
  <c r="G786" i="3"/>
  <c r="I786" i="3"/>
  <c r="G787" i="3"/>
  <c r="I787" i="3"/>
  <c r="G788" i="3"/>
  <c r="I788" i="3"/>
  <c r="G789" i="3"/>
  <c r="I789" i="3"/>
  <c r="G790" i="3"/>
  <c r="I790" i="3"/>
  <c r="G791" i="3"/>
  <c r="I791" i="3"/>
  <c r="G792" i="3"/>
  <c r="I792" i="3"/>
  <c r="G793" i="3"/>
  <c r="I793" i="3"/>
  <c r="G794" i="3"/>
  <c r="I794" i="3"/>
  <c r="G795" i="3"/>
  <c r="I795" i="3"/>
  <c r="G796" i="3"/>
  <c r="I796" i="3"/>
  <c r="G797" i="3"/>
  <c r="I797" i="3"/>
  <c r="G798" i="3"/>
  <c r="I798" i="3"/>
  <c r="G799" i="3"/>
  <c r="I799" i="3"/>
  <c r="G800" i="3"/>
  <c r="I800" i="3"/>
  <c r="G801" i="3"/>
  <c r="I801" i="3"/>
  <c r="I802" i="3"/>
  <c r="I803" i="3"/>
  <c r="I804" i="3"/>
  <c r="I805" i="3"/>
  <c r="I806" i="3"/>
  <c r="G807" i="3"/>
  <c r="I807" i="3"/>
  <c r="I808" i="3"/>
  <c r="G809" i="3"/>
  <c r="I809" i="3"/>
  <c r="G810" i="3"/>
  <c r="I810" i="3"/>
  <c r="I811" i="3"/>
  <c r="G812" i="3"/>
  <c r="I812" i="3"/>
  <c r="G813" i="3"/>
  <c r="I813" i="3"/>
  <c r="G814" i="3"/>
  <c r="I814" i="3"/>
  <c r="G815" i="3"/>
  <c r="I815" i="3"/>
  <c r="G816" i="3"/>
  <c r="I816" i="3"/>
  <c r="I817" i="3"/>
  <c r="I818" i="3"/>
  <c r="G819" i="3"/>
  <c r="I819" i="3"/>
  <c r="G820" i="3"/>
  <c r="I820" i="3"/>
  <c r="G821" i="3"/>
  <c r="I821" i="3"/>
  <c r="G822" i="3"/>
  <c r="I822" i="3"/>
  <c r="G823" i="3"/>
  <c r="I823" i="3"/>
  <c r="G824" i="3"/>
  <c r="I824" i="3"/>
  <c r="G825" i="3"/>
  <c r="I825" i="3"/>
  <c r="G826" i="3"/>
  <c r="I826" i="3"/>
  <c r="G827" i="3"/>
  <c r="I827" i="3"/>
  <c r="G828" i="3"/>
  <c r="I828" i="3"/>
  <c r="G829" i="3"/>
  <c r="I829" i="3"/>
  <c r="I830" i="3"/>
  <c r="G831" i="3"/>
  <c r="I831" i="3"/>
  <c r="G832" i="3"/>
  <c r="I832" i="3"/>
  <c r="G833" i="3"/>
  <c r="I833" i="3"/>
  <c r="G834" i="3"/>
  <c r="I834" i="3"/>
  <c r="G835" i="3"/>
  <c r="I835" i="3"/>
  <c r="G836" i="3"/>
  <c r="I836" i="3"/>
  <c r="G837" i="3"/>
  <c r="I837" i="3"/>
  <c r="I838" i="3"/>
  <c r="I839" i="3"/>
  <c r="G840" i="3"/>
  <c r="I840" i="3"/>
  <c r="G841" i="3"/>
  <c r="I841" i="3"/>
  <c r="G842" i="3"/>
  <c r="I842" i="3"/>
  <c r="G843" i="3"/>
  <c r="I843" i="3"/>
  <c r="G844" i="3"/>
  <c r="I844" i="3"/>
  <c r="G845" i="3"/>
  <c r="I845" i="3"/>
  <c r="G846" i="3"/>
  <c r="I846" i="3"/>
  <c r="G847" i="3"/>
  <c r="I847" i="3"/>
  <c r="I848" i="3"/>
  <c r="I849" i="3"/>
  <c r="I850" i="3"/>
  <c r="I851" i="3"/>
  <c r="I852" i="3"/>
  <c r="I853" i="3"/>
  <c r="G854" i="3"/>
  <c r="I854" i="3"/>
  <c r="G855" i="3"/>
  <c r="I855" i="3"/>
  <c r="I856" i="3"/>
  <c r="I857" i="3"/>
  <c r="I858" i="3"/>
  <c r="I859" i="3"/>
  <c r="I860" i="3"/>
  <c r="G861" i="3"/>
  <c r="I861" i="3"/>
  <c r="G862" i="3"/>
  <c r="I862" i="3"/>
  <c r="G863" i="3"/>
  <c r="I863" i="3"/>
  <c r="G864" i="3"/>
  <c r="I864" i="3"/>
  <c r="G865" i="3"/>
  <c r="I865" i="3"/>
  <c r="G866" i="3"/>
  <c r="I866" i="3"/>
  <c r="G867" i="3"/>
  <c r="I867" i="3"/>
  <c r="G868" i="3"/>
  <c r="I868" i="3"/>
  <c r="G869" i="3"/>
  <c r="I869" i="3"/>
  <c r="G870" i="3"/>
  <c r="I870" i="3"/>
  <c r="G871" i="3"/>
  <c r="I871" i="3"/>
  <c r="G872" i="3"/>
  <c r="I872" i="3"/>
  <c r="G873" i="3"/>
  <c r="I873" i="3"/>
  <c r="G874" i="3"/>
  <c r="I874" i="3"/>
  <c r="G875" i="3"/>
  <c r="I875" i="3"/>
  <c r="G876" i="3"/>
  <c r="I876" i="3"/>
  <c r="G877" i="3"/>
  <c r="I877" i="3"/>
  <c r="G878" i="3"/>
  <c r="I878" i="3"/>
  <c r="G879" i="3"/>
  <c r="I879" i="3"/>
  <c r="G880" i="3"/>
  <c r="I880" i="3"/>
  <c r="I881" i="3"/>
  <c r="I882" i="3"/>
  <c r="G883" i="3"/>
  <c r="I883" i="3"/>
  <c r="G884" i="3"/>
  <c r="I884" i="3"/>
  <c r="G885" i="3"/>
  <c r="I885" i="3"/>
  <c r="G886" i="3"/>
  <c r="I886" i="3"/>
  <c r="G887" i="3"/>
  <c r="I887" i="3"/>
  <c r="I888" i="3"/>
  <c r="G889" i="3"/>
  <c r="I889" i="3"/>
  <c r="G890" i="3"/>
  <c r="I890" i="3"/>
  <c r="G891" i="3"/>
  <c r="I891" i="3"/>
  <c r="I892" i="3"/>
  <c r="I893" i="3"/>
  <c r="I894" i="3"/>
  <c r="G895" i="3"/>
  <c r="I895" i="3"/>
  <c r="I896" i="3"/>
  <c r="G897" i="3"/>
  <c r="I897" i="3"/>
  <c r="G898" i="3"/>
  <c r="I898" i="3"/>
  <c r="G899" i="3"/>
  <c r="I899" i="3"/>
  <c r="G900" i="3"/>
  <c r="I900" i="3"/>
  <c r="G901" i="3"/>
  <c r="I901" i="3"/>
  <c r="G902" i="3"/>
  <c r="I902" i="3"/>
  <c r="G903" i="3"/>
  <c r="I903" i="3"/>
  <c r="G904" i="3"/>
  <c r="I904" i="3"/>
  <c r="G905" i="3"/>
  <c r="I905" i="3"/>
  <c r="G906" i="3"/>
  <c r="I906" i="3"/>
  <c r="G907" i="3"/>
  <c r="I907" i="3"/>
  <c r="G908" i="3"/>
  <c r="I908" i="3"/>
  <c r="G909" i="3"/>
  <c r="I909" i="3"/>
  <c r="G910" i="3"/>
  <c r="I910" i="3"/>
  <c r="G911" i="3"/>
  <c r="I911" i="3"/>
  <c r="G912" i="3"/>
  <c r="I912" i="3"/>
  <c r="G913" i="3"/>
  <c r="I913" i="3"/>
  <c r="G914" i="3"/>
  <c r="I914" i="3"/>
  <c r="G915" i="3"/>
  <c r="I915" i="3"/>
  <c r="I916" i="3"/>
  <c r="G917" i="3"/>
  <c r="I917" i="3"/>
  <c r="G918" i="3"/>
  <c r="I918" i="3"/>
  <c r="G919" i="3"/>
  <c r="I919" i="3"/>
  <c r="G920" i="3"/>
  <c r="I920" i="3"/>
  <c r="G921" i="3"/>
  <c r="I921" i="3"/>
  <c r="G922" i="3"/>
  <c r="I922" i="3"/>
  <c r="G923" i="3"/>
  <c r="I923" i="3"/>
  <c r="G924" i="3"/>
  <c r="I924" i="3"/>
  <c r="G925" i="3"/>
  <c r="I925" i="3"/>
  <c r="G926" i="3"/>
  <c r="I926" i="3"/>
  <c r="G927" i="3"/>
  <c r="I927" i="3"/>
  <c r="G928" i="3"/>
  <c r="I928" i="3"/>
  <c r="G929" i="3"/>
  <c r="I929" i="3"/>
  <c r="I930" i="3"/>
  <c r="I931" i="3"/>
  <c r="G932" i="3"/>
  <c r="I932" i="3"/>
  <c r="G933" i="3"/>
  <c r="I933" i="3"/>
  <c r="G934" i="3"/>
  <c r="I934" i="3"/>
  <c r="G935" i="3"/>
  <c r="I935" i="3"/>
  <c r="G936" i="3"/>
  <c r="I936" i="3"/>
  <c r="G937" i="3"/>
  <c r="I937" i="3"/>
  <c r="G938" i="3"/>
  <c r="I938" i="3"/>
  <c r="G939" i="3"/>
  <c r="I939" i="3"/>
  <c r="G940" i="3"/>
  <c r="I940" i="3"/>
  <c r="G941" i="3"/>
  <c r="I941" i="3"/>
  <c r="G942" i="3"/>
  <c r="I942" i="3"/>
  <c r="G943" i="3"/>
  <c r="I943" i="3"/>
  <c r="G944" i="3"/>
  <c r="I944" i="3"/>
  <c r="G945" i="3"/>
  <c r="I945" i="3"/>
  <c r="G946" i="3"/>
  <c r="I946" i="3"/>
  <c r="G947" i="3"/>
  <c r="I947" i="3"/>
  <c r="G948" i="3"/>
  <c r="I948" i="3"/>
  <c r="G949" i="3"/>
  <c r="I949" i="3"/>
  <c r="G950" i="3"/>
  <c r="I950" i="3"/>
  <c r="G951" i="3"/>
  <c r="I951" i="3"/>
  <c r="G952" i="3"/>
  <c r="I952" i="3"/>
  <c r="G953" i="3"/>
  <c r="I953" i="3"/>
  <c r="G954" i="3"/>
  <c r="I954" i="3"/>
  <c r="G955" i="3"/>
  <c r="I955" i="3"/>
  <c r="G956" i="3"/>
  <c r="I956" i="3"/>
  <c r="G957" i="3"/>
  <c r="I957" i="3"/>
  <c r="G958" i="3"/>
  <c r="I958" i="3"/>
  <c r="G959" i="3"/>
  <c r="I959" i="3"/>
  <c r="G960" i="3"/>
  <c r="I960" i="3"/>
  <c r="G961" i="3"/>
  <c r="I961" i="3"/>
  <c r="G962" i="3"/>
  <c r="I962" i="3"/>
  <c r="G963" i="3"/>
  <c r="I963" i="3"/>
  <c r="G964" i="3"/>
  <c r="I964" i="3"/>
  <c r="G965" i="3"/>
  <c r="I965" i="3"/>
  <c r="G966" i="3"/>
  <c r="I966" i="3"/>
  <c r="G967" i="3"/>
  <c r="I967" i="3"/>
  <c r="G968" i="3"/>
  <c r="I968" i="3"/>
  <c r="G969" i="3"/>
  <c r="I969" i="3"/>
  <c r="G970" i="3"/>
  <c r="I970" i="3"/>
  <c r="G971" i="3"/>
  <c r="I971" i="3"/>
  <c r="G972" i="3"/>
  <c r="I972" i="3"/>
  <c r="G973" i="3"/>
  <c r="I973" i="3"/>
  <c r="G974" i="3"/>
  <c r="I974" i="3"/>
  <c r="G975" i="3"/>
  <c r="I975" i="3"/>
  <c r="G976" i="3"/>
  <c r="I976" i="3"/>
  <c r="G977" i="3"/>
  <c r="I977" i="3"/>
  <c r="G978" i="3"/>
  <c r="I978" i="3"/>
  <c r="G979" i="3"/>
  <c r="I979" i="3"/>
  <c r="G980" i="3"/>
  <c r="I980" i="3"/>
  <c r="G981" i="3"/>
  <c r="I981" i="3"/>
  <c r="G982" i="3"/>
  <c r="I982" i="3"/>
  <c r="G983" i="3"/>
  <c r="I983" i="3"/>
  <c r="G984" i="3"/>
  <c r="I984" i="3"/>
  <c r="G985" i="3"/>
  <c r="I985" i="3"/>
  <c r="G986" i="3"/>
  <c r="I986" i="3"/>
  <c r="G987" i="3"/>
  <c r="I987" i="3"/>
  <c r="G988" i="3"/>
  <c r="I988" i="3"/>
  <c r="G989" i="3"/>
  <c r="I989" i="3"/>
  <c r="G990" i="3"/>
  <c r="I990" i="3"/>
  <c r="G991" i="3"/>
  <c r="I991" i="3"/>
  <c r="G992" i="3"/>
  <c r="I992" i="3"/>
  <c r="G993" i="3"/>
  <c r="I993" i="3"/>
  <c r="G994" i="3"/>
  <c r="I994" i="3"/>
  <c r="G995" i="3"/>
  <c r="I995" i="3"/>
  <c r="G996" i="3"/>
  <c r="I996" i="3"/>
  <c r="G997" i="3"/>
  <c r="I997" i="3"/>
  <c r="G998" i="3"/>
  <c r="I998" i="3"/>
  <c r="G999" i="3"/>
  <c r="I999" i="3"/>
  <c r="G1000" i="3"/>
  <c r="I1000" i="3"/>
  <c r="G1001" i="3"/>
  <c r="I1001" i="3"/>
  <c r="G1002" i="3"/>
  <c r="I1002" i="3"/>
  <c r="G1003" i="3"/>
  <c r="I1003" i="3"/>
  <c r="G1004" i="3"/>
  <c r="I1004" i="3"/>
  <c r="G1005" i="3"/>
  <c r="I1005" i="3"/>
  <c r="G1006" i="3"/>
  <c r="I1006" i="3"/>
  <c r="G1007" i="3"/>
  <c r="I1007" i="3"/>
  <c r="G1008" i="3"/>
  <c r="I1008" i="3"/>
  <c r="G1009" i="3"/>
  <c r="I1009" i="3"/>
  <c r="G1010" i="3"/>
  <c r="I1010" i="3"/>
  <c r="G1011" i="3"/>
  <c r="I1011" i="3"/>
  <c r="G1012" i="3"/>
  <c r="I1012" i="3"/>
  <c r="G1013" i="3"/>
  <c r="I1013" i="3"/>
  <c r="G1014" i="3"/>
  <c r="I1014" i="3"/>
  <c r="G1015" i="3"/>
  <c r="I1015" i="3"/>
  <c r="G1016" i="3"/>
  <c r="I1016" i="3"/>
  <c r="G1017" i="3"/>
  <c r="I1017" i="3"/>
  <c r="G1018" i="3"/>
  <c r="I1018" i="3"/>
  <c r="G1019" i="3"/>
  <c r="I1019" i="3"/>
  <c r="G1020" i="3"/>
  <c r="I1020" i="3"/>
  <c r="G1021" i="3"/>
  <c r="I1021" i="3"/>
  <c r="G1022" i="3"/>
  <c r="I1022" i="3"/>
  <c r="G1023" i="3"/>
  <c r="I1023" i="3"/>
  <c r="G1024" i="3"/>
  <c r="I1024" i="3"/>
  <c r="G1025" i="3"/>
  <c r="I1025" i="3"/>
  <c r="G1026" i="3"/>
  <c r="I1026" i="3"/>
  <c r="G1027" i="3"/>
  <c r="I1027" i="3"/>
  <c r="G1028" i="3"/>
  <c r="I1028" i="3"/>
  <c r="G1029" i="3"/>
  <c r="I1029" i="3"/>
  <c r="G1030" i="3"/>
  <c r="I1030" i="3"/>
  <c r="G1031" i="3"/>
  <c r="I1031" i="3"/>
  <c r="G1032" i="3"/>
  <c r="I1032" i="3"/>
  <c r="G1033" i="3"/>
  <c r="I1033" i="3"/>
  <c r="G1034" i="3"/>
  <c r="I1034" i="3"/>
  <c r="G1035" i="3"/>
  <c r="I1035" i="3"/>
  <c r="G1036" i="3"/>
  <c r="I1036" i="3"/>
  <c r="G1037" i="3"/>
  <c r="I1037" i="3"/>
  <c r="G1038" i="3"/>
  <c r="I1038" i="3"/>
  <c r="G1039" i="3"/>
  <c r="I1039" i="3"/>
  <c r="G1040" i="3"/>
  <c r="I1040" i="3"/>
  <c r="G1041" i="3"/>
  <c r="I1041" i="3"/>
  <c r="G1042" i="3"/>
  <c r="I1042" i="3"/>
  <c r="G1043" i="3"/>
  <c r="I1043" i="3"/>
  <c r="G1044" i="3"/>
  <c r="I1044" i="3"/>
  <c r="G1045" i="3"/>
  <c r="I1045" i="3"/>
  <c r="G1046" i="3"/>
  <c r="I1046" i="3"/>
  <c r="G1047" i="3"/>
  <c r="I1047" i="3"/>
  <c r="G1048" i="3"/>
  <c r="I1048" i="3"/>
  <c r="G1049" i="3"/>
  <c r="I1049" i="3"/>
  <c r="G1050" i="3"/>
  <c r="I1050" i="3"/>
  <c r="G1051" i="3"/>
  <c r="I1051" i="3"/>
  <c r="G1052" i="3"/>
  <c r="I1052" i="3"/>
  <c r="G1053" i="3"/>
  <c r="I1053" i="3"/>
  <c r="G1054" i="3"/>
  <c r="I1054" i="3"/>
  <c r="G1055" i="3"/>
  <c r="I1055" i="3"/>
  <c r="G1056" i="3"/>
  <c r="I1056" i="3"/>
  <c r="G1057" i="3"/>
  <c r="I1057" i="3"/>
  <c r="G1058" i="3"/>
  <c r="I1058" i="3"/>
  <c r="G1059" i="3"/>
  <c r="I1059" i="3"/>
  <c r="G1060" i="3"/>
  <c r="I1060" i="3"/>
  <c r="G1061" i="3"/>
  <c r="I1061" i="3"/>
  <c r="G1062" i="3"/>
  <c r="I1062" i="3"/>
  <c r="G1063" i="3"/>
  <c r="I1063" i="3"/>
  <c r="G1064" i="3"/>
  <c r="I1064" i="3"/>
  <c r="G1065" i="3"/>
  <c r="I1065" i="3"/>
  <c r="G1066" i="3"/>
  <c r="I1066" i="3"/>
  <c r="G1067" i="3"/>
  <c r="I1067" i="3"/>
  <c r="G1068" i="3"/>
  <c r="I1068" i="3"/>
  <c r="G1069" i="3"/>
  <c r="I1069" i="3"/>
  <c r="G1070" i="3"/>
  <c r="I1070" i="3"/>
  <c r="G1071" i="3"/>
  <c r="I1071" i="3"/>
  <c r="G1072" i="3"/>
  <c r="I1072" i="3"/>
  <c r="G1073" i="3"/>
  <c r="I1073" i="3"/>
  <c r="G1074" i="3"/>
  <c r="I1074" i="3"/>
  <c r="G1075" i="3"/>
  <c r="I1075" i="3"/>
  <c r="G1076" i="3"/>
  <c r="I1076" i="3"/>
  <c r="G1077" i="3"/>
  <c r="I1077" i="3"/>
  <c r="G1078" i="3"/>
  <c r="I1078" i="3"/>
  <c r="G1079" i="3"/>
  <c r="I1079" i="3"/>
  <c r="G1080" i="3"/>
  <c r="I1080" i="3"/>
  <c r="G1081" i="3"/>
  <c r="I1081" i="3"/>
  <c r="G1082" i="3"/>
  <c r="I1082" i="3"/>
  <c r="G1083" i="3"/>
  <c r="I1083" i="3"/>
  <c r="G1084" i="3"/>
  <c r="I1084" i="3"/>
  <c r="G1085" i="3"/>
  <c r="I1085" i="3"/>
  <c r="G1086" i="3"/>
  <c r="I1086" i="3"/>
  <c r="G1087" i="3"/>
  <c r="I1087" i="3"/>
  <c r="G1088" i="3"/>
  <c r="I1088" i="3"/>
  <c r="G1089" i="3"/>
  <c r="I1089" i="3"/>
  <c r="G1090" i="3"/>
  <c r="I1090" i="3"/>
  <c r="G1091" i="3"/>
  <c r="I1091" i="3"/>
  <c r="G1092" i="3"/>
  <c r="I1092" i="3"/>
  <c r="G1093" i="3"/>
  <c r="I1093" i="3"/>
  <c r="G1094" i="3"/>
  <c r="I1094" i="3"/>
  <c r="G1095" i="3"/>
  <c r="I1095" i="3"/>
  <c r="G1096" i="3"/>
  <c r="I1096" i="3"/>
  <c r="G1097" i="3"/>
  <c r="I1097" i="3"/>
  <c r="G1098" i="3"/>
  <c r="I1098" i="3"/>
  <c r="G1099" i="3"/>
  <c r="I1099" i="3"/>
  <c r="G1100" i="3"/>
  <c r="I1100" i="3"/>
  <c r="G1101" i="3"/>
  <c r="I1101" i="3"/>
  <c r="G1102" i="3"/>
  <c r="I1102" i="3"/>
  <c r="G1103" i="3"/>
  <c r="I1103" i="3"/>
  <c r="G1104" i="3"/>
  <c r="I1104" i="3"/>
  <c r="G1105" i="3"/>
  <c r="I1105" i="3"/>
  <c r="G1106" i="3"/>
  <c r="I1106" i="3"/>
  <c r="G1107" i="3"/>
  <c r="I1107" i="3"/>
  <c r="G1108" i="3"/>
  <c r="I1108" i="3"/>
  <c r="G1109" i="3"/>
  <c r="I1109" i="3"/>
  <c r="G1110" i="3"/>
  <c r="I1110" i="3"/>
  <c r="G1111" i="3"/>
  <c r="I1111" i="3"/>
  <c r="G1112" i="3"/>
  <c r="I1112" i="3"/>
  <c r="G1113" i="3"/>
  <c r="I1113" i="3"/>
  <c r="G1114" i="3"/>
  <c r="I1114" i="3"/>
  <c r="G1115" i="3"/>
  <c r="I1115" i="3"/>
  <c r="G1116" i="3"/>
  <c r="I1116" i="3"/>
  <c r="G1117" i="3"/>
  <c r="I1117" i="3"/>
  <c r="G1118" i="3"/>
  <c r="I1118" i="3"/>
  <c r="G1119" i="3"/>
  <c r="I1119" i="3"/>
  <c r="G1120" i="3"/>
  <c r="I1120" i="3"/>
  <c r="G1121" i="3"/>
  <c r="I1121" i="3"/>
  <c r="G1122" i="3"/>
  <c r="I1122" i="3"/>
  <c r="G1123" i="3"/>
  <c r="I1123" i="3"/>
  <c r="G1124" i="3"/>
  <c r="I1124" i="3"/>
  <c r="G1125" i="3"/>
  <c r="I1125" i="3"/>
  <c r="G1126" i="3"/>
  <c r="I1126" i="3"/>
  <c r="G1127" i="3"/>
  <c r="I1127" i="3"/>
  <c r="G1128" i="3"/>
  <c r="I1128" i="3"/>
  <c r="G1129" i="3"/>
  <c r="I1129" i="3"/>
  <c r="G1130" i="3"/>
  <c r="I1130" i="3"/>
  <c r="G1131" i="3"/>
  <c r="I1131" i="3"/>
  <c r="G1132" i="3"/>
  <c r="I1132" i="3"/>
  <c r="G1133" i="3"/>
  <c r="I1133" i="3"/>
  <c r="G1134" i="3"/>
  <c r="I1134" i="3"/>
  <c r="G1135" i="3"/>
  <c r="I1135" i="3"/>
  <c r="G1136" i="3"/>
  <c r="I1136" i="3"/>
  <c r="G1137" i="3"/>
  <c r="I1137" i="3"/>
  <c r="G1138" i="3"/>
  <c r="I1138" i="3"/>
  <c r="G1139" i="3"/>
  <c r="I1139" i="3"/>
  <c r="G1140" i="3"/>
  <c r="I1140" i="3"/>
  <c r="G1141" i="3"/>
  <c r="I1141" i="3"/>
  <c r="G1142" i="3"/>
  <c r="I1142" i="3"/>
  <c r="G1143" i="3"/>
  <c r="I1143" i="3"/>
  <c r="G1144" i="3"/>
  <c r="I1144" i="3"/>
  <c r="G1145" i="3"/>
  <c r="I1145" i="3"/>
  <c r="G1146" i="3"/>
  <c r="I1146" i="3"/>
  <c r="G1147" i="3"/>
  <c r="I1147" i="3"/>
  <c r="G1148" i="3"/>
  <c r="I1148" i="3"/>
  <c r="G1149" i="3"/>
  <c r="I1149" i="3"/>
  <c r="G1150" i="3"/>
  <c r="I1150" i="3"/>
  <c r="G1151" i="3"/>
  <c r="I1151" i="3"/>
  <c r="G1152" i="3"/>
  <c r="I1152" i="3"/>
  <c r="G1153" i="3"/>
  <c r="I1153" i="3"/>
  <c r="G1154" i="3"/>
  <c r="I1154" i="3"/>
  <c r="G1155" i="3"/>
  <c r="I1155" i="3"/>
  <c r="G1156" i="3"/>
  <c r="I1156" i="3"/>
  <c r="G1157" i="3"/>
  <c r="I1157" i="3"/>
  <c r="G1158" i="3"/>
  <c r="I1158" i="3"/>
  <c r="G1159" i="3"/>
  <c r="I1159" i="3"/>
  <c r="G1160" i="3"/>
  <c r="I1160" i="3"/>
  <c r="G1161" i="3"/>
  <c r="I1161" i="3"/>
  <c r="G1162" i="3"/>
  <c r="I1162" i="3"/>
  <c r="G1163" i="3"/>
  <c r="I1163" i="3"/>
  <c r="G1164" i="3"/>
  <c r="I1164" i="3"/>
  <c r="G1165" i="3"/>
  <c r="I1165" i="3"/>
  <c r="G1166" i="3"/>
  <c r="I1166" i="3"/>
  <c r="G1167" i="3"/>
  <c r="I1167" i="3"/>
  <c r="G1168" i="3"/>
  <c r="I1168" i="3"/>
  <c r="G1169" i="3"/>
  <c r="I1169" i="3"/>
  <c r="G1170" i="3"/>
  <c r="I1170" i="3"/>
  <c r="G1171" i="3"/>
  <c r="I1171" i="3"/>
  <c r="G1172" i="3"/>
  <c r="I1172" i="3"/>
  <c r="G1173" i="3"/>
  <c r="I1173" i="3"/>
  <c r="G1174" i="3"/>
  <c r="I1174" i="3"/>
  <c r="G1175" i="3"/>
  <c r="I1175" i="3"/>
  <c r="G1176" i="3"/>
  <c r="I1176" i="3"/>
  <c r="G1177" i="3"/>
  <c r="I1177" i="3"/>
  <c r="G1178" i="3"/>
  <c r="I1178" i="3"/>
  <c r="G1179" i="3"/>
  <c r="I1179" i="3"/>
  <c r="G1180" i="3"/>
  <c r="I1180" i="3"/>
  <c r="G1181" i="3"/>
  <c r="I1181" i="3"/>
  <c r="G1182" i="3"/>
  <c r="I1182" i="3"/>
  <c r="G1183" i="3"/>
  <c r="I1183" i="3"/>
  <c r="G1184" i="3"/>
  <c r="I1184" i="3"/>
  <c r="G1185" i="3"/>
  <c r="I1185" i="3"/>
  <c r="G1186" i="3"/>
  <c r="I1186" i="3"/>
  <c r="G1187" i="3"/>
  <c r="I1187" i="3"/>
  <c r="G1188" i="3"/>
  <c r="I1188" i="3"/>
  <c r="G1189" i="3"/>
  <c r="I1189" i="3"/>
  <c r="G1190" i="3"/>
  <c r="I1190" i="3"/>
  <c r="G1191" i="3"/>
  <c r="I1191" i="3"/>
  <c r="G1192" i="3"/>
  <c r="I1192" i="3"/>
  <c r="G1193" i="3"/>
  <c r="I1193" i="3"/>
  <c r="G1194" i="3"/>
  <c r="I1194" i="3"/>
  <c r="G1195" i="3"/>
  <c r="I1195" i="3"/>
  <c r="G1196" i="3"/>
  <c r="I1196" i="3"/>
  <c r="G1197" i="3"/>
  <c r="I1197" i="3"/>
  <c r="G1198" i="3"/>
  <c r="I1198" i="3"/>
  <c r="G1199" i="3"/>
  <c r="I1199" i="3"/>
  <c r="G1200" i="3"/>
  <c r="I1200" i="3"/>
  <c r="G1201" i="3"/>
  <c r="I1201" i="3"/>
  <c r="G1202" i="3"/>
  <c r="I1202" i="3"/>
  <c r="G1203" i="3"/>
  <c r="I1203" i="3"/>
  <c r="G1204" i="3"/>
  <c r="I1204" i="3"/>
  <c r="G1205" i="3"/>
  <c r="I1205" i="3"/>
  <c r="G1206" i="3"/>
  <c r="I1206" i="3"/>
  <c r="G1207" i="3"/>
  <c r="I1207" i="3"/>
  <c r="G1208" i="3"/>
  <c r="I1208" i="3"/>
  <c r="G1209" i="3"/>
  <c r="I1209" i="3"/>
  <c r="G1210" i="3"/>
  <c r="I1210" i="3"/>
  <c r="G1211" i="3"/>
  <c r="I1211" i="3"/>
  <c r="G1212" i="3"/>
  <c r="I1212" i="3"/>
  <c r="G1213" i="3"/>
  <c r="I1213" i="3"/>
  <c r="G1214" i="3"/>
  <c r="I1214" i="3"/>
  <c r="G1215" i="3"/>
  <c r="I1215" i="3"/>
  <c r="G1216" i="3"/>
  <c r="I1216" i="3"/>
  <c r="I1217" i="3"/>
  <c r="I1218" i="3"/>
  <c r="I1219" i="3"/>
  <c r="I1220" i="3"/>
  <c r="I1221" i="3"/>
  <c r="G1222" i="3"/>
  <c r="I1222" i="3"/>
  <c r="G1223" i="3"/>
  <c r="I1223" i="3"/>
  <c r="G1224" i="3"/>
  <c r="I1224" i="3"/>
  <c r="G1225" i="3"/>
  <c r="I1225" i="3"/>
  <c r="G1226" i="3"/>
  <c r="I1226" i="3"/>
  <c r="G1227" i="3"/>
  <c r="I1227" i="3"/>
  <c r="G1228" i="3"/>
  <c r="I1228" i="3"/>
  <c r="G1229" i="3"/>
  <c r="I1229" i="3"/>
  <c r="G1230" i="3"/>
  <c r="I1230" i="3"/>
  <c r="G1231" i="3"/>
  <c r="I1231" i="3"/>
  <c r="G1232" i="3"/>
  <c r="I1232" i="3"/>
  <c r="I1233" i="3"/>
  <c r="I1234" i="3"/>
  <c r="I1235" i="3"/>
  <c r="I1236" i="3"/>
  <c r="I1237" i="3"/>
  <c r="I1238" i="3"/>
  <c r="G1239" i="3"/>
  <c r="I1239" i="3"/>
  <c r="G1240" i="3"/>
  <c r="I1240" i="3"/>
  <c r="G1241" i="3"/>
  <c r="I1241" i="3"/>
  <c r="G1242" i="3"/>
  <c r="I1242" i="3"/>
  <c r="I1243" i="3"/>
  <c r="G1244" i="3"/>
  <c r="I1244" i="3"/>
  <c r="G1245" i="3"/>
  <c r="I1245" i="3"/>
  <c r="G1246" i="3"/>
  <c r="I1246" i="3"/>
  <c r="G1247" i="3"/>
  <c r="I1247" i="3"/>
  <c r="G1248" i="3"/>
  <c r="I1248" i="3"/>
  <c r="G1249" i="3"/>
  <c r="I1249" i="3"/>
  <c r="G1250" i="3"/>
  <c r="I1250" i="3"/>
  <c r="G1251" i="3"/>
  <c r="I1251" i="3"/>
  <c r="G1252" i="3"/>
  <c r="I1252" i="3"/>
  <c r="G1253" i="3"/>
  <c r="I1253" i="3"/>
  <c r="G1254" i="3"/>
  <c r="I1254" i="3"/>
  <c r="G1255" i="3"/>
  <c r="I1255" i="3"/>
  <c r="G1256" i="3"/>
  <c r="I1256" i="3"/>
  <c r="G1257" i="3"/>
  <c r="I1257" i="3"/>
  <c r="G1258" i="3"/>
  <c r="I1258" i="3"/>
  <c r="G1259" i="3"/>
  <c r="I1259" i="3"/>
  <c r="G1260" i="3"/>
  <c r="I1260" i="3"/>
  <c r="G1261" i="3"/>
  <c r="I1261" i="3"/>
  <c r="G1262" i="3"/>
  <c r="I1262" i="3"/>
  <c r="G1263" i="3"/>
  <c r="I1263" i="3"/>
  <c r="G1264" i="3"/>
  <c r="I1264" i="3"/>
  <c r="G1265" i="3"/>
  <c r="I1265" i="3"/>
  <c r="G1266" i="3"/>
  <c r="I1266" i="3"/>
  <c r="G1267" i="3"/>
  <c r="I1267" i="3"/>
  <c r="I1268" i="3"/>
  <c r="I1269" i="3"/>
  <c r="G1270" i="3"/>
  <c r="I1270" i="3"/>
  <c r="G1271" i="3"/>
  <c r="I1271" i="3"/>
  <c r="G1272" i="3"/>
  <c r="I1272" i="3"/>
  <c r="G1273" i="3"/>
  <c r="I1273" i="3"/>
  <c r="G1274" i="3"/>
  <c r="I1274" i="3"/>
  <c r="G1275" i="3"/>
  <c r="I1275" i="3"/>
  <c r="G1276" i="3"/>
  <c r="I1276" i="3"/>
  <c r="G1277" i="3"/>
  <c r="I1277" i="3"/>
  <c r="G1278" i="3"/>
  <c r="I1278" i="3"/>
  <c r="G1279" i="3"/>
  <c r="I1279" i="3"/>
  <c r="G1280" i="3"/>
  <c r="I1280" i="3"/>
  <c r="G1281" i="3"/>
  <c r="I1281" i="3"/>
  <c r="G1282" i="3"/>
  <c r="I1282" i="3"/>
  <c r="G1283" i="3"/>
  <c r="I1283" i="3"/>
  <c r="G1284" i="3"/>
  <c r="I1284" i="3"/>
  <c r="G1285" i="3"/>
  <c r="I1285" i="3"/>
  <c r="I1286" i="3"/>
  <c r="I1287" i="3"/>
  <c r="I1288" i="3"/>
  <c r="I1289" i="3"/>
  <c r="G1290" i="3"/>
  <c r="I1290" i="3"/>
  <c r="G1291" i="3"/>
  <c r="I1291" i="3"/>
  <c r="G1292" i="3"/>
  <c r="I1292" i="3"/>
  <c r="G1293" i="3"/>
  <c r="I1293" i="3"/>
  <c r="G1294" i="3"/>
  <c r="I1294" i="3"/>
  <c r="G1295" i="3"/>
  <c r="I1295" i="3"/>
  <c r="G1296" i="3"/>
  <c r="I1296" i="3"/>
  <c r="G1297" i="3"/>
  <c r="I1297" i="3"/>
  <c r="G1298" i="3"/>
  <c r="I1298" i="3"/>
  <c r="G1299" i="3"/>
  <c r="I1299" i="3"/>
  <c r="G1300" i="3"/>
  <c r="I1300" i="3"/>
  <c r="G1301" i="3"/>
  <c r="I1301" i="3"/>
  <c r="G1302" i="3"/>
  <c r="I1302" i="3"/>
  <c r="G1303" i="3"/>
  <c r="I1303" i="3"/>
  <c r="G1304" i="3"/>
  <c r="I1304" i="3"/>
  <c r="G1305" i="3"/>
  <c r="I1305" i="3"/>
  <c r="G1306" i="3"/>
  <c r="I1306" i="3"/>
  <c r="G1307" i="3"/>
  <c r="I1307" i="3"/>
  <c r="G1308" i="3"/>
  <c r="I1308" i="3"/>
  <c r="G1309" i="3"/>
  <c r="I1309" i="3"/>
  <c r="G1310" i="3"/>
  <c r="I1310" i="3"/>
  <c r="G1311" i="3"/>
  <c r="I1311" i="3"/>
  <c r="G1312" i="3"/>
  <c r="I1312" i="3"/>
  <c r="I1313" i="3"/>
  <c r="I1314" i="3"/>
  <c r="I1315" i="3"/>
  <c r="I1316" i="3"/>
  <c r="I1317" i="3"/>
  <c r="I1318" i="3"/>
  <c r="G1319" i="3"/>
  <c r="I1319" i="3"/>
  <c r="G1320" i="3"/>
  <c r="I1320" i="3"/>
  <c r="G1321" i="3"/>
  <c r="I1321" i="3"/>
  <c r="G1322" i="3"/>
  <c r="I1322" i="3"/>
  <c r="G1323" i="3"/>
  <c r="I1323" i="3"/>
  <c r="G1324" i="3"/>
  <c r="I1324" i="3"/>
  <c r="G1325" i="3"/>
  <c r="I1325" i="3"/>
  <c r="G1326" i="3"/>
  <c r="I1326" i="3"/>
  <c r="G1327" i="3"/>
  <c r="I1327" i="3"/>
  <c r="G1328" i="3"/>
  <c r="I1328" i="3"/>
  <c r="G1329" i="3"/>
  <c r="I1329" i="3"/>
  <c r="G1330" i="3"/>
  <c r="I1330" i="3"/>
  <c r="G1331" i="3"/>
  <c r="I1331" i="3"/>
  <c r="G1332" i="3"/>
  <c r="I1332" i="3"/>
  <c r="I1333" i="3"/>
  <c r="G1334" i="3"/>
  <c r="I1334" i="3"/>
  <c r="G1335" i="3"/>
  <c r="I1335" i="3"/>
  <c r="G1336" i="3"/>
  <c r="I1336" i="3"/>
  <c r="G1337" i="3"/>
  <c r="I1337" i="3"/>
  <c r="G1338" i="3"/>
  <c r="I1338" i="3"/>
  <c r="G1339" i="3"/>
  <c r="I1339" i="3"/>
  <c r="G1340" i="3"/>
  <c r="I1340" i="3"/>
  <c r="G1341" i="3"/>
  <c r="I1341" i="3"/>
  <c r="G1342" i="3"/>
  <c r="I1342" i="3"/>
  <c r="G1343" i="3"/>
  <c r="I1343" i="3"/>
  <c r="G1344" i="3"/>
  <c r="I1344" i="3"/>
  <c r="G1345" i="3"/>
  <c r="I1345" i="3"/>
  <c r="G1346" i="3"/>
  <c r="I1346" i="3"/>
  <c r="G1347" i="3"/>
  <c r="I1347" i="3"/>
  <c r="G1348" i="3"/>
  <c r="I1348" i="3"/>
  <c r="G1349" i="3"/>
  <c r="I1349" i="3"/>
  <c r="G1350" i="3"/>
  <c r="I1350" i="3"/>
  <c r="G1351" i="3"/>
  <c r="I1351" i="3"/>
  <c r="G1352" i="3"/>
  <c r="I1352" i="3"/>
  <c r="G1353" i="3"/>
  <c r="I1353" i="3"/>
  <c r="G1354" i="3"/>
  <c r="I1354" i="3"/>
  <c r="G1355" i="3"/>
  <c r="I1355" i="3"/>
  <c r="G1356" i="3"/>
  <c r="I1356" i="3"/>
  <c r="G1357" i="3"/>
  <c r="I1357" i="3"/>
  <c r="G1358" i="3"/>
  <c r="I1358" i="3"/>
  <c r="G1359" i="3"/>
  <c r="I1359" i="3"/>
  <c r="G1360" i="3"/>
  <c r="I1360" i="3"/>
  <c r="G1361" i="3"/>
  <c r="I1361" i="3"/>
  <c r="G1362" i="3"/>
  <c r="I1362" i="3"/>
  <c r="G1363" i="3"/>
  <c r="I1363" i="3"/>
  <c r="G1364" i="3"/>
  <c r="I1364" i="3"/>
  <c r="G1365" i="3"/>
  <c r="I1365" i="3"/>
  <c r="G1366" i="3"/>
  <c r="I1366" i="3"/>
  <c r="G1367" i="3"/>
  <c r="I1367" i="3"/>
  <c r="G1368" i="3"/>
  <c r="I1368" i="3"/>
  <c r="G1369" i="3"/>
  <c r="I1369" i="3"/>
  <c r="G1370" i="3"/>
  <c r="I1370" i="3"/>
  <c r="G1371" i="3"/>
  <c r="I1371" i="3"/>
  <c r="G1372" i="3"/>
  <c r="I1372" i="3"/>
  <c r="G1373" i="3"/>
  <c r="I1373" i="3"/>
  <c r="G1374" i="3"/>
  <c r="I1374" i="3"/>
  <c r="G1375" i="3"/>
  <c r="I1375" i="3"/>
  <c r="G1376" i="3"/>
  <c r="I1376" i="3"/>
  <c r="G1377" i="3"/>
  <c r="I1377" i="3"/>
  <c r="G1378" i="3"/>
  <c r="I1378" i="3"/>
  <c r="G1379" i="3"/>
  <c r="I1379" i="3"/>
  <c r="G1380" i="3"/>
  <c r="I1380" i="3"/>
  <c r="G1381" i="3"/>
  <c r="I1381" i="3"/>
  <c r="G1382" i="3"/>
  <c r="I1382" i="3"/>
  <c r="G1383" i="3"/>
  <c r="I1383" i="3"/>
  <c r="G1384" i="3"/>
  <c r="I1384" i="3"/>
  <c r="G1385" i="3"/>
  <c r="I1385" i="3"/>
  <c r="G1386" i="3"/>
  <c r="I1386" i="3"/>
  <c r="G1387" i="3"/>
  <c r="I1387" i="3"/>
  <c r="G1388" i="3"/>
  <c r="I1388" i="3"/>
  <c r="G1389" i="3"/>
  <c r="I1389" i="3"/>
  <c r="G1390" i="3"/>
  <c r="I1390" i="3"/>
  <c r="G1391" i="3"/>
  <c r="I1391" i="3"/>
  <c r="G1392" i="3"/>
  <c r="I1392" i="3"/>
  <c r="G1393" i="3"/>
  <c r="I1393" i="3"/>
  <c r="G1394" i="3"/>
  <c r="I1394" i="3"/>
  <c r="G1395" i="3"/>
  <c r="I1395" i="3"/>
  <c r="G1396" i="3"/>
  <c r="I1396" i="3"/>
  <c r="G1397" i="3"/>
  <c r="I1397" i="3"/>
  <c r="G1398" i="3"/>
  <c r="I1398" i="3"/>
  <c r="G1399" i="3"/>
  <c r="I1399" i="3"/>
  <c r="G1400" i="3"/>
  <c r="I1400" i="3"/>
  <c r="G1401" i="3"/>
  <c r="I1401" i="3"/>
  <c r="G1402" i="3"/>
  <c r="I1402" i="3"/>
  <c r="G1403" i="3"/>
  <c r="I1403" i="3"/>
  <c r="G1404" i="3"/>
  <c r="I1404" i="3"/>
  <c r="G1405" i="3"/>
  <c r="I1405" i="3"/>
  <c r="G1406" i="3"/>
  <c r="I1406" i="3"/>
  <c r="G1407" i="3"/>
  <c r="I1407" i="3"/>
  <c r="G1408" i="3"/>
  <c r="I1408" i="3"/>
  <c r="G1409" i="3"/>
  <c r="I1409" i="3"/>
  <c r="G1410" i="3"/>
  <c r="I1410" i="3"/>
  <c r="G1411" i="3"/>
  <c r="I1411" i="3"/>
  <c r="G1412" i="3"/>
  <c r="I1412" i="3"/>
  <c r="G1413" i="3"/>
  <c r="I1413" i="3"/>
  <c r="G1414" i="3"/>
  <c r="I1414" i="3"/>
  <c r="G1415" i="3"/>
  <c r="I1415" i="3"/>
  <c r="G1416" i="3"/>
  <c r="I1416" i="3"/>
  <c r="G1417" i="3"/>
  <c r="I1417" i="3"/>
  <c r="G1418" i="3"/>
  <c r="I1418" i="3"/>
  <c r="G1419" i="3"/>
  <c r="I1419" i="3"/>
  <c r="G1420" i="3"/>
  <c r="I1420" i="3"/>
  <c r="G1421" i="3"/>
  <c r="I1421" i="3"/>
  <c r="G1422" i="3"/>
  <c r="I1422" i="3"/>
  <c r="G1423" i="3"/>
  <c r="I1423" i="3"/>
  <c r="G1424" i="3"/>
  <c r="I1424" i="3"/>
  <c r="G1425" i="3"/>
  <c r="I1425" i="3"/>
  <c r="G1426" i="3"/>
  <c r="I1426" i="3"/>
  <c r="G1427" i="3"/>
  <c r="I1427" i="3"/>
  <c r="G1428" i="3"/>
  <c r="I1428" i="3"/>
  <c r="G1429" i="3"/>
  <c r="I1429" i="3"/>
  <c r="G1430" i="3"/>
  <c r="I1430" i="3"/>
  <c r="G1431" i="3"/>
  <c r="I1431" i="3"/>
  <c r="G1432" i="3"/>
  <c r="I1432" i="3"/>
  <c r="G1433" i="3"/>
  <c r="I1433" i="3"/>
  <c r="G1434" i="3"/>
  <c r="I1434" i="3"/>
  <c r="G1435" i="3"/>
  <c r="I1435" i="3"/>
  <c r="G1436" i="3"/>
  <c r="I1436" i="3"/>
  <c r="G1437" i="3"/>
  <c r="I1437" i="3"/>
  <c r="G1438" i="3"/>
  <c r="I1438" i="3"/>
  <c r="G1439" i="3"/>
  <c r="I1439" i="3"/>
  <c r="G1440" i="3"/>
  <c r="I1440" i="3"/>
  <c r="G1441" i="3"/>
  <c r="I1441" i="3"/>
  <c r="G1442" i="3"/>
  <c r="I1442" i="3"/>
  <c r="G1443" i="3"/>
  <c r="I1443" i="3"/>
  <c r="G1444" i="3"/>
  <c r="I1444" i="3"/>
  <c r="G1445" i="3"/>
  <c r="I1445" i="3"/>
  <c r="G1446" i="3"/>
  <c r="I1446" i="3"/>
  <c r="G1447" i="3"/>
  <c r="I1447" i="3"/>
  <c r="G1448" i="3"/>
  <c r="I1448" i="3"/>
  <c r="G1449" i="3"/>
  <c r="I1449" i="3"/>
  <c r="G1450" i="3"/>
  <c r="I1450" i="3"/>
  <c r="G1451" i="3"/>
  <c r="I1451" i="3"/>
  <c r="G1452" i="3"/>
  <c r="I1452" i="3"/>
  <c r="G1453" i="3"/>
  <c r="I1453" i="3"/>
  <c r="G1454" i="3"/>
  <c r="I1454" i="3"/>
  <c r="G1455" i="3"/>
  <c r="I1455" i="3"/>
  <c r="G1456" i="3"/>
  <c r="I1456" i="3"/>
  <c r="G1457" i="3"/>
  <c r="I1457" i="3"/>
  <c r="G1458" i="3"/>
  <c r="I1458" i="3"/>
  <c r="G1459" i="3"/>
  <c r="I1459" i="3"/>
  <c r="G1460" i="3"/>
  <c r="I1460" i="3"/>
  <c r="G1461" i="3"/>
  <c r="I1461" i="3"/>
  <c r="G1462" i="3"/>
  <c r="I1462" i="3"/>
  <c r="G1463" i="3"/>
  <c r="I1463" i="3"/>
  <c r="G1464" i="3"/>
  <c r="I1464" i="3"/>
  <c r="G1465" i="3"/>
  <c r="I1465" i="3"/>
  <c r="G1466" i="3"/>
  <c r="I1466" i="3"/>
  <c r="G1467" i="3"/>
  <c r="I1467" i="3"/>
  <c r="G1468" i="3"/>
  <c r="I1468" i="3"/>
  <c r="G1469" i="3"/>
  <c r="I1469" i="3"/>
  <c r="G1470" i="3"/>
  <c r="I1470" i="3"/>
  <c r="G1471" i="3"/>
  <c r="I1471" i="3"/>
  <c r="G1472" i="3"/>
  <c r="I1472" i="3"/>
  <c r="G1473" i="3"/>
  <c r="I1473" i="3"/>
  <c r="G1474" i="3"/>
  <c r="I1474" i="3"/>
  <c r="G1475" i="3"/>
  <c r="I1475" i="3"/>
  <c r="G1476" i="3"/>
  <c r="I1476" i="3"/>
  <c r="G1477" i="3"/>
  <c r="I1477" i="3"/>
  <c r="G1478" i="3"/>
  <c r="I1478" i="3"/>
  <c r="G1479" i="3"/>
  <c r="I1479" i="3"/>
  <c r="G1480" i="3"/>
  <c r="I1480" i="3"/>
  <c r="G1481" i="3"/>
  <c r="I1481" i="3"/>
  <c r="G1482" i="3"/>
  <c r="I1482" i="3"/>
  <c r="G1483" i="3"/>
  <c r="I1483" i="3"/>
  <c r="G1484" i="3"/>
  <c r="I1484" i="3"/>
  <c r="G1485" i="3"/>
  <c r="I1485" i="3"/>
  <c r="G1486" i="3"/>
  <c r="I1486" i="3"/>
  <c r="G1487" i="3"/>
  <c r="I1487" i="3"/>
  <c r="G1488" i="3"/>
  <c r="I1488" i="3"/>
  <c r="G1489" i="3"/>
  <c r="I1489" i="3"/>
  <c r="G1490" i="3"/>
  <c r="I1490" i="3"/>
  <c r="G1491" i="3"/>
  <c r="I1491" i="3"/>
  <c r="G1492" i="3"/>
  <c r="I1492" i="3"/>
  <c r="G1493" i="3"/>
  <c r="I1493" i="3"/>
  <c r="G1494" i="3"/>
  <c r="I1494" i="3"/>
  <c r="G1495" i="3"/>
  <c r="I1495" i="3"/>
  <c r="G1496" i="3"/>
  <c r="I1496" i="3"/>
  <c r="G1497" i="3"/>
  <c r="I1497" i="3"/>
  <c r="G1498" i="3"/>
  <c r="I1498" i="3"/>
  <c r="G1499" i="3"/>
  <c r="I1499" i="3"/>
  <c r="G1500" i="3"/>
  <c r="I1500" i="3"/>
  <c r="G1501" i="3"/>
  <c r="I1501" i="3"/>
  <c r="G1502" i="3"/>
  <c r="I1502" i="3"/>
  <c r="G1503" i="3"/>
  <c r="I1503" i="3"/>
  <c r="G1504" i="3"/>
  <c r="I1504" i="3"/>
  <c r="G1505" i="3"/>
  <c r="I1505" i="3"/>
  <c r="G1506" i="3"/>
  <c r="I1506" i="3"/>
  <c r="G1507" i="3"/>
  <c r="I1507" i="3"/>
  <c r="G1508" i="3"/>
  <c r="I1508" i="3"/>
  <c r="G1509" i="3"/>
  <c r="I1509" i="3"/>
  <c r="G1510" i="3"/>
  <c r="I1510" i="3"/>
  <c r="G1511" i="3"/>
  <c r="I1511" i="3"/>
  <c r="G1512" i="3"/>
  <c r="I1512" i="3"/>
  <c r="G1513" i="3"/>
  <c r="I1513" i="3"/>
  <c r="G1514" i="3"/>
  <c r="I1514" i="3"/>
  <c r="G1515" i="3"/>
  <c r="I1515" i="3"/>
  <c r="G1516" i="3"/>
  <c r="I1516" i="3"/>
  <c r="G1517" i="3"/>
  <c r="I1517" i="3"/>
  <c r="G1518" i="3"/>
  <c r="I1518" i="3"/>
  <c r="G1519" i="3"/>
  <c r="I1519" i="3"/>
  <c r="G1520" i="3"/>
  <c r="I1520" i="3"/>
  <c r="G1521" i="3"/>
  <c r="I1521" i="3"/>
  <c r="G1522" i="3"/>
  <c r="I1522" i="3"/>
  <c r="G1523" i="3"/>
  <c r="I1523" i="3"/>
  <c r="G1524" i="3"/>
  <c r="I1524" i="3"/>
  <c r="G1525" i="3"/>
  <c r="I1525" i="3"/>
  <c r="G1526" i="3"/>
  <c r="I1526" i="3"/>
  <c r="G1527" i="3"/>
  <c r="I1527" i="3"/>
  <c r="G1528" i="3"/>
  <c r="I1528" i="3"/>
  <c r="G1529" i="3"/>
  <c r="I1529" i="3"/>
  <c r="G1530" i="3"/>
  <c r="I1530" i="3"/>
  <c r="G1531" i="3"/>
  <c r="I1531" i="3"/>
  <c r="G1532" i="3"/>
  <c r="I1532" i="3"/>
  <c r="G1533" i="3"/>
  <c r="I1533" i="3"/>
  <c r="G1534" i="3"/>
  <c r="I1534" i="3"/>
  <c r="G1535" i="3"/>
  <c r="I1535" i="3"/>
  <c r="G1536" i="3"/>
  <c r="I1536" i="3"/>
  <c r="G1537" i="3"/>
  <c r="I1537" i="3"/>
  <c r="G1538" i="3"/>
  <c r="I1538" i="3"/>
  <c r="G1539" i="3"/>
  <c r="I1539" i="3"/>
  <c r="G1540" i="3"/>
  <c r="I1540" i="3"/>
  <c r="G1541" i="3"/>
  <c r="I1541" i="3"/>
  <c r="G1542" i="3"/>
  <c r="I1542" i="3"/>
  <c r="G1543" i="3"/>
  <c r="I1543" i="3"/>
  <c r="G1544" i="3"/>
  <c r="I1544" i="3"/>
  <c r="G1545" i="3"/>
  <c r="I1545" i="3"/>
  <c r="G1546" i="3"/>
  <c r="I1546" i="3"/>
  <c r="G1547" i="3"/>
  <c r="I1547" i="3"/>
  <c r="G1548" i="3"/>
  <c r="I1548" i="3"/>
  <c r="G1549" i="3"/>
  <c r="I1549" i="3"/>
  <c r="G1550" i="3"/>
  <c r="I1550" i="3"/>
  <c r="G1551" i="3"/>
  <c r="I1551" i="3"/>
  <c r="G1552" i="3"/>
  <c r="I1552" i="3"/>
  <c r="G1553" i="3"/>
  <c r="I1553" i="3"/>
  <c r="G1554" i="3"/>
  <c r="I1554" i="3"/>
  <c r="G1555" i="3"/>
  <c r="I1555" i="3"/>
  <c r="G1556" i="3"/>
  <c r="I1556" i="3"/>
  <c r="G1557" i="3"/>
  <c r="I1557" i="3"/>
  <c r="G1558" i="3"/>
  <c r="I1558" i="3"/>
  <c r="G1559" i="3"/>
  <c r="I1559" i="3"/>
  <c r="G1560" i="3"/>
  <c r="I1560" i="3"/>
  <c r="G1561" i="3"/>
  <c r="I1561" i="3"/>
  <c r="G1562" i="3"/>
  <c r="I1562" i="3"/>
  <c r="G1563" i="3"/>
  <c r="I1563" i="3"/>
  <c r="G1564" i="3"/>
  <c r="I1564" i="3"/>
  <c r="G1565" i="3"/>
  <c r="I1565" i="3"/>
  <c r="G1566" i="3"/>
  <c r="I1566" i="3"/>
  <c r="G1567" i="3"/>
  <c r="I1567" i="3"/>
  <c r="G1568" i="3"/>
  <c r="I1568" i="3"/>
  <c r="G1569" i="3"/>
  <c r="I1569" i="3"/>
  <c r="G1570" i="3"/>
  <c r="I1570" i="3"/>
  <c r="G1571" i="3"/>
  <c r="I1571" i="3"/>
  <c r="G1572" i="3"/>
  <c r="I1572" i="3"/>
  <c r="G1573" i="3"/>
  <c r="I1573" i="3"/>
  <c r="G1574" i="3"/>
  <c r="I1574" i="3"/>
  <c r="G1575" i="3"/>
  <c r="I1575" i="3"/>
  <c r="G1576" i="3"/>
  <c r="I1576" i="3"/>
  <c r="G1577" i="3"/>
  <c r="I1577" i="3"/>
  <c r="G1578" i="3"/>
  <c r="I1578" i="3"/>
  <c r="G1579" i="3"/>
  <c r="I1579" i="3"/>
  <c r="G1580" i="3"/>
  <c r="I1580" i="3"/>
  <c r="G1581" i="3"/>
  <c r="I1581" i="3"/>
  <c r="G1582" i="3"/>
  <c r="I1582" i="3"/>
  <c r="G1583" i="3"/>
  <c r="I1583" i="3"/>
  <c r="G1584" i="3"/>
  <c r="I1584" i="3"/>
  <c r="G1585" i="3"/>
  <c r="I1585" i="3"/>
  <c r="G1586" i="3"/>
  <c r="I1586" i="3"/>
  <c r="G1587" i="3"/>
  <c r="I1587" i="3"/>
  <c r="G1588" i="3"/>
  <c r="I1588" i="3"/>
  <c r="G1589" i="3"/>
  <c r="I1589" i="3"/>
  <c r="G1590" i="3"/>
  <c r="I1590" i="3"/>
  <c r="G1591" i="3"/>
  <c r="I1591" i="3"/>
  <c r="G1592" i="3"/>
  <c r="I1592" i="3"/>
  <c r="G1593" i="3"/>
  <c r="I1593" i="3"/>
  <c r="G1594" i="3"/>
  <c r="I1594" i="3"/>
  <c r="G1595" i="3"/>
  <c r="I1595" i="3"/>
  <c r="G1596" i="3"/>
  <c r="I1596" i="3"/>
  <c r="G1597" i="3"/>
  <c r="I1597" i="3"/>
  <c r="G1598" i="3"/>
  <c r="I1598" i="3"/>
  <c r="G1599" i="3"/>
  <c r="I1599" i="3"/>
  <c r="G1600" i="3"/>
  <c r="I1600" i="3"/>
  <c r="G1601" i="3"/>
  <c r="I1601" i="3"/>
  <c r="G1602" i="3"/>
  <c r="I1602" i="3"/>
  <c r="G1603" i="3"/>
  <c r="I1603" i="3"/>
  <c r="G1604" i="3"/>
  <c r="I1604" i="3"/>
  <c r="G1605" i="3"/>
  <c r="I1605" i="3"/>
  <c r="G1606" i="3"/>
  <c r="I1606" i="3"/>
  <c r="G1607" i="3"/>
  <c r="I1607" i="3"/>
  <c r="G1608" i="3"/>
  <c r="I1608" i="3"/>
  <c r="G1609" i="3"/>
  <c r="I1609" i="3"/>
  <c r="G1610" i="3"/>
  <c r="I1610" i="3"/>
  <c r="G1611" i="3"/>
  <c r="I1611" i="3"/>
  <c r="G1612" i="3"/>
  <c r="I1612" i="3"/>
  <c r="G1613" i="3"/>
  <c r="I1613" i="3"/>
  <c r="G1614" i="3"/>
  <c r="I1614" i="3"/>
  <c r="G1615" i="3"/>
  <c r="I1615" i="3"/>
  <c r="G1616" i="3"/>
  <c r="I1616" i="3"/>
  <c r="G1617" i="3"/>
  <c r="I1617" i="3"/>
  <c r="G1618" i="3"/>
  <c r="I1618" i="3"/>
  <c r="G1619" i="3"/>
  <c r="I1619" i="3"/>
  <c r="G1620" i="3"/>
  <c r="I1620" i="3"/>
  <c r="G1621" i="3"/>
  <c r="I1621" i="3"/>
  <c r="G1622" i="3"/>
  <c r="I1622" i="3"/>
  <c r="G1623" i="3"/>
  <c r="I1623" i="3"/>
  <c r="G1624" i="3"/>
  <c r="I1624" i="3"/>
  <c r="G1625" i="3"/>
  <c r="I1625" i="3"/>
  <c r="G1626" i="3"/>
  <c r="I1626" i="3"/>
  <c r="G1627" i="3"/>
  <c r="I1627" i="3"/>
  <c r="G1628" i="3"/>
  <c r="I1628" i="3"/>
  <c r="G1629" i="3"/>
  <c r="I1629" i="3"/>
  <c r="G1630" i="3"/>
  <c r="I1630" i="3"/>
  <c r="G1631" i="3"/>
  <c r="I1631" i="3"/>
  <c r="G1632" i="3"/>
  <c r="I1632" i="3"/>
  <c r="G1633" i="3"/>
  <c r="I1633" i="3"/>
  <c r="G1634" i="3"/>
  <c r="I1634" i="3"/>
  <c r="G1635" i="3"/>
  <c r="I1635" i="3"/>
  <c r="G1636" i="3"/>
  <c r="I1636" i="3"/>
  <c r="G1637" i="3"/>
  <c r="I1637" i="3"/>
  <c r="G1638" i="3"/>
  <c r="I1638" i="3"/>
  <c r="G1639" i="3"/>
  <c r="I1639" i="3"/>
  <c r="G1640" i="3"/>
  <c r="I1640" i="3"/>
  <c r="G1641" i="3"/>
  <c r="I1641" i="3"/>
  <c r="G1642" i="3"/>
  <c r="I1642" i="3"/>
  <c r="G1643" i="3"/>
  <c r="I1643" i="3"/>
  <c r="G1644" i="3"/>
  <c r="I1644" i="3"/>
  <c r="G1645" i="3"/>
  <c r="I1645" i="3"/>
  <c r="G1646" i="3"/>
  <c r="I1646" i="3"/>
  <c r="G1647" i="3"/>
  <c r="I1647" i="3"/>
  <c r="G1648" i="3"/>
  <c r="I1648" i="3"/>
  <c r="G1649" i="3"/>
  <c r="I1649" i="3"/>
  <c r="G1650" i="3"/>
  <c r="I1650" i="3"/>
  <c r="G1651" i="3"/>
  <c r="I1651" i="3"/>
  <c r="G1652" i="3"/>
  <c r="I1652" i="3"/>
  <c r="G1653" i="3"/>
  <c r="I1653" i="3"/>
  <c r="G1654" i="3"/>
  <c r="I1654" i="3"/>
  <c r="G1655" i="3"/>
  <c r="I1655" i="3"/>
  <c r="G1656" i="3"/>
  <c r="I1656" i="3"/>
  <c r="G1657" i="3"/>
  <c r="I1657" i="3"/>
  <c r="G1658" i="3"/>
  <c r="I1658" i="3"/>
  <c r="G1659" i="3"/>
  <c r="I1659" i="3"/>
  <c r="G1660" i="3"/>
  <c r="I1660" i="3"/>
  <c r="G1661" i="3"/>
  <c r="I1661" i="3"/>
  <c r="G1662" i="3"/>
  <c r="I1662" i="3"/>
  <c r="G1663" i="3"/>
  <c r="I1663" i="3"/>
  <c r="G1664" i="3"/>
  <c r="I1664" i="3"/>
  <c r="G1665" i="3"/>
  <c r="I1665" i="3"/>
  <c r="G1666" i="3"/>
  <c r="I1666" i="3"/>
  <c r="G1667" i="3"/>
  <c r="I1667" i="3"/>
  <c r="G1668" i="3"/>
  <c r="I1668" i="3"/>
  <c r="G1669" i="3"/>
  <c r="I1669" i="3"/>
  <c r="G1670" i="3"/>
  <c r="I1670" i="3"/>
  <c r="G1671" i="3"/>
  <c r="I1671" i="3"/>
  <c r="G1672" i="3"/>
  <c r="I1672" i="3"/>
  <c r="G1673" i="3"/>
  <c r="I1673" i="3"/>
  <c r="G1674" i="3"/>
  <c r="I1674" i="3"/>
  <c r="G1675" i="3"/>
  <c r="I1675" i="3"/>
  <c r="G1676" i="3"/>
  <c r="I1676" i="3"/>
  <c r="G1677" i="3"/>
  <c r="I1677" i="3"/>
  <c r="G1678" i="3"/>
  <c r="I1678" i="3"/>
  <c r="G1679" i="3"/>
  <c r="I1679" i="3"/>
  <c r="G1680" i="3"/>
  <c r="I1680" i="3"/>
  <c r="G1681" i="3"/>
  <c r="I1681" i="3"/>
  <c r="G1682" i="3"/>
  <c r="I1682" i="3"/>
  <c r="G1683" i="3"/>
  <c r="I1683" i="3"/>
  <c r="G1684" i="3"/>
  <c r="I1684" i="3"/>
  <c r="G1685" i="3"/>
  <c r="I1685" i="3"/>
  <c r="G1686" i="3"/>
  <c r="I1686" i="3"/>
  <c r="G1687" i="3"/>
  <c r="I1687" i="3"/>
  <c r="G1688" i="3"/>
  <c r="I1688" i="3"/>
  <c r="G1689" i="3"/>
  <c r="I1689" i="3"/>
  <c r="G1690" i="3"/>
  <c r="I1690" i="3"/>
  <c r="G1691" i="3"/>
  <c r="I1691" i="3"/>
  <c r="G1692" i="3"/>
  <c r="I1692" i="3"/>
  <c r="G1693" i="3"/>
  <c r="I1693" i="3"/>
  <c r="G1694" i="3"/>
  <c r="I1694" i="3"/>
  <c r="G1695" i="3"/>
  <c r="I1695" i="3"/>
  <c r="G1696" i="3"/>
  <c r="I1696" i="3"/>
  <c r="G1697" i="3"/>
  <c r="I1697" i="3"/>
  <c r="G1698" i="3"/>
  <c r="I1698" i="3"/>
  <c r="G1699" i="3"/>
  <c r="I1699" i="3"/>
  <c r="G1700" i="3"/>
  <c r="I1700" i="3"/>
  <c r="G1701" i="3"/>
  <c r="I1701" i="3"/>
  <c r="G1702" i="3"/>
  <c r="I1702" i="3"/>
  <c r="G1703" i="3"/>
  <c r="I1703" i="3"/>
  <c r="G1704" i="3"/>
  <c r="I1704" i="3"/>
  <c r="G1705" i="3"/>
  <c r="I1705" i="3"/>
  <c r="G1706" i="3"/>
  <c r="I1706" i="3"/>
  <c r="G1707" i="3"/>
  <c r="I1707" i="3"/>
  <c r="G1708" i="3"/>
  <c r="I1708" i="3"/>
  <c r="G1709" i="3"/>
  <c r="I1709" i="3"/>
  <c r="G1710" i="3"/>
  <c r="I1710" i="3"/>
  <c r="G1711" i="3"/>
  <c r="I1711" i="3"/>
  <c r="G1712" i="3"/>
  <c r="I1712" i="3"/>
  <c r="G1713" i="3"/>
  <c r="I1713" i="3"/>
  <c r="G1714" i="3"/>
  <c r="I1714" i="3"/>
  <c r="G1715" i="3"/>
  <c r="I1715" i="3"/>
  <c r="G1716" i="3"/>
  <c r="I1716" i="3"/>
  <c r="G1717" i="3"/>
  <c r="I1717" i="3"/>
  <c r="G1718" i="3"/>
  <c r="I1718" i="3"/>
  <c r="G1719" i="3"/>
  <c r="I1719" i="3"/>
  <c r="G1720" i="3"/>
  <c r="I1720" i="3"/>
  <c r="G1721" i="3"/>
  <c r="I1721" i="3"/>
  <c r="G1722" i="3"/>
  <c r="I1722" i="3"/>
  <c r="G1723" i="3"/>
  <c r="I1723" i="3"/>
  <c r="G1724" i="3"/>
  <c r="I1724" i="3"/>
  <c r="G1725" i="3"/>
  <c r="I1725" i="3"/>
  <c r="G1726" i="3"/>
  <c r="I1726" i="3"/>
  <c r="G1727" i="3"/>
  <c r="I1727" i="3"/>
  <c r="G1728" i="3"/>
  <c r="I1728" i="3"/>
  <c r="G1729" i="3"/>
  <c r="I1729" i="3"/>
  <c r="G1730" i="3"/>
  <c r="I1730" i="3"/>
  <c r="G1731" i="3"/>
  <c r="I1731" i="3"/>
  <c r="G1732" i="3"/>
  <c r="I1732" i="3"/>
  <c r="G1733" i="3"/>
  <c r="I1733" i="3"/>
  <c r="G1734" i="3"/>
  <c r="I1734" i="3"/>
  <c r="G1735" i="3"/>
  <c r="I1735" i="3"/>
  <c r="G1736" i="3"/>
  <c r="I1736" i="3"/>
  <c r="G1737" i="3"/>
  <c r="I1737" i="3"/>
  <c r="G1738" i="3"/>
  <c r="I1738" i="3"/>
  <c r="G1739" i="3"/>
  <c r="I1739" i="3"/>
  <c r="G1740" i="3"/>
  <c r="I1740" i="3"/>
  <c r="G1741" i="3"/>
  <c r="I1741" i="3"/>
  <c r="G1742" i="3"/>
  <c r="I1742" i="3"/>
  <c r="G1743" i="3"/>
  <c r="I1743" i="3"/>
  <c r="G1744" i="3"/>
  <c r="I1744" i="3"/>
  <c r="G1745" i="3"/>
  <c r="I1745" i="3"/>
  <c r="G1746" i="3"/>
  <c r="I1746" i="3"/>
  <c r="G1747" i="3"/>
  <c r="I1747" i="3"/>
  <c r="G1748" i="3"/>
  <c r="I1748" i="3"/>
  <c r="G1749" i="3"/>
  <c r="I1749" i="3"/>
  <c r="G1750" i="3"/>
  <c r="I1750" i="3"/>
  <c r="G1751" i="3"/>
  <c r="I1751" i="3"/>
  <c r="G1752" i="3"/>
  <c r="I1752" i="3"/>
  <c r="G1753" i="3"/>
  <c r="I1753" i="3"/>
  <c r="G1754" i="3"/>
  <c r="I1754" i="3"/>
  <c r="G1755" i="3"/>
  <c r="I1755" i="3"/>
  <c r="G1756" i="3"/>
  <c r="I1756" i="3"/>
  <c r="G1757" i="3"/>
  <c r="I1757" i="3"/>
  <c r="G1758" i="3"/>
  <c r="I1758" i="3"/>
  <c r="G1759" i="3"/>
  <c r="I1759" i="3"/>
  <c r="G1760" i="3"/>
  <c r="I1760" i="3"/>
  <c r="G1761" i="3"/>
  <c r="I1761" i="3"/>
  <c r="G1762" i="3"/>
  <c r="I1762" i="3"/>
  <c r="G1763" i="3"/>
  <c r="I1763" i="3"/>
  <c r="G1764" i="3"/>
  <c r="I1764" i="3"/>
  <c r="G1765" i="3"/>
  <c r="I1765" i="3"/>
  <c r="G1766" i="3"/>
  <c r="I1766" i="3"/>
  <c r="G1767" i="3"/>
  <c r="I1767" i="3"/>
  <c r="G1768" i="3"/>
  <c r="I1768" i="3"/>
  <c r="G1769" i="3"/>
  <c r="I1769" i="3"/>
  <c r="G1770" i="3"/>
  <c r="I1770" i="3"/>
  <c r="G1771" i="3"/>
  <c r="I1771" i="3"/>
  <c r="G1772" i="3"/>
  <c r="I1772" i="3"/>
  <c r="G1773" i="3"/>
  <c r="I1773" i="3"/>
  <c r="G1774" i="3"/>
  <c r="I1774" i="3"/>
  <c r="G1775" i="3"/>
  <c r="I1775" i="3"/>
  <c r="G1776" i="3"/>
  <c r="I1776" i="3"/>
  <c r="G1777" i="3"/>
  <c r="I1777" i="3"/>
  <c r="G1778" i="3"/>
  <c r="I1778" i="3"/>
  <c r="G1779" i="3"/>
  <c r="I1779" i="3"/>
  <c r="G1780" i="3"/>
  <c r="I1780" i="3"/>
  <c r="G1781" i="3"/>
  <c r="I1781" i="3"/>
  <c r="G1782" i="3"/>
  <c r="I1782" i="3"/>
  <c r="G1783" i="3"/>
  <c r="I1783" i="3"/>
  <c r="G1784" i="3"/>
  <c r="I1784" i="3"/>
  <c r="G1785" i="3"/>
  <c r="I1785" i="3"/>
  <c r="G1786" i="3"/>
  <c r="I1786" i="3"/>
  <c r="G1787" i="3"/>
  <c r="I1787" i="3"/>
  <c r="G1788" i="3"/>
  <c r="I1788" i="3"/>
  <c r="G1789" i="3"/>
  <c r="I1789" i="3"/>
  <c r="G1790" i="3"/>
  <c r="I1790" i="3"/>
  <c r="G1791" i="3"/>
  <c r="I1791" i="3"/>
  <c r="G1792" i="3"/>
  <c r="I1792" i="3"/>
  <c r="G1793" i="3"/>
  <c r="I1793" i="3"/>
  <c r="G1794" i="3"/>
  <c r="I1794" i="3"/>
  <c r="G1795" i="3"/>
  <c r="I1795" i="3"/>
  <c r="G1796" i="3"/>
  <c r="I1796" i="3"/>
  <c r="G1797" i="3"/>
  <c r="I1797" i="3"/>
  <c r="G1798" i="3"/>
  <c r="I1798" i="3"/>
  <c r="G1799" i="3"/>
  <c r="I1799" i="3"/>
  <c r="G1800" i="3"/>
  <c r="I1800" i="3"/>
  <c r="G1801" i="3"/>
  <c r="I1801" i="3"/>
  <c r="G1802" i="3"/>
  <c r="I1802" i="3"/>
  <c r="G1803" i="3"/>
  <c r="I1803" i="3"/>
  <c r="G1804" i="3"/>
  <c r="I1804" i="3"/>
  <c r="G1805" i="3"/>
  <c r="I1805" i="3"/>
  <c r="G1806" i="3"/>
  <c r="I1806" i="3"/>
  <c r="G1807" i="3"/>
  <c r="I1807" i="3"/>
  <c r="G1808" i="3"/>
  <c r="I1808" i="3"/>
  <c r="G1809" i="3"/>
  <c r="I1809" i="3"/>
  <c r="G1810" i="3"/>
  <c r="I1810" i="3"/>
  <c r="G1811" i="3"/>
  <c r="I1811" i="3"/>
  <c r="G1812" i="3"/>
  <c r="I1812" i="3"/>
  <c r="G1813" i="3"/>
  <c r="I1813" i="3"/>
  <c r="G1814" i="3"/>
  <c r="I1814" i="3"/>
  <c r="G1815" i="3"/>
  <c r="I1815" i="3"/>
  <c r="G1816" i="3"/>
  <c r="I1816" i="3"/>
  <c r="G1817" i="3"/>
  <c r="I1817" i="3"/>
  <c r="G1818" i="3"/>
  <c r="I1818" i="3"/>
  <c r="G1819" i="3"/>
  <c r="I1819" i="3"/>
  <c r="G1820" i="3"/>
  <c r="I1820" i="3"/>
  <c r="G1821" i="3"/>
  <c r="I1821" i="3"/>
  <c r="G1822" i="3"/>
  <c r="I1822" i="3"/>
  <c r="G1823" i="3"/>
  <c r="I1823" i="3"/>
  <c r="G1824" i="3"/>
  <c r="I1824" i="3"/>
  <c r="G1825" i="3"/>
  <c r="I1825" i="3"/>
  <c r="G1826" i="3"/>
  <c r="I1826" i="3"/>
  <c r="G1827" i="3"/>
  <c r="I1827" i="3"/>
  <c r="G1828" i="3"/>
  <c r="I1828" i="3"/>
  <c r="G1829" i="3"/>
  <c r="I1829" i="3"/>
  <c r="G1830" i="3"/>
  <c r="I1830" i="3"/>
  <c r="G1831" i="3"/>
  <c r="I1831" i="3"/>
  <c r="G1832" i="3"/>
  <c r="I1832" i="3"/>
  <c r="G1833" i="3"/>
  <c r="I1833" i="3"/>
  <c r="G1834" i="3"/>
  <c r="I1834" i="3"/>
  <c r="G1835" i="3"/>
  <c r="I1835" i="3"/>
  <c r="G1836" i="3"/>
  <c r="I1836" i="3"/>
  <c r="G1837" i="3"/>
  <c r="I1837" i="3"/>
  <c r="G1838" i="3"/>
  <c r="I1838" i="3"/>
  <c r="G1839" i="3"/>
  <c r="I1839" i="3"/>
  <c r="G1840" i="3"/>
  <c r="I1840" i="3"/>
  <c r="G1841" i="3"/>
  <c r="I1841" i="3"/>
  <c r="G1842" i="3"/>
  <c r="I1842" i="3"/>
  <c r="G1843" i="3"/>
  <c r="I1843" i="3"/>
  <c r="G1844" i="3"/>
  <c r="I1844" i="3"/>
  <c r="G1845" i="3"/>
  <c r="I1845" i="3"/>
  <c r="G1846" i="3"/>
  <c r="I1846" i="3"/>
  <c r="G1847" i="3"/>
  <c r="I1847" i="3"/>
  <c r="G1848" i="3"/>
  <c r="I1848" i="3"/>
  <c r="G1849" i="3"/>
  <c r="I1849" i="3"/>
  <c r="G1850" i="3"/>
  <c r="I1850" i="3"/>
  <c r="G1851" i="3"/>
  <c r="I1851" i="3"/>
  <c r="G1852" i="3"/>
  <c r="I1852" i="3"/>
  <c r="G1853" i="3"/>
  <c r="I1853" i="3"/>
  <c r="G1854" i="3"/>
  <c r="I1854" i="3"/>
  <c r="G1855" i="3"/>
  <c r="I1855" i="3"/>
  <c r="G1856" i="3"/>
  <c r="I1856" i="3"/>
  <c r="G1857" i="3"/>
  <c r="I1857" i="3"/>
  <c r="G1858" i="3"/>
  <c r="I1858" i="3"/>
  <c r="G1859" i="3"/>
  <c r="I1859" i="3"/>
  <c r="G1860" i="3"/>
  <c r="I1860" i="3"/>
  <c r="G1861" i="3"/>
  <c r="I1861" i="3"/>
  <c r="G1862" i="3"/>
  <c r="I1862" i="3"/>
  <c r="G1863" i="3"/>
  <c r="I1863" i="3"/>
  <c r="G1864" i="3"/>
  <c r="I1864" i="3"/>
  <c r="G1865" i="3"/>
  <c r="I1865" i="3"/>
  <c r="G1866" i="3"/>
  <c r="I1866" i="3"/>
  <c r="G1867" i="3"/>
  <c r="I1867" i="3"/>
  <c r="G1868" i="3"/>
  <c r="I1868" i="3"/>
  <c r="G1869" i="3"/>
  <c r="I1869" i="3"/>
  <c r="G1870" i="3"/>
  <c r="I1870" i="3"/>
  <c r="G1871" i="3"/>
  <c r="I1871" i="3"/>
  <c r="G1872" i="3"/>
  <c r="I1872" i="3"/>
  <c r="G1873" i="3"/>
  <c r="I1873" i="3"/>
  <c r="G1874" i="3"/>
  <c r="I1874" i="3"/>
  <c r="G1875" i="3"/>
  <c r="I1875" i="3"/>
  <c r="G1876" i="3"/>
  <c r="I1876" i="3"/>
  <c r="G1877" i="3"/>
  <c r="I1877" i="3"/>
  <c r="G1878" i="3"/>
  <c r="I1878" i="3"/>
  <c r="G1879" i="3"/>
  <c r="I1879" i="3"/>
  <c r="G1880" i="3"/>
  <c r="I1880" i="3"/>
  <c r="G1881" i="3"/>
  <c r="I1881" i="3"/>
  <c r="G1882" i="3"/>
  <c r="I1882" i="3"/>
  <c r="G1883" i="3"/>
  <c r="I1883" i="3"/>
  <c r="G1884" i="3"/>
  <c r="I1884" i="3"/>
  <c r="G1885" i="3"/>
  <c r="I1885" i="3"/>
  <c r="G1886" i="3"/>
  <c r="I1886" i="3"/>
  <c r="G1887" i="3"/>
  <c r="I1887" i="3"/>
  <c r="G1888" i="3"/>
  <c r="I1888" i="3"/>
  <c r="G1889" i="3"/>
  <c r="I1889" i="3"/>
  <c r="G1890" i="3"/>
  <c r="I1890" i="3"/>
  <c r="G1891" i="3"/>
  <c r="I1891" i="3"/>
  <c r="G1892" i="3"/>
  <c r="I1892" i="3"/>
  <c r="G1893" i="3"/>
  <c r="I1893" i="3"/>
  <c r="G1894" i="3"/>
  <c r="I1894" i="3"/>
  <c r="G1895" i="3"/>
  <c r="I1895" i="3"/>
  <c r="G1896" i="3"/>
  <c r="I1896" i="3"/>
  <c r="G1897" i="3"/>
  <c r="I1897" i="3"/>
  <c r="G1898" i="3"/>
  <c r="I1898" i="3"/>
  <c r="G1899" i="3"/>
  <c r="I1899" i="3"/>
  <c r="G1900" i="3"/>
  <c r="I1900" i="3"/>
  <c r="G1901" i="3"/>
  <c r="I1901" i="3"/>
  <c r="G1902" i="3"/>
  <c r="I1902" i="3"/>
  <c r="G1903" i="3"/>
  <c r="I1903" i="3"/>
  <c r="G1904" i="3"/>
  <c r="I1904" i="3"/>
  <c r="G1905" i="3"/>
  <c r="I1905" i="3"/>
  <c r="G1906" i="3"/>
  <c r="I1906" i="3"/>
  <c r="G1907" i="3"/>
  <c r="I1907" i="3"/>
  <c r="G1908" i="3"/>
  <c r="I1908" i="3"/>
  <c r="G1909" i="3"/>
  <c r="I1909" i="3"/>
  <c r="G1910" i="3"/>
  <c r="I1910" i="3"/>
  <c r="G1911" i="3"/>
  <c r="I1911" i="3"/>
  <c r="G1912" i="3"/>
  <c r="I1912" i="3"/>
  <c r="G1913" i="3"/>
  <c r="I1913" i="3"/>
  <c r="G1914" i="3"/>
  <c r="I1914" i="3"/>
  <c r="G1915" i="3"/>
  <c r="I1915" i="3"/>
  <c r="G1916" i="3"/>
  <c r="I1916" i="3"/>
  <c r="G1917" i="3"/>
  <c r="I1917" i="3"/>
  <c r="G1918" i="3"/>
  <c r="I1918" i="3"/>
  <c r="G1919" i="3"/>
  <c r="I1919" i="3"/>
  <c r="G1920" i="3"/>
  <c r="I1920" i="3"/>
  <c r="G1921" i="3"/>
  <c r="I1921" i="3"/>
  <c r="G1922" i="3"/>
  <c r="I1922" i="3"/>
  <c r="G1923" i="3"/>
  <c r="I1923" i="3"/>
  <c r="G1924" i="3"/>
  <c r="I1924" i="3"/>
  <c r="G1925" i="3"/>
  <c r="I1925" i="3"/>
  <c r="G1926" i="3"/>
  <c r="I1926" i="3"/>
  <c r="G1927" i="3"/>
  <c r="I1927" i="3"/>
  <c r="G1928" i="3"/>
  <c r="I1928" i="3"/>
  <c r="G1929" i="3"/>
  <c r="I1929" i="3"/>
  <c r="G1930" i="3"/>
  <c r="I1930" i="3"/>
  <c r="G1931" i="3"/>
  <c r="I1931" i="3"/>
  <c r="G1932" i="3"/>
  <c r="I1932" i="3"/>
  <c r="G1933" i="3"/>
  <c r="I1933" i="3"/>
  <c r="G1934" i="3"/>
  <c r="I1934" i="3"/>
  <c r="G1935" i="3"/>
  <c r="I1935" i="3"/>
  <c r="G1936" i="3"/>
  <c r="I1936" i="3"/>
  <c r="G1937" i="3"/>
  <c r="I1937" i="3"/>
  <c r="G1938" i="3"/>
  <c r="I1938" i="3"/>
  <c r="G1939" i="3"/>
  <c r="I1939" i="3"/>
  <c r="G1940" i="3"/>
  <c r="I1940" i="3"/>
  <c r="G1941" i="3"/>
  <c r="I1941" i="3"/>
  <c r="G1942" i="3"/>
  <c r="I1942" i="3"/>
  <c r="G1943" i="3"/>
  <c r="I1943" i="3"/>
  <c r="G1944" i="3"/>
  <c r="I1944" i="3"/>
  <c r="G1945" i="3"/>
  <c r="I1945" i="3"/>
  <c r="G1946" i="3"/>
  <c r="I1946" i="3"/>
  <c r="G1947" i="3"/>
  <c r="I1947" i="3"/>
  <c r="G1948" i="3"/>
  <c r="I1948" i="3"/>
  <c r="G1949" i="3"/>
  <c r="I1949" i="3"/>
  <c r="G1950" i="3"/>
  <c r="I1950" i="3"/>
  <c r="G1951" i="3"/>
  <c r="I1951" i="3"/>
  <c r="G1952" i="3"/>
  <c r="I1952" i="3"/>
  <c r="G1953" i="3"/>
  <c r="I1953" i="3"/>
  <c r="G1954" i="3"/>
  <c r="I1954" i="3"/>
  <c r="G1955" i="3"/>
  <c r="I1955" i="3"/>
  <c r="G1956" i="3"/>
  <c r="I1956" i="3"/>
  <c r="G1957" i="3"/>
  <c r="I1957" i="3"/>
  <c r="G1958" i="3"/>
  <c r="I1958" i="3"/>
  <c r="G1959" i="3"/>
  <c r="I1959" i="3"/>
  <c r="G1960" i="3"/>
  <c r="I1960" i="3"/>
  <c r="G1961" i="3"/>
  <c r="I1961" i="3"/>
  <c r="G1962" i="3"/>
  <c r="I1962" i="3"/>
  <c r="G1963" i="3"/>
  <c r="I1963" i="3"/>
  <c r="G1964" i="3"/>
  <c r="I1964" i="3"/>
  <c r="G1965" i="3"/>
  <c r="I1965" i="3"/>
  <c r="G1966" i="3"/>
  <c r="I1966" i="3"/>
  <c r="G1967" i="3"/>
  <c r="I1967" i="3"/>
  <c r="G1968" i="3"/>
  <c r="I1968" i="3"/>
  <c r="G1969" i="3"/>
  <c r="I1969" i="3"/>
  <c r="G1970" i="3"/>
  <c r="I1970" i="3"/>
  <c r="G1971" i="3"/>
  <c r="I1971" i="3"/>
  <c r="G1972" i="3"/>
  <c r="I1972" i="3"/>
  <c r="G1973" i="3"/>
  <c r="I1973" i="3"/>
  <c r="G1974" i="3"/>
  <c r="I1974" i="3"/>
  <c r="G1975" i="3"/>
  <c r="I1975" i="3"/>
  <c r="G1976" i="3"/>
  <c r="I1976" i="3"/>
  <c r="G1977" i="3"/>
  <c r="I1977" i="3"/>
  <c r="G1978" i="3"/>
  <c r="I1978" i="3"/>
  <c r="G1979" i="3"/>
  <c r="I1979" i="3"/>
  <c r="G1980" i="3"/>
  <c r="I1980" i="3"/>
  <c r="G1981" i="3"/>
  <c r="I1981" i="3"/>
  <c r="G1982" i="3"/>
  <c r="I1982" i="3"/>
  <c r="G1983" i="3"/>
  <c r="I1983" i="3"/>
  <c r="G1984" i="3"/>
  <c r="I1984" i="3"/>
  <c r="G1985" i="3"/>
  <c r="I1985" i="3"/>
  <c r="G1986" i="3"/>
  <c r="I1986" i="3"/>
  <c r="G1987" i="3"/>
  <c r="I1987" i="3"/>
  <c r="G1988" i="3"/>
  <c r="I1988" i="3"/>
  <c r="G1989" i="3"/>
  <c r="I1989" i="3"/>
  <c r="G1990" i="3"/>
  <c r="I1990" i="3"/>
  <c r="G1991" i="3"/>
  <c r="I1991" i="3"/>
  <c r="G1992" i="3"/>
  <c r="I1992" i="3"/>
  <c r="G1993" i="3"/>
  <c r="I1993" i="3"/>
  <c r="G1994" i="3"/>
  <c r="I1994" i="3"/>
  <c r="G1995" i="3"/>
  <c r="I1995" i="3"/>
  <c r="G1996" i="3"/>
  <c r="I1996" i="3"/>
  <c r="G1997" i="3"/>
  <c r="I1997" i="3"/>
  <c r="G1998" i="3"/>
  <c r="I1998" i="3"/>
  <c r="G1999" i="3"/>
  <c r="I1999" i="3"/>
  <c r="G2000" i="3"/>
  <c r="I2000" i="3"/>
  <c r="G2001" i="3"/>
  <c r="I2001" i="3"/>
  <c r="G2002" i="3"/>
  <c r="I2002" i="3"/>
  <c r="G2003" i="3"/>
  <c r="I2003" i="3"/>
  <c r="G2004" i="3"/>
  <c r="I2004" i="3"/>
  <c r="G2005" i="3"/>
  <c r="I2005" i="3"/>
  <c r="G2006" i="3"/>
  <c r="I2006" i="3"/>
  <c r="G2007" i="3"/>
  <c r="I2007" i="3"/>
  <c r="G2008" i="3"/>
  <c r="I2008" i="3"/>
  <c r="G2009" i="3"/>
  <c r="I2009" i="3"/>
  <c r="G2010" i="3"/>
  <c r="I2010" i="3"/>
  <c r="G2011" i="3"/>
  <c r="I2011" i="3"/>
  <c r="G2012" i="3"/>
  <c r="I2012" i="3"/>
  <c r="G2013" i="3"/>
  <c r="I2013" i="3"/>
  <c r="G2014" i="3"/>
  <c r="I2014" i="3"/>
  <c r="G2015" i="3"/>
  <c r="I2015" i="3"/>
  <c r="G2016" i="3"/>
  <c r="I2016" i="3"/>
  <c r="G2017" i="3"/>
  <c r="I2017" i="3"/>
  <c r="G2018" i="3"/>
  <c r="I2018" i="3"/>
  <c r="G2019" i="3"/>
  <c r="I2019" i="3"/>
  <c r="G2020" i="3"/>
  <c r="I2020" i="3"/>
  <c r="G2021" i="3"/>
  <c r="I2021" i="3"/>
  <c r="G2022" i="3"/>
  <c r="I2022" i="3"/>
  <c r="G2023" i="3"/>
  <c r="I2023" i="3"/>
  <c r="G2024" i="3"/>
  <c r="I2024" i="3"/>
  <c r="G2025" i="3"/>
  <c r="I2025" i="3"/>
  <c r="G2026" i="3"/>
  <c r="I2026" i="3"/>
  <c r="G2027" i="3"/>
  <c r="I2027" i="3"/>
  <c r="G2028" i="3"/>
  <c r="I2028" i="3"/>
  <c r="G2029" i="3"/>
  <c r="I2029" i="3"/>
  <c r="G2030" i="3"/>
  <c r="I2030" i="3"/>
  <c r="G2031" i="3"/>
  <c r="I2031" i="3"/>
  <c r="G2032" i="3"/>
  <c r="I2032" i="3"/>
  <c r="G2033" i="3"/>
  <c r="I2033" i="3"/>
  <c r="G2034" i="3"/>
  <c r="I2034" i="3"/>
  <c r="G2035" i="3"/>
  <c r="I2035" i="3"/>
  <c r="G2036" i="3"/>
  <c r="I2036" i="3"/>
  <c r="G2037" i="3"/>
  <c r="I2037" i="3"/>
  <c r="G2038" i="3"/>
  <c r="I2038" i="3"/>
  <c r="G2039" i="3"/>
  <c r="I2039" i="3"/>
  <c r="G2040" i="3"/>
  <c r="I2040" i="3"/>
  <c r="G2041" i="3"/>
  <c r="I2041" i="3"/>
  <c r="G2042" i="3"/>
  <c r="I2042" i="3"/>
  <c r="G2043" i="3"/>
  <c r="I2043" i="3"/>
  <c r="G2044" i="3"/>
  <c r="I2044" i="3"/>
  <c r="G2045" i="3"/>
  <c r="I2045" i="3"/>
  <c r="G2046" i="3"/>
  <c r="I2046" i="3"/>
  <c r="G2047" i="3"/>
  <c r="I2047" i="3"/>
  <c r="G2048" i="3"/>
  <c r="I2048" i="3"/>
  <c r="G2049" i="3"/>
  <c r="I2049" i="3"/>
  <c r="G2050" i="3"/>
  <c r="I2050" i="3"/>
  <c r="G2051" i="3"/>
  <c r="I2051" i="3"/>
  <c r="G2052" i="3"/>
  <c r="I2052" i="3"/>
  <c r="G2053" i="3"/>
  <c r="I2053" i="3"/>
  <c r="G2054" i="3"/>
  <c r="I2054" i="3"/>
  <c r="G2055" i="3"/>
  <c r="I2055" i="3"/>
  <c r="G2056" i="3"/>
  <c r="I2056" i="3"/>
  <c r="G2057" i="3"/>
  <c r="I2057" i="3"/>
  <c r="G2058" i="3"/>
  <c r="I2058" i="3"/>
  <c r="G2059" i="3"/>
  <c r="I2059" i="3"/>
  <c r="G2060" i="3"/>
  <c r="I2060" i="3"/>
  <c r="G2061" i="3"/>
  <c r="I2061" i="3"/>
  <c r="G2062" i="3"/>
  <c r="I2062" i="3"/>
  <c r="G2063" i="3"/>
  <c r="I2063" i="3"/>
  <c r="G2064" i="3"/>
  <c r="I2064" i="3"/>
  <c r="G2065" i="3"/>
  <c r="I2065" i="3"/>
  <c r="G2066" i="3"/>
  <c r="I2066" i="3"/>
  <c r="G2067" i="3"/>
  <c r="I2067" i="3"/>
  <c r="G2068" i="3"/>
  <c r="I2068" i="3"/>
  <c r="G2069" i="3"/>
  <c r="I2069" i="3"/>
  <c r="G2070" i="3"/>
  <c r="I2070" i="3"/>
  <c r="G2071" i="3"/>
  <c r="I2071" i="3"/>
  <c r="G2072" i="3"/>
  <c r="I2072" i="3"/>
  <c r="G2073" i="3"/>
  <c r="I2073" i="3"/>
  <c r="G2074" i="3"/>
  <c r="I2074" i="3"/>
  <c r="G2075" i="3"/>
  <c r="I2075" i="3"/>
  <c r="G2076" i="3"/>
  <c r="I2076" i="3"/>
  <c r="G2077" i="3"/>
  <c r="I2077" i="3"/>
  <c r="G2078" i="3"/>
  <c r="I2078" i="3"/>
  <c r="G2079" i="3"/>
  <c r="I2079" i="3"/>
  <c r="G2080" i="3"/>
  <c r="I2080" i="3"/>
  <c r="G2081" i="3"/>
  <c r="I2081" i="3"/>
  <c r="G2082" i="3"/>
  <c r="I2082" i="3"/>
  <c r="G2083" i="3"/>
  <c r="I2083" i="3"/>
  <c r="G2084" i="3"/>
  <c r="I2084" i="3"/>
  <c r="G2085" i="3"/>
  <c r="I2085" i="3"/>
  <c r="G2086" i="3"/>
  <c r="I2086" i="3"/>
  <c r="G2087" i="3"/>
  <c r="I2087" i="3"/>
  <c r="G2088" i="3"/>
  <c r="I2088" i="3"/>
  <c r="G2089" i="3"/>
  <c r="I2089" i="3"/>
  <c r="G2090" i="3"/>
  <c r="I2090" i="3"/>
  <c r="G2091" i="3"/>
  <c r="I2091" i="3"/>
  <c r="G2092" i="3"/>
  <c r="I2092" i="3"/>
  <c r="G2093" i="3"/>
  <c r="I2093" i="3"/>
  <c r="G2094" i="3"/>
  <c r="I2094" i="3"/>
  <c r="G2095" i="3"/>
  <c r="I2095" i="3"/>
  <c r="G2096" i="3"/>
  <c r="I2096" i="3"/>
  <c r="G2097" i="3"/>
  <c r="I2097" i="3"/>
  <c r="G2098" i="3"/>
  <c r="I2098" i="3"/>
  <c r="G2099" i="3"/>
  <c r="I2099" i="3"/>
  <c r="G2100" i="3"/>
  <c r="I2100" i="3"/>
  <c r="G2101" i="3"/>
  <c r="I2101" i="3"/>
  <c r="G2102" i="3"/>
  <c r="I2102" i="3"/>
  <c r="G2103" i="3"/>
  <c r="I2103" i="3"/>
  <c r="G2104" i="3"/>
  <c r="I2104" i="3"/>
  <c r="G2105" i="3"/>
  <c r="I2105" i="3"/>
  <c r="G2106" i="3"/>
  <c r="I2106" i="3"/>
  <c r="G2107" i="3"/>
  <c r="I2107" i="3"/>
  <c r="G2108" i="3"/>
  <c r="I2108" i="3"/>
  <c r="G2109" i="3"/>
  <c r="I2109" i="3"/>
  <c r="G2110" i="3"/>
  <c r="I2110" i="3"/>
  <c r="G2111" i="3"/>
  <c r="I2111" i="3"/>
  <c r="G2112" i="3"/>
  <c r="I2112" i="3"/>
  <c r="G2113" i="3"/>
  <c r="I2113" i="3"/>
  <c r="G2114" i="3"/>
  <c r="I2114" i="3"/>
  <c r="G2115" i="3"/>
  <c r="I2115" i="3"/>
  <c r="G2116" i="3"/>
  <c r="I2116" i="3"/>
  <c r="G2117" i="3"/>
  <c r="I2117" i="3"/>
  <c r="G2118" i="3"/>
  <c r="I2118" i="3"/>
  <c r="G2119" i="3"/>
  <c r="I2119" i="3"/>
  <c r="G2120" i="3"/>
  <c r="I2120" i="3"/>
  <c r="G2121" i="3"/>
  <c r="I2121" i="3"/>
  <c r="G2122" i="3"/>
  <c r="I2122" i="3"/>
  <c r="G2123" i="3"/>
  <c r="I2123" i="3"/>
  <c r="G2124" i="3"/>
  <c r="I2124" i="3"/>
  <c r="G2125" i="3"/>
  <c r="I2125" i="3"/>
  <c r="G2126" i="3"/>
  <c r="I2126" i="3"/>
  <c r="G2127" i="3"/>
  <c r="I2127" i="3"/>
  <c r="G2128" i="3"/>
  <c r="I2128" i="3"/>
  <c r="G2129" i="3"/>
  <c r="I2129" i="3"/>
  <c r="G2130" i="3"/>
  <c r="I2130" i="3"/>
  <c r="G2131" i="3"/>
  <c r="I2131" i="3"/>
  <c r="G2132" i="3"/>
  <c r="I2132" i="3"/>
  <c r="G2133" i="3"/>
  <c r="I2133" i="3"/>
  <c r="G2134" i="3"/>
  <c r="I2134" i="3"/>
  <c r="G2135" i="3"/>
  <c r="I2135" i="3"/>
  <c r="G2136" i="3"/>
  <c r="I2136" i="3"/>
  <c r="G2137" i="3"/>
  <c r="I2137" i="3"/>
  <c r="G2138" i="3"/>
  <c r="I2138" i="3"/>
  <c r="G2139" i="3"/>
  <c r="I2139" i="3"/>
  <c r="G2140" i="3"/>
  <c r="I2140" i="3"/>
  <c r="G2141" i="3"/>
  <c r="I2141" i="3"/>
  <c r="G2142" i="3"/>
  <c r="I2142" i="3"/>
  <c r="G2143" i="3"/>
  <c r="I2143" i="3"/>
  <c r="G2144" i="3"/>
  <c r="I2144" i="3"/>
  <c r="G2145" i="3"/>
  <c r="I2145" i="3"/>
  <c r="G2146" i="3"/>
  <c r="I2146" i="3"/>
  <c r="G2147" i="3"/>
  <c r="I2147" i="3"/>
  <c r="G2148" i="3"/>
  <c r="I2148" i="3"/>
  <c r="G2149" i="3"/>
  <c r="I2149" i="3"/>
  <c r="G2150" i="3"/>
  <c r="I2150" i="3"/>
  <c r="G2151" i="3"/>
  <c r="I2151" i="3"/>
  <c r="G2152" i="3"/>
  <c r="I2152" i="3"/>
  <c r="G2153" i="3"/>
  <c r="I2153" i="3"/>
  <c r="G2154" i="3"/>
  <c r="I2154" i="3"/>
  <c r="G2155" i="3"/>
  <c r="I2155" i="3"/>
  <c r="G2156" i="3"/>
  <c r="I2156" i="3"/>
  <c r="G2157" i="3"/>
  <c r="I2157" i="3"/>
  <c r="G2158" i="3"/>
  <c r="I2158" i="3"/>
  <c r="G2159" i="3"/>
  <c r="I2159" i="3"/>
  <c r="G2160" i="3"/>
  <c r="I2160" i="3"/>
  <c r="G2161" i="3"/>
  <c r="I2161" i="3"/>
  <c r="G2162" i="3"/>
  <c r="I2162" i="3"/>
  <c r="G2163" i="3"/>
  <c r="I2163" i="3"/>
  <c r="G2164" i="3"/>
  <c r="I2164" i="3"/>
  <c r="G2165" i="3"/>
  <c r="I2165" i="3"/>
  <c r="G2166" i="3"/>
  <c r="I2166" i="3"/>
  <c r="G2167" i="3"/>
  <c r="I2167" i="3"/>
  <c r="G2168" i="3"/>
  <c r="I2168" i="3"/>
  <c r="G2169" i="3"/>
  <c r="I2169" i="3"/>
  <c r="G2170" i="3"/>
  <c r="I2170" i="3"/>
  <c r="G2171" i="3"/>
  <c r="I2171" i="3"/>
  <c r="G2172" i="3"/>
  <c r="I2172" i="3"/>
  <c r="G2173" i="3"/>
  <c r="I2173" i="3"/>
  <c r="G2174" i="3"/>
  <c r="I2174" i="3"/>
  <c r="G2175" i="3"/>
  <c r="I2175" i="3"/>
  <c r="G2176" i="3"/>
  <c r="I2176" i="3"/>
  <c r="G2177" i="3"/>
  <c r="I2177" i="3"/>
  <c r="G2178" i="3"/>
  <c r="I2178" i="3"/>
  <c r="G2179" i="3"/>
  <c r="I2179" i="3"/>
  <c r="G2180" i="3"/>
  <c r="I2180" i="3"/>
  <c r="G2181" i="3"/>
  <c r="I2181" i="3"/>
  <c r="G2182" i="3"/>
  <c r="I2182" i="3"/>
  <c r="G2183" i="3"/>
  <c r="I2183" i="3"/>
  <c r="G2184" i="3"/>
  <c r="I2184" i="3"/>
  <c r="G2185" i="3"/>
  <c r="I2185" i="3"/>
  <c r="G2186" i="3"/>
  <c r="I2186" i="3"/>
  <c r="G2187" i="3"/>
  <c r="I2187" i="3"/>
  <c r="G2188" i="3"/>
  <c r="I2188" i="3"/>
  <c r="G2189" i="3"/>
  <c r="I2189" i="3"/>
  <c r="G2190" i="3"/>
  <c r="I2190" i="3"/>
  <c r="G2191" i="3"/>
  <c r="I2191" i="3"/>
  <c r="G2192" i="3"/>
  <c r="I2192" i="3"/>
  <c r="G2193" i="3"/>
  <c r="I2193" i="3"/>
  <c r="G2194" i="3"/>
  <c r="I2194" i="3"/>
  <c r="G2195" i="3"/>
  <c r="I2195" i="3"/>
  <c r="G2196" i="3"/>
  <c r="I2196" i="3"/>
  <c r="G2197" i="3"/>
  <c r="I2197" i="3"/>
  <c r="G2198" i="3"/>
  <c r="I2198" i="3"/>
  <c r="G2199" i="3"/>
  <c r="I2199" i="3"/>
  <c r="G2200" i="3"/>
  <c r="I2200" i="3"/>
  <c r="G2201" i="3"/>
  <c r="I2201" i="3"/>
  <c r="G2202" i="3"/>
  <c r="I2202" i="3"/>
  <c r="G2203" i="3"/>
  <c r="I2203" i="3"/>
  <c r="G2204" i="3"/>
  <c r="I2204" i="3"/>
  <c r="G2205" i="3"/>
  <c r="I2205" i="3"/>
  <c r="G2206" i="3"/>
  <c r="I2206" i="3"/>
  <c r="G2207" i="3"/>
  <c r="I2207" i="3"/>
  <c r="G2208" i="3"/>
  <c r="I2208" i="3"/>
  <c r="G2209" i="3"/>
  <c r="I2209" i="3"/>
  <c r="G2210" i="3"/>
  <c r="I2210" i="3"/>
  <c r="G2211" i="3"/>
  <c r="I2211" i="3"/>
  <c r="G2212" i="3"/>
  <c r="I2212" i="3"/>
  <c r="G2213" i="3"/>
  <c r="I2213" i="3"/>
  <c r="G2214" i="3"/>
  <c r="I2214" i="3"/>
  <c r="G2215" i="3"/>
  <c r="I2215" i="3"/>
  <c r="G2216" i="3"/>
  <c r="I2216" i="3"/>
  <c r="G2217" i="3"/>
  <c r="I2217" i="3"/>
  <c r="G2218" i="3"/>
  <c r="I2218" i="3"/>
  <c r="G2219" i="3"/>
  <c r="I2219" i="3"/>
  <c r="G2220" i="3"/>
  <c r="I2220" i="3"/>
  <c r="G2221" i="3"/>
  <c r="I2221" i="3"/>
  <c r="G2222" i="3"/>
  <c r="I2222" i="3"/>
  <c r="G2223" i="3"/>
  <c r="I2223" i="3"/>
  <c r="G2224" i="3"/>
  <c r="I2224" i="3"/>
  <c r="G2225" i="3"/>
  <c r="I2225" i="3"/>
  <c r="G2226" i="3"/>
  <c r="I2226" i="3"/>
  <c r="G2227" i="3"/>
  <c r="I2227" i="3"/>
  <c r="G2228" i="3"/>
  <c r="I2228" i="3"/>
  <c r="G2229" i="3"/>
  <c r="I2229" i="3"/>
  <c r="G2230" i="3"/>
  <c r="I2230" i="3"/>
  <c r="G2231" i="3"/>
  <c r="I2231" i="3"/>
  <c r="G2232" i="3"/>
  <c r="I2232" i="3"/>
  <c r="G2233" i="3"/>
  <c r="I2233" i="3"/>
  <c r="G2234" i="3"/>
  <c r="I2234" i="3"/>
  <c r="G2235" i="3"/>
  <c r="I2235" i="3"/>
  <c r="G2236" i="3"/>
  <c r="I2236" i="3"/>
  <c r="G2237" i="3"/>
  <c r="I2237" i="3"/>
  <c r="G2238" i="3"/>
  <c r="I2238" i="3"/>
  <c r="G2239" i="3"/>
  <c r="I2239" i="3"/>
  <c r="G2240" i="3"/>
  <c r="I2240" i="3"/>
  <c r="G2241" i="3"/>
  <c r="I2241" i="3"/>
  <c r="G2242" i="3"/>
  <c r="I2242" i="3"/>
  <c r="G2243" i="3"/>
  <c r="I2243" i="3"/>
  <c r="G2244" i="3"/>
  <c r="I2244" i="3"/>
  <c r="G2245" i="3"/>
  <c r="I2245" i="3"/>
  <c r="G2246" i="3"/>
  <c r="I2246" i="3"/>
  <c r="G2247" i="3"/>
  <c r="I2247" i="3"/>
  <c r="G2248" i="3"/>
  <c r="I2248" i="3"/>
  <c r="G2249" i="3"/>
  <c r="I2249" i="3"/>
  <c r="G2250" i="3"/>
  <c r="I2250" i="3"/>
  <c r="G2251" i="3"/>
  <c r="I2251" i="3"/>
  <c r="G2252" i="3"/>
  <c r="I2252" i="3"/>
  <c r="G2253" i="3"/>
  <c r="I2253" i="3"/>
  <c r="G2254" i="3"/>
  <c r="I2254" i="3"/>
  <c r="G2255" i="3"/>
  <c r="I2255" i="3"/>
  <c r="G2256" i="3"/>
  <c r="I2256" i="3"/>
  <c r="G2257" i="3"/>
  <c r="I2257" i="3"/>
  <c r="G2258" i="3"/>
  <c r="I2258" i="3"/>
  <c r="G2259" i="3"/>
  <c r="I2259" i="3"/>
  <c r="G2260" i="3"/>
  <c r="I2260" i="3"/>
  <c r="G2261" i="3"/>
  <c r="I2261" i="3"/>
  <c r="G2262" i="3"/>
  <c r="I2262" i="3"/>
  <c r="G2263" i="3"/>
  <c r="I2263" i="3"/>
  <c r="G2264" i="3"/>
  <c r="I2264" i="3"/>
  <c r="G2265" i="3"/>
  <c r="I2265" i="3"/>
  <c r="G2266" i="3"/>
  <c r="I2266" i="3"/>
  <c r="G2267" i="3"/>
  <c r="I2267" i="3"/>
  <c r="G2268" i="3"/>
  <c r="I2268" i="3"/>
  <c r="G2269" i="3"/>
  <c r="I2269" i="3"/>
  <c r="G2270" i="3"/>
  <c r="I2270" i="3"/>
  <c r="G2271" i="3"/>
  <c r="I2271" i="3"/>
  <c r="G2272" i="3"/>
  <c r="I2272" i="3"/>
  <c r="G2273" i="3"/>
  <c r="I2273" i="3"/>
  <c r="G2274" i="3"/>
  <c r="I2274" i="3"/>
  <c r="G2275" i="3"/>
  <c r="I2275" i="3"/>
  <c r="G2276" i="3"/>
  <c r="I2276" i="3"/>
  <c r="G2277" i="3"/>
  <c r="I2277" i="3"/>
  <c r="G2278" i="3"/>
  <c r="I2278" i="3"/>
  <c r="G2279" i="3"/>
  <c r="I2279" i="3"/>
  <c r="G2280" i="3"/>
  <c r="I2280" i="3"/>
  <c r="G2281" i="3"/>
  <c r="I2281" i="3"/>
  <c r="G2282" i="3"/>
  <c r="I2282" i="3"/>
  <c r="G2283" i="3"/>
  <c r="I2283" i="3"/>
  <c r="G2284" i="3"/>
  <c r="I2284" i="3"/>
  <c r="G2285" i="3"/>
  <c r="I2285" i="3"/>
  <c r="G2286" i="3"/>
  <c r="I2286" i="3"/>
  <c r="G2287" i="3"/>
  <c r="I2287" i="3"/>
  <c r="G2288" i="3"/>
  <c r="I2288" i="3"/>
  <c r="G2289" i="3"/>
  <c r="I2289" i="3"/>
  <c r="G2290" i="3"/>
  <c r="I2290" i="3"/>
  <c r="G2291" i="3"/>
  <c r="I2291" i="3"/>
  <c r="G2292" i="3"/>
  <c r="I2292" i="3"/>
  <c r="G2293" i="3"/>
  <c r="I2293" i="3"/>
  <c r="G2294" i="3"/>
  <c r="I2294" i="3"/>
  <c r="G2295" i="3"/>
  <c r="I2295" i="3"/>
  <c r="G2296" i="3"/>
  <c r="I2296" i="3"/>
  <c r="G2297" i="3"/>
  <c r="I2297" i="3"/>
  <c r="G2298" i="3"/>
  <c r="I2298" i="3"/>
  <c r="G2299" i="3"/>
  <c r="I2299" i="3"/>
  <c r="G2300" i="3"/>
  <c r="I2300" i="3"/>
  <c r="G2301" i="3"/>
  <c r="I2301" i="3"/>
  <c r="G2302" i="3"/>
  <c r="I2302" i="3"/>
  <c r="G2303" i="3"/>
  <c r="I2303" i="3"/>
  <c r="G2304" i="3"/>
  <c r="I2304" i="3"/>
  <c r="G2305" i="3"/>
  <c r="I2305" i="3"/>
  <c r="G2306" i="3"/>
  <c r="I2306" i="3"/>
  <c r="G2307" i="3"/>
  <c r="I2307" i="3"/>
  <c r="G2308" i="3"/>
  <c r="I2308" i="3"/>
  <c r="G2309" i="3"/>
  <c r="I2309" i="3"/>
  <c r="G2310" i="3"/>
  <c r="I2310" i="3"/>
  <c r="G2311" i="3"/>
  <c r="I2311" i="3"/>
  <c r="G2312" i="3"/>
  <c r="I2312" i="3"/>
  <c r="G2313" i="3"/>
  <c r="I2313" i="3"/>
  <c r="G2314" i="3"/>
  <c r="I2314" i="3"/>
  <c r="G2315" i="3"/>
  <c r="I2315" i="3"/>
  <c r="G2316" i="3"/>
  <c r="I2316" i="3"/>
  <c r="G2317" i="3"/>
  <c r="I2317" i="3"/>
  <c r="G2318" i="3"/>
  <c r="I2318" i="3"/>
  <c r="G2319" i="3"/>
  <c r="I2319" i="3"/>
  <c r="G2320" i="3"/>
  <c r="I2320" i="3"/>
  <c r="G2321" i="3"/>
  <c r="I2321" i="3"/>
  <c r="G2322" i="3"/>
  <c r="I2322" i="3"/>
  <c r="G2323" i="3"/>
  <c r="I2323" i="3"/>
  <c r="G2324" i="3"/>
  <c r="I2324" i="3"/>
  <c r="G2325" i="3"/>
  <c r="I2325" i="3"/>
  <c r="G2326" i="3"/>
  <c r="I2326" i="3"/>
  <c r="G2327" i="3"/>
  <c r="I2327" i="3"/>
  <c r="G2328" i="3"/>
  <c r="I2328" i="3"/>
  <c r="G2329" i="3"/>
  <c r="I2329" i="3"/>
  <c r="G2330" i="3"/>
  <c r="I2330" i="3"/>
  <c r="G2331" i="3"/>
  <c r="I2331" i="3"/>
  <c r="G2332" i="3"/>
  <c r="I2332" i="3"/>
  <c r="G2333" i="3"/>
  <c r="I2333" i="3"/>
  <c r="G2334" i="3"/>
  <c r="I2334" i="3"/>
  <c r="G2335" i="3"/>
  <c r="I2335" i="3"/>
  <c r="G2336" i="3"/>
  <c r="I2336" i="3"/>
  <c r="G2337" i="3"/>
  <c r="I2337" i="3"/>
  <c r="G2338" i="3"/>
  <c r="I2338" i="3"/>
  <c r="G2339" i="3"/>
  <c r="I2339" i="3"/>
  <c r="G2340" i="3"/>
  <c r="I2340" i="3"/>
  <c r="G2341" i="3"/>
  <c r="I2341" i="3"/>
  <c r="G2342" i="3"/>
  <c r="I2342" i="3"/>
  <c r="G2343" i="3"/>
  <c r="I2343" i="3"/>
  <c r="G2344" i="3"/>
  <c r="I2344" i="3"/>
  <c r="G2345" i="3"/>
  <c r="I2345" i="3"/>
  <c r="G2346" i="3"/>
  <c r="I2346" i="3"/>
  <c r="G2347" i="3"/>
  <c r="I2347" i="3"/>
  <c r="G2348" i="3"/>
  <c r="I2348" i="3"/>
  <c r="G2349" i="3"/>
  <c r="I2349" i="3"/>
  <c r="G2350" i="3"/>
  <c r="I2350" i="3"/>
  <c r="G2351" i="3"/>
  <c r="I2351" i="3"/>
  <c r="G2352" i="3"/>
  <c r="I2352" i="3"/>
  <c r="G2353" i="3"/>
  <c r="I2353" i="3"/>
  <c r="G2354" i="3"/>
  <c r="I2354" i="3"/>
  <c r="G2355" i="3"/>
  <c r="I2355" i="3"/>
  <c r="G2356" i="3"/>
  <c r="I2356" i="3"/>
  <c r="G2357" i="3"/>
  <c r="I2357" i="3"/>
  <c r="G2358" i="3"/>
  <c r="I2358" i="3"/>
  <c r="G2359" i="3"/>
  <c r="I2359" i="3"/>
  <c r="G2360" i="3"/>
  <c r="I2360" i="3"/>
  <c r="G2361" i="3"/>
  <c r="I2361" i="3"/>
  <c r="G2362" i="3"/>
  <c r="I2362" i="3"/>
  <c r="G2363" i="3"/>
  <c r="I2363" i="3"/>
  <c r="G2364" i="3"/>
  <c r="I2364" i="3"/>
  <c r="G2365" i="3"/>
  <c r="I2365" i="3"/>
  <c r="G2366" i="3"/>
  <c r="I2366" i="3"/>
  <c r="G2367" i="3"/>
  <c r="I2367" i="3"/>
  <c r="G2368" i="3"/>
  <c r="I2368" i="3"/>
  <c r="G2369" i="3"/>
  <c r="I2369" i="3"/>
  <c r="G2370" i="3"/>
  <c r="I2370" i="3"/>
  <c r="G2371" i="3"/>
  <c r="I2371" i="3"/>
  <c r="G2372" i="3"/>
  <c r="I2372" i="3"/>
  <c r="G2373" i="3"/>
  <c r="I2373" i="3"/>
  <c r="G2374" i="3"/>
  <c r="I2374" i="3"/>
  <c r="G2375" i="3"/>
  <c r="I2375" i="3"/>
  <c r="G2376" i="3"/>
  <c r="I2376" i="3"/>
  <c r="G2377" i="3"/>
  <c r="I2377" i="3"/>
  <c r="G2378" i="3"/>
  <c r="I2378" i="3"/>
  <c r="G2379" i="3"/>
  <c r="I2379" i="3"/>
  <c r="G2380" i="3"/>
  <c r="I2380" i="3"/>
  <c r="G2381" i="3"/>
  <c r="I2381" i="3"/>
  <c r="G2382" i="3"/>
  <c r="I2382" i="3"/>
  <c r="G2383" i="3"/>
  <c r="I2383" i="3"/>
  <c r="G2384" i="3"/>
  <c r="I2384" i="3"/>
  <c r="G2385" i="3"/>
  <c r="I2385" i="3"/>
  <c r="G2386" i="3"/>
  <c r="I2386" i="3"/>
  <c r="G2387" i="3"/>
  <c r="I2387" i="3"/>
  <c r="G2388" i="3"/>
  <c r="I2388" i="3"/>
  <c r="G2389" i="3"/>
  <c r="I2389" i="3"/>
  <c r="G2390" i="3"/>
  <c r="I2390" i="3"/>
  <c r="G2391" i="3"/>
  <c r="I2391" i="3"/>
  <c r="G2392" i="3"/>
  <c r="I2392" i="3"/>
  <c r="G2393" i="3"/>
  <c r="I2393" i="3"/>
  <c r="G2394" i="3"/>
  <c r="I2394" i="3"/>
  <c r="G2395" i="3"/>
  <c r="I2395" i="3"/>
  <c r="G2396" i="3"/>
  <c r="I2396" i="3"/>
  <c r="G2397" i="3"/>
  <c r="I2397" i="3"/>
  <c r="G2398" i="3"/>
  <c r="I2398" i="3"/>
  <c r="G2399" i="3"/>
  <c r="I2399" i="3"/>
  <c r="G2400" i="3"/>
  <c r="I2400" i="3"/>
  <c r="G2401" i="3"/>
  <c r="I2401" i="3"/>
  <c r="G2402" i="3"/>
  <c r="I2402" i="3"/>
  <c r="G2403" i="3"/>
  <c r="I2403" i="3"/>
  <c r="G2404" i="3"/>
  <c r="I2404" i="3"/>
  <c r="G2405" i="3"/>
  <c r="I2405" i="3"/>
  <c r="G2406" i="3"/>
  <c r="I2406" i="3"/>
  <c r="G2407" i="3"/>
  <c r="I2407" i="3"/>
  <c r="G2408" i="3"/>
  <c r="I2408" i="3"/>
  <c r="G2409" i="3"/>
  <c r="I2409" i="3"/>
  <c r="G2410" i="3"/>
  <c r="I2410" i="3"/>
  <c r="G2411" i="3"/>
  <c r="I2411" i="3"/>
  <c r="G2412" i="3"/>
  <c r="I2412" i="3"/>
  <c r="G2413" i="3"/>
  <c r="I2413" i="3"/>
  <c r="G2414" i="3"/>
  <c r="I2414" i="3"/>
  <c r="G2415" i="3"/>
  <c r="I2415" i="3"/>
  <c r="G2416" i="3"/>
  <c r="I2416" i="3"/>
  <c r="G2417" i="3"/>
  <c r="I2417" i="3"/>
  <c r="G2418" i="3"/>
  <c r="I2418" i="3"/>
  <c r="G2419" i="3"/>
  <c r="I2419" i="3"/>
  <c r="G2420" i="3"/>
  <c r="I2420" i="3"/>
  <c r="G2421" i="3"/>
  <c r="I2421" i="3"/>
  <c r="G2422" i="3"/>
  <c r="I2422" i="3"/>
  <c r="G2423" i="3"/>
  <c r="I2423" i="3"/>
  <c r="G2424" i="3"/>
  <c r="I2424" i="3"/>
  <c r="G2425" i="3"/>
  <c r="I2425" i="3"/>
  <c r="G2426" i="3"/>
  <c r="I2426" i="3"/>
  <c r="G2427" i="3"/>
  <c r="I2427" i="3"/>
  <c r="G2428" i="3"/>
  <c r="I2428" i="3"/>
  <c r="G2429" i="3"/>
  <c r="I2429" i="3"/>
  <c r="G2430" i="3"/>
  <c r="I2430" i="3"/>
  <c r="G2431" i="3"/>
  <c r="I2431" i="3"/>
  <c r="G2432" i="3"/>
  <c r="I2432" i="3"/>
  <c r="G2433" i="3"/>
  <c r="I2433" i="3"/>
  <c r="G2434" i="3"/>
  <c r="I2434" i="3"/>
  <c r="G2435" i="3"/>
  <c r="I2435" i="3"/>
  <c r="G2436" i="3"/>
  <c r="I2436" i="3"/>
  <c r="G2437" i="3"/>
  <c r="I2437" i="3"/>
  <c r="G2438" i="3"/>
  <c r="I2438" i="3"/>
  <c r="G2439" i="3"/>
  <c r="I2439" i="3"/>
  <c r="G2440" i="3"/>
  <c r="I2440" i="3"/>
  <c r="G2441" i="3"/>
  <c r="I2441" i="3"/>
  <c r="G2442" i="3"/>
  <c r="I2442" i="3"/>
  <c r="G2443" i="3"/>
  <c r="I2443" i="3"/>
  <c r="G2444" i="3"/>
  <c r="I2444" i="3"/>
  <c r="G2445" i="3"/>
  <c r="I2445" i="3"/>
  <c r="G2446" i="3"/>
  <c r="I2446" i="3"/>
  <c r="G2447" i="3"/>
  <c r="I2447" i="3"/>
  <c r="G2448" i="3"/>
  <c r="I2448" i="3"/>
  <c r="G2449" i="3"/>
  <c r="I2449" i="3"/>
  <c r="G2450" i="3"/>
  <c r="I2450" i="3"/>
  <c r="G2451" i="3"/>
  <c r="I2451" i="3"/>
  <c r="G2452" i="3"/>
  <c r="I2452" i="3"/>
  <c r="G2453" i="3"/>
  <c r="I2453" i="3"/>
  <c r="G2454" i="3"/>
  <c r="I2454" i="3"/>
  <c r="G2455" i="3"/>
  <c r="I2455" i="3"/>
  <c r="G2456" i="3"/>
  <c r="I2456" i="3"/>
  <c r="G2457" i="3"/>
  <c r="I2457" i="3"/>
  <c r="G2458" i="3"/>
  <c r="I2458" i="3"/>
  <c r="G2459" i="3"/>
  <c r="I2459" i="3"/>
  <c r="G2460" i="3"/>
  <c r="I2460" i="3"/>
  <c r="G2461" i="3"/>
  <c r="I2461" i="3"/>
  <c r="G2462" i="3"/>
  <c r="I2462" i="3"/>
  <c r="G2463" i="3"/>
  <c r="I2463" i="3"/>
  <c r="G2464" i="3"/>
  <c r="I2464" i="3"/>
  <c r="G2465" i="3"/>
  <c r="I2465" i="3"/>
  <c r="G2466" i="3"/>
  <c r="I2466" i="3"/>
  <c r="G2467" i="3"/>
  <c r="I2467" i="3"/>
  <c r="G2468" i="3"/>
  <c r="I2468" i="3"/>
  <c r="G2469" i="3"/>
  <c r="I2469" i="3"/>
  <c r="G2470" i="3"/>
  <c r="I2470" i="3"/>
  <c r="G2471" i="3"/>
  <c r="I2471" i="3"/>
  <c r="G2472" i="3"/>
  <c r="I2472" i="3"/>
  <c r="G2473" i="3"/>
  <c r="I2473" i="3"/>
  <c r="G2474" i="3"/>
  <c r="I2474" i="3"/>
  <c r="G2475" i="3"/>
  <c r="I2475" i="3"/>
  <c r="G2476" i="3"/>
  <c r="I2476" i="3"/>
  <c r="G2477" i="3"/>
  <c r="I2477" i="3"/>
  <c r="G2478" i="3"/>
  <c r="I2478" i="3"/>
  <c r="G2479" i="3"/>
  <c r="I2479" i="3"/>
  <c r="G2480" i="3"/>
  <c r="I2480" i="3"/>
  <c r="G2481" i="3"/>
  <c r="I2481" i="3"/>
  <c r="G2482" i="3"/>
  <c r="I2482" i="3"/>
  <c r="G2483" i="3"/>
  <c r="I2483" i="3"/>
  <c r="G2484" i="3"/>
  <c r="I2484" i="3"/>
  <c r="G2485" i="3"/>
  <c r="I2485" i="3"/>
  <c r="G2486" i="3"/>
  <c r="I2486" i="3"/>
  <c r="G2487" i="3"/>
  <c r="I2487" i="3"/>
  <c r="G2488" i="3"/>
  <c r="I2488" i="3"/>
  <c r="G2489" i="3"/>
  <c r="I2489" i="3"/>
  <c r="G2490" i="3"/>
  <c r="I2490" i="3"/>
  <c r="G2491" i="3"/>
  <c r="I2491" i="3"/>
  <c r="G2492" i="3"/>
  <c r="I2492" i="3"/>
  <c r="G2493" i="3"/>
  <c r="I2493" i="3"/>
  <c r="G2494" i="3"/>
  <c r="I2494" i="3"/>
  <c r="G2495" i="3"/>
  <c r="I2495" i="3"/>
  <c r="G2496" i="3"/>
  <c r="I2496" i="3"/>
  <c r="G2497" i="3"/>
  <c r="I2497" i="3"/>
  <c r="G2498" i="3"/>
  <c r="I2498" i="3"/>
  <c r="G2499" i="3"/>
  <c r="I2499" i="3"/>
  <c r="G2500" i="3"/>
  <c r="I2500" i="3"/>
  <c r="G2501" i="3"/>
  <c r="I2501" i="3"/>
  <c r="G2502" i="3"/>
  <c r="I2502" i="3"/>
  <c r="G2503" i="3"/>
  <c r="I2503" i="3"/>
  <c r="G2504" i="3"/>
  <c r="I2504" i="3"/>
  <c r="G2505" i="3"/>
  <c r="I2505" i="3"/>
  <c r="G2506" i="3"/>
  <c r="I2506" i="3"/>
  <c r="G2507" i="3"/>
  <c r="I2507" i="3"/>
  <c r="G2508" i="3"/>
  <c r="I2508" i="3"/>
  <c r="G2509" i="3"/>
  <c r="I2509" i="3"/>
  <c r="G2510" i="3"/>
  <c r="I2510" i="3"/>
  <c r="G2511" i="3"/>
  <c r="I2511" i="3"/>
  <c r="G2512" i="3"/>
  <c r="I2512" i="3"/>
  <c r="G2513" i="3"/>
  <c r="I2513" i="3"/>
  <c r="G2514" i="3"/>
  <c r="I2514" i="3"/>
  <c r="G2515" i="3"/>
  <c r="I2515" i="3"/>
  <c r="G2516" i="3"/>
  <c r="I2516" i="3"/>
  <c r="G2517" i="3"/>
  <c r="I2517" i="3"/>
  <c r="G2518" i="3"/>
  <c r="I2518" i="3"/>
  <c r="G2519" i="3"/>
  <c r="I2519" i="3"/>
  <c r="G2520" i="3"/>
  <c r="I2520" i="3"/>
  <c r="G2521" i="3"/>
  <c r="I2521" i="3"/>
  <c r="G2522" i="3"/>
  <c r="I2522" i="3"/>
  <c r="G2523" i="3"/>
  <c r="I2523" i="3"/>
  <c r="G2524" i="3"/>
  <c r="I2524" i="3"/>
  <c r="G2525" i="3"/>
  <c r="I2525" i="3"/>
  <c r="G2526" i="3"/>
  <c r="I2526" i="3"/>
  <c r="G2527" i="3"/>
  <c r="I2527" i="3"/>
  <c r="G2528" i="3"/>
  <c r="I2528" i="3"/>
  <c r="G2529" i="3"/>
  <c r="I2529" i="3"/>
  <c r="G2530" i="3"/>
  <c r="I2530" i="3"/>
  <c r="G2531" i="3"/>
  <c r="I2531" i="3"/>
  <c r="G2532" i="3"/>
  <c r="I2532" i="3"/>
  <c r="G2533" i="3"/>
  <c r="I2533" i="3"/>
  <c r="G2534" i="3"/>
  <c r="I2534" i="3"/>
  <c r="G2535" i="3"/>
  <c r="I2535" i="3"/>
  <c r="G2536" i="3"/>
  <c r="I2536" i="3"/>
  <c r="G2537" i="3"/>
  <c r="I2537" i="3"/>
  <c r="G2538" i="3"/>
  <c r="I2538" i="3"/>
  <c r="G2539" i="3"/>
  <c r="I2539" i="3"/>
  <c r="G2540" i="3"/>
  <c r="I2540" i="3"/>
  <c r="G2541" i="3"/>
  <c r="I2541" i="3"/>
  <c r="G2542" i="3"/>
  <c r="I2542" i="3"/>
  <c r="G2543" i="3"/>
  <c r="I2543" i="3"/>
  <c r="G2544" i="3"/>
  <c r="I2544" i="3"/>
  <c r="G2545" i="3"/>
  <c r="I2545" i="3"/>
  <c r="G2546" i="3"/>
  <c r="I2546" i="3"/>
  <c r="G2547" i="3"/>
  <c r="I2547" i="3"/>
  <c r="G2548" i="3"/>
  <c r="I2548" i="3"/>
  <c r="G2549" i="3"/>
  <c r="I2549" i="3"/>
  <c r="G2550" i="3"/>
  <c r="I2550" i="3"/>
  <c r="G2551" i="3"/>
  <c r="I2551" i="3"/>
  <c r="G2552" i="3"/>
  <c r="I2552" i="3"/>
  <c r="G2553" i="3"/>
  <c r="I2553" i="3"/>
  <c r="G2554" i="3"/>
  <c r="I2554" i="3"/>
  <c r="G2555" i="3"/>
  <c r="I2555" i="3"/>
  <c r="G2556" i="3"/>
  <c r="I2556" i="3"/>
  <c r="G2557" i="3"/>
  <c r="I2557" i="3"/>
  <c r="G2558" i="3"/>
  <c r="I2558" i="3"/>
  <c r="G2559" i="3"/>
  <c r="I2559" i="3"/>
  <c r="G2560" i="3"/>
  <c r="I2560" i="3"/>
  <c r="G2561" i="3"/>
  <c r="I2561" i="3"/>
  <c r="G2562" i="3"/>
  <c r="I2562" i="3"/>
  <c r="G2563" i="3"/>
  <c r="I2563" i="3"/>
  <c r="G2564" i="3"/>
  <c r="I2564" i="3"/>
  <c r="G2565" i="3"/>
  <c r="I2565" i="3"/>
  <c r="G2566" i="3"/>
  <c r="I2566" i="3"/>
  <c r="G2567" i="3"/>
  <c r="I2567" i="3"/>
  <c r="G2568" i="3"/>
  <c r="I2568" i="3"/>
  <c r="G2569" i="3"/>
  <c r="I2569" i="3"/>
  <c r="G2570" i="3"/>
  <c r="I2570" i="3"/>
  <c r="G2571" i="3"/>
  <c r="I2571" i="3"/>
  <c r="G2572" i="3"/>
  <c r="I2572" i="3"/>
  <c r="G2573" i="3"/>
  <c r="I2573" i="3"/>
  <c r="G2574" i="3"/>
  <c r="I2574" i="3"/>
  <c r="G2575" i="3"/>
  <c r="I2575" i="3"/>
  <c r="G2576" i="3"/>
  <c r="I2576" i="3"/>
  <c r="G2577" i="3"/>
  <c r="I2577" i="3"/>
  <c r="G2578" i="3"/>
  <c r="I2578" i="3"/>
  <c r="G2579" i="3"/>
  <c r="I2579" i="3"/>
  <c r="G2580" i="3"/>
  <c r="I2580" i="3"/>
  <c r="G2581" i="3"/>
  <c r="I2581" i="3"/>
  <c r="G2582" i="3"/>
  <c r="I2582" i="3"/>
  <c r="G2583" i="3"/>
  <c r="I2583" i="3"/>
  <c r="G2584" i="3"/>
  <c r="I2584" i="3"/>
  <c r="G2585" i="3"/>
  <c r="I2585" i="3"/>
  <c r="G2586" i="3"/>
  <c r="I2586" i="3"/>
  <c r="G2587" i="3"/>
  <c r="I2587" i="3"/>
  <c r="G2588" i="3"/>
  <c r="I2588" i="3"/>
  <c r="G2589" i="3"/>
  <c r="I2589" i="3"/>
  <c r="G2590" i="3"/>
  <c r="I2590" i="3"/>
  <c r="G2591" i="3"/>
  <c r="I2591" i="3"/>
  <c r="G2592" i="3"/>
  <c r="I2592" i="3"/>
  <c r="G2593" i="3"/>
  <c r="I2593" i="3"/>
  <c r="G2594" i="3"/>
  <c r="I2594" i="3"/>
  <c r="G2595" i="3"/>
  <c r="I2595" i="3"/>
  <c r="G2596" i="3"/>
  <c r="I2596" i="3"/>
  <c r="G2597" i="3"/>
  <c r="I2597" i="3"/>
  <c r="G2598" i="3"/>
  <c r="I2598" i="3"/>
  <c r="G2599" i="3"/>
  <c r="I2599" i="3"/>
  <c r="G2600" i="3"/>
  <c r="I2600" i="3"/>
  <c r="G2601" i="3"/>
  <c r="I2601" i="3"/>
  <c r="G2602" i="3"/>
  <c r="I2602" i="3"/>
  <c r="G2603" i="3"/>
  <c r="I2603" i="3"/>
  <c r="G2604" i="3"/>
  <c r="I2604" i="3"/>
  <c r="G2605" i="3"/>
  <c r="I2605" i="3"/>
  <c r="G2606" i="3"/>
  <c r="I2606" i="3"/>
  <c r="G2607" i="3"/>
  <c r="I2607" i="3"/>
  <c r="G2608" i="3"/>
  <c r="I2608" i="3"/>
  <c r="G2609" i="3"/>
  <c r="I2609" i="3"/>
  <c r="G2610" i="3"/>
  <c r="I2610" i="3"/>
  <c r="G2611" i="3"/>
  <c r="I2611" i="3"/>
  <c r="G2612" i="3"/>
  <c r="I2612" i="3"/>
  <c r="G2613" i="3"/>
  <c r="I2613" i="3"/>
  <c r="G2614" i="3"/>
  <c r="I2614" i="3"/>
  <c r="G2615" i="3"/>
  <c r="I2615" i="3"/>
  <c r="G2616" i="3"/>
  <c r="I2616" i="3"/>
  <c r="G2617" i="3"/>
  <c r="I2617" i="3"/>
  <c r="G2618" i="3"/>
  <c r="I2618" i="3"/>
  <c r="G2619" i="3"/>
  <c r="I2619" i="3"/>
  <c r="G2620" i="3"/>
  <c r="I2620" i="3"/>
  <c r="G2621" i="3"/>
  <c r="I2621" i="3"/>
  <c r="G2622" i="3"/>
  <c r="I2622" i="3"/>
  <c r="G2623" i="3"/>
  <c r="I2623" i="3"/>
  <c r="G2624" i="3"/>
  <c r="I2624" i="3"/>
  <c r="G2625" i="3"/>
  <c r="I2625" i="3"/>
  <c r="G2626" i="3"/>
  <c r="I2626" i="3"/>
  <c r="G2627" i="3"/>
  <c r="I2627" i="3"/>
  <c r="G2628" i="3"/>
  <c r="I2628" i="3"/>
  <c r="G2629" i="3"/>
  <c r="I2629" i="3"/>
  <c r="G2630" i="3"/>
  <c r="I2630" i="3"/>
  <c r="G2631" i="3"/>
  <c r="I2631" i="3"/>
  <c r="G2632" i="3"/>
  <c r="I2632" i="3"/>
  <c r="G2633" i="3"/>
  <c r="I2633" i="3"/>
  <c r="G2634" i="3"/>
  <c r="I2634" i="3"/>
  <c r="G2635" i="3"/>
  <c r="I2635" i="3"/>
  <c r="G2636" i="3"/>
  <c r="I2636" i="3"/>
  <c r="G2637" i="3"/>
  <c r="I2637" i="3"/>
  <c r="G2638" i="3"/>
  <c r="I2638" i="3"/>
  <c r="G2639" i="3"/>
  <c r="I2639" i="3"/>
  <c r="G2640" i="3"/>
  <c r="I2640" i="3"/>
  <c r="G2641" i="3"/>
  <c r="I2641" i="3"/>
  <c r="G2642" i="3"/>
  <c r="I2642" i="3"/>
  <c r="G2643" i="3"/>
  <c r="I2643" i="3"/>
  <c r="G2644" i="3"/>
  <c r="I2644" i="3"/>
  <c r="G2645" i="3"/>
  <c r="I2645" i="3"/>
  <c r="G2646" i="3"/>
  <c r="I2646" i="3"/>
  <c r="G2647" i="3"/>
  <c r="I2647" i="3"/>
  <c r="G2648" i="3"/>
  <c r="I2648" i="3"/>
  <c r="G2649" i="3"/>
  <c r="I2649" i="3"/>
  <c r="G2650" i="3"/>
  <c r="I2650" i="3"/>
  <c r="G2651" i="3"/>
  <c r="I2651" i="3"/>
  <c r="G2652" i="3"/>
  <c r="I2652" i="3"/>
  <c r="G2653" i="3"/>
  <c r="I2653" i="3"/>
  <c r="G2654" i="3"/>
  <c r="I2654" i="3"/>
  <c r="G2655" i="3"/>
  <c r="I2655" i="3"/>
  <c r="G2656" i="3"/>
  <c r="I2656" i="3"/>
  <c r="G2657" i="3"/>
  <c r="I2657" i="3"/>
  <c r="G2658" i="3"/>
  <c r="I2658" i="3"/>
  <c r="G2659" i="3"/>
  <c r="I2659" i="3"/>
  <c r="G2660" i="3"/>
  <c r="I2660" i="3"/>
  <c r="G2661" i="3"/>
  <c r="I2661" i="3"/>
  <c r="G2662" i="3"/>
  <c r="I2662" i="3"/>
  <c r="G2663" i="3"/>
  <c r="I2663" i="3"/>
  <c r="G2664" i="3"/>
  <c r="I2664" i="3"/>
  <c r="G2665" i="3"/>
  <c r="I2665" i="3"/>
  <c r="G2666" i="3"/>
  <c r="I2666" i="3"/>
  <c r="G2667" i="3"/>
  <c r="I2667" i="3"/>
  <c r="G2668" i="3"/>
  <c r="I2668" i="3"/>
  <c r="G2669" i="3"/>
  <c r="I2669" i="3"/>
  <c r="G2670" i="3"/>
  <c r="I2670" i="3"/>
  <c r="G2671" i="3"/>
  <c r="I2671" i="3"/>
  <c r="G2672" i="3"/>
  <c r="I2672" i="3"/>
  <c r="G2673" i="3"/>
  <c r="I2673" i="3"/>
  <c r="G2674" i="3"/>
  <c r="I2674" i="3"/>
  <c r="G2675" i="3"/>
  <c r="I2675" i="3"/>
  <c r="G2676" i="3"/>
  <c r="I2676" i="3"/>
  <c r="G2677" i="3"/>
  <c r="I2677" i="3"/>
  <c r="G2678" i="3"/>
  <c r="I2678" i="3"/>
  <c r="G2679" i="3"/>
  <c r="I2679" i="3"/>
  <c r="G2680" i="3"/>
  <c r="I2680" i="3"/>
  <c r="G2681" i="3"/>
  <c r="I2681" i="3"/>
  <c r="G2682" i="3"/>
  <c r="I2682" i="3"/>
  <c r="G2683" i="3"/>
  <c r="I2683" i="3"/>
  <c r="G2684" i="3"/>
  <c r="I2684" i="3"/>
  <c r="G2685" i="3"/>
  <c r="I2685" i="3"/>
  <c r="G2686" i="3"/>
  <c r="I2686" i="3"/>
  <c r="G2687" i="3"/>
  <c r="I2687" i="3"/>
  <c r="G2688" i="3"/>
  <c r="I2688" i="3"/>
  <c r="G2689" i="3"/>
  <c r="I2689" i="3"/>
  <c r="G2690" i="3"/>
  <c r="I2690" i="3"/>
  <c r="G2691" i="3"/>
  <c r="I2691" i="3"/>
  <c r="G2692" i="3"/>
  <c r="I2692" i="3"/>
  <c r="G2693" i="3"/>
  <c r="I2693" i="3"/>
  <c r="G2694" i="3"/>
  <c r="I2694" i="3"/>
  <c r="G2695" i="3"/>
  <c r="I2695" i="3"/>
  <c r="G2696" i="3"/>
  <c r="I2696" i="3"/>
  <c r="G2697" i="3"/>
  <c r="I2697" i="3"/>
  <c r="G2698" i="3"/>
  <c r="I2698" i="3"/>
  <c r="G2699" i="3"/>
  <c r="I2699" i="3"/>
  <c r="G2700" i="3"/>
  <c r="I2700" i="3"/>
  <c r="G2701" i="3"/>
  <c r="I2701" i="3"/>
  <c r="G2702" i="3"/>
  <c r="I2702" i="3"/>
  <c r="G2703" i="3"/>
  <c r="I2703" i="3"/>
  <c r="G2704" i="3"/>
  <c r="I2704" i="3"/>
  <c r="G2705" i="3"/>
  <c r="I2705" i="3"/>
  <c r="G2706" i="3"/>
  <c r="I2706" i="3"/>
  <c r="G2707" i="3"/>
  <c r="I2707" i="3"/>
  <c r="G2708" i="3"/>
  <c r="I2708" i="3"/>
  <c r="G2709" i="3"/>
  <c r="I2709" i="3"/>
  <c r="G2710" i="3"/>
  <c r="I2710" i="3"/>
  <c r="G2711" i="3"/>
  <c r="I2711" i="3"/>
  <c r="G2712" i="3"/>
  <c r="I2712" i="3"/>
  <c r="G2713" i="3"/>
  <c r="I2713" i="3"/>
  <c r="G2714" i="3"/>
  <c r="I2714" i="3"/>
  <c r="G2715" i="3"/>
  <c r="I2715" i="3"/>
  <c r="G2716" i="3"/>
  <c r="I2716" i="3"/>
  <c r="G2717" i="3"/>
  <c r="I2717" i="3"/>
  <c r="G2718" i="3"/>
  <c r="I2718" i="3"/>
  <c r="G2719" i="3"/>
  <c r="I2719" i="3"/>
  <c r="G2720" i="3"/>
  <c r="I2720" i="3"/>
  <c r="G2721" i="3"/>
  <c r="I2721" i="3"/>
  <c r="G2722" i="3"/>
  <c r="I2722" i="3"/>
  <c r="G2723" i="3"/>
  <c r="I2723" i="3"/>
  <c r="G2724" i="3"/>
  <c r="I2724" i="3"/>
  <c r="G2725" i="3"/>
  <c r="I2725" i="3"/>
  <c r="G2726" i="3"/>
  <c r="I2726" i="3"/>
  <c r="G2727" i="3"/>
  <c r="I2727" i="3"/>
  <c r="G2728" i="3"/>
  <c r="I2728" i="3"/>
  <c r="G2729" i="3"/>
  <c r="I2729" i="3"/>
  <c r="G2730" i="3"/>
  <c r="I2730" i="3"/>
  <c r="G2731" i="3"/>
  <c r="I2731" i="3"/>
  <c r="G2732" i="3"/>
  <c r="I2732" i="3"/>
  <c r="G2733" i="3"/>
  <c r="I2733" i="3"/>
  <c r="G2734" i="3"/>
  <c r="I2734" i="3"/>
  <c r="G2735" i="3"/>
  <c r="I2735" i="3"/>
  <c r="G2736" i="3"/>
  <c r="I2736" i="3"/>
  <c r="G2737" i="3"/>
  <c r="I2737" i="3"/>
  <c r="G2738" i="3"/>
  <c r="I2738" i="3"/>
  <c r="G2739" i="3"/>
  <c r="I2739" i="3"/>
  <c r="G2740" i="3"/>
  <c r="I2740" i="3"/>
  <c r="G2741" i="3"/>
  <c r="I2741" i="3"/>
  <c r="G2742" i="3"/>
  <c r="I2742" i="3"/>
  <c r="G2743" i="3"/>
  <c r="I2743" i="3"/>
  <c r="G2744" i="3"/>
  <c r="I2744" i="3"/>
  <c r="G2745" i="3"/>
  <c r="I2745" i="3"/>
  <c r="G2746" i="3"/>
  <c r="I2746" i="3"/>
  <c r="G2747" i="3"/>
  <c r="I2747" i="3"/>
  <c r="G2748" i="3"/>
  <c r="I2748" i="3"/>
  <c r="G2749" i="3"/>
  <c r="I2749" i="3"/>
  <c r="G2750" i="3"/>
  <c r="I2750" i="3"/>
  <c r="G2751" i="3"/>
  <c r="I2751" i="3"/>
  <c r="G2752" i="3"/>
  <c r="I2752" i="3"/>
  <c r="G2753" i="3"/>
  <c r="I2753" i="3"/>
  <c r="G2754" i="3"/>
  <c r="I2754" i="3"/>
  <c r="G2755" i="3"/>
  <c r="I2755" i="3"/>
  <c r="G2756" i="3"/>
  <c r="I2756" i="3"/>
  <c r="G2757" i="3"/>
  <c r="I2757" i="3"/>
  <c r="G2758" i="3"/>
  <c r="I2758" i="3"/>
  <c r="G2759" i="3"/>
  <c r="I2759" i="3"/>
  <c r="G2760" i="3"/>
  <c r="I2760" i="3"/>
  <c r="G2761" i="3"/>
  <c r="I2761" i="3"/>
  <c r="G2762" i="3"/>
  <c r="I2762" i="3"/>
  <c r="G2763" i="3"/>
  <c r="I2763" i="3"/>
  <c r="G2764" i="3"/>
  <c r="I2764" i="3"/>
  <c r="G2765" i="3"/>
  <c r="I2765" i="3"/>
  <c r="G2766" i="3"/>
  <c r="I2766" i="3"/>
  <c r="G2767" i="3"/>
  <c r="I2767" i="3"/>
  <c r="G2768" i="3"/>
  <c r="I2768" i="3"/>
  <c r="G2769" i="3"/>
  <c r="I2769" i="3"/>
  <c r="G2770" i="3"/>
  <c r="I2770" i="3"/>
  <c r="G2771" i="3"/>
  <c r="I2771" i="3"/>
  <c r="G2772" i="3"/>
  <c r="I2772" i="3"/>
  <c r="G2773" i="3"/>
  <c r="I2773" i="3"/>
  <c r="G2774" i="3"/>
  <c r="I2774" i="3"/>
  <c r="G2775" i="3"/>
  <c r="I2775" i="3"/>
  <c r="G2776" i="3"/>
  <c r="I2776" i="3"/>
  <c r="G2777" i="3"/>
  <c r="I2777" i="3"/>
  <c r="G2778" i="3"/>
  <c r="I2778" i="3"/>
  <c r="G2779" i="3"/>
  <c r="I2779" i="3"/>
  <c r="G2780" i="3"/>
  <c r="I2780" i="3"/>
  <c r="G2781" i="3"/>
  <c r="I2781" i="3"/>
  <c r="G2782" i="3"/>
  <c r="I2782" i="3"/>
  <c r="G2783" i="3"/>
  <c r="I2783" i="3"/>
  <c r="G2784" i="3"/>
  <c r="I2784" i="3"/>
  <c r="G2785" i="3"/>
  <c r="I2785" i="3"/>
  <c r="G2786" i="3"/>
  <c r="I2786" i="3"/>
  <c r="G2787" i="3"/>
  <c r="I2787" i="3"/>
  <c r="G2788" i="3"/>
  <c r="I2788" i="3"/>
  <c r="G2789" i="3"/>
  <c r="I2789" i="3"/>
  <c r="G2790" i="3"/>
  <c r="I2790" i="3"/>
  <c r="G2791" i="3"/>
  <c r="I2791" i="3"/>
  <c r="G2792" i="3"/>
  <c r="I2792" i="3"/>
  <c r="G2793" i="3"/>
  <c r="I2793" i="3"/>
  <c r="G2794" i="3"/>
  <c r="I2794" i="3"/>
  <c r="G2795" i="3"/>
  <c r="I2795" i="3"/>
  <c r="G2796" i="3"/>
  <c r="I2796" i="3"/>
  <c r="G2797" i="3"/>
  <c r="I2797" i="3"/>
  <c r="G2798" i="3"/>
  <c r="I2798" i="3"/>
  <c r="G2799" i="3"/>
  <c r="I2799" i="3"/>
  <c r="G2800" i="3"/>
  <c r="I2800" i="3"/>
  <c r="G2801" i="3"/>
  <c r="I2801" i="3"/>
  <c r="G2802" i="3"/>
  <c r="I2802" i="3"/>
  <c r="G2803" i="3"/>
  <c r="I2803" i="3"/>
  <c r="G2804" i="3"/>
  <c r="I2804" i="3"/>
  <c r="G2805" i="3"/>
  <c r="I2805" i="3"/>
  <c r="G2806" i="3"/>
  <c r="I2806" i="3"/>
  <c r="G2807" i="3"/>
  <c r="I2807" i="3"/>
  <c r="G2808" i="3"/>
  <c r="I2808" i="3"/>
  <c r="G2809" i="3"/>
  <c r="I2809" i="3"/>
  <c r="G2810" i="3"/>
  <c r="I2810" i="3"/>
  <c r="G2811" i="3"/>
  <c r="I2811" i="3"/>
  <c r="G2812" i="3"/>
  <c r="I2812" i="3"/>
  <c r="G2813" i="3"/>
  <c r="I2813" i="3"/>
  <c r="G2814" i="3"/>
  <c r="I2814" i="3"/>
  <c r="G2815" i="3"/>
  <c r="I2815" i="3"/>
  <c r="G2816" i="3"/>
  <c r="I2816" i="3"/>
  <c r="G2817" i="3"/>
  <c r="I2817" i="3"/>
  <c r="G2818" i="3"/>
  <c r="I2818" i="3"/>
  <c r="G2819" i="3"/>
  <c r="I2819" i="3"/>
  <c r="G2820" i="3"/>
  <c r="I2820" i="3"/>
  <c r="G2821" i="3"/>
  <c r="I2821" i="3"/>
  <c r="G2822" i="3"/>
  <c r="I2822" i="3"/>
  <c r="G2823" i="3"/>
  <c r="I2823" i="3"/>
  <c r="G2824" i="3"/>
  <c r="I2824" i="3"/>
  <c r="G2825" i="3"/>
  <c r="I2825" i="3"/>
  <c r="G2826" i="3"/>
  <c r="I2826" i="3"/>
  <c r="G2827" i="3"/>
  <c r="I2827" i="3"/>
  <c r="G2828" i="3"/>
  <c r="I2828" i="3"/>
  <c r="G2829" i="3"/>
  <c r="I2829" i="3"/>
  <c r="G2830" i="3"/>
  <c r="I2830" i="3"/>
  <c r="G2831" i="3"/>
  <c r="I2831" i="3"/>
  <c r="G2832" i="3"/>
  <c r="I2832" i="3"/>
  <c r="G2833" i="3"/>
  <c r="I2833" i="3"/>
  <c r="G2834" i="3"/>
  <c r="I2834" i="3"/>
  <c r="G2835" i="3"/>
  <c r="I2835" i="3"/>
  <c r="G2836" i="3"/>
  <c r="I2836" i="3"/>
  <c r="G2837" i="3"/>
  <c r="I2837" i="3"/>
  <c r="G2838" i="3"/>
  <c r="I2838" i="3"/>
  <c r="G2839" i="3"/>
  <c r="I2839" i="3"/>
  <c r="G2840" i="3"/>
  <c r="I2840" i="3"/>
  <c r="G2841" i="3"/>
  <c r="I2841" i="3"/>
  <c r="G2842" i="3"/>
  <c r="I2842" i="3"/>
  <c r="G2843" i="3"/>
  <c r="I2843" i="3"/>
  <c r="G2844" i="3"/>
  <c r="I2844" i="3"/>
  <c r="G2845" i="3"/>
  <c r="I2845" i="3"/>
  <c r="G2846" i="3"/>
  <c r="I2846" i="3"/>
  <c r="G2847" i="3"/>
  <c r="I2847" i="3"/>
  <c r="G2848" i="3"/>
  <c r="I2848" i="3"/>
  <c r="G2849" i="3"/>
  <c r="I2849" i="3"/>
  <c r="G2850" i="3"/>
  <c r="I2850" i="3"/>
  <c r="G2851" i="3"/>
  <c r="I2851" i="3"/>
  <c r="G2852" i="3"/>
  <c r="I2852" i="3"/>
  <c r="G2853" i="3"/>
  <c r="I2853" i="3"/>
  <c r="G2854" i="3"/>
  <c r="I2854" i="3"/>
  <c r="G2855" i="3"/>
  <c r="I2855" i="3"/>
  <c r="G2856" i="3"/>
  <c r="I2856" i="3"/>
  <c r="G2857" i="3"/>
  <c r="I2857" i="3"/>
  <c r="G2858" i="3"/>
  <c r="I2858" i="3"/>
  <c r="G2859" i="3"/>
  <c r="I2859" i="3"/>
  <c r="G2860" i="3"/>
  <c r="I2860" i="3"/>
  <c r="G2861" i="3"/>
  <c r="I2861" i="3"/>
  <c r="G2862" i="3"/>
  <c r="I2862" i="3"/>
  <c r="G2863" i="3"/>
  <c r="I2863" i="3"/>
  <c r="G2864" i="3"/>
  <c r="I2864" i="3"/>
  <c r="G2865" i="3"/>
  <c r="I2865" i="3"/>
  <c r="G2866" i="3"/>
  <c r="I2866" i="3"/>
  <c r="G2867" i="3"/>
  <c r="I2867" i="3"/>
  <c r="G2868" i="3"/>
  <c r="I2868" i="3"/>
  <c r="G2869" i="3"/>
  <c r="I2869" i="3"/>
  <c r="G2870" i="3"/>
  <c r="I2870" i="3"/>
  <c r="G2871" i="3"/>
  <c r="I2871" i="3"/>
  <c r="G2872" i="3"/>
  <c r="I2872" i="3"/>
  <c r="G2873" i="3"/>
  <c r="I2873" i="3"/>
  <c r="G2874" i="3"/>
  <c r="I2874" i="3"/>
  <c r="G2875" i="3"/>
  <c r="I2875" i="3"/>
  <c r="G2876" i="3"/>
  <c r="I2876" i="3"/>
  <c r="G2877" i="3"/>
  <c r="I2877" i="3"/>
  <c r="G2878" i="3"/>
  <c r="I2878" i="3"/>
  <c r="G2879" i="3"/>
  <c r="I2879" i="3"/>
  <c r="G2880" i="3"/>
  <c r="I2880" i="3"/>
  <c r="G2881" i="3"/>
  <c r="I2881" i="3"/>
  <c r="G2882" i="3"/>
  <c r="I2882" i="3"/>
  <c r="G2883" i="3"/>
  <c r="I2883" i="3"/>
  <c r="G2884" i="3"/>
  <c r="I2884" i="3"/>
  <c r="G2885" i="3"/>
  <c r="I2885" i="3"/>
  <c r="G2886" i="3"/>
  <c r="I2886" i="3"/>
  <c r="G2887" i="3"/>
  <c r="I2887" i="3"/>
  <c r="G2888" i="3"/>
  <c r="I2888" i="3"/>
  <c r="G2889" i="3"/>
  <c r="I2889" i="3"/>
  <c r="G2890" i="3"/>
  <c r="I2890" i="3"/>
  <c r="G2891" i="3"/>
  <c r="I2891" i="3"/>
  <c r="G2892" i="3"/>
  <c r="I2892" i="3"/>
  <c r="G2893" i="3"/>
  <c r="I2893" i="3"/>
  <c r="G2894" i="3"/>
  <c r="I2894" i="3"/>
  <c r="G2895" i="3"/>
  <c r="I2895" i="3"/>
  <c r="G2896" i="3"/>
  <c r="I2896" i="3"/>
  <c r="G2897" i="3"/>
  <c r="I2897" i="3"/>
  <c r="G2898" i="3"/>
  <c r="I2898" i="3"/>
  <c r="G2899" i="3"/>
  <c r="I2899" i="3"/>
  <c r="G2900" i="3"/>
  <c r="I2900" i="3"/>
  <c r="G2901" i="3"/>
  <c r="I2901" i="3"/>
  <c r="G2902" i="3"/>
  <c r="I2902" i="3"/>
  <c r="G2903" i="3"/>
  <c r="I2903" i="3"/>
  <c r="G2904" i="3"/>
  <c r="I2904" i="3"/>
  <c r="G2905" i="3"/>
  <c r="I2905" i="3"/>
  <c r="G2906" i="3"/>
  <c r="I2906" i="3"/>
  <c r="G2907" i="3"/>
  <c r="I2907" i="3"/>
  <c r="G2908" i="3"/>
  <c r="I2908" i="3"/>
  <c r="G2909" i="3"/>
  <c r="I2909" i="3"/>
  <c r="G2910" i="3"/>
  <c r="I2910" i="3"/>
  <c r="G2911" i="3"/>
  <c r="I2911" i="3"/>
  <c r="G2912" i="3"/>
  <c r="I2912" i="3"/>
  <c r="G2913" i="3"/>
  <c r="I2913" i="3"/>
  <c r="G2914" i="3"/>
  <c r="I2914" i="3"/>
  <c r="G2915" i="3"/>
  <c r="I2915" i="3"/>
  <c r="G2916" i="3"/>
  <c r="I2916" i="3"/>
  <c r="G2917" i="3"/>
  <c r="I2917" i="3"/>
  <c r="G2918" i="3"/>
  <c r="I2918" i="3"/>
  <c r="G2919" i="3"/>
  <c r="I2919" i="3"/>
  <c r="G2920" i="3"/>
  <c r="I2920" i="3"/>
  <c r="G2921" i="3"/>
  <c r="I2921" i="3"/>
  <c r="G2922" i="3"/>
  <c r="I2922" i="3"/>
  <c r="G2923" i="3"/>
  <c r="I2923" i="3"/>
  <c r="G2924" i="3"/>
  <c r="I2924" i="3"/>
  <c r="G2925" i="3"/>
  <c r="I2925" i="3"/>
  <c r="G2926" i="3"/>
  <c r="I2926" i="3"/>
  <c r="G2927" i="3"/>
  <c r="I2927" i="3"/>
  <c r="G2928" i="3"/>
  <c r="I2928" i="3"/>
  <c r="G2929" i="3"/>
  <c r="I2929" i="3"/>
  <c r="G2930" i="3"/>
  <c r="I2930" i="3"/>
  <c r="G2931" i="3"/>
  <c r="I2931" i="3"/>
  <c r="G2932" i="3"/>
  <c r="I2932" i="3"/>
  <c r="G2933" i="3"/>
  <c r="I2933" i="3"/>
  <c r="G2934" i="3"/>
  <c r="I2934" i="3"/>
  <c r="G2935" i="3"/>
  <c r="I2935" i="3"/>
  <c r="G2936" i="3"/>
  <c r="I2936" i="3"/>
  <c r="G2937" i="3"/>
  <c r="I2937" i="3"/>
  <c r="G2938" i="3"/>
  <c r="I2938" i="3"/>
  <c r="G2939" i="3"/>
  <c r="I2939" i="3"/>
  <c r="G2940" i="3"/>
  <c r="I2940" i="3"/>
  <c r="G2941" i="3"/>
  <c r="I2941" i="3"/>
  <c r="G2942" i="3"/>
  <c r="I2942" i="3"/>
  <c r="G2943" i="3"/>
  <c r="I2943" i="3"/>
  <c r="G2944" i="3"/>
  <c r="I2944" i="3"/>
  <c r="G2945" i="3"/>
  <c r="I2945" i="3"/>
  <c r="G2946" i="3"/>
  <c r="I2946" i="3"/>
  <c r="G2947" i="3"/>
  <c r="I2947" i="3"/>
  <c r="G2948" i="3"/>
  <c r="I2948" i="3"/>
  <c r="G2949" i="3"/>
  <c r="I2949" i="3"/>
  <c r="G2950" i="3"/>
  <c r="I2950" i="3"/>
  <c r="G2951" i="3"/>
  <c r="I2951" i="3"/>
  <c r="G2952" i="3"/>
  <c r="I2952" i="3"/>
  <c r="G2953" i="3"/>
  <c r="I2953" i="3"/>
  <c r="G2954" i="3"/>
  <c r="I2954" i="3"/>
  <c r="G2955" i="3"/>
  <c r="I2955" i="3"/>
  <c r="G2956" i="3"/>
  <c r="I2956" i="3"/>
  <c r="G2957" i="3"/>
  <c r="I2957" i="3"/>
  <c r="G2958" i="3"/>
  <c r="I2958" i="3"/>
  <c r="G2959" i="3"/>
  <c r="I2959" i="3"/>
  <c r="G2960" i="3"/>
  <c r="I2960" i="3"/>
  <c r="G2961" i="3"/>
  <c r="I2961" i="3"/>
  <c r="G2962" i="3"/>
  <c r="I2962" i="3"/>
  <c r="G2963" i="3"/>
  <c r="I2963" i="3"/>
  <c r="G2964" i="3"/>
  <c r="I2964" i="3"/>
  <c r="G2965" i="3"/>
  <c r="I2965" i="3"/>
  <c r="G2966" i="3"/>
  <c r="I2966" i="3"/>
  <c r="G2967" i="3"/>
  <c r="I2967" i="3"/>
  <c r="G2968" i="3"/>
  <c r="I2968" i="3"/>
  <c r="G2969" i="3"/>
  <c r="I2969" i="3"/>
  <c r="G2970" i="3"/>
  <c r="I2970" i="3"/>
  <c r="G2971" i="3"/>
  <c r="I2971" i="3"/>
  <c r="G2972" i="3"/>
  <c r="I2972" i="3"/>
  <c r="G2973" i="3"/>
  <c r="I2973" i="3"/>
  <c r="G2974" i="3"/>
  <c r="I2974" i="3"/>
  <c r="G2975" i="3"/>
  <c r="I2975" i="3"/>
  <c r="G2976" i="3"/>
  <c r="I2976" i="3"/>
  <c r="G2977" i="3"/>
  <c r="I2977" i="3"/>
  <c r="G2978" i="3"/>
  <c r="I2978" i="3"/>
  <c r="G2979" i="3"/>
  <c r="I2979" i="3"/>
  <c r="G2980" i="3"/>
  <c r="I2980" i="3"/>
  <c r="G2981" i="3"/>
  <c r="I2981" i="3"/>
  <c r="G2982" i="3"/>
  <c r="I2982" i="3"/>
  <c r="G2983" i="3"/>
  <c r="I2983" i="3"/>
  <c r="G2984" i="3"/>
  <c r="I2984" i="3"/>
  <c r="G2985" i="3"/>
  <c r="I2985" i="3"/>
  <c r="G2986" i="3"/>
  <c r="I2986" i="3"/>
  <c r="G2987" i="3"/>
  <c r="I2987" i="3"/>
  <c r="G2988" i="3"/>
  <c r="I2988" i="3"/>
  <c r="G2989" i="3"/>
  <c r="I2989" i="3"/>
  <c r="G2990" i="3"/>
  <c r="I2990" i="3"/>
  <c r="G2991" i="3"/>
  <c r="I2991" i="3"/>
  <c r="G2992" i="3"/>
  <c r="I2992" i="3"/>
  <c r="G2993" i="3"/>
  <c r="I2993" i="3"/>
  <c r="G2994" i="3"/>
  <c r="I2994" i="3"/>
  <c r="G2995" i="3"/>
  <c r="I2995" i="3"/>
  <c r="G2996" i="3"/>
  <c r="I2996" i="3"/>
  <c r="G2997" i="3"/>
  <c r="I2997" i="3"/>
  <c r="G2998" i="3"/>
  <c r="I2998" i="3"/>
  <c r="G2999" i="3"/>
  <c r="I2999" i="3"/>
  <c r="G3000" i="3"/>
  <c r="I3000" i="3"/>
  <c r="G3001" i="3"/>
  <c r="I3001" i="3"/>
  <c r="G3002" i="3"/>
  <c r="I3002" i="3"/>
  <c r="G3003" i="3"/>
  <c r="I3003" i="3"/>
  <c r="G3004" i="3"/>
  <c r="I3004" i="3"/>
  <c r="G3005" i="3"/>
  <c r="I3005" i="3"/>
  <c r="G3006" i="3"/>
  <c r="I3006" i="3"/>
  <c r="G3007" i="3"/>
  <c r="I3007" i="3"/>
  <c r="G3008" i="3"/>
  <c r="I3008" i="3"/>
  <c r="G3009" i="3"/>
  <c r="I3009" i="3"/>
  <c r="G3010" i="3"/>
  <c r="I3010" i="3"/>
  <c r="G3011" i="3"/>
  <c r="I3011" i="3"/>
  <c r="G3012" i="3"/>
  <c r="I3012" i="3"/>
  <c r="G3013" i="3"/>
  <c r="I3013" i="3"/>
  <c r="G3014" i="3"/>
  <c r="I3014" i="3"/>
  <c r="G3015" i="3"/>
  <c r="I3015" i="3"/>
  <c r="G3016" i="3"/>
  <c r="I3016" i="3"/>
  <c r="G3017" i="3"/>
  <c r="I3017" i="3"/>
  <c r="G3018" i="3"/>
  <c r="I3018" i="3"/>
  <c r="G3019" i="3"/>
  <c r="I3019" i="3"/>
  <c r="G3020" i="3"/>
  <c r="I3020" i="3"/>
  <c r="G3021" i="3"/>
  <c r="I3021" i="3"/>
  <c r="G3022" i="3"/>
  <c r="I3022" i="3"/>
  <c r="G3023" i="3"/>
  <c r="I3023" i="3"/>
  <c r="G3024" i="3"/>
  <c r="I3024" i="3"/>
  <c r="G3025" i="3"/>
  <c r="I3025" i="3"/>
  <c r="G3026" i="3"/>
  <c r="I3026" i="3"/>
  <c r="G3027" i="3"/>
  <c r="I3027" i="3"/>
  <c r="G3028" i="3"/>
  <c r="I3028" i="3"/>
  <c r="G3029" i="3"/>
  <c r="I3029" i="3"/>
  <c r="G3030" i="3"/>
  <c r="I3030" i="3"/>
  <c r="G3031" i="3"/>
  <c r="I3031" i="3"/>
  <c r="G3032" i="3"/>
  <c r="I3032" i="3"/>
  <c r="G3033" i="3"/>
  <c r="I3033" i="3"/>
  <c r="G3034" i="3"/>
  <c r="I3034" i="3"/>
  <c r="G3035" i="3"/>
  <c r="I3035" i="3"/>
  <c r="G3036" i="3"/>
  <c r="I3036" i="3"/>
  <c r="G3037" i="3"/>
  <c r="I3037" i="3"/>
  <c r="G3038" i="3"/>
  <c r="I3038" i="3"/>
  <c r="G3039" i="3"/>
  <c r="I3039" i="3"/>
  <c r="G3040" i="3"/>
  <c r="I3040" i="3"/>
  <c r="G3041" i="3"/>
  <c r="I3041" i="3"/>
  <c r="G3042" i="3"/>
  <c r="I3042" i="3"/>
  <c r="G3043" i="3"/>
  <c r="I3043" i="3"/>
  <c r="G3044" i="3"/>
  <c r="I3044" i="3"/>
  <c r="G3045" i="3"/>
  <c r="I3045" i="3"/>
  <c r="G3046" i="3"/>
  <c r="I3046" i="3"/>
  <c r="G3047" i="3"/>
  <c r="I3047" i="3"/>
  <c r="G3048" i="3"/>
  <c r="I3048" i="3"/>
  <c r="G3049" i="3"/>
  <c r="I3049" i="3"/>
  <c r="G3050" i="3"/>
  <c r="I3050" i="3"/>
  <c r="G3051" i="3"/>
  <c r="I3051" i="3"/>
  <c r="G3052" i="3"/>
  <c r="I3052" i="3"/>
  <c r="G3053" i="3"/>
  <c r="I3053" i="3"/>
  <c r="G3054" i="3"/>
  <c r="I3054" i="3"/>
  <c r="G3055" i="3"/>
  <c r="I3055" i="3"/>
  <c r="G3056" i="3"/>
  <c r="I3056" i="3"/>
  <c r="G3057" i="3"/>
  <c r="I3057" i="3"/>
  <c r="G3058" i="3"/>
  <c r="I3058" i="3"/>
  <c r="G3059" i="3"/>
  <c r="I3059" i="3"/>
  <c r="G3060" i="3"/>
  <c r="I3060" i="3"/>
  <c r="G3061" i="3"/>
  <c r="I3061" i="3"/>
  <c r="G3062" i="3"/>
  <c r="I3062" i="3"/>
  <c r="G3063" i="3"/>
  <c r="I3063" i="3"/>
  <c r="G3064" i="3"/>
  <c r="I3064" i="3"/>
  <c r="G3065" i="3"/>
  <c r="I3065" i="3"/>
  <c r="G3066" i="3"/>
  <c r="I3066" i="3"/>
  <c r="G3067" i="3"/>
  <c r="I3067" i="3"/>
  <c r="G3068" i="3"/>
  <c r="I3068" i="3"/>
  <c r="G3069" i="3"/>
  <c r="I3069" i="3"/>
  <c r="G3070" i="3"/>
  <c r="I3070" i="3"/>
  <c r="G3071" i="3"/>
  <c r="I3071" i="3"/>
  <c r="G3072" i="3"/>
  <c r="I3072" i="3"/>
  <c r="G3073" i="3"/>
  <c r="I3073" i="3"/>
  <c r="G3074" i="3"/>
  <c r="I3074" i="3"/>
  <c r="G3075" i="3"/>
  <c r="I3075" i="3"/>
  <c r="G3076" i="3"/>
  <c r="I3076" i="3"/>
  <c r="G3077" i="3"/>
  <c r="I3077" i="3"/>
  <c r="G3078" i="3"/>
  <c r="I3078" i="3"/>
  <c r="G3079" i="3"/>
  <c r="I3079" i="3"/>
  <c r="G3080" i="3"/>
  <c r="I3080" i="3"/>
  <c r="G3081" i="3"/>
  <c r="I3081" i="3"/>
  <c r="G3082" i="3"/>
  <c r="I3082" i="3"/>
  <c r="G3083" i="3"/>
  <c r="I3083" i="3"/>
  <c r="G3084" i="3"/>
  <c r="I3084" i="3"/>
  <c r="G3085" i="3"/>
  <c r="I3085" i="3"/>
  <c r="G3086" i="3"/>
  <c r="I3086" i="3"/>
  <c r="G3087" i="3"/>
  <c r="I3087" i="3"/>
  <c r="G3088" i="3"/>
  <c r="I3088" i="3"/>
  <c r="G3089" i="3"/>
  <c r="I3089" i="3"/>
  <c r="G3090" i="3"/>
  <c r="I3090" i="3"/>
  <c r="G3091" i="3"/>
  <c r="I3091" i="3"/>
  <c r="G3092" i="3"/>
  <c r="I3092" i="3"/>
  <c r="G3093" i="3"/>
  <c r="I3093" i="3"/>
  <c r="G3094" i="3"/>
  <c r="I3094" i="3"/>
  <c r="G3095" i="3"/>
  <c r="I3095" i="3"/>
  <c r="G3096" i="3"/>
  <c r="I3096" i="3"/>
  <c r="G3097" i="3"/>
  <c r="I3097" i="3"/>
  <c r="G3098" i="3"/>
  <c r="I3098" i="3"/>
  <c r="G3099" i="3"/>
  <c r="I3099" i="3"/>
  <c r="G3100" i="3"/>
  <c r="I3100" i="3"/>
  <c r="G3101" i="3"/>
  <c r="I3101" i="3"/>
  <c r="G3102" i="3"/>
  <c r="I3102" i="3"/>
  <c r="G3103" i="3"/>
  <c r="I3103" i="3"/>
  <c r="G3104" i="3"/>
  <c r="I3104" i="3"/>
  <c r="G3105" i="3"/>
  <c r="I3105" i="3"/>
  <c r="G3106" i="3"/>
  <c r="I3106" i="3"/>
  <c r="G3107" i="3"/>
  <c r="I3107" i="3"/>
  <c r="G3108" i="3"/>
  <c r="I3108" i="3"/>
  <c r="G3109" i="3"/>
  <c r="I3109" i="3"/>
  <c r="G3110" i="3"/>
  <c r="I3110" i="3"/>
  <c r="G3111" i="3"/>
  <c r="I3111" i="3"/>
  <c r="G3112" i="3"/>
  <c r="I3112" i="3"/>
  <c r="G3113" i="3"/>
  <c r="I3113" i="3"/>
  <c r="G3114" i="3"/>
  <c r="I3114" i="3"/>
  <c r="G3115" i="3"/>
  <c r="I3115" i="3"/>
  <c r="G3116" i="3"/>
  <c r="I3116" i="3"/>
  <c r="G3117" i="3"/>
  <c r="I3117" i="3"/>
  <c r="G3118" i="3"/>
  <c r="I3118" i="3"/>
  <c r="G3119" i="3"/>
  <c r="I3119" i="3"/>
  <c r="G3120" i="3"/>
  <c r="I3120" i="3"/>
  <c r="G3121" i="3"/>
  <c r="I3121" i="3"/>
  <c r="G3122" i="3"/>
  <c r="I3122" i="3"/>
  <c r="G3123" i="3"/>
  <c r="I3123" i="3"/>
  <c r="G3124" i="3"/>
  <c r="I3124" i="3"/>
  <c r="G3125" i="3"/>
  <c r="I3125" i="3"/>
  <c r="G3126" i="3"/>
  <c r="I3126" i="3"/>
  <c r="G3127" i="3"/>
  <c r="I3127" i="3"/>
  <c r="G3128" i="3"/>
  <c r="I3128" i="3"/>
  <c r="G3129" i="3"/>
  <c r="I3129" i="3"/>
  <c r="G3130" i="3"/>
  <c r="I3130" i="3"/>
  <c r="G3131" i="3"/>
  <c r="I3131" i="3"/>
  <c r="G3132" i="3"/>
  <c r="I3132" i="3"/>
  <c r="G3133" i="3"/>
  <c r="I3133" i="3"/>
  <c r="G3134" i="3"/>
  <c r="I3134" i="3"/>
  <c r="G3135" i="3"/>
  <c r="I3135" i="3"/>
  <c r="G3136" i="3"/>
  <c r="I3136" i="3"/>
  <c r="G3137" i="3"/>
  <c r="I3137" i="3"/>
  <c r="G3138" i="3"/>
  <c r="I3138" i="3"/>
  <c r="G3139" i="3"/>
  <c r="I3139" i="3"/>
  <c r="G3140" i="3"/>
  <c r="I3140" i="3"/>
  <c r="G3141" i="3"/>
  <c r="I3141" i="3"/>
  <c r="G3142" i="3"/>
  <c r="I3142" i="3"/>
  <c r="G3143" i="3"/>
  <c r="I3143" i="3"/>
  <c r="G3144" i="3"/>
  <c r="I3144" i="3"/>
  <c r="G3145" i="3"/>
  <c r="I3145" i="3"/>
  <c r="G3146" i="3"/>
  <c r="I3146" i="3"/>
  <c r="G3147" i="3"/>
  <c r="I3147" i="3"/>
  <c r="G3148" i="3"/>
  <c r="I3148" i="3"/>
  <c r="G3149" i="3"/>
  <c r="I3149" i="3"/>
  <c r="G3150" i="3"/>
  <c r="I3150" i="3"/>
  <c r="G3151" i="3"/>
  <c r="I3151" i="3"/>
  <c r="G3152" i="3"/>
  <c r="I3152" i="3"/>
  <c r="G3153" i="3"/>
  <c r="I3153" i="3"/>
  <c r="G3154" i="3"/>
  <c r="I3154" i="3"/>
  <c r="G3155" i="3"/>
  <c r="I3155" i="3"/>
  <c r="G3156" i="3"/>
  <c r="I3156" i="3"/>
  <c r="G3157" i="3"/>
  <c r="I3157" i="3"/>
  <c r="G3158" i="3"/>
  <c r="I3158" i="3"/>
  <c r="G3159" i="3"/>
  <c r="I3159" i="3"/>
  <c r="G3160" i="3"/>
  <c r="I3160" i="3"/>
  <c r="G3161" i="3"/>
  <c r="I3161" i="3"/>
  <c r="G3162" i="3"/>
  <c r="I3162" i="3"/>
  <c r="G3163" i="3"/>
  <c r="I3163" i="3"/>
  <c r="G3164" i="3"/>
  <c r="I3164" i="3"/>
  <c r="G3165" i="3"/>
  <c r="I3165" i="3"/>
  <c r="G3166" i="3"/>
  <c r="I3166" i="3"/>
  <c r="G3167" i="3"/>
  <c r="I3167" i="3"/>
  <c r="G3168" i="3"/>
  <c r="I3168" i="3"/>
  <c r="G3169" i="3"/>
  <c r="I3169" i="3"/>
  <c r="G3170" i="3"/>
  <c r="I3170" i="3"/>
  <c r="G3171" i="3"/>
  <c r="I3171" i="3"/>
  <c r="G3172" i="3"/>
  <c r="I3172" i="3"/>
  <c r="G3173" i="3"/>
  <c r="I3173" i="3"/>
  <c r="G3174" i="3"/>
  <c r="I3174" i="3"/>
  <c r="G3175" i="3"/>
  <c r="I3175" i="3"/>
  <c r="G3176" i="3"/>
  <c r="I3176" i="3"/>
  <c r="G3177" i="3"/>
  <c r="I3177" i="3"/>
  <c r="G3178" i="3"/>
  <c r="I3178" i="3"/>
  <c r="G3179" i="3"/>
  <c r="I3179" i="3"/>
  <c r="G3180" i="3"/>
  <c r="I3180" i="3"/>
  <c r="G3181" i="3"/>
  <c r="I3181" i="3"/>
  <c r="G3182" i="3"/>
  <c r="I3182" i="3"/>
  <c r="I3183" i="3"/>
  <c r="G3184" i="3"/>
  <c r="I3184" i="3"/>
  <c r="G3185" i="3"/>
  <c r="I3185" i="3"/>
  <c r="G3186" i="3"/>
  <c r="I3186" i="3"/>
  <c r="G3187" i="3"/>
  <c r="I3187" i="3"/>
  <c r="G3188" i="3"/>
  <c r="I3188" i="3"/>
  <c r="G3189" i="3"/>
  <c r="I3189" i="3"/>
  <c r="G3190" i="3"/>
  <c r="I3190" i="3"/>
  <c r="G3191" i="3"/>
  <c r="I3191" i="3"/>
  <c r="G3192" i="3"/>
  <c r="I3192" i="3"/>
  <c r="G3193" i="3"/>
  <c r="I3193" i="3"/>
  <c r="G3194" i="3"/>
  <c r="I3194" i="3"/>
  <c r="G3195" i="3"/>
  <c r="I3195" i="3"/>
  <c r="G3196" i="3"/>
  <c r="I3196" i="3"/>
  <c r="G3197" i="3"/>
  <c r="I3197" i="3"/>
  <c r="G3198" i="3"/>
  <c r="I3198" i="3"/>
  <c r="G3199" i="3"/>
  <c r="I3199" i="3"/>
  <c r="G3200" i="3"/>
  <c r="I3200" i="3"/>
  <c r="G3201" i="3"/>
  <c r="I3201" i="3"/>
  <c r="G3202" i="3"/>
  <c r="I3202" i="3"/>
  <c r="G3203" i="3"/>
  <c r="I3203" i="3"/>
  <c r="G3204" i="3"/>
  <c r="I3204" i="3"/>
  <c r="G3205" i="3"/>
  <c r="I3205" i="3"/>
  <c r="I3206" i="3"/>
  <c r="I3207" i="3"/>
  <c r="I3208" i="3"/>
  <c r="I3209" i="3"/>
  <c r="G3210" i="3"/>
  <c r="I3210" i="3"/>
  <c r="G3211" i="3"/>
  <c r="I3211" i="3"/>
  <c r="G3212" i="3"/>
  <c r="I3212" i="3"/>
  <c r="G3213" i="3"/>
  <c r="I3213" i="3"/>
  <c r="G3214" i="3"/>
  <c r="I3214" i="3"/>
  <c r="G3215" i="3"/>
  <c r="I3215" i="3"/>
  <c r="G3216" i="3"/>
  <c r="I3216" i="3"/>
  <c r="G3217" i="3"/>
  <c r="I3217" i="3"/>
  <c r="G3218" i="3"/>
  <c r="I3218" i="3"/>
  <c r="G3219" i="3"/>
  <c r="I3219" i="3"/>
  <c r="G3220" i="3"/>
  <c r="I3220" i="3"/>
  <c r="G3221" i="3"/>
  <c r="I3221" i="3"/>
  <c r="G3222" i="3"/>
  <c r="I3222" i="3"/>
  <c r="G3223" i="3"/>
  <c r="I3223" i="3"/>
  <c r="G3224" i="3"/>
  <c r="I3224" i="3"/>
  <c r="G3225" i="3"/>
  <c r="I3225" i="3"/>
  <c r="G3226" i="3"/>
  <c r="I3226" i="3"/>
  <c r="G3227" i="3"/>
  <c r="I3227" i="3"/>
  <c r="G3228" i="3"/>
  <c r="I3228" i="3"/>
  <c r="G3229" i="3"/>
  <c r="I3229" i="3"/>
  <c r="G3230" i="3"/>
  <c r="I3230" i="3"/>
  <c r="G3231" i="3"/>
  <c r="I3231" i="3"/>
  <c r="G3232" i="3"/>
  <c r="I3232" i="3"/>
  <c r="G3233" i="3"/>
  <c r="I3233" i="3"/>
  <c r="G3234" i="3"/>
  <c r="I3234" i="3"/>
  <c r="G3235" i="3"/>
  <c r="I3235" i="3"/>
  <c r="G3236" i="3"/>
  <c r="I3236" i="3"/>
  <c r="G3237" i="3"/>
  <c r="I3237" i="3"/>
  <c r="G3238" i="3"/>
  <c r="I3238" i="3"/>
  <c r="I3239" i="3"/>
  <c r="G3240" i="3"/>
  <c r="I3240" i="3"/>
  <c r="G3241" i="3"/>
  <c r="I3241" i="3"/>
  <c r="G3242" i="3"/>
  <c r="I3242" i="3"/>
  <c r="G3243" i="3"/>
  <c r="I3243" i="3"/>
  <c r="G3244" i="3"/>
  <c r="I3244" i="3"/>
  <c r="G3245" i="3"/>
  <c r="I3245" i="3"/>
  <c r="G3246" i="3"/>
  <c r="I3246" i="3"/>
  <c r="G3247" i="3"/>
  <c r="I3247" i="3"/>
  <c r="G3248" i="3"/>
  <c r="I3248" i="3"/>
  <c r="G3249" i="3"/>
  <c r="I3249" i="3"/>
  <c r="G3250" i="3"/>
  <c r="I3250" i="3"/>
  <c r="G3251" i="3"/>
  <c r="I3251" i="3"/>
  <c r="G3252" i="3"/>
  <c r="I3252" i="3"/>
  <c r="G3253" i="3"/>
  <c r="I3253" i="3"/>
  <c r="G3254" i="3"/>
  <c r="I3254" i="3"/>
  <c r="G3255" i="3"/>
  <c r="I3255" i="3"/>
  <c r="G3256" i="3"/>
  <c r="I3256" i="3"/>
  <c r="G3257" i="3"/>
  <c r="I3257" i="3"/>
  <c r="G3258" i="3"/>
  <c r="I3258" i="3"/>
  <c r="G3259" i="3"/>
  <c r="I3259" i="3"/>
  <c r="G3260" i="3"/>
  <c r="I3260" i="3"/>
  <c r="G3261" i="3"/>
  <c r="I3261" i="3"/>
  <c r="G3262" i="3"/>
  <c r="I3262" i="3"/>
  <c r="G3263" i="3"/>
  <c r="I3263" i="3"/>
  <c r="G3264" i="3"/>
  <c r="I3264" i="3"/>
  <c r="G3265" i="3"/>
  <c r="I3265" i="3"/>
  <c r="G3266" i="3"/>
  <c r="I3266" i="3"/>
  <c r="G3267" i="3"/>
  <c r="I3267" i="3"/>
  <c r="G3268" i="3"/>
  <c r="I3268" i="3"/>
  <c r="G3269" i="3"/>
  <c r="I3269" i="3"/>
  <c r="G3270" i="3"/>
  <c r="I3270" i="3"/>
  <c r="G3271" i="3"/>
  <c r="I3271" i="3"/>
  <c r="G3272" i="3"/>
  <c r="I3272" i="3"/>
  <c r="G3273" i="3"/>
  <c r="I3273" i="3"/>
  <c r="G3274" i="3"/>
  <c r="I3274" i="3"/>
  <c r="G3275" i="3"/>
  <c r="I3275" i="3"/>
  <c r="G3276" i="3"/>
  <c r="I3276" i="3"/>
  <c r="G3277" i="3"/>
  <c r="I3277" i="3"/>
  <c r="G3278" i="3"/>
  <c r="I3278" i="3"/>
  <c r="G3279" i="3"/>
  <c r="I3279" i="3"/>
  <c r="G3280" i="3"/>
  <c r="I3280" i="3"/>
  <c r="G3281" i="3"/>
  <c r="I3281" i="3"/>
  <c r="G3282" i="3"/>
  <c r="I3282" i="3"/>
  <c r="G3283" i="3"/>
  <c r="I3283" i="3"/>
  <c r="G3284" i="3"/>
  <c r="I3284" i="3"/>
  <c r="G3285" i="3"/>
  <c r="I3285" i="3"/>
  <c r="G3286" i="3"/>
  <c r="I3286" i="3"/>
  <c r="G3287" i="3"/>
  <c r="I3287" i="3"/>
  <c r="G3288" i="3"/>
  <c r="I3288" i="3"/>
  <c r="G3289" i="3"/>
  <c r="I3289" i="3"/>
  <c r="G3290" i="3"/>
  <c r="I3290" i="3"/>
  <c r="G3291" i="3"/>
  <c r="I3291" i="3"/>
  <c r="G3292" i="3"/>
  <c r="I3292" i="3"/>
  <c r="G3293" i="3"/>
  <c r="I3293" i="3"/>
  <c r="G3294" i="3"/>
  <c r="I3294" i="3"/>
  <c r="G3295" i="3"/>
  <c r="I3295" i="3"/>
  <c r="G3296" i="3"/>
  <c r="I3296" i="3"/>
  <c r="G3297" i="3"/>
  <c r="I3297" i="3"/>
  <c r="G3298" i="3"/>
  <c r="I3298" i="3"/>
  <c r="G3299" i="3"/>
  <c r="I3299" i="3"/>
  <c r="G3300" i="3"/>
  <c r="I3300" i="3"/>
  <c r="G3301" i="3"/>
  <c r="I3301" i="3"/>
  <c r="G3302" i="3"/>
  <c r="I3302" i="3"/>
  <c r="G3303" i="3"/>
  <c r="I3303" i="3"/>
  <c r="G3304" i="3"/>
  <c r="I3304" i="3"/>
  <c r="G3305" i="3"/>
  <c r="I3305" i="3"/>
  <c r="G3306" i="3"/>
  <c r="I3306" i="3"/>
  <c r="G3307" i="3"/>
  <c r="I3307" i="3"/>
  <c r="G3308" i="3"/>
  <c r="I3308" i="3"/>
  <c r="G3309" i="3"/>
  <c r="I3309" i="3"/>
  <c r="G3310" i="3"/>
  <c r="I3310" i="3"/>
  <c r="G3311" i="3"/>
  <c r="I3311" i="3"/>
  <c r="G3312" i="3"/>
  <c r="I3312" i="3"/>
  <c r="G3313" i="3"/>
  <c r="I3313" i="3"/>
  <c r="G3314" i="3"/>
  <c r="I3314" i="3"/>
  <c r="G3315" i="3"/>
  <c r="I3315" i="3"/>
  <c r="G3316" i="3"/>
  <c r="I3316" i="3"/>
  <c r="G3317" i="3"/>
  <c r="I3317" i="3"/>
  <c r="G3318" i="3"/>
  <c r="I3318" i="3"/>
  <c r="G3319" i="3"/>
  <c r="I3319" i="3"/>
  <c r="G3320" i="3"/>
  <c r="I3320" i="3"/>
  <c r="G3321" i="3"/>
  <c r="I3321" i="3"/>
  <c r="G3322" i="3"/>
  <c r="I3322" i="3"/>
  <c r="G3323" i="3"/>
  <c r="I3323" i="3"/>
  <c r="G3324" i="3"/>
  <c r="I3324" i="3"/>
  <c r="G3325" i="3"/>
  <c r="I3325" i="3"/>
  <c r="G3326" i="3"/>
  <c r="I3326" i="3"/>
  <c r="G3327" i="3"/>
  <c r="I3327" i="3"/>
  <c r="G3328" i="3"/>
  <c r="I3328" i="3"/>
  <c r="G3329" i="3"/>
  <c r="I3329" i="3"/>
  <c r="G3330" i="3"/>
  <c r="I3330" i="3"/>
  <c r="G3331" i="3"/>
  <c r="I3331" i="3"/>
  <c r="G3332" i="3"/>
  <c r="I3332" i="3"/>
  <c r="G3333" i="3"/>
  <c r="I3333" i="3"/>
  <c r="G3334" i="3"/>
  <c r="I3334" i="3"/>
  <c r="G3335" i="3"/>
  <c r="I3335" i="3"/>
  <c r="G3336" i="3"/>
  <c r="I3336" i="3"/>
  <c r="G3337" i="3"/>
  <c r="I3337" i="3"/>
  <c r="G3338" i="3"/>
  <c r="I3338" i="3"/>
  <c r="G3339" i="3"/>
  <c r="I3339" i="3"/>
  <c r="G3340" i="3"/>
  <c r="I3340" i="3"/>
  <c r="G3341" i="3"/>
  <c r="I3341" i="3"/>
  <c r="G3342" i="3"/>
  <c r="I3342" i="3"/>
  <c r="G3343" i="3"/>
  <c r="I3343" i="3"/>
  <c r="G3344" i="3"/>
  <c r="I3344" i="3"/>
  <c r="G3345" i="3"/>
  <c r="I3345" i="3"/>
  <c r="G3346" i="3"/>
  <c r="I3346" i="3"/>
  <c r="G3347" i="3"/>
  <c r="I3347" i="3"/>
  <c r="G3348" i="3"/>
  <c r="I3348" i="3"/>
  <c r="G3349" i="3"/>
  <c r="I3349" i="3"/>
  <c r="G3350" i="3"/>
  <c r="I3350" i="3"/>
  <c r="G3351" i="3"/>
  <c r="I3351" i="3"/>
  <c r="G3352" i="3"/>
  <c r="I3352" i="3"/>
  <c r="G3353" i="3"/>
  <c r="I3353" i="3"/>
  <c r="G3354" i="3"/>
  <c r="I3354" i="3"/>
  <c r="G3355" i="3"/>
  <c r="I3355" i="3"/>
  <c r="G3356" i="3"/>
  <c r="I3356" i="3"/>
  <c r="G3357" i="3"/>
  <c r="I3357" i="3"/>
  <c r="G3358" i="3"/>
  <c r="I3358" i="3"/>
  <c r="G3359" i="3"/>
  <c r="I3359" i="3"/>
  <c r="G3360" i="3"/>
  <c r="I3360" i="3"/>
  <c r="G3361" i="3"/>
  <c r="I3361" i="3"/>
  <c r="G3362" i="3"/>
  <c r="I3362" i="3"/>
  <c r="G3363" i="3"/>
  <c r="I3363" i="3"/>
  <c r="G3364" i="3"/>
  <c r="I3364" i="3"/>
  <c r="G3365" i="3"/>
  <c r="I3365" i="3"/>
  <c r="G3366" i="3"/>
  <c r="I3366" i="3"/>
  <c r="G3367" i="3"/>
  <c r="I3367" i="3"/>
  <c r="G3368" i="3"/>
  <c r="I3368" i="3"/>
  <c r="G3369" i="3"/>
  <c r="I3369" i="3"/>
  <c r="G3370" i="3"/>
  <c r="I3370" i="3"/>
  <c r="G3371" i="3"/>
  <c r="I3371" i="3"/>
  <c r="G3372" i="3"/>
  <c r="I3372" i="3"/>
  <c r="G3373" i="3"/>
  <c r="I3373" i="3"/>
  <c r="G3374" i="3"/>
  <c r="I3374" i="3"/>
  <c r="G3375" i="3"/>
  <c r="I3375" i="3"/>
  <c r="G3376" i="3"/>
  <c r="I3376" i="3"/>
  <c r="G3377" i="3"/>
  <c r="I3377" i="3"/>
  <c r="G3378" i="3"/>
  <c r="I3378" i="3"/>
  <c r="G3379" i="3"/>
  <c r="I3379" i="3"/>
  <c r="G3380" i="3"/>
  <c r="I3380" i="3"/>
  <c r="G3381" i="3"/>
  <c r="I3381" i="3"/>
  <c r="G3382" i="3"/>
  <c r="I3382" i="3"/>
  <c r="G3383" i="3"/>
  <c r="I3383" i="3"/>
  <c r="G3384" i="3"/>
  <c r="I3384" i="3"/>
  <c r="G3385" i="3"/>
  <c r="I3385" i="3"/>
  <c r="G3386" i="3"/>
  <c r="I3386" i="3"/>
  <c r="G3387" i="3"/>
  <c r="I3387" i="3"/>
  <c r="G3388" i="3"/>
  <c r="I3388" i="3"/>
  <c r="G3389" i="3"/>
  <c r="I3389" i="3"/>
  <c r="G3390" i="3"/>
  <c r="I3390" i="3"/>
  <c r="G3391" i="3"/>
  <c r="I3391" i="3"/>
  <c r="G3392" i="3"/>
  <c r="I3392" i="3"/>
  <c r="G3393" i="3"/>
  <c r="I3393" i="3"/>
  <c r="G3394" i="3"/>
  <c r="I3394" i="3"/>
  <c r="G3395" i="3"/>
  <c r="I3395" i="3"/>
  <c r="G3396" i="3"/>
  <c r="I3396" i="3"/>
  <c r="G3397" i="3"/>
  <c r="I3397" i="3"/>
  <c r="G3398" i="3"/>
  <c r="I3398" i="3"/>
  <c r="G3399" i="3"/>
  <c r="I3399" i="3"/>
  <c r="G3400" i="3"/>
  <c r="I3400" i="3"/>
  <c r="G3401" i="3"/>
  <c r="I3401" i="3"/>
  <c r="G3402" i="3"/>
  <c r="I3402" i="3"/>
  <c r="G3403" i="3"/>
  <c r="I3403" i="3"/>
  <c r="G3404" i="3"/>
  <c r="I3404" i="3"/>
  <c r="G3405" i="3"/>
  <c r="I3405" i="3"/>
  <c r="G3406" i="3"/>
  <c r="I3406" i="3"/>
  <c r="G3407" i="3"/>
  <c r="I3407" i="3"/>
  <c r="G3408" i="3"/>
  <c r="I3408" i="3"/>
  <c r="G3409" i="3"/>
  <c r="I3409" i="3"/>
  <c r="G3410" i="3"/>
  <c r="I3410" i="3"/>
  <c r="G3411" i="3"/>
  <c r="I3411" i="3"/>
  <c r="G3412" i="3"/>
  <c r="I3412" i="3"/>
  <c r="G3413" i="3"/>
  <c r="I3413" i="3"/>
  <c r="G3414" i="3"/>
  <c r="I3414" i="3"/>
  <c r="G3415" i="3"/>
  <c r="I3415" i="3"/>
  <c r="G3416" i="3"/>
  <c r="I3416" i="3"/>
  <c r="G3417" i="3"/>
  <c r="I3417" i="3"/>
  <c r="G3418" i="3"/>
  <c r="I3418" i="3"/>
  <c r="G3419" i="3"/>
  <c r="I3419" i="3"/>
  <c r="G3420" i="3"/>
  <c r="I3420" i="3"/>
  <c r="G3421" i="3"/>
  <c r="I3421" i="3"/>
  <c r="G3422" i="3"/>
  <c r="I3422" i="3"/>
  <c r="G3423" i="3"/>
  <c r="I3423" i="3"/>
  <c r="G3424" i="3"/>
  <c r="I3424" i="3"/>
  <c r="G3425" i="3"/>
  <c r="I3425" i="3"/>
  <c r="G3426" i="3"/>
  <c r="I3426" i="3"/>
  <c r="G3427" i="3"/>
  <c r="I3427" i="3"/>
  <c r="G3428" i="3"/>
  <c r="I3428" i="3"/>
  <c r="G3429" i="3"/>
  <c r="I3429" i="3"/>
  <c r="G3430" i="3"/>
  <c r="I3430" i="3"/>
  <c r="G3431" i="3"/>
  <c r="I3431" i="3"/>
  <c r="G3432" i="3"/>
  <c r="I3432" i="3"/>
  <c r="G3433" i="3"/>
  <c r="I3433" i="3"/>
  <c r="G3434" i="3"/>
  <c r="I3434" i="3"/>
  <c r="G3435" i="3"/>
  <c r="I3435" i="3"/>
  <c r="G3436" i="3"/>
  <c r="I3436" i="3"/>
  <c r="G3437" i="3"/>
  <c r="I3437" i="3"/>
  <c r="G3438" i="3"/>
  <c r="I3438" i="3"/>
  <c r="G3439" i="3"/>
  <c r="I3439" i="3"/>
  <c r="G3440" i="3"/>
  <c r="I3440" i="3"/>
  <c r="G3441" i="3"/>
  <c r="I3441" i="3"/>
  <c r="G3442" i="3"/>
  <c r="I3442" i="3"/>
  <c r="G3443" i="3"/>
  <c r="I3443" i="3"/>
  <c r="G3444" i="3"/>
  <c r="I3444" i="3"/>
  <c r="G3445" i="3"/>
  <c r="I3445" i="3"/>
  <c r="G3446" i="3"/>
  <c r="I3446" i="3"/>
  <c r="G3447" i="3"/>
  <c r="I3447" i="3"/>
  <c r="G3448" i="3"/>
  <c r="I3448" i="3"/>
  <c r="G3449" i="3"/>
  <c r="I3449" i="3"/>
  <c r="G3450" i="3"/>
  <c r="I3450" i="3"/>
  <c r="G3451" i="3"/>
  <c r="I3451" i="3"/>
  <c r="G3452" i="3"/>
  <c r="I3452" i="3"/>
  <c r="G3453" i="3"/>
  <c r="I3453" i="3"/>
  <c r="G3454" i="3"/>
  <c r="I3454" i="3"/>
  <c r="G3455" i="3"/>
  <c r="I3455" i="3"/>
  <c r="G3456" i="3"/>
  <c r="I3456" i="3"/>
  <c r="G3457" i="3"/>
  <c r="I3457" i="3"/>
  <c r="G3458" i="3"/>
  <c r="I3458" i="3"/>
  <c r="G3459" i="3"/>
  <c r="I3459" i="3"/>
  <c r="G3460" i="3"/>
  <c r="I3460" i="3"/>
  <c r="G3461" i="3"/>
  <c r="I3461" i="3"/>
  <c r="G3462" i="3"/>
  <c r="I3462" i="3"/>
  <c r="G3463" i="3"/>
  <c r="I3463" i="3"/>
  <c r="G3464" i="3"/>
  <c r="I3464" i="3"/>
  <c r="G3465" i="3"/>
  <c r="I3465" i="3"/>
  <c r="G3466" i="3"/>
  <c r="I3466" i="3"/>
  <c r="G3467" i="3"/>
  <c r="I3467" i="3"/>
  <c r="G3468" i="3"/>
  <c r="I3468" i="3"/>
  <c r="G3469" i="3"/>
  <c r="I3469" i="3"/>
  <c r="G3470" i="3"/>
  <c r="I3470" i="3"/>
  <c r="G3471" i="3"/>
  <c r="I3471" i="3"/>
  <c r="G3472" i="3"/>
  <c r="I3472" i="3"/>
  <c r="G3473" i="3"/>
  <c r="I3473" i="3"/>
  <c r="G3474" i="3"/>
  <c r="I3474" i="3"/>
  <c r="G3475" i="3"/>
  <c r="I3475" i="3"/>
  <c r="G3476" i="3"/>
  <c r="I3476" i="3"/>
  <c r="G3477" i="3"/>
  <c r="I3477" i="3"/>
  <c r="G3478" i="3"/>
  <c r="I3478" i="3"/>
  <c r="G3479" i="3"/>
  <c r="I3479" i="3"/>
  <c r="G3480" i="3"/>
  <c r="I3480" i="3"/>
  <c r="G3481" i="3"/>
  <c r="I3481" i="3"/>
  <c r="G3482" i="3"/>
  <c r="I3482" i="3"/>
  <c r="G3483" i="3"/>
  <c r="I3483" i="3"/>
  <c r="G3484" i="3"/>
  <c r="I3484" i="3"/>
  <c r="G3485" i="3"/>
  <c r="I3485" i="3"/>
  <c r="G3486" i="3"/>
  <c r="I3486" i="3"/>
  <c r="G3487" i="3"/>
  <c r="I3487" i="3"/>
  <c r="G3488" i="3"/>
  <c r="I3488" i="3"/>
  <c r="G3489" i="3"/>
  <c r="I3489" i="3"/>
  <c r="G3490" i="3"/>
  <c r="I3490" i="3"/>
  <c r="G3491" i="3"/>
  <c r="I3491" i="3"/>
  <c r="G3492" i="3"/>
  <c r="I3492" i="3"/>
  <c r="G3493" i="3"/>
  <c r="I3493" i="3"/>
  <c r="G3494" i="3"/>
  <c r="I3494" i="3"/>
  <c r="G3495" i="3"/>
  <c r="I3495" i="3"/>
  <c r="G3496" i="3"/>
  <c r="I3496" i="3"/>
  <c r="G3497" i="3"/>
  <c r="I3497" i="3"/>
  <c r="G3498" i="3"/>
  <c r="I3498" i="3"/>
  <c r="G3499" i="3"/>
  <c r="I3499" i="3"/>
  <c r="G3500" i="3"/>
  <c r="I3500" i="3"/>
  <c r="G3501" i="3"/>
  <c r="I3501" i="3"/>
  <c r="G3502" i="3"/>
  <c r="I3502" i="3"/>
  <c r="G3503" i="3"/>
  <c r="I3503" i="3"/>
  <c r="G3504" i="3"/>
  <c r="I3504" i="3"/>
  <c r="G3505" i="3"/>
  <c r="I3505" i="3"/>
  <c r="G3506" i="3"/>
  <c r="I3506" i="3"/>
  <c r="G3507" i="3"/>
  <c r="I3507" i="3"/>
  <c r="G3508" i="3"/>
  <c r="I3508" i="3"/>
  <c r="G3509" i="3"/>
  <c r="I3509" i="3"/>
  <c r="G3510" i="3"/>
  <c r="I3510" i="3"/>
  <c r="G3511" i="3"/>
  <c r="I3511" i="3"/>
  <c r="G3512" i="3"/>
  <c r="I3512" i="3"/>
  <c r="G3513" i="3"/>
  <c r="I3513" i="3"/>
  <c r="G3514" i="3"/>
  <c r="I3514" i="3"/>
  <c r="G3515" i="3"/>
  <c r="I3515" i="3"/>
  <c r="G3516" i="3"/>
  <c r="I3516" i="3"/>
  <c r="G3517" i="3"/>
  <c r="I3517" i="3"/>
  <c r="G3518" i="3"/>
  <c r="I3518" i="3"/>
  <c r="G3519" i="3"/>
  <c r="I3519" i="3"/>
  <c r="G3520" i="3"/>
  <c r="I3520" i="3"/>
  <c r="G3521" i="3"/>
  <c r="I3521" i="3"/>
  <c r="G3522" i="3"/>
  <c r="I3522" i="3"/>
  <c r="I3523" i="3"/>
  <c r="I3524" i="3"/>
  <c r="G3525" i="3"/>
  <c r="I3525" i="3"/>
  <c r="I3526" i="3"/>
  <c r="I3527" i="3"/>
  <c r="G3528" i="3"/>
  <c r="I3528" i="3"/>
  <c r="G3529" i="3"/>
  <c r="I3529" i="3"/>
  <c r="G3530" i="3"/>
  <c r="I3530" i="3"/>
  <c r="G3531" i="3"/>
  <c r="I3531" i="3"/>
  <c r="G3532" i="3"/>
  <c r="I3532" i="3"/>
  <c r="G3533" i="3"/>
  <c r="I3533" i="3"/>
  <c r="G3534" i="3"/>
  <c r="I3534" i="3"/>
  <c r="G3535" i="3"/>
  <c r="I3535" i="3"/>
  <c r="G3536" i="3"/>
  <c r="I3536" i="3"/>
  <c r="G3537" i="3"/>
  <c r="I3537" i="3"/>
  <c r="G3538" i="3"/>
  <c r="I3538" i="3"/>
  <c r="G3539" i="3"/>
  <c r="I3539" i="3"/>
  <c r="G3540" i="3"/>
  <c r="I3540" i="3"/>
  <c r="I3541" i="3"/>
  <c r="I3542" i="3"/>
  <c r="I3543" i="3"/>
  <c r="G3544" i="3"/>
  <c r="I3544" i="3"/>
  <c r="I3545" i="3"/>
  <c r="G3546" i="3"/>
  <c r="I3546" i="3"/>
  <c r="G3547" i="3"/>
  <c r="I3547" i="3"/>
  <c r="G3548" i="3"/>
  <c r="I3548" i="3"/>
  <c r="G3549" i="3"/>
  <c r="I3549" i="3"/>
  <c r="G3550" i="3"/>
  <c r="I3550" i="3"/>
  <c r="G3551" i="3"/>
  <c r="I3551" i="3"/>
  <c r="G3552" i="3"/>
  <c r="I3552" i="3"/>
  <c r="G3553" i="3"/>
  <c r="I3553" i="3"/>
  <c r="G3554" i="3"/>
  <c r="I3554" i="3"/>
  <c r="G3555" i="3"/>
  <c r="I3555" i="3"/>
  <c r="G3556" i="3"/>
  <c r="I3556" i="3"/>
  <c r="G3557" i="3"/>
  <c r="I3557" i="3"/>
  <c r="G3558" i="3"/>
  <c r="I3558" i="3"/>
  <c r="G3559" i="3"/>
  <c r="I3559" i="3"/>
  <c r="G3560" i="3"/>
  <c r="I3560" i="3"/>
  <c r="G3561" i="3"/>
  <c r="I3561" i="3"/>
  <c r="G3562" i="3"/>
  <c r="I3562" i="3"/>
  <c r="G3563" i="3"/>
  <c r="I3563" i="3"/>
  <c r="G3564" i="3"/>
  <c r="I3564" i="3"/>
  <c r="G3565" i="3"/>
  <c r="I3565" i="3"/>
  <c r="G3566" i="3"/>
  <c r="I3566" i="3"/>
  <c r="G3567" i="3"/>
  <c r="I3567" i="3"/>
  <c r="G3568" i="3"/>
  <c r="I3568" i="3"/>
  <c r="G3569" i="3"/>
  <c r="I3569" i="3"/>
  <c r="G3570" i="3"/>
  <c r="I3570" i="3"/>
  <c r="G3571" i="3"/>
  <c r="I3571" i="3"/>
  <c r="G3572" i="3"/>
  <c r="I3572" i="3"/>
  <c r="G3573" i="3"/>
  <c r="I3573" i="3"/>
  <c r="G3574" i="3"/>
  <c r="I3574" i="3"/>
  <c r="G3575" i="3"/>
  <c r="I3575" i="3"/>
  <c r="G3576" i="3"/>
  <c r="I3576" i="3"/>
  <c r="G3577" i="3"/>
  <c r="I3577" i="3"/>
  <c r="G3578" i="3"/>
  <c r="I3578" i="3"/>
  <c r="G3579" i="3"/>
  <c r="I3579" i="3"/>
  <c r="G3580" i="3"/>
  <c r="I3580" i="3"/>
  <c r="G3581" i="3"/>
  <c r="I3581" i="3"/>
  <c r="G3582" i="3"/>
  <c r="I3582" i="3"/>
  <c r="G3583" i="3"/>
  <c r="I3583" i="3"/>
  <c r="G3584" i="3"/>
  <c r="I3584" i="3"/>
  <c r="G3585" i="3"/>
  <c r="I3585" i="3"/>
  <c r="G3586" i="3"/>
  <c r="I3586" i="3"/>
  <c r="G3587" i="3"/>
  <c r="I3587" i="3"/>
  <c r="G3588" i="3"/>
  <c r="I3588" i="3"/>
  <c r="G3589" i="3"/>
  <c r="I3589" i="3"/>
  <c r="G3590" i="3"/>
  <c r="I3590" i="3"/>
  <c r="G3591" i="3"/>
  <c r="I3591" i="3"/>
  <c r="G3592" i="3"/>
  <c r="I3592" i="3"/>
  <c r="G3593" i="3"/>
  <c r="I3593" i="3"/>
  <c r="G3594" i="3"/>
  <c r="I3594" i="3"/>
  <c r="G3595" i="3"/>
  <c r="I3595" i="3"/>
  <c r="G3596" i="3"/>
  <c r="I3596" i="3"/>
  <c r="G3597" i="3"/>
  <c r="I3597" i="3"/>
  <c r="G3598" i="3"/>
  <c r="I3598" i="3"/>
  <c r="G3599" i="3"/>
  <c r="I3599" i="3"/>
  <c r="G3600" i="3"/>
  <c r="I3600" i="3"/>
  <c r="G3601" i="3"/>
  <c r="I3601" i="3"/>
  <c r="G3602" i="3"/>
  <c r="I3602" i="3"/>
  <c r="G3603" i="3"/>
  <c r="I3603" i="3"/>
  <c r="G3604" i="3"/>
  <c r="I3604" i="3"/>
  <c r="G3605" i="3"/>
  <c r="I3605" i="3"/>
  <c r="G3606" i="3"/>
  <c r="I3606" i="3"/>
  <c r="G3607" i="3"/>
  <c r="I3607" i="3"/>
  <c r="G3608" i="3"/>
  <c r="I3608" i="3"/>
  <c r="G3609" i="3"/>
  <c r="I3609" i="3"/>
  <c r="G3610" i="3"/>
  <c r="I3610" i="3"/>
  <c r="G3611" i="3"/>
  <c r="I3611" i="3"/>
  <c r="G3612" i="3"/>
  <c r="I3612" i="3"/>
  <c r="G3613" i="3"/>
  <c r="I3613" i="3"/>
  <c r="G3614" i="3"/>
  <c r="I3614" i="3"/>
  <c r="G3615" i="3"/>
  <c r="I3615" i="3"/>
  <c r="G3616" i="3"/>
  <c r="I3616" i="3"/>
  <c r="G3617" i="3"/>
  <c r="I3617" i="3"/>
  <c r="G3618" i="3"/>
  <c r="I3618" i="3"/>
  <c r="G3619" i="3"/>
  <c r="I3619" i="3"/>
  <c r="G3620" i="3"/>
  <c r="I3620" i="3"/>
  <c r="G3621" i="3"/>
  <c r="I3621" i="3"/>
  <c r="G3622" i="3"/>
  <c r="I3622" i="3"/>
  <c r="G3623" i="3"/>
  <c r="I3623" i="3"/>
  <c r="G3624" i="3"/>
  <c r="I3624" i="3"/>
  <c r="G3625" i="3"/>
  <c r="I3625" i="3"/>
  <c r="G3626" i="3"/>
  <c r="I3626" i="3"/>
  <c r="G3627" i="3"/>
  <c r="I3627" i="3"/>
  <c r="G3628" i="3"/>
  <c r="I3628" i="3"/>
  <c r="G3629" i="3"/>
  <c r="I3629" i="3"/>
  <c r="G3630" i="3"/>
  <c r="I3630" i="3"/>
  <c r="G3631" i="3"/>
  <c r="I3631" i="3"/>
  <c r="G3632" i="3"/>
  <c r="I3632" i="3"/>
  <c r="G3633" i="3"/>
  <c r="I3633" i="3"/>
  <c r="G3634" i="3"/>
  <c r="I3634" i="3"/>
  <c r="G3635" i="3"/>
  <c r="I3635" i="3"/>
  <c r="G3636" i="3"/>
  <c r="I3636" i="3"/>
  <c r="G3637" i="3"/>
  <c r="I3637" i="3"/>
  <c r="G3638" i="3"/>
  <c r="I3638" i="3"/>
  <c r="G3639" i="3"/>
  <c r="I3639" i="3"/>
  <c r="G3640" i="3"/>
  <c r="I3640" i="3"/>
  <c r="G3641" i="3"/>
  <c r="I3641" i="3"/>
  <c r="G3642" i="3"/>
  <c r="I3642" i="3"/>
  <c r="G3643" i="3"/>
  <c r="I3643" i="3"/>
  <c r="G3644" i="3"/>
  <c r="I3644" i="3"/>
  <c r="G3645" i="3"/>
  <c r="I3645" i="3"/>
  <c r="G3646" i="3"/>
  <c r="I3646" i="3"/>
  <c r="G3647" i="3"/>
  <c r="I3647" i="3"/>
  <c r="G3648" i="3"/>
  <c r="I3648" i="3"/>
  <c r="G3649" i="3"/>
  <c r="I3649" i="3"/>
  <c r="G3650" i="3"/>
  <c r="I3650" i="3"/>
  <c r="G3651" i="3"/>
  <c r="I3651" i="3"/>
  <c r="G3652" i="3"/>
  <c r="I3652" i="3"/>
  <c r="G3653" i="3"/>
  <c r="I3653" i="3"/>
  <c r="G3654" i="3"/>
  <c r="I3654" i="3"/>
  <c r="G3655" i="3"/>
  <c r="I3655" i="3"/>
  <c r="G3656" i="3"/>
  <c r="I3656" i="3"/>
  <c r="G3657" i="3"/>
  <c r="I3657" i="3"/>
  <c r="G3658" i="3"/>
  <c r="I3658" i="3"/>
  <c r="G3659" i="3"/>
  <c r="I3659" i="3"/>
  <c r="G3660" i="3"/>
  <c r="I3660" i="3"/>
  <c r="G3661" i="3"/>
  <c r="I3661" i="3"/>
  <c r="G3662" i="3"/>
  <c r="I3662" i="3"/>
  <c r="G3663" i="3"/>
  <c r="I3663" i="3"/>
  <c r="G3664" i="3"/>
  <c r="I3664" i="3"/>
  <c r="G3665" i="3"/>
  <c r="I3665" i="3"/>
  <c r="G3666" i="3"/>
  <c r="I3666" i="3"/>
  <c r="G3667" i="3"/>
  <c r="I3667" i="3"/>
  <c r="G3668" i="3"/>
  <c r="I3668" i="3"/>
  <c r="G3669" i="3"/>
  <c r="I3669" i="3"/>
  <c r="G3670" i="3"/>
  <c r="I3670" i="3"/>
  <c r="G3671" i="3"/>
  <c r="I3671" i="3"/>
  <c r="G3672" i="3"/>
  <c r="I3672" i="3"/>
  <c r="G3673" i="3"/>
  <c r="I3673" i="3"/>
  <c r="G3674" i="3"/>
  <c r="I3674" i="3"/>
  <c r="G3675" i="3"/>
  <c r="I3675" i="3"/>
  <c r="G3676" i="3"/>
  <c r="I3676" i="3"/>
  <c r="G3677" i="3"/>
  <c r="I3677" i="3"/>
  <c r="G3678" i="3"/>
  <c r="I3678" i="3"/>
  <c r="G3679" i="3"/>
  <c r="I3679" i="3"/>
  <c r="G3680" i="3"/>
  <c r="I3680" i="3"/>
  <c r="G3681" i="3"/>
  <c r="I3681" i="3"/>
  <c r="G3682" i="3"/>
  <c r="I3682" i="3"/>
  <c r="G3683" i="3"/>
  <c r="I3683" i="3"/>
  <c r="G3684" i="3"/>
  <c r="I3684" i="3"/>
  <c r="G3685" i="3"/>
  <c r="I3685" i="3"/>
  <c r="G3686" i="3"/>
  <c r="I3686" i="3"/>
  <c r="G3687" i="3"/>
  <c r="I3687" i="3"/>
  <c r="G3688" i="3"/>
  <c r="I3688" i="3"/>
  <c r="G3689" i="3"/>
  <c r="I3689" i="3"/>
  <c r="G3690" i="3"/>
  <c r="I3690" i="3"/>
  <c r="G3691" i="3"/>
  <c r="I3691" i="3"/>
  <c r="G3692" i="3"/>
  <c r="I3692" i="3"/>
  <c r="G3693" i="3"/>
  <c r="I3693" i="3"/>
  <c r="G3694" i="3"/>
  <c r="I3694" i="3"/>
  <c r="G3695" i="3"/>
  <c r="I3695" i="3"/>
  <c r="G3696" i="3"/>
  <c r="I3696" i="3"/>
  <c r="G3697" i="3"/>
  <c r="I3697" i="3"/>
  <c r="G3698" i="3"/>
  <c r="I3698" i="3"/>
  <c r="G3699" i="3"/>
  <c r="I3699" i="3"/>
  <c r="G3700" i="3"/>
  <c r="I3700" i="3"/>
  <c r="G3701" i="3"/>
  <c r="I3701" i="3"/>
  <c r="G3702" i="3"/>
  <c r="I3702" i="3"/>
  <c r="G3703" i="3"/>
  <c r="I3703" i="3"/>
  <c r="G3704" i="3"/>
  <c r="I3704" i="3"/>
  <c r="G3705" i="3"/>
  <c r="I3705" i="3"/>
  <c r="G3706" i="3"/>
  <c r="I3706" i="3"/>
  <c r="G3707" i="3"/>
  <c r="I3707" i="3"/>
  <c r="G3708" i="3"/>
  <c r="I3708" i="3"/>
  <c r="G3709" i="3"/>
  <c r="I3709" i="3"/>
  <c r="G3710" i="3"/>
  <c r="I3710" i="3"/>
  <c r="G3711" i="3"/>
  <c r="I3711" i="3"/>
  <c r="G3712" i="3"/>
  <c r="I3712" i="3"/>
  <c r="I3713" i="3"/>
  <c r="G3714" i="3"/>
  <c r="I3714" i="3"/>
  <c r="G3715" i="3"/>
  <c r="I3715" i="3"/>
  <c r="G3716" i="3"/>
  <c r="I3716" i="3"/>
  <c r="G3717" i="3"/>
  <c r="I3717" i="3"/>
  <c r="G3718" i="3"/>
  <c r="I3718" i="3"/>
  <c r="G3719" i="3"/>
  <c r="I3719" i="3"/>
  <c r="G3720" i="3"/>
  <c r="I3720" i="3"/>
  <c r="G3721" i="3"/>
  <c r="I3721" i="3"/>
  <c r="G3722" i="3"/>
  <c r="I3722" i="3"/>
  <c r="G3723" i="3"/>
  <c r="I3723" i="3"/>
  <c r="G3724" i="3"/>
  <c r="I3724" i="3"/>
  <c r="G3725" i="3"/>
  <c r="I3725" i="3"/>
  <c r="G3726" i="3"/>
  <c r="I3726" i="3"/>
  <c r="G3727" i="3"/>
  <c r="I3727" i="3"/>
  <c r="G3728" i="3"/>
  <c r="I3728" i="3"/>
  <c r="G3729" i="3"/>
  <c r="I3729" i="3"/>
  <c r="G3730" i="3"/>
  <c r="I3730" i="3"/>
  <c r="G3731" i="3"/>
  <c r="I3731" i="3"/>
  <c r="G3732" i="3"/>
  <c r="I3732" i="3"/>
  <c r="G3733" i="3"/>
  <c r="I3733" i="3"/>
  <c r="G3734" i="3"/>
  <c r="I3734" i="3"/>
  <c r="G3735" i="3"/>
  <c r="I3735" i="3"/>
  <c r="G3736" i="3"/>
  <c r="I3736" i="3"/>
  <c r="G3737" i="3"/>
  <c r="I3737" i="3"/>
  <c r="G3738" i="3"/>
  <c r="I3738" i="3"/>
  <c r="G3739" i="3"/>
  <c r="I3739" i="3"/>
  <c r="G3740" i="3"/>
  <c r="I3740" i="3"/>
  <c r="G3741" i="3"/>
  <c r="I3741" i="3"/>
  <c r="G3742" i="3"/>
  <c r="I3742" i="3"/>
  <c r="G3743" i="3"/>
  <c r="I3743" i="3"/>
  <c r="G3744" i="3"/>
  <c r="I3744" i="3"/>
  <c r="G3745" i="3"/>
  <c r="I3745" i="3"/>
  <c r="G3746" i="3"/>
  <c r="I3746" i="3"/>
  <c r="G3747" i="3"/>
  <c r="I3747" i="3"/>
  <c r="G3748" i="3"/>
  <c r="I3748" i="3"/>
  <c r="G3749" i="3"/>
  <c r="I3749" i="3"/>
  <c r="G3750" i="3"/>
  <c r="I3750" i="3"/>
  <c r="G3751" i="3"/>
  <c r="I3751" i="3"/>
  <c r="G3752" i="3"/>
  <c r="I3752" i="3"/>
  <c r="G3753" i="3"/>
  <c r="I3753" i="3"/>
  <c r="G3754" i="3"/>
  <c r="I3754" i="3"/>
  <c r="G3755" i="3"/>
  <c r="I3755" i="3"/>
  <c r="G3756" i="3"/>
  <c r="I3756" i="3"/>
  <c r="G3757" i="3"/>
  <c r="I3757" i="3"/>
  <c r="G3758" i="3"/>
  <c r="I3758" i="3"/>
  <c r="G3759" i="3"/>
  <c r="I3759" i="3"/>
  <c r="G3760" i="3"/>
  <c r="I3760" i="3"/>
  <c r="G3761" i="3"/>
  <c r="I3761" i="3"/>
  <c r="G3762" i="3"/>
  <c r="I3762" i="3"/>
  <c r="G3763" i="3"/>
  <c r="I3763" i="3"/>
  <c r="G3764" i="3"/>
  <c r="I3764" i="3"/>
  <c r="G3765" i="3"/>
  <c r="I3765" i="3"/>
  <c r="G3766" i="3"/>
  <c r="I3766" i="3"/>
  <c r="G3767" i="3"/>
  <c r="I3767" i="3"/>
  <c r="G3768" i="3"/>
  <c r="I3768" i="3"/>
  <c r="G3769" i="3"/>
  <c r="I3769" i="3"/>
  <c r="G3770" i="3"/>
  <c r="I3770" i="3"/>
  <c r="G3771" i="3"/>
  <c r="I3771" i="3"/>
  <c r="G3772" i="3"/>
  <c r="I3772" i="3"/>
  <c r="G3773" i="3"/>
  <c r="I3773" i="3"/>
  <c r="G3774" i="3"/>
  <c r="I3774" i="3"/>
  <c r="G3775" i="3"/>
  <c r="I3775" i="3"/>
  <c r="G3776" i="3"/>
  <c r="I3776" i="3"/>
  <c r="G3777" i="3"/>
  <c r="I3777" i="3"/>
  <c r="G3778" i="3"/>
  <c r="I3778" i="3"/>
  <c r="G3779" i="3"/>
  <c r="I3779" i="3"/>
  <c r="G3780" i="3"/>
  <c r="I3780" i="3"/>
  <c r="G3781" i="3"/>
  <c r="I3781" i="3"/>
  <c r="G3782" i="3"/>
  <c r="I3782" i="3"/>
  <c r="G3783" i="3"/>
  <c r="I3783" i="3"/>
  <c r="G3784" i="3"/>
  <c r="I3784" i="3"/>
  <c r="G3785" i="3"/>
  <c r="I3785" i="3"/>
  <c r="G3786" i="3"/>
  <c r="I3786" i="3"/>
  <c r="G3787" i="3"/>
  <c r="I3787" i="3"/>
  <c r="G3788" i="3"/>
  <c r="I3788" i="3"/>
  <c r="G3789" i="3"/>
  <c r="I3789" i="3"/>
  <c r="G3790" i="3"/>
  <c r="I3790" i="3"/>
  <c r="G3791" i="3"/>
  <c r="I3791" i="3"/>
  <c r="G3792" i="3"/>
  <c r="I3792" i="3"/>
  <c r="G3793" i="3"/>
  <c r="I3793" i="3"/>
  <c r="G3794" i="3"/>
  <c r="I3794" i="3"/>
  <c r="G3795" i="3"/>
  <c r="I3795" i="3"/>
  <c r="G3796" i="3"/>
  <c r="I3796" i="3"/>
  <c r="G3797" i="3"/>
  <c r="I3797" i="3"/>
  <c r="G3798" i="3"/>
  <c r="I3798" i="3"/>
  <c r="G3799" i="3"/>
  <c r="I3799" i="3"/>
  <c r="G3800" i="3"/>
  <c r="I3800" i="3"/>
  <c r="G3801" i="3"/>
  <c r="I3801" i="3"/>
  <c r="G3802" i="3"/>
  <c r="I3802" i="3"/>
  <c r="G3803" i="3"/>
  <c r="I3803" i="3"/>
  <c r="G3804" i="3"/>
  <c r="I3804" i="3"/>
  <c r="G3805" i="3"/>
  <c r="I3805" i="3"/>
  <c r="G3806" i="3"/>
  <c r="I3806" i="3"/>
  <c r="G3807" i="3"/>
  <c r="I3807" i="3"/>
  <c r="G3808" i="3"/>
  <c r="I3808" i="3"/>
  <c r="G3809" i="3"/>
  <c r="I3809" i="3"/>
  <c r="G3810" i="3"/>
  <c r="I3810" i="3"/>
  <c r="G3811" i="3"/>
  <c r="I3811" i="3"/>
  <c r="G3812" i="3"/>
  <c r="I3812" i="3"/>
  <c r="G3813" i="3"/>
  <c r="I3813" i="3"/>
  <c r="G3814" i="3"/>
  <c r="I3814" i="3"/>
  <c r="G3815" i="3"/>
  <c r="I3815" i="3"/>
  <c r="G3816" i="3"/>
  <c r="I3816" i="3"/>
  <c r="G3817" i="3"/>
  <c r="I3817" i="3"/>
  <c r="G3818" i="3"/>
  <c r="I3818" i="3"/>
  <c r="G3819" i="3"/>
  <c r="I3819" i="3"/>
  <c r="G3820" i="3"/>
  <c r="I3820" i="3"/>
  <c r="G3821" i="3"/>
  <c r="I3821" i="3"/>
  <c r="G3822" i="3"/>
  <c r="I3822" i="3"/>
  <c r="G3823" i="3"/>
  <c r="I3823" i="3"/>
  <c r="G3824" i="3"/>
  <c r="I3824" i="3"/>
  <c r="G3825" i="3"/>
  <c r="I3825" i="3"/>
  <c r="G3826" i="3"/>
  <c r="I3826" i="3"/>
  <c r="G3827" i="3"/>
  <c r="I3827" i="3"/>
  <c r="G3828" i="3"/>
  <c r="I3828" i="3"/>
  <c r="G3829" i="3"/>
  <c r="I3829" i="3"/>
  <c r="G3830" i="3"/>
  <c r="I3830" i="3"/>
  <c r="G3831" i="3"/>
  <c r="I3831" i="3"/>
  <c r="G3832" i="3"/>
  <c r="I3832" i="3"/>
  <c r="G3833" i="3"/>
  <c r="I3833" i="3"/>
  <c r="G3834" i="3"/>
  <c r="I3834" i="3"/>
  <c r="G3835" i="3"/>
  <c r="I3835" i="3"/>
  <c r="G3836" i="3"/>
  <c r="I3836" i="3"/>
  <c r="G3837" i="3"/>
  <c r="I3837" i="3"/>
  <c r="G3838" i="3"/>
  <c r="I3838" i="3"/>
  <c r="G3839" i="3"/>
  <c r="I3839" i="3"/>
  <c r="G3840" i="3"/>
  <c r="I3840" i="3"/>
  <c r="G3841" i="3"/>
  <c r="I3841" i="3"/>
  <c r="G3842" i="3"/>
  <c r="I3842" i="3"/>
  <c r="G3843" i="3"/>
  <c r="I3843" i="3"/>
  <c r="G3844" i="3"/>
  <c r="I3844" i="3"/>
  <c r="G3845" i="3"/>
  <c r="I3845" i="3"/>
  <c r="G3846" i="3"/>
  <c r="I3846" i="3"/>
  <c r="G3847" i="3"/>
  <c r="I3847" i="3"/>
  <c r="G3848" i="3"/>
  <c r="I3848" i="3"/>
  <c r="G3849" i="3"/>
  <c r="I3849" i="3"/>
  <c r="G3850" i="3"/>
  <c r="I3850" i="3"/>
  <c r="G3851" i="3"/>
  <c r="I3851" i="3"/>
  <c r="G3852" i="3"/>
  <c r="I3852" i="3"/>
  <c r="G3853" i="3"/>
  <c r="I3853" i="3"/>
  <c r="G3854" i="3"/>
  <c r="I3854" i="3"/>
  <c r="G3855" i="3"/>
  <c r="I3855" i="3"/>
  <c r="G3856" i="3"/>
  <c r="I3856" i="3"/>
  <c r="G3857" i="3"/>
  <c r="I3857" i="3"/>
  <c r="G3858" i="3"/>
  <c r="I3858" i="3"/>
  <c r="G3859" i="3"/>
  <c r="I3859" i="3"/>
  <c r="G3860" i="3"/>
  <c r="I3860" i="3"/>
  <c r="G3861" i="3"/>
  <c r="I3861" i="3"/>
  <c r="G3862" i="3"/>
  <c r="I3862" i="3"/>
  <c r="G3863" i="3"/>
  <c r="I3863" i="3"/>
  <c r="G3864" i="3"/>
  <c r="I3864" i="3"/>
  <c r="G3865" i="3"/>
  <c r="I3865" i="3"/>
  <c r="G3866" i="3"/>
  <c r="I3866" i="3"/>
  <c r="G3867" i="3"/>
  <c r="I3867" i="3"/>
  <c r="G3868" i="3"/>
  <c r="I3868" i="3"/>
  <c r="G3869" i="3"/>
  <c r="I3869" i="3"/>
  <c r="G3870" i="3"/>
  <c r="I3870" i="3"/>
  <c r="G3871" i="3"/>
  <c r="I3871" i="3"/>
  <c r="G3872" i="3"/>
  <c r="I3872" i="3"/>
  <c r="G3873" i="3"/>
  <c r="I3873" i="3"/>
  <c r="G3874" i="3"/>
  <c r="I3874" i="3"/>
  <c r="G3875" i="3"/>
  <c r="I3875" i="3"/>
  <c r="G3876" i="3"/>
  <c r="I3876" i="3"/>
  <c r="G3877" i="3"/>
  <c r="I3877" i="3"/>
  <c r="G3878" i="3"/>
  <c r="I3878" i="3"/>
  <c r="G3879" i="3"/>
  <c r="I3879" i="3"/>
  <c r="G3880" i="3"/>
  <c r="I3880" i="3"/>
  <c r="G3881" i="3"/>
  <c r="I3881" i="3"/>
  <c r="G3882" i="3"/>
  <c r="I3882" i="3"/>
  <c r="G3883" i="3"/>
  <c r="I3883" i="3"/>
  <c r="G3884" i="3"/>
  <c r="I3884" i="3"/>
  <c r="G3885" i="3"/>
  <c r="I3885" i="3"/>
  <c r="G3886" i="3"/>
  <c r="I3886" i="3"/>
  <c r="G3887" i="3"/>
  <c r="I3887" i="3"/>
  <c r="G3888" i="3"/>
  <c r="I3888" i="3"/>
  <c r="G3889" i="3"/>
  <c r="I3889" i="3"/>
  <c r="G3890" i="3"/>
  <c r="I3890" i="3"/>
  <c r="G3891" i="3"/>
  <c r="I3891" i="3"/>
  <c r="G3892" i="3"/>
  <c r="I3892" i="3"/>
  <c r="G3893" i="3"/>
  <c r="I3893" i="3"/>
  <c r="G3894" i="3"/>
  <c r="I3894" i="3"/>
  <c r="G3895" i="3"/>
  <c r="I3895" i="3"/>
  <c r="G3896" i="3"/>
  <c r="I3896" i="3"/>
  <c r="G3897" i="3"/>
  <c r="I3897" i="3"/>
  <c r="G3898" i="3"/>
  <c r="I3898" i="3"/>
  <c r="G3899" i="3"/>
  <c r="I3899" i="3"/>
  <c r="G3900" i="3"/>
  <c r="I3900" i="3"/>
  <c r="G3901" i="3"/>
  <c r="I3901" i="3"/>
  <c r="G3902" i="3"/>
  <c r="I3902" i="3"/>
  <c r="G3903" i="3"/>
  <c r="I3903" i="3"/>
  <c r="G3904" i="3"/>
  <c r="I3904" i="3"/>
  <c r="G3905" i="3"/>
  <c r="I3905" i="3"/>
  <c r="G3906" i="3"/>
  <c r="I3906" i="3"/>
  <c r="G3907" i="3"/>
  <c r="I3907" i="3"/>
  <c r="G3908" i="3"/>
  <c r="I3908" i="3"/>
  <c r="G3909" i="3"/>
  <c r="I3909" i="3"/>
  <c r="G3910" i="3"/>
  <c r="I3910" i="3"/>
  <c r="G3911" i="3"/>
  <c r="I3911" i="3"/>
  <c r="G3912" i="3"/>
  <c r="I3912" i="3"/>
  <c r="G3913" i="3"/>
  <c r="I3913" i="3"/>
  <c r="G3914" i="3"/>
  <c r="I3914" i="3"/>
  <c r="G3915" i="3"/>
  <c r="I3915" i="3"/>
  <c r="G3916" i="3"/>
  <c r="I3916" i="3"/>
  <c r="G3917" i="3"/>
  <c r="I3917" i="3"/>
  <c r="G3918" i="3"/>
  <c r="I3918" i="3"/>
  <c r="G3919" i="3"/>
  <c r="I3919" i="3"/>
  <c r="G3920" i="3"/>
  <c r="I3920" i="3"/>
  <c r="G3921" i="3"/>
  <c r="I3921" i="3"/>
  <c r="G3922" i="3"/>
  <c r="I3922" i="3"/>
  <c r="G3923" i="3"/>
  <c r="I3923" i="3"/>
  <c r="G3924" i="3"/>
  <c r="I3924" i="3"/>
  <c r="G3925" i="3"/>
  <c r="I3925" i="3"/>
  <c r="G3926" i="3"/>
  <c r="I3926" i="3"/>
  <c r="G3927" i="3"/>
  <c r="I3927" i="3"/>
  <c r="G3928" i="3"/>
  <c r="I3928" i="3"/>
  <c r="G3929" i="3"/>
  <c r="I3929" i="3"/>
  <c r="G3930" i="3"/>
  <c r="I3930" i="3"/>
  <c r="G3931" i="3"/>
  <c r="I3931" i="3"/>
  <c r="G3932" i="3"/>
  <c r="I3932" i="3"/>
  <c r="G3933" i="3"/>
  <c r="I3933" i="3"/>
  <c r="G3934" i="3"/>
  <c r="I3934" i="3"/>
  <c r="G3935" i="3"/>
  <c r="I3935" i="3"/>
  <c r="G3936" i="3"/>
  <c r="I3936" i="3"/>
  <c r="G3937" i="3"/>
  <c r="I3937" i="3"/>
  <c r="G3938" i="3"/>
  <c r="I3938" i="3"/>
  <c r="G3939" i="3"/>
  <c r="I3939" i="3"/>
  <c r="G3940" i="3"/>
  <c r="I3940" i="3"/>
  <c r="G3941" i="3"/>
  <c r="I3941" i="3"/>
  <c r="G3942" i="3"/>
  <c r="I3942" i="3"/>
  <c r="G3943" i="3"/>
  <c r="I3943" i="3"/>
  <c r="G3944" i="3"/>
  <c r="I3944" i="3"/>
  <c r="G3945" i="3"/>
  <c r="I3945" i="3"/>
  <c r="G3946" i="3"/>
  <c r="I3946" i="3"/>
  <c r="G3947" i="3"/>
  <c r="I3947" i="3"/>
  <c r="G3948" i="3"/>
  <c r="I3948" i="3"/>
  <c r="G3949" i="3"/>
  <c r="I3949" i="3"/>
  <c r="G3950" i="3"/>
  <c r="I3950" i="3"/>
  <c r="G3951" i="3"/>
  <c r="I3951" i="3"/>
  <c r="G3952" i="3"/>
  <c r="I3952" i="3"/>
  <c r="G3953" i="3"/>
  <c r="I3953" i="3"/>
  <c r="G3954" i="3"/>
  <c r="I3954" i="3"/>
  <c r="G3955" i="3"/>
  <c r="I3955" i="3"/>
  <c r="G3956" i="3"/>
  <c r="I3956" i="3"/>
  <c r="G3957" i="3"/>
  <c r="I3957" i="3"/>
  <c r="G3958" i="3"/>
  <c r="I3958" i="3"/>
  <c r="G3959" i="3"/>
  <c r="I3959" i="3"/>
  <c r="G3960" i="3"/>
  <c r="I3960" i="3"/>
  <c r="G3961" i="3"/>
  <c r="I3961" i="3"/>
  <c r="G3962" i="3"/>
  <c r="I3962" i="3"/>
  <c r="G3963" i="3"/>
  <c r="I3963" i="3"/>
  <c r="G3964" i="3"/>
  <c r="I3964" i="3"/>
  <c r="G3965" i="3"/>
  <c r="I3965" i="3"/>
  <c r="G3966" i="3"/>
  <c r="I3966" i="3"/>
  <c r="G3967" i="3"/>
  <c r="I3967" i="3"/>
  <c r="G3968" i="3"/>
  <c r="I3968" i="3"/>
  <c r="G3969" i="3"/>
  <c r="I3969" i="3"/>
  <c r="G3970" i="3"/>
  <c r="I3970" i="3"/>
  <c r="G3971" i="3"/>
  <c r="I3971" i="3"/>
  <c r="G3972" i="3"/>
  <c r="I3972" i="3"/>
  <c r="G3973" i="3"/>
  <c r="I3973" i="3"/>
  <c r="G3974" i="3"/>
  <c r="I3974" i="3"/>
  <c r="G3975" i="3"/>
  <c r="I3975" i="3"/>
  <c r="G3976" i="3"/>
  <c r="I3976" i="3"/>
  <c r="G3977" i="3"/>
  <c r="I3977" i="3"/>
  <c r="G3978" i="3"/>
  <c r="I3978" i="3"/>
  <c r="G3979" i="3"/>
  <c r="I3979" i="3"/>
  <c r="G3980" i="3"/>
  <c r="I3980" i="3"/>
  <c r="G3981" i="3"/>
  <c r="I3981" i="3"/>
  <c r="G3982" i="3"/>
  <c r="I3982" i="3"/>
  <c r="G3983" i="3"/>
  <c r="I3983" i="3"/>
  <c r="G3984" i="3"/>
  <c r="I3984" i="3"/>
  <c r="G3985" i="3"/>
  <c r="I3985" i="3"/>
  <c r="G3986" i="3"/>
  <c r="I3986" i="3"/>
  <c r="G3987" i="3"/>
  <c r="I3987" i="3"/>
  <c r="G3988" i="3"/>
  <c r="I3988" i="3"/>
  <c r="G3989" i="3"/>
  <c r="I3989" i="3"/>
  <c r="G3990" i="3"/>
  <c r="I3990" i="3"/>
  <c r="G3991" i="3"/>
  <c r="I3991" i="3"/>
  <c r="G3992" i="3"/>
  <c r="I3992" i="3"/>
  <c r="G3993" i="3"/>
  <c r="I3993" i="3"/>
  <c r="G3994" i="3"/>
  <c r="I3994" i="3"/>
  <c r="G3995" i="3"/>
  <c r="I3995" i="3"/>
  <c r="G3996" i="3"/>
  <c r="I3996" i="3"/>
  <c r="G3997" i="3"/>
  <c r="I3997" i="3"/>
  <c r="G3998" i="3"/>
  <c r="I3998" i="3"/>
  <c r="G3999" i="3"/>
  <c r="I3999" i="3"/>
  <c r="G4000" i="3"/>
  <c r="I4000" i="3"/>
  <c r="G4001" i="3"/>
  <c r="I4001" i="3"/>
  <c r="G4002" i="3"/>
  <c r="I4002" i="3"/>
  <c r="G4003" i="3"/>
  <c r="I4003" i="3"/>
  <c r="G4004" i="3"/>
  <c r="I4004" i="3"/>
  <c r="G4005" i="3"/>
  <c r="I4005" i="3"/>
  <c r="G4006" i="3"/>
  <c r="I4006" i="3"/>
  <c r="G4007" i="3"/>
  <c r="I4007" i="3"/>
  <c r="G4008" i="3"/>
  <c r="I4008" i="3"/>
  <c r="G4009" i="3"/>
  <c r="I4009" i="3"/>
  <c r="G4010" i="3"/>
  <c r="I4010" i="3"/>
  <c r="G4011" i="3"/>
  <c r="I4011" i="3"/>
  <c r="G4012" i="3"/>
  <c r="I4012" i="3"/>
  <c r="G4013" i="3"/>
  <c r="I4013" i="3"/>
  <c r="G4014" i="3"/>
  <c r="I4014" i="3"/>
  <c r="G4015" i="3"/>
  <c r="I4015" i="3"/>
  <c r="G4016" i="3"/>
  <c r="I4016" i="3"/>
  <c r="G4017" i="3"/>
  <c r="I4017" i="3"/>
  <c r="G4018" i="3"/>
  <c r="I4018" i="3"/>
  <c r="G4019" i="3"/>
  <c r="I4019" i="3"/>
  <c r="G4020" i="3"/>
  <c r="I4020" i="3"/>
  <c r="G4021" i="3"/>
  <c r="I4021" i="3"/>
  <c r="G4022" i="3"/>
  <c r="I4022" i="3"/>
  <c r="G4023" i="3"/>
  <c r="I4023" i="3"/>
  <c r="G4024" i="3"/>
  <c r="I4024" i="3"/>
  <c r="G4025" i="3"/>
  <c r="I4025" i="3"/>
  <c r="G4026" i="3"/>
  <c r="I4026" i="3"/>
  <c r="G4027" i="3"/>
  <c r="I4027" i="3"/>
  <c r="G4028" i="3"/>
  <c r="I4028" i="3"/>
  <c r="G4029" i="3"/>
  <c r="I4029" i="3"/>
  <c r="G4030" i="3"/>
  <c r="I4030" i="3"/>
  <c r="G4031" i="3"/>
  <c r="I4031" i="3"/>
  <c r="G4032" i="3"/>
  <c r="I4032" i="3"/>
  <c r="G4033" i="3"/>
  <c r="I4033" i="3"/>
  <c r="G4034" i="3"/>
  <c r="I4034" i="3"/>
  <c r="G4035" i="3"/>
  <c r="I4035" i="3"/>
  <c r="G4036" i="3"/>
  <c r="I4036" i="3"/>
  <c r="G4037" i="3"/>
  <c r="I4037" i="3"/>
  <c r="G4038" i="3"/>
  <c r="I4038" i="3"/>
  <c r="G4039" i="3"/>
  <c r="I4039" i="3"/>
  <c r="G4040" i="3"/>
  <c r="I4040" i="3"/>
  <c r="G4041" i="3"/>
  <c r="I4041" i="3"/>
  <c r="G4042" i="3"/>
  <c r="I4042" i="3"/>
  <c r="G4043" i="3"/>
  <c r="I4043" i="3"/>
  <c r="G4044" i="3"/>
  <c r="I4044" i="3"/>
  <c r="G4045" i="3"/>
  <c r="I4045" i="3"/>
  <c r="G4046" i="3"/>
  <c r="I4046" i="3"/>
  <c r="G4047" i="3"/>
  <c r="I4047" i="3"/>
  <c r="G4048" i="3"/>
  <c r="I4048" i="3"/>
  <c r="G4049" i="3"/>
  <c r="I4049" i="3"/>
  <c r="G4050" i="3"/>
  <c r="I4050" i="3"/>
  <c r="G4051" i="3"/>
  <c r="I4051" i="3"/>
  <c r="G4052" i="3"/>
  <c r="I4052" i="3"/>
  <c r="G4053" i="3"/>
  <c r="I4053" i="3"/>
  <c r="G4054" i="3"/>
  <c r="I4054" i="3"/>
  <c r="G4055" i="3"/>
  <c r="I4055" i="3"/>
  <c r="G4056" i="3"/>
  <c r="I4056" i="3"/>
  <c r="G4057" i="3"/>
  <c r="I4057" i="3"/>
  <c r="G4058" i="3"/>
  <c r="I4058" i="3"/>
  <c r="G4059" i="3"/>
  <c r="I4059" i="3"/>
  <c r="G4060" i="3"/>
  <c r="I4060" i="3"/>
  <c r="G4061" i="3"/>
  <c r="I4061" i="3"/>
  <c r="G4062" i="3"/>
  <c r="I4062" i="3"/>
  <c r="G4063" i="3"/>
  <c r="I4063" i="3"/>
  <c r="G4064" i="3"/>
  <c r="I4064" i="3"/>
  <c r="G4065" i="3"/>
  <c r="I4065" i="3"/>
  <c r="G4066" i="3"/>
  <c r="I4066" i="3"/>
  <c r="G4067" i="3"/>
  <c r="I4067" i="3"/>
  <c r="G4068" i="3"/>
  <c r="I4068" i="3"/>
  <c r="G4069" i="3"/>
  <c r="I4069" i="3"/>
  <c r="G4070" i="3"/>
  <c r="I4070" i="3"/>
  <c r="G4071" i="3"/>
  <c r="I4071" i="3"/>
  <c r="G4072" i="3"/>
  <c r="I4072" i="3"/>
  <c r="G4073" i="3"/>
  <c r="I4073" i="3"/>
  <c r="G4074" i="3"/>
  <c r="I4074" i="3"/>
  <c r="G4075" i="3"/>
  <c r="I4075" i="3"/>
  <c r="G4076" i="3"/>
  <c r="I4076" i="3"/>
  <c r="G4077" i="3"/>
  <c r="I4077" i="3"/>
  <c r="G4078" i="3"/>
  <c r="I4078" i="3"/>
  <c r="G4079" i="3"/>
  <c r="I4079" i="3"/>
  <c r="G4080" i="3"/>
  <c r="I4080" i="3"/>
  <c r="G4081" i="3"/>
  <c r="I4081" i="3"/>
  <c r="G4082" i="3"/>
  <c r="I4082" i="3"/>
  <c r="G4083" i="3"/>
  <c r="I4083" i="3"/>
  <c r="G4084" i="3"/>
  <c r="I4084" i="3"/>
  <c r="G4085" i="3"/>
  <c r="I4085" i="3"/>
  <c r="G4086" i="3"/>
  <c r="I4086" i="3"/>
  <c r="G4087" i="3"/>
  <c r="I4087" i="3"/>
  <c r="G4088" i="3"/>
  <c r="I4088" i="3"/>
  <c r="G4089" i="3"/>
  <c r="I4089" i="3"/>
  <c r="G4090" i="3"/>
  <c r="I4090" i="3"/>
  <c r="G4091" i="3"/>
  <c r="I4091" i="3"/>
  <c r="G4092" i="3"/>
  <c r="I4092" i="3"/>
  <c r="G4093" i="3"/>
  <c r="I4093" i="3"/>
  <c r="G4094" i="3"/>
  <c r="I4094" i="3"/>
  <c r="G4095" i="3"/>
  <c r="I4095" i="3"/>
  <c r="G4096" i="3"/>
  <c r="I4096" i="3"/>
  <c r="G4097" i="3"/>
  <c r="I4097" i="3"/>
  <c r="G4098" i="3"/>
  <c r="I4098" i="3"/>
  <c r="G4099" i="3"/>
  <c r="I4099" i="3"/>
  <c r="G4100" i="3"/>
  <c r="I4100" i="3"/>
  <c r="G4101" i="3"/>
  <c r="I4101" i="3"/>
  <c r="G4102" i="3"/>
  <c r="I4102" i="3"/>
  <c r="G4103" i="3"/>
  <c r="I4103" i="3"/>
  <c r="G4104" i="3"/>
  <c r="I4104" i="3"/>
  <c r="G4105" i="3"/>
  <c r="I4105" i="3"/>
  <c r="G4106" i="3"/>
  <c r="I4106" i="3"/>
  <c r="G4107" i="3"/>
  <c r="I4107" i="3"/>
  <c r="G4108" i="3"/>
  <c r="I4108" i="3"/>
  <c r="G4109" i="3"/>
  <c r="I4109" i="3"/>
  <c r="G4110" i="3"/>
  <c r="I4110" i="3"/>
  <c r="G4111" i="3"/>
  <c r="I4111" i="3"/>
  <c r="G4112" i="3"/>
  <c r="I4112" i="3"/>
  <c r="G4113" i="3"/>
  <c r="I4113" i="3"/>
  <c r="G4114" i="3"/>
  <c r="I4114" i="3"/>
  <c r="G4115" i="3"/>
  <c r="I4115" i="3"/>
  <c r="G4116" i="3"/>
  <c r="I4116" i="3"/>
  <c r="G4117" i="3"/>
  <c r="I4117" i="3"/>
  <c r="G4118" i="3"/>
  <c r="I4118" i="3"/>
  <c r="G4119" i="3"/>
  <c r="I4119" i="3"/>
  <c r="G4120" i="3"/>
  <c r="I4120" i="3"/>
  <c r="G4121" i="3"/>
  <c r="I4121" i="3"/>
  <c r="G4122" i="3"/>
  <c r="I4122" i="3"/>
  <c r="G4123" i="3"/>
  <c r="I4123" i="3"/>
  <c r="G4124" i="3"/>
  <c r="I4124" i="3"/>
  <c r="G4125" i="3"/>
  <c r="I4125" i="3"/>
  <c r="G4126" i="3"/>
  <c r="I4126" i="3"/>
  <c r="G4127" i="3"/>
  <c r="I4127" i="3"/>
  <c r="G4128" i="3"/>
  <c r="I4128" i="3"/>
  <c r="G4129" i="3"/>
  <c r="I4129" i="3"/>
  <c r="G4130" i="3"/>
  <c r="I4130" i="3"/>
  <c r="G4131" i="3"/>
  <c r="I4131" i="3"/>
  <c r="G4132" i="3"/>
  <c r="I4132" i="3"/>
  <c r="G4133" i="3"/>
  <c r="I4133" i="3"/>
  <c r="G4134" i="3"/>
  <c r="I4134" i="3"/>
  <c r="G4135" i="3"/>
  <c r="I4135" i="3"/>
  <c r="G4136" i="3"/>
  <c r="I4136" i="3"/>
  <c r="G4137" i="3"/>
  <c r="I4137" i="3"/>
  <c r="G4138" i="3"/>
  <c r="I4138" i="3"/>
  <c r="G4139" i="3"/>
  <c r="I4139" i="3"/>
  <c r="G4140" i="3"/>
  <c r="I4140" i="3"/>
  <c r="G4141" i="3"/>
  <c r="I4141" i="3"/>
  <c r="G4142" i="3"/>
  <c r="I4142" i="3"/>
  <c r="G4143" i="3"/>
  <c r="I4143" i="3"/>
  <c r="G4144" i="3"/>
  <c r="I4144" i="3"/>
  <c r="G4145" i="3"/>
  <c r="I4145" i="3"/>
  <c r="G4146" i="3"/>
  <c r="I4146" i="3"/>
  <c r="G4147" i="3"/>
  <c r="I4147" i="3"/>
  <c r="G4148" i="3"/>
  <c r="I4148" i="3"/>
  <c r="G4149" i="3"/>
  <c r="I4149" i="3"/>
  <c r="G4150" i="3"/>
  <c r="I4150" i="3"/>
  <c r="G4151" i="3"/>
  <c r="I4151" i="3"/>
  <c r="G4152" i="3"/>
  <c r="I4152" i="3"/>
  <c r="G4153" i="3"/>
  <c r="I4153" i="3"/>
  <c r="G4154" i="3"/>
  <c r="I4154" i="3"/>
  <c r="G4155" i="3"/>
  <c r="I4155" i="3"/>
  <c r="G4156" i="3"/>
  <c r="I4156" i="3"/>
  <c r="G4157" i="3"/>
  <c r="I4157" i="3"/>
  <c r="G4158" i="3"/>
  <c r="I4158" i="3"/>
  <c r="G4159" i="3"/>
  <c r="I4159" i="3"/>
  <c r="G4160" i="3"/>
  <c r="I4160" i="3"/>
  <c r="G4161" i="3"/>
  <c r="I4161" i="3"/>
  <c r="G4162" i="3"/>
  <c r="I4162" i="3"/>
  <c r="G4163" i="3"/>
  <c r="I4163" i="3"/>
  <c r="G4164" i="3"/>
  <c r="I4164" i="3"/>
  <c r="G4165" i="3"/>
  <c r="I4165" i="3"/>
  <c r="G4166" i="3"/>
  <c r="I4166" i="3"/>
  <c r="G4167" i="3"/>
  <c r="I4167" i="3"/>
  <c r="G4168" i="3"/>
  <c r="I4168" i="3"/>
  <c r="G4169" i="3"/>
  <c r="I4169" i="3"/>
  <c r="G4170" i="3"/>
  <c r="I4170" i="3"/>
  <c r="G4171" i="3"/>
  <c r="I4171" i="3"/>
  <c r="G4172" i="3"/>
  <c r="I4172" i="3"/>
  <c r="G4173" i="3"/>
  <c r="I4173" i="3"/>
  <c r="G4174" i="3"/>
  <c r="I4174" i="3"/>
  <c r="G4175" i="3"/>
  <c r="I4175" i="3"/>
  <c r="G4176" i="3"/>
  <c r="I4176" i="3"/>
  <c r="G4177" i="3"/>
  <c r="I4177" i="3"/>
  <c r="G4178" i="3"/>
  <c r="I4178" i="3"/>
  <c r="G4179" i="3"/>
  <c r="I4179" i="3"/>
  <c r="G4180" i="3"/>
  <c r="I4180" i="3"/>
  <c r="G4181" i="3"/>
  <c r="I4181" i="3"/>
  <c r="G4182" i="3"/>
  <c r="I4182" i="3"/>
  <c r="G4183" i="3"/>
  <c r="I4183" i="3"/>
  <c r="G4184" i="3"/>
  <c r="I4184" i="3"/>
  <c r="G4185" i="3"/>
  <c r="I4185" i="3"/>
  <c r="G4186" i="3"/>
  <c r="I4186" i="3"/>
  <c r="G4187" i="3"/>
  <c r="I4187" i="3"/>
  <c r="G4188" i="3"/>
  <c r="I4188" i="3"/>
  <c r="G4189" i="3"/>
  <c r="I4189" i="3"/>
  <c r="G4190" i="3"/>
  <c r="I4190" i="3"/>
  <c r="G4191" i="3"/>
  <c r="I4191" i="3"/>
  <c r="G4192" i="3"/>
  <c r="I4192" i="3"/>
  <c r="G4193" i="3"/>
  <c r="I4193" i="3"/>
  <c r="G4194" i="3"/>
  <c r="I4194" i="3"/>
  <c r="G4195" i="3"/>
  <c r="I4195" i="3"/>
  <c r="G4196" i="3"/>
  <c r="I4196" i="3"/>
  <c r="G4197" i="3"/>
  <c r="I4197" i="3"/>
  <c r="G4198" i="3"/>
  <c r="I4198" i="3"/>
  <c r="G4199" i="3"/>
  <c r="I4199" i="3"/>
  <c r="G4200" i="3"/>
  <c r="I4200" i="3"/>
  <c r="G4201" i="3"/>
  <c r="I4201" i="3"/>
  <c r="G4202" i="3"/>
  <c r="I4202" i="3"/>
  <c r="G4203" i="3"/>
  <c r="I4203" i="3"/>
  <c r="G4204" i="3"/>
  <c r="I4204" i="3"/>
  <c r="G4205" i="3"/>
  <c r="I4205" i="3"/>
  <c r="G4206" i="3"/>
  <c r="I4206" i="3"/>
  <c r="G4207" i="3"/>
  <c r="I4207" i="3"/>
  <c r="G4208" i="3"/>
  <c r="I4208" i="3"/>
  <c r="G4209" i="3"/>
  <c r="I4209" i="3"/>
  <c r="G4210" i="3"/>
  <c r="I4210" i="3"/>
  <c r="G4211" i="3"/>
  <c r="I4211" i="3"/>
  <c r="G4212" i="3"/>
  <c r="I4212" i="3"/>
  <c r="G4213" i="3"/>
  <c r="I4213" i="3"/>
  <c r="G4214" i="3"/>
  <c r="I4214" i="3"/>
  <c r="G4215" i="3"/>
  <c r="I4215" i="3"/>
  <c r="G4216" i="3"/>
  <c r="I4216" i="3"/>
  <c r="G4217" i="3"/>
  <c r="I4217" i="3"/>
  <c r="G4218" i="3"/>
  <c r="I4218" i="3"/>
  <c r="G4219" i="3"/>
  <c r="I4219" i="3"/>
  <c r="G4220" i="3"/>
  <c r="I4220" i="3"/>
  <c r="G4221" i="3"/>
  <c r="I4221" i="3"/>
  <c r="G4222" i="3"/>
  <c r="I4222" i="3"/>
  <c r="G4223" i="3"/>
  <c r="I4223" i="3"/>
  <c r="G4224" i="3"/>
  <c r="I4224" i="3"/>
  <c r="G4225" i="3"/>
  <c r="I4225" i="3"/>
  <c r="G4226" i="3"/>
  <c r="I4226" i="3"/>
  <c r="G4227" i="3"/>
  <c r="I4227" i="3"/>
  <c r="G4228" i="3"/>
  <c r="I4228" i="3"/>
  <c r="G4229" i="3"/>
  <c r="I4229" i="3"/>
  <c r="G4230" i="3"/>
  <c r="I4230" i="3"/>
  <c r="G4231" i="3"/>
  <c r="I4231" i="3"/>
  <c r="G4232" i="3"/>
  <c r="I4232" i="3"/>
  <c r="G4233" i="3"/>
  <c r="I4233" i="3"/>
  <c r="G4234" i="3"/>
  <c r="I4234" i="3"/>
  <c r="G4235" i="3"/>
  <c r="I4235" i="3"/>
  <c r="G4236" i="3"/>
  <c r="I4236" i="3"/>
  <c r="G4237" i="3"/>
  <c r="I4237" i="3"/>
  <c r="G4238" i="3"/>
  <c r="I4238" i="3"/>
  <c r="G4239" i="3"/>
  <c r="I4239" i="3"/>
  <c r="G4240" i="3"/>
  <c r="I4240" i="3"/>
  <c r="G4241" i="3"/>
  <c r="I4241" i="3"/>
  <c r="G4242" i="3"/>
  <c r="I4242" i="3"/>
  <c r="G4243" i="3"/>
  <c r="I4243" i="3"/>
  <c r="G4244" i="3"/>
  <c r="I4244" i="3"/>
  <c r="G4245" i="3"/>
  <c r="I4245" i="3"/>
  <c r="G4246" i="3"/>
  <c r="I4246" i="3"/>
  <c r="G4247" i="3"/>
  <c r="I4247" i="3"/>
  <c r="G4248" i="3"/>
  <c r="I4248" i="3"/>
  <c r="G4249" i="3"/>
  <c r="I4249" i="3"/>
  <c r="G4250" i="3"/>
  <c r="I4250" i="3"/>
  <c r="G4251" i="3"/>
  <c r="I4251" i="3"/>
  <c r="G4252" i="3"/>
  <c r="I4252" i="3"/>
  <c r="G4253" i="3"/>
  <c r="I4253" i="3"/>
  <c r="G4254" i="3"/>
  <c r="I4254" i="3"/>
  <c r="G4255" i="3"/>
  <c r="I4255" i="3"/>
  <c r="G4256" i="3"/>
  <c r="I4256" i="3"/>
  <c r="G4257" i="3"/>
  <c r="I4257" i="3"/>
  <c r="G4258" i="3"/>
  <c r="I4258" i="3"/>
  <c r="G4259" i="3"/>
  <c r="I4259" i="3"/>
  <c r="G4260" i="3"/>
  <c r="I4260" i="3"/>
  <c r="G4261" i="3"/>
  <c r="I4261" i="3"/>
  <c r="G4262" i="3"/>
  <c r="I4262" i="3"/>
  <c r="G4263" i="3"/>
  <c r="I4263" i="3"/>
  <c r="G4264" i="3"/>
  <c r="I4264" i="3"/>
  <c r="G4265" i="3"/>
  <c r="I4265" i="3"/>
  <c r="G4266" i="3"/>
  <c r="I4266" i="3"/>
  <c r="G4267" i="3"/>
  <c r="I4267" i="3"/>
  <c r="G4268" i="3"/>
  <c r="I4268" i="3"/>
  <c r="G4269" i="3"/>
  <c r="I4269" i="3"/>
  <c r="G4270" i="3"/>
  <c r="I4270" i="3"/>
  <c r="G4271" i="3"/>
  <c r="I4271" i="3"/>
  <c r="G4272" i="3"/>
  <c r="I4272" i="3"/>
  <c r="G4273" i="3"/>
  <c r="I4273" i="3"/>
  <c r="G4274" i="3"/>
  <c r="I4274" i="3"/>
  <c r="G4275" i="3"/>
  <c r="I4275" i="3"/>
  <c r="G4276" i="3"/>
  <c r="I4276" i="3"/>
  <c r="G4277" i="3"/>
  <c r="I4277" i="3"/>
  <c r="G4278" i="3"/>
  <c r="I4278" i="3"/>
  <c r="G4279" i="3"/>
  <c r="I4279" i="3"/>
  <c r="G4280" i="3"/>
  <c r="I4280" i="3"/>
  <c r="G4281" i="3"/>
  <c r="I4281" i="3"/>
  <c r="G4282" i="3"/>
  <c r="I4282" i="3"/>
  <c r="G4283" i="3"/>
  <c r="I4283" i="3"/>
  <c r="G4284" i="3"/>
  <c r="I4284" i="3"/>
  <c r="G4285" i="3"/>
  <c r="I4285" i="3"/>
  <c r="G4286" i="3"/>
  <c r="I4286" i="3"/>
  <c r="G4287" i="3"/>
  <c r="I4287" i="3"/>
  <c r="G4288" i="3"/>
  <c r="I4288" i="3"/>
  <c r="G4289" i="3"/>
  <c r="I4289" i="3"/>
  <c r="G4290" i="3"/>
  <c r="I4290" i="3"/>
  <c r="G4291" i="3"/>
  <c r="I4291" i="3"/>
  <c r="G4292" i="3"/>
  <c r="I4292" i="3"/>
  <c r="G4293" i="3"/>
  <c r="I4293" i="3"/>
  <c r="G4294" i="3"/>
  <c r="I4294" i="3"/>
  <c r="G4295" i="3"/>
  <c r="I4295" i="3"/>
  <c r="G4296" i="3"/>
  <c r="I4296" i="3"/>
  <c r="G4297" i="3"/>
  <c r="I4297" i="3"/>
  <c r="G4298" i="3"/>
  <c r="I4298" i="3"/>
  <c r="G4299" i="3"/>
  <c r="I4299" i="3"/>
  <c r="G4300" i="3"/>
  <c r="I4300" i="3"/>
  <c r="G4301" i="3"/>
  <c r="I4301" i="3"/>
  <c r="G4302" i="3"/>
  <c r="I4302" i="3"/>
  <c r="G4303" i="3"/>
  <c r="I4303" i="3"/>
  <c r="G4304" i="3"/>
  <c r="I4304" i="3"/>
  <c r="G4305" i="3"/>
  <c r="I4305" i="3"/>
  <c r="G4306" i="3"/>
  <c r="I4306" i="3"/>
  <c r="G4307" i="3"/>
  <c r="I4307" i="3"/>
  <c r="G4308" i="3"/>
  <c r="I4308" i="3"/>
  <c r="G4309" i="3"/>
  <c r="I4309" i="3"/>
  <c r="G4310" i="3"/>
  <c r="I4310" i="3"/>
  <c r="G4311" i="3"/>
  <c r="I4311" i="3"/>
  <c r="G4312" i="3"/>
  <c r="I4312" i="3"/>
  <c r="G4313" i="3"/>
  <c r="I4313" i="3"/>
  <c r="G4314" i="3"/>
  <c r="I4314" i="3"/>
  <c r="G4315" i="3"/>
  <c r="I4315" i="3"/>
  <c r="G4316" i="3"/>
  <c r="I4316" i="3"/>
  <c r="G4317" i="3"/>
  <c r="I4317" i="3"/>
  <c r="G4318" i="3"/>
  <c r="I4318" i="3"/>
  <c r="G4319" i="3"/>
  <c r="I4319" i="3"/>
  <c r="G4320" i="3"/>
  <c r="I4320" i="3"/>
  <c r="G4321" i="3"/>
  <c r="I4321" i="3"/>
  <c r="G4322" i="3"/>
  <c r="I4322" i="3"/>
  <c r="G4323" i="3"/>
  <c r="I4323" i="3"/>
  <c r="G4324" i="3"/>
  <c r="I4324" i="3"/>
  <c r="G4325" i="3"/>
  <c r="I4325" i="3"/>
  <c r="G4326" i="3"/>
  <c r="I4326" i="3"/>
  <c r="G4327" i="3"/>
  <c r="I4327" i="3"/>
  <c r="G4328" i="3"/>
  <c r="I4328" i="3"/>
  <c r="G4329" i="3"/>
  <c r="I4329" i="3"/>
  <c r="G4330" i="3"/>
  <c r="I4330" i="3"/>
  <c r="G4331" i="3"/>
  <c r="I4331" i="3"/>
  <c r="G4332" i="3"/>
  <c r="I4332" i="3"/>
  <c r="G4333" i="3"/>
  <c r="I4333" i="3"/>
  <c r="G4334" i="3"/>
  <c r="I4334" i="3"/>
  <c r="G4335" i="3"/>
  <c r="I4335" i="3"/>
  <c r="G4336" i="3"/>
  <c r="I4336" i="3"/>
  <c r="G4337" i="3"/>
  <c r="I4337" i="3"/>
  <c r="G4338" i="3"/>
  <c r="I4338" i="3"/>
  <c r="G4339" i="3"/>
  <c r="I4339" i="3"/>
  <c r="G4340" i="3"/>
  <c r="I4340" i="3"/>
  <c r="G4341" i="3"/>
  <c r="I4341" i="3"/>
  <c r="G4342" i="3"/>
  <c r="I4342" i="3"/>
  <c r="G4343" i="3"/>
  <c r="I4343" i="3"/>
  <c r="G4344" i="3"/>
  <c r="I4344" i="3"/>
  <c r="G4345" i="3"/>
  <c r="I4345" i="3"/>
  <c r="G4346" i="3"/>
  <c r="I4346" i="3"/>
  <c r="G4347" i="3"/>
  <c r="I4347" i="3"/>
  <c r="G4348" i="3"/>
  <c r="I4348" i="3"/>
  <c r="G4349" i="3"/>
  <c r="I4349" i="3"/>
  <c r="G4350" i="3"/>
  <c r="I4350" i="3"/>
  <c r="G4351" i="3"/>
  <c r="I4351" i="3"/>
  <c r="G4352" i="3"/>
  <c r="I4352" i="3"/>
  <c r="G4353" i="3"/>
  <c r="I4353" i="3"/>
  <c r="G4354" i="3"/>
  <c r="I4354" i="3"/>
  <c r="G4355" i="3"/>
  <c r="I4355" i="3"/>
  <c r="G4356" i="3"/>
  <c r="I4356" i="3"/>
  <c r="G4357" i="3"/>
  <c r="I4357" i="3"/>
  <c r="G4358" i="3"/>
  <c r="I4358" i="3"/>
  <c r="G4359" i="3"/>
  <c r="I4359" i="3"/>
  <c r="G4360" i="3"/>
  <c r="I4360" i="3"/>
  <c r="G4361" i="3"/>
  <c r="I4361" i="3"/>
  <c r="G4362" i="3"/>
  <c r="I4362" i="3"/>
  <c r="G4363" i="3"/>
  <c r="I4363" i="3"/>
  <c r="G4364" i="3"/>
  <c r="I4364" i="3"/>
  <c r="G4365" i="3"/>
  <c r="I4365" i="3"/>
  <c r="G4366" i="3"/>
  <c r="I4366" i="3"/>
  <c r="G4367" i="3"/>
  <c r="I4367" i="3"/>
  <c r="G4368" i="3"/>
  <c r="I4368" i="3"/>
  <c r="G4369" i="3"/>
  <c r="I4369" i="3"/>
  <c r="G4370" i="3"/>
  <c r="I4370" i="3"/>
  <c r="G4371" i="3"/>
  <c r="I4371" i="3"/>
  <c r="G4372" i="3"/>
  <c r="I4372" i="3"/>
  <c r="G4373" i="3"/>
  <c r="I4373" i="3"/>
  <c r="G4374" i="3"/>
  <c r="I4374" i="3"/>
  <c r="G4375" i="3"/>
  <c r="I4375" i="3"/>
  <c r="G4376" i="3"/>
  <c r="I4376" i="3"/>
  <c r="G4377" i="3"/>
  <c r="I4377" i="3"/>
  <c r="G4378" i="3"/>
  <c r="I4378" i="3"/>
  <c r="G4379" i="3"/>
  <c r="I4379" i="3"/>
  <c r="G4380" i="3"/>
  <c r="I4380" i="3"/>
  <c r="G4381" i="3"/>
  <c r="I4381" i="3"/>
  <c r="G4382" i="3"/>
  <c r="I4382" i="3"/>
  <c r="G4383" i="3"/>
  <c r="I4383" i="3"/>
  <c r="G4384" i="3"/>
  <c r="I4384" i="3"/>
  <c r="G4385" i="3"/>
  <c r="I4385" i="3"/>
  <c r="G4386" i="3"/>
  <c r="I4386" i="3"/>
  <c r="G4387" i="3"/>
  <c r="I4387" i="3"/>
  <c r="G4388" i="3"/>
  <c r="I4388" i="3"/>
  <c r="G4389" i="3"/>
  <c r="I4389" i="3"/>
  <c r="G4390" i="3"/>
  <c r="I4390" i="3"/>
  <c r="G4391" i="3"/>
  <c r="I4391" i="3"/>
  <c r="G4392" i="3"/>
  <c r="I4392" i="3"/>
  <c r="G4393" i="3"/>
  <c r="I4393" i="3"/>
  <c r="G4394" i="3"/>
  <c r="I4394" i="3"/>
  <c r="G4395" i="3"/>
  <c r="I4395" i="3"/>
  <c r="G4396" i="3"/>
  <c r="I4396" i="3"/>
  <c r="G4397" i="3"/>
  <c r="I4397" i="3"/>
  <c r="G4398" i="3"/>
  <c r="I4398" i="3"/>
  <c r="G4399" i="3"/>
  <c r="I4399" i="3"/>
  <c r="G4400" i="3"/>
  <c r="I4400" i="3"/>
  <c r="G4401" i="3"/>
  <c r="I4401" i="3"/>
  <c r="G4402" i="3"/>
  <c r="I4402" i="3"/>
  <c r="G4403" i="3"/>
  <c r="I4403" i="3"/>
  <c r="G4404" i="3"/>
  <c r="I4404" i="3"/>
  <c r="G4405" i="3"/>
  <c r="I4405" i="3"/>
  <c r="G4406" i="3"/>
  <c r="I4406" i="3"/>
  <c r="G4407" i="3"/>
  <c r="I4407" i="3"/>
  <c r="G4408" i="3"/>
  <c r="I4408" i="3"/>
  <c r="G4409" i="3"/>
  <c r="I4409" i="3"/>
  <c r="G4410" i="3"/>
  <c r="I4410" i="3"/>
  <c r="G4411" i="3"/>
  <c r="I4411" i="3"/>
  <c r="G4412" i="3"/>
  <c r="I4412" i="3"/>
  <c r="G4413" i="3"/>
  <c r="I4413" i="3"/>
  <c r="G4414" i="3"/>
  <c r="I4414" i="3"/>
  <c r="G4415" i="3"/>
  <c r="I4415" i="3"/>
  <c r="G4416" i="3"/>
  <c r="I4416" i="3"/>
  <c r="G4417" i="3"/>
  <c r="I4417" i="3"/>
  <c r="G4418" i="3"/>
  <c r="I4418" i="3"/>
  <c r="G4419" i="3"/>
  <c r="I4419" i="3"/>
  <c r="G4420" i="3"/>
  <c r="I4420" i="3"/>
  <c r="G4421" i="3"/>
  <c r="I4421" i="3"/>
  <c r="G4422" i="3"/>
  <c r="I4422" i="3"/>
  <c r="G4423" i="3"/>
  <c r="I4423" i="3"/>
  <c r="G4424" i="3"/>
  <c r="I4424" i="3"/>
  <c r="G4425" i="3"/>
  <c r="I4425" i="3"/>
  <c r="G4426" i="3"/>
  <c r="I4426" i="3"/>
  <c r="G4427" i="3"/>
  <c r="I4427" i="3"/>
  <c r="G4428" i="3"/>
  <c r="I4428" i="3"/>
  <c r="G4429" i="3"/>
  <c r="I4429" i="3"/>
  <c r="G4430" i="3"/>
  <c r="I4430" i="3"/>
  <c r="G4431" i="3"/>
  <c r="I4431" i="3"/>
  <c r="G4432" i="3"/>
  <c r="I4432" i="3"/>
  <c r="G4433" i="3"/>
  <c r="I4433" i="3"/>
  <c r="G4434" i="3"/>
  <c r="I4434" i="3"/>
  <c r="G4435" i="3"/>
  <c r="I4435" i="3"/>
  <c r="G4436" i="3"/>
  <c r="I4436" i="3"/>
  <c r="G4437" i="3"/>
  <c r="I4437" i="3"/>
  <c r="G4438" i="3"/>
  <c r="I4438" i="3"/>
  <c r="G4439" i="3"/>
  <c r="I4439" i="3"/>
  <c r="G4440" i="3"/>
  <c r="I4440" i="3"/>
  <c r="G4441" i="3"/>
  <c r="I4441" i="3"/>
  <c r="G4442" i="3"/>
  <c r="I4442" i="3"/>
  <c r="G4443" i="3"/>
  <c r="I4443" i="3"/>
  <c r="G4444" i="3"/>
  <c r="I4444" i="3"/>
  <c r="G4445" i="3"/>
  <c r="I4445" i="3"/>
  <c r="G4446" i="3"/>
  <c r="I4446" i="3"/>
  <c r="G4447" i="3"/>
  <c r="I4447" i="3"/>
  <c r="G4448" i="3"/>
  <c r="I4448" i="3"/>
  <c r="G4449" i="3"/>
  <c r="I4449" i="3"/>
  <c r="G4450" i="3"/>
  <c r="I4450" i="3"/>
  <c r="G4451" i="3"/>
  <c r="I4451" i="3"/>
  <c r="G4452" i="3"/>
  <c r="I4452" i="3"/>
  <c r="G4453" i="3"/>
  <c r="I4453" i="3"/>
  <c r="G4454" i="3"/>
  <c r="I4454" i="3"/>
  <c r="G4455" i="3"/>
  <c r="I4455" i="3"/>
  <c r="G4456" i="3"/>
  <c r="I4456" i="3"/>
  <c r="G4457" i="3"/>
  <c r="I4457" i="3"/>
  <c r="G4458" i="3"/>
  <c r="I4458" i="3"/>
  <c r="G4459" i="3"/>
  <c r="I4459" i="3"/>
  <c r="G4460" i="3"/>
  <c r="I4460" i="3"/>
  <c r="G4461" i="3"/>
  <c r="I4461" i="3"/>
  <c r="G4462" i="3"/>
  <c r="I4462" i="3"/>
  <c r="G4463" i="3"/>
  <c r="I4463" i="3"/>
  <c r="G4464" i="3"/>
  <c r="I4464" i="3"/>
  <c r="G4465" i="3"/>
  <c r="I4465" i="3"/>
  <c r="G4466" i="3"/>
  <c r="I4466" i="3"/>
  <c r="G4467" i="3"/>
  <c r="I4467" i="3"/>
  <c r="G4468" i="3"/>
  <c r="I4468" i="3"/>
  <c r="G4469" i="3"/>
  <c r="I4469" i="3"/>
  <c r="G4470" i="3"/>
  <c r="I4470" i="3"/>
  <c r="G4471" i="3"/>
  <c r="I4471" i="3"/>
  <c r="G4472" i="3"/>
  <c r="I4472" i="3"/>
  <c r="G4473" i="3"/>
  <c r="I4473" i="3"/>
  <c r="G4474" i="3"/>
  <c r="I4474" i="3"/>
  <c r="G4475" i="3"/>
  <c r="I4475" i="3"/>
  <c r="G4476" i="3"/>
  <c r="I4476" i="3"/>
  <c r="G4477" i="3"/>
  <c r="I4477" i="3"/>
  <c r="G4478" i="3"/>
  <c r="I4478" i="3"/>
  <c r="G4479" i="3"/>
  <c r="I4479" i="3"/>
  <c r="G4480" i="3"/>
  <c r="I4480" i="3"/>
  <c r="G4481" i="3"/>
  <c r="I4481" i="3"/>
  <c r="G4482" i="3"/>
  <c r="I4482" i="3"/>
  <c r="G4483" i="3"/>
  <c r="I4483" i="3"/>
  <c r="G4484" i="3"/>
  <c r="I4484" i="3"/>
  <c r="G4485" i="3"/>
  <c r="I4485" i="3"/>
  <c r="G4486" i="3"/>
  <c r="I4486" i="3"/>
  <c r="G4487" i="3"/>
  <c r="I4487" i="3"/>
  <c r="G4488" i="3"/>
  <c r="I4488" i="3"/>
  <c r="G4489" i="3"/>
  <c r="I4489" i="3"/>
  <c r="G4490" i="3"/>
  <c r="I4490" i="3"/>
  <c r="G4491" i="3"/>
  <c r="I4491" i="3"/>
  <c r="G4492" i="3"/>
  <c r="I4492" i="3"/>
  <c r="G4493" i="3"/>
  <c r="I4493" i="3"/>
  <c r="G4494" i="3"/>
  <c r="I4494" i="3"/>
  <c r="G4495" i="3"/>
  <c r="I4495" i="3"/>
  <c r="G4496" i="3"/>
  <c r="I4496" i="3"/>
  <c r="G4497" i="3"/>
  <c r="I4497" i="3"/>
  <c r="G4498" i="3"/>
  <c r="I4498" i="3"/>
  <c r="G4499" i="3"/>
  <c r="I4499" i="3"/>
  <c r="G4500" i="3"/>
  <c r="I4500" i="3"/>
  <c r="G4501" i="3"/>
  <c r="I4501" i="3"/>
  <c r="G4502" i="3"/>
  <c r="I4502" i="3"/>
  <c r="G4503" i="3"/>
  <c r="I4503" i="3"/>
  <c r="G4504" i="3"/>
  <c r="I4504" i="3"/>
  <c r="G4505" i="3"/>
  <c r="I4505" i="3"/>
  <c r="G4506" i="3"/>
  <c r="I4506" i="3"/>
  <c r="G4507" i="3"/>
  <c r="I4507" i="3"/>
  <c r="G4508" i="3"/>
  <c r="I4508" i="3"/>
  <c r="G4509" i="3"/>
  <c r="I4509" i="3"/>
  <c r="G4510" i="3"/>
  <c r="I4510" i="3"/>
  <c r="G4511" i="3"/>
  <c r="I4511" i="3"/>
  <c r="G4512" i="3"/>
  <c r="I4512" i="3"/>
  <c r="G4513" i="3"/>
  <c r="I4513" i="3"/>
  <c r="G4514" i="3"/>
  <c r="I4514" i="3"/>
  <c r="G4515" i="3"/>
  <c r="I4515" i="3"/>
  <c r="G4516" i="3"/>
  <c r="I4516" i="3"/>
  <c r="G4517" i="3"/>
  <c r="I4517" i="3"/>
  <c r="G4518" i="3"/>
  <c r="I4518" i="3"/>
  <c r="G4519" i="3"/>
  <c r="I4519" i="3"/>
  <c r="G4520" i="3"/>
  <c r="I4520" i="3"/>
  <c r="G4521" i="3"/>
  <c r="I4521" i="3"/>
  <c r="G4522" i="3"/>
  <c r="I4522" i="3"/>
  <c r="G4523" i="3"/>
  <c r="I4523" i="3"/>
  <c r="G4524" i="3"/>
  <c r="I4524" i="3"/>
  <c r="G4525" i="3"/>
  <c r="I4525" i="3"/>
  <c r="G4526" i="3"/>
  <c r="I4526" i="3"/>
  <c r="G4527" i="3"/>
  <c r="I4527" i="3"/>
  <c r="G4528" i="3"/>
  <c r="I4528" i="3"/>
  <c r="G4529" i="3"/>
  <c r="I4529" i="3"/>
  <c r="G4530" i="3"/>
  <c r="I4530" i="3"/>
  <c r="G4531" i="3"/>
  <c r="I4531" i="3"/>
  <c r="G4532" i="3"/>
  <c r="I4532" i="3"/>
  <c r="G4533" i="3"/>
  <c r="I4533" i="3"/>
  <c r="G4534" i="3"/>
  <c r="I4534" i="3"/>
  <c r="G4535" i="3"/>
  <c r="I4535" i="3"/>
  <c r="G4536" i="3"/>
  <c r="I4536" i="3"/>
  <c r="G4537" i="3"/>
  <c r="I4537" i="3"/>
  <c r="G4538" i="3"/>
  <c r="I4538" i="3"/>
  <c r="G4539" i="3"/>
  <c r="I4539" i="3"/>
  <c r="G4540" i="3"/>
  <c r="I4540" i="3"/>
  <c r="G4541" i="3"/>
  <c r="I4541" i="3"/>
  <c r="G4542" i="3"/>
  <c r="I4542" i="3"/>
  <c r="G4543" i="3"/>
  <c r="I4543" i="3"/>
  <c r="G4544" i="3"/>
  <c r="I4544" i="3"/>
  <c r="G4545" i="3"/>
  <c r="I4545" i="3"/>
  <c r="G4546" i="3"/>
  <c r="I4546" i="3"/>
  <c r="G4547" i="3"/>
  <c r="I4547" i="3"/>
  <c r="G4548" i="3"/>
  <c r="I4548" i="3"/>
  <c r="G4549" i="3"/>
  <c r="I4549" i="3"/>
  <c r="G4550" i="3"/>
  <c r="I4550" i="3"/>
  <c r="G4551" i="3"/>
  <c r="I4551" i="3"/>
  <c r="G4552" i="3"/>
  <c r="I4552" i="3"/>
  <c r="G4553" i="3"/>
  <c r="I4553" i="3"/>
  <c r="G4554" i="3"/>
  <c r="I4554" i="3"/>
  <c r="G4555" i="3"/>
  <c r="I4555" i="3"/>
  <c r="G4556" i="3"/>
  <c r="I4556" i="3"/>
  <c r="G4557" i="3"/>
  <c r="I4557" i="3"/>
  <c r="G4558" i="3"/>
  <c r="I4558" i="3"/>
  <c r="G4559" i="3"/>
  <c r="I4559" i="3"/>
  <c r="G4560" i="3"/>
  <c r="I4560" i="3"/>
  <c r="G4561" i="3"/>
  <c r="I4561" i="3"/>
  <c r="G4562" i="3"/>
  <c r="I4562" i="3"/>
  <c r="G4563" i="3"/>
  <c r="I4563" i="3"/>
  <c r="G4564" i="3"/>
  <c r="I4564" i="3"/>
  <c r="G4565" i="3"/>
  <c r="I4565" i="3"/>
  <c r="G4566" i="3"/>
  <c r="I4566" i="3"/>
  <c r="G4567" i="3"/>
  <c r="I4567" i="3"/>
  <c r="G4568" i="3"/>
  <c r="I4568" i="3"/>
  <c r="G4569" i="3"/>
  <c r="I4569" i="3"/>
  <c r="G4570" i="3"/>
  <c r="I4570" i="3"/>
  <c r="G4571" i="3"/>
  <c r="I4571" i="3"/>
  <c r="G4572" i="3"/>
  <c r="I4572" i="3"/>
  <c r="G4573" i="3"/>
  <c r="I4573" i="3"/>
  <c r="G4574" i="3"/>
  <c r="I4574" i="3"/>
  <c r="G4575" i="3"/>
  <c r="I4575" i="3"/>
  <c r="G4576" i="3"/>
  <c r="I4576" i="3"/>
  <c r="G4577" i="3"/>
  <c r="I4577" i="3"/>
  <c r="G4578" i="3"/>
  <c r="I4578" i="3"/>
  <c r="G4579" i="3"/>
  <c r="I4579" i="3"/>
  <c r="G4580" i="3"/>
  <c r="I4580" i="3"/>
  <c r="G4581" i="3"/>
  <c r="I4581" i="3"/>
  <c r="G4582" i="3"/>
  <c r="I4582" i="3"/>
  <c r="G4583" i="3"/>
  <c r="I4583" i="3"/>
  <c r="G4584" i="3"/>
  <c r="I4584" i="3"/>
  <c r="G4585" i="3"/>
  <c r="I4585" i="3"/>
  <c r="G4586" i="3"/>
  <c r="I4586" i="3"/>
  <c r="G4587" i="3"/>
  <c r="I4587" i="3"/>
  <c r="G4588" i="3"/>
  <c r="I4588" i="3"/>
  <c r="G4589" i="3"/>
  <c r="I4589" i="3"/>
  <c r="G4590" i="3"/>
  <c r="I4590" i="3"/>
  <c r="G4591" i="3"/>
  <c r="I4591" i="3"/>
  <c r="G4592" i="3"/>
  <c r="I4592" i="3"/>
  <c r="G4593" i="3"/>
  <c r="I4593" i="3"/>
  <c r="G4594" i="3"/>
  <c r="I4594" i="3"/>
  <c r="G4595" i="3"/>
  <c r="I4595" i="3"/>
  <c r="G4596" i="3"/>
  <c r="I4596" i="3"/>
  <c r="G4597" i="3"/>
  <c r="I4597" i="3"/>
  <c r="G4598" i="3"/>
  <c r="I4598" i="3"/>
  <c r="G4599" i="3"/>
  <c r="I4599" i="3"/>
  <c r="G4600" i="3"/>
  <c r="I4600" i="3"/>
  <c r="G4601" i="3"/>
  <c r="I4601" i="3"/>
  <c r="G4602" i="3"/>
  <c r="I4602" i="3"/>
  <c r="G4603" i="3"/>
  <c r="I4603" i="3"/>
  <c r="G4604" i="3"/>
  <c r="I4604" i="3"/>
  <c r="G4605" i="3"/>
  <c r="I4605" i="3"/>
  <c r="G4606" i="3"/>
  <c r="I4606" i="3"/>
  <c r="G4607" i="3"/>
  <c r="I4607" i="3"/>
  <c r="G4608" i="3"/>
  <c r="I4608" i="3"/>
  <c r="G4609" i="3"/>
  <c r="I4609" i="3"/>
  <c r="G4610" i="3"/>
  <c r="I4610" i="3"/>
  <c r="G4611" i="3"/>
  <c r="I4611" i="3"/>
  <c r="G4612" i="3"/>
  <c r="I4612" i="3"/>
  <c r="G4613" i="3"/>
  <c r="I4613" i="3"/>
  <c r="G4614" i="3"/>
  <c r="I4614" i="3"/>
  <c r="G4615" i="3"/>
  <c r="I4615" i="3"/>
  <c r="G4616" i="3"/>
  <c r="I4616" i="3"/>
  <c r="G4617" i="3"/>
  <c r="I4617" i="3"/>
  <c r="G4618" i="3"/>
  <c r="I4618" i="3"/>
  <c r="G4619" i="3"/>
  <c r="I4619" i="3"/>
  <c r="G4620" i="3"/>
  <c r="I4620" i="3"/>
  <c r="G4621" i="3"/>
  <c r="I4621" i="3"/>
  <c r="G4622" i="3"/>
  <c r="I4622" i="3"/>
  <c r="G4623" i="3"/>
  <c r="I4623" i="3"/>
  <c r="G4624" i="3"/>
  <c r="I4624" i="3"/>
  <c r="G4625" i="3"/>
  <c r="I4625" i="3"/>
  <c r="G4626" i="3"/>
  <c r="I4626" i="3"/>
  <c r="G4627" i="3"/>
  <c r="I4627" i="3"/>
  <c r="G4628" i="3"/>
  <c r="I4628" i="3"/>
  <c r="G4629" i="3"/>
  <c r="I4629" i="3"/>
  <c r="G4630" i="3"/>
  <c r="I4630" i="3"/>
  <c r="G4631" i="3"/>
  <c r="I4631" i="3"/>
  <c r="G4632" i="3"/>
  <c r="I4632" i="3"/>
  <c r="G4633" i="3"/>
  <c r="I4633" i="3"/>
  <c r="G4634" i="3"/>
  <c r="I4634" i="3"/>
  <c r="G4635" i="3"/>
  <c r="I4635" i="3"/>
  <c r="G4636" i="3"/>
  <c r="I4636" i="3"/>
  <c r="G4637" i="3"/>
  <c r="I4637" i="3"/>
  <c r="G4638" i="3"/>
  <c r="I4638" i="3"/>
  <c r="G4639" i="3"/>
  <c r="I4639" i="3"/>
  <c r="G4640" i="3"/>
  <c r="I4640" i="3"/>
  <c r="G4641" i="3"/>
  <c r="I4641" i="3"/>
  <c r="G4642" i="3"/>
  <c r="I4642" i="3"/>
  <c r="G4643" i="3"/>
  <c r="I4643" i="3"/>
  <c r="G4644" i="3"/>
  <c r="I4644" i="3"/>
  <c r="G4645" i="3"/>
  <c r="I4645" i="3"/>
  <c r="G4646" i="3"/>
  <c r="I4646" i="3"/>
  <c r="G4647" i="3"/>
  <c r="I4647" i="3"/>
  <c r="G4648" i="3"/>
  <c r="I4648" i="3"/>
  <c r="G4649" i="3"/>
  <c r="I4649" i="3"/>
  <c r="G4650" i="3"/>
  <c r="I4650" i="3"/>
  <c r="G4651" i="3"/>
  <c r="I4651" i="3"/>
  <c r="G4652" i="3"/>
  <c r="I4652" i="3"/>
  <c r="G4653" i="3"/>
  <c r="I4653" i="3"/>
  <c r="G4654" i="3"/>
  <c r="I4654" i="3"/>
  <c r="G4655" i="3"/>
  <c r="I4655" i="3"/>
  <c r="G4656" i="3"/>
  <c r="I4656" i="3"/>
  <c r="G4657" i="3"/>
  <c r="I4657" i="3"/>
  <c r="G4658" i="3"/>
  <c r="I4658" i="3"/>
  <c r="G4659" i="3"/>
  <c r="I4659" i="3"/>
  <c r="G4660" i="3"/>
  <c r="I4660" i="3"/>
  <c r="G4661" i="3"/>
  <c r="I4661" i="3"/>
  <c r="G4662" i="3"/>
  <c r="I4662" i="3"/>
  <c r="G4663" i="3"/>
  <c r="I4663" i="3"/>
  <c r="G4664" i="3"/>
  <c r="I4664" i="3"/>
  <c r="G4665" i="3"/>
  <c r="I4665" i="3"/>
  <c r="G4666" i="3"/>
  <c r="I4666" i="3"/>
  <c r="G4667" i="3"/>
  <c r="I4667" i="3"/>
  <c r="G4668" i="3"/>
  <c r="I4668" i="3"/>
  <c r="G4669" i="3"/>
  <c r="I4669" i="3"/>
  <c r="G4670" i="3"/>
  <c r="I4670" i="3"/>
  <c r="G4671" i="3"/>
  <c r="I4671" i="3"/>
  <c r="G4672" i="3"/>
  <c r="I4672" i="3"/>
  <c r="G4673" i="3"/>
  <c r="I4673" i="3"/>
  <c r="G4674" i="3"/>
  <c r="I4674" i="3"/>
  <c r="G4675" i="3"/>
  <c r="I4675" i="3"/>
  <c r="G4676" i="3"/>
  <c r="I4676" i="3"/>
  <c r="G4677" i="3"/>
  <c r="I4677" i="3"/>
  <c r="G4678" i="3"/>
  <c r="I4678" i="3"/>
  <c r="G4679" i="3"/>
  <c r="I4679" i="3"/>
  <c r="G4680" i="3"/>
  <c r="I4680" i="3"/>
  <c r="G4681" i="3"/>
  <c r="I4681" i="3"/>
  <c r="G4682" i="3"/>
  <c r="I4682" i="3"/>
  <c r="G4683" i="3"/>
  <c r="I4683" i="3"/>
  <c r="G4684" i="3"/>
  <c r="I4684" i="3"/>
  <c r="G4685" i="3"/>
  <c r="I4685" i="3"/>
  <c r="G4686" i="3"/>
  <c r="I4686" i="3"/>
  <c r="G4687" i="3"/>
  <c r="I4687" i="3"/>
  <c r="G4688" i="3"/>
  <c r="I4688" i="3"/>
  <c r="G4689" i="3"/>
  <c r="I4689" i="3"/>
  <c r="G4690" i="3"/>
  <c r="I4690" i="3"/>
  <c r="G4691" i="3"/>
  <c r="I4691" i="3"/>
  <c r="G4692" i="3"/>
  <c r="I4692" i="3"/>
  <c r="G4693" i="3"/>
  <c r="I4693" i="3"/>
  <c r="G4694" i="3"/>
  <c r="I4694" i="3"/>
  <c r="G4695" i="3"/>
  <c r="I4695" i="3"/>
  <c r="G4696" i="3"/>
  <c r="I4696" i="3"/>
  <c r="G4697" i="3"/>
  <c r="I4697" i="3"/>
  <c r="G4698" i="3"/>
  <c r="I4698" i="3"/>
  <c r="G4699" i="3"/>
  <c r="I4699" i="3"/>
  <c r="G4700" i="3"/>
  <c r="I4700" i="3"/>
  <c r="G4701" i="3"/>
  <c r="I4701" i="3"/>
  <c r="G4702" i="3"/>
  <c r="I4702" i="3"/>
  <c r="G4703" i="3"/>
  <c r="I4703" i="3"/>
  <c r="G4704" i="3"/>
  <c r="I4704" i="3"/>
  <c r="G4705" i="3"/>
  <c r="I4705" i="3"/>
  <c r="G4706" i="3"/>
  <c r="I4706" i="3"/>
  <c r="G4707" i="3"/>
  <c r="I4707" i="3"/>
  <c r="G4708" i="3"/>
  <c r="I4708" i="3"/>
  <c r="G4709" i="3"/>
  <c r="I4709" i="3"/>
  <c r="G4710" i="3"/>
  <c r="I4710" i="3"/>
  <c r="G4711" i="3"/>
  <c r="I4711" i="3"/>
  <c r="G4712" i="3"/>
  <c r="I4712" i="3"/>
  <c r="G4713" i="3"/>
  <c r="I4713" i="3"/>
  <c r="G4714" i="3"/>
  <c r="I4714" i="3"/>
  <c r="G4715" i="3"/>
  <c r="I4715" i="3"/>
  <c r="G4716" i="3"/>
  <c r="I4716" i="3"/>
  <c r="G4717" i="3"/>
  <c r="I4717" i="3"/>
  <c r="G4718" i="3"/>
  <c r="I4718" i="3"/>
  <c r="G4719" i="3"/>
  <c r="I4719" i="3"/>
  <c r="G4720" i="3"/>
  <c r="I4720" i="3"/>
  <c r="G4721" i="3"/>
  <c r="I4721" i="3"/>
  <c r="G4722" i="3"/>
  <c r="I4722" i="3"/>
  <c r="G4723" i="3"/>
  <c r="I4723" i="3"/>
  <c r="G4724" i="3"/>
  <c r="I4724" i="3"/>
  <c r="G4725" i="3"/>
  <c r="I4725" i="3"/>
  <c r="G4726" i="3"/>
  <c r="I4726" i="3"/>
  <c r="G4727" i="3"/>
  <c r="I4727" i="3"/>
  <c r="G4728" i="3"/>
  <c r="I4728" i="3"/>
  <c r="G4729" i="3"/>
  <c r="I4729" i="3"/>
  <c r="G4730" i="3"/>
  <c r="I4730" i="3"/>
  <c r="G4731" i="3"/>
  <c r="I4731" i="3"/>
  <c r="G4732" i="3"/>
  <c r="I4732" i="3"/>
  <c r="G4733" i="3"/>
  <c r="I4733" i="3"/>
  <c r="G4734" i="3"/>
  <c r="I4734" i="3"/>
  <c r="G4735" i="3"/>
  <c r="I4735" i="3"/>
  <c r="G4736" i="3"/>
  <c r="I4736" i="3"/>
  <c r="G4737" i="3"/>
  <c r="I4737" i="3"/>
  <c r="G4738" i="3"/>
  <c r="I4738" i="3"/>
  <c r="G4739" i="3"/>
  <c r="I4739" i="3"/>
  <c r="G4740" i="3"/>
  <c r="I4740" i="3"/>
  <c r="G4741" i="3"/>
  <c r="I4741" i="3"/>
  <c r="G4742" i="3"/>
  <c r="I4742" i="3"/>
  <c r="G4743" i="3"/>
  <c r="I4743" i="3"/>
  <c r="G4744" i="3"/>
  <c r="I4744" i="3"/>
  <c r="G4745" i="3"/>
  <c r="I4745" i="3"/>
  <c r="G4746" i="3"/>
  <c r="I4746" i="3"/>
  <c r="G4747" i="3"/>
  <c r="I4747" i="3"/>
  <c r="G4748" i="3"/>
  <c r="I4748" i="3"/>
  <c r="G4749" i="3"/>
  <c r="I4749" i="3"/>
  <c r="G4750" i="3"/>
  <c r="I4750" i="3"/>
  <c r="G4751" i="3"/>
  <c r="I4751" i="3"/>
  <c r="G4752" i="3"/>
  <c r="I4752" i="3"/>
  <c r="G4753" i="3"/>
  <c r="I4753" i="3"/>
  <c r="G4754" i="3"/>
  <c r="I4754" i="3"/>
  <c r="G4755" i="3"/>
  <c r="I4755" i="3"/>
  <c r="G4756" i="3"/>
  <c r="I4756" i="3"/>
  <c r="G4757" i="3"/>
  <c r="I4757" i="3"/>
  <c r="G4758" i="3"/>
  <c r="I4758" i="3"/>
  <c r="G4759" i="3"/>
  <c r="I4759" i="3"/>
  <c r="G4760" i="3"/>
  <c r="I4760" i="3"/>
  <c r="G4761" i="3"/>
  <c r="I4761" i="3"/>
  <c r="G4762" i="3"/>
  <c r="I4762" i="3"/>
  <c r="G4763" i="3"/>
  <c r="I4763" i="3"/>
  <c r="G4764" i="3"/>
  <c r="I4764" i="3"/>
  <c r="G4765" i="3"/>
  <c r="I4765" i="3"/>
  <c r="G4766" i="3"/>
  <c r="I4766" i="3"/>
  <c r="G4767" i="3"/>
  <c r="I4767" i="3"/>
  <c r="G4768" i="3"/>
  <c r="I4768" i="3"/>
  <c r="G4769" i="3"/>
  <c r="I4769" i="3"/>
  <c r="G4770" i="3"/>
  <c r="I4770" i="3"/>
  <c r="G4771" i="3"/>
  <c r="I4771" i="3"/>
  <c r="G4772" i="3"/>
  <c r="I4772" i="3"/>
  <c r="G4773" i="3"/>
  <c r="I4773" i="3"/>
  <c r="G4774" i="3"/>
  <c r="I4774" i="3"/>
  <c r="G4775" i="3"/>
  <c r="I4775" i="3"/>
  <c r="G4776" i="3"/>
  <c r="I4776" i="3"/>
  <c r="G4777" i="3"/>
  <c r="I4777" i="3"/>
  <c r="G4778" i="3"/>
  <c r="I4778" i="3"/>
  <c r="G4779" i="3"/>
  <c r="I4779" i="3"/>
  <c r="G4780" i="3"/>
  <c r="I4780" i="3"/>
  <c r="G4781" i="3"/>
  <c r="I4781" i="3"/>
  <c r="G4782" i="3"/>
  <c r="I4782" i="3"/>
  <c r="G4783" i="3"/>
  <c r="I4783" i="3"/>
  <c r="G4784" i="3"/>
  <c r="I4784" i="3"/>
  <c r="G4785" i="3"/>
  <c r="I4785" i="3"/>
  <c r="G4786" i="3"/>
  <c r="I4786" i="3"/>
  <c r="G4787" i="3"/>
  <c r="I4787" i="3"/>
  <c r="G4788" i="3"/>
  <c r="I4788" i="3"/>
  <c r="G4789" i="3"/>
  <c r="I4789" i="3"/>
  <c r="G4790" i="3"/>
  <c r="I4790" i="3"/>
  <c r="G4791" i="3"/>
  <c r="I4791" i="3"/>
  <c r="G4792" i="3"/>
  <c r="I4792" i="3"/>
  <c r="G4793" i="3"/>
  <c r="I4793" i="3"/>
  <c r="G4794" i="3"/>
  <c r="I4794" i="3"/>
  <c r="G4795" i="3"/>
  <c r="I4795" i="3"/>
  <c r="G4796" i="3"/>
  <c r="I4796" i="3"/>
  <c r="G4797" i="3"/>
  <c r="I4797" i="3"/>
  <c r="G4798" i="3"/>
  <c r="I4798" i="3"/>
  <c r="G4799" i="3"/>
  <c r="I4799" i="3"/>
  <c r="G4800" i="3"/>
  <c r="I4800" i="3"/>
  <c r="G4801" i="3"/>
  <c r="I4801" i="3"/>
  <c r="G4802" i="3"/>
  <c r="I4802" i="3"/>
  <c r="G4803" i="3"/>
  <c r="I4803" i="3"/>
  <c r="G4804" i="3"/>
  <c r="I4804" i="3"/>
  <c r="G4805" i="3"/>
  <c r="I4805" i="3"/>
  <c r="G4806" i="3"/>
  <c r="I4806" i="3"/>
  <c r="G4807" i="3"/>
  <c r="I4807" i="3"/>
  <c r="G4808" i="3"/>
  <c r="I4808" i="3"/>
  <c r="G4809" i="3"/>
  <c r="I4809" i="3"/>
  <c r="G4810" i="3"/>
  <c r="I4810" i="3"/>
  <c r="G4811" i="3"/>
  <c r="I4811" i="3"/>
  <c r="G4812" i="3"/>
  <c r="I4812" i="3"/>
  <c r="G4813" i="3"/>
  <c r="I4813" i="3"/>
  <c r="G4814" i="3"/>
  <c r="I4814" i="3"/>
  <c r="G4815" i="3"/>
  <c r="I4815" i="3"/>
  <c r="G4816" i="3"/>
  <c r="I4816" i="3"/>
  <c r="G4817" i="3"/>
  <c r="I4817" i="3"/>
  <c r="G4818" i="3"/>
  <c r="I4818" i="3"/>
  <c r="G4819" i="3"/>
  <c r="I4819" i="3"/>
  <c r="G4820" i="3"/>
  <c r="I4820" i="3"/>
  <c r="G4821" i="3"/>
  <c r="I4821" i="3"/>
  <c r="G4822" i="3"/>
  <c r="I4822" i="3"/>
  <c r="G4823" i="3"/>
  <c r="I4823" i="3"/>
  <c r="G4824" i="3"/>
  <c r="I4824" i="3"/>
  <c r="G4825" i="3"/>
  <c r="I4825" i="3"/>
  <c r="G4826" i="3"/>
  <c r="I4826" i="3"/>
  <c r="G4827" i="3"/>
  <c r="I4827" i="3"/>
  <c r="G4828" i="3"/>
  <c r="I4828" i="3"/>
  <c r="G4829" i="3"/>
  <c r="I4829" i="3"/>
  <c r="G4830" i="3"/>
  <c r="I4830" i="3"/>
  <c r="G4831" i="3"/>
  <c r="I4831" i="3"/>
  <c r="G4832" i="3"/>
  <c r="I4832" i="3"/>
  <c r="G4833" i="3"/>
  <c r="I4833" i="3"/>
  <c r="G4834" i="3"/>
  <c r="I4834" i="3"/>
  <c r="G4835" i="3"/>
  <c r="I4835" i="3"/>
  <c r="G4836" i="3"/>
  <c r="I4836" i="3"/>
  <c r="G4837" i="3"/>
  <c r="I4837" i="3"/>
  <c r="G4838" i="3"/>
  <c r="I4838" i="3"/>
  <c r="G4839" i="3"/>
  <c r="I4839" i="3"/>
  <c r="G4840" i="3"/>
  <c r="I4840" i="3"/>
  <c r="G4841" i="3"/>
  <c r="I4841" i="3"/>
  <c r="G4842" i="3"/>
  <c r="I4842" i="3"/>
  <c r="G4843" i="3"/>
  <c r="I4843" i="3"/>
  <c r="G4844" i="3"/>
  <c r="I4844" i="3"/>
  <c r="G4845" i="3"/>
  <c r="I4845" i="3"/>
  <c r="G4846" i="3"/>
  <c r="I4846" i="3"/>
  <c r="G4847" i="3"/>
  <c r="I4847" i="3"/>
  <c r="G4848" i="3"/>
  <c r="I4848" i="3"/>
  <c r="G4849" i="3"/>
  <c r="I4849" i="3"/>
  <c r="G4850" i="3"/>
  <c r="I4850" i="3"/>
  <c r="G4851" i="3"/>
  <c r="I4851" i="3"/>
  <c r="G4852" i="3"/>
  <c r="I4852" i="3"/>
  <c r="G4853" i="3"/>
  <c r="I4853" i="3"/>
  <c r="G4854" i="3"/>
  <c r="I4854" i="3"/>
  <c r="G4855" i="3"/>
  <c r="I4855" i="3"/>
  <c r="G4856" i="3"/>
  <c r="I4856" i="3"/>
  <c r="G4857" i="3"/>
  <c r="I4857" i="3"/>
  <c r="G4858" i="3"/>
  <c r="I4858" i="3"/>
  <c r="G4859" i="3"/>
  <c r="I4859" i="3"/>
  <c r="G4860" i="3"/>
  <c r="I4860" i="3"/>
  <c r="G4861" i="3"/>
  <c r="I4861" i="3"/>
  <c r="G4862" i="3"/>
  <c r="I4862" i="3"/>
  <c r="G4863" i="3"/>
  <c r="I4863" i="3"/>
  <c r="G4864" i="3"/>
  <c r="I4864" i="3"/>
  <c r="G4865" i="3"/>
  <c r="I4865" i="3"/>
  <c r="G4866" i="3"/>
  <c r="I4866" i="3"/>
  <c r="G4867" i="3"/>
  <c r="I4867" i="3"/>
  <c r="G4868" i="3"/>
  <c r="I4868" i="3"/>
  <c r="G4869" i="3"/>
  <c r="I4869" i="3"/>
  <c r="G4870" i="3"/>
  <c r="I4870" i="3"/>
  <c r="G4871" i="3"/>
  <c r="I4871" i="3"/>
  <c r="G4872" i="3"/>
  <c r="I4872" i="3"/>
  <c r="G4873" i="3"/>
  <c r="I4873" i="3"/>
  <c r="G4874" i="3"/>
  <c r="I4874" i="3"/>
  <c r="G4875" i="3"/>
  <c r="I4875" i="3"/>
  <c r="G4876" i="3"/>
  <c r="I4876" i="3"/>
  <c r="G4877" i="3"/>
  <c r="I4877" i="3"/>
  <c r="G4878" i="3"/>
  <c r="I4878" i="3"/>
  <c r="G4879" i="3"/>
  <c r="I4879" i="3"/>
  <c r="G4880" i="3"/>
  <c r="I4880" i="3"/>
  <c r="G4881" i="3"/>
  <c r="I4881" i="3"/>
  <c r="G4882" i="3"/>
  <c r="I4882" i="3"/>
  <c r="G4883" i="3"/>
  <c r="I4883" i="3"/>
  <c r="G4884" i="3"/>
  <c r="I4884" i="3"/>
  <c r="G4885" i="3"/>
  <c r="I4885" i="3"/>
  <c r="G4886" i="3"/>
  <c r="I4886" i="3"/>
  <c r="G4887" i="3"/>
  <c r="I4887" i="3"/>
  <c r="G4888" i="3"/>
  <c r="I4888" i="3"/>
  <c r="G4889" i="3"/>
  <c r="I4889" i="3"/>
  <c r="G4890" i="3"/>
  <c r="I4890" i="3"/>
  <c r="G4891" i="3"/>
  <c r="I4891" i="3"/>
  <c r="G4892" i="3"/>
  <c r="I4892" i="3"/>
  <c r="G4893" i="3"/>
  <c r="I4893" i="3"/>
  <c r="G4894" i="3"/>
  <c r="I4894" i="3"/>
  <c r="G4895" i="3"/>
  <c r="I4895" i="3"/>
  <c r="G4896" i="3"/>
  <c r="I4896" i="3"/>
  <c r="G4897" i="3"/>
  <c r="I4897" i="3"/>
  <c r="G4898" i="3"/>
  <c r="I4898" i="3"/>
  <c r="G4899" i="3"/>
  <c r="I4899" i="3"/>
  <c r="G4900" i="3"/>
  <c r="I4900" i="3"/>
  <c r="G4901" i="3"/>
  <c r="I4901" i="3"/>
  <c r="G4902" i="3"/>
  <c r="I4902" i="3"/>
  <c r="G4903" i="3"/>
  <c r="I4903" i="3"/>
  <c r="G4904" i="3"/>
  <c r="I4904" i="3"/>
  <c r="G4905" i="3"/>
  <c r="I4905" i="3"/>
  <c r="G4906" i="3"/>
  <c r="I4906" i="3"/>
  <c r="G4907" i="3"/>
  <c r="I4907" i="3"/>
  <c r="G4908" i="3"/>
  <c r="I4908" i="3"/>
  <c r="G4909" i="3"/>
  <c r="I4909" i="3"/>
  <c r="G4910" i="3"/>
  <c r="I4910" i="3"/>
  <c r="G4911" i="3"/>
  <c r="I4911" i="3"/>
  <c r="G4912" i="3"/>
  <c r="I4912" i="3"/>
  <c r="G4913" i="3"/>
  <c r="I4913" i="3"/>
  <c r="G4914" i="3"/>
  <c r="I4914" i="3"/>
  <c r="G4915" i="3"/>
  <c r="I4915" i="3"/>
  <c r="G4916" i="3"/>
  <c r="I4916" i="3"/>
  <c r="G4917" i="3"/>
  <c r="I4917" i="3"/>
  <c r="G4918" i="3"/>
  <c r="I4918" i="3"/>
  <c r="G4919" i="3"/>
  <c r="I4919" i="3"/>
  <c r="G4920" i="3"/>
  <c r="I4920" i="3"/>
  <c r="G4921" i="3"/>
  <c r="I4921" i="3"/>
  <c r="G4922" i="3"/>
  <c r="I4922" i="3"/>
  <c r="G4923" i="3"/>
  <c r="I4923" i="3"/>
  <c r="G4924" i="3"/>
  <c r="I4924" i="3"/>
  <c r="G4925" i="3"/>
  <c r="I4925" i="3"/>
  <c r="G4926" i="3"/>
  <c r="I4926" i="3"/>
  <c r="G4927" i="3"/>
  <c r="I4927" i="3"/>
  <c r="G4928" i="3"/>
  <c r="I4928" i="3"/>
  <c r="G4929" i="3"/>
  <c r="I4929" i="3"/>
  <c r="G4930" i="3"/>
  <c r="I4930" i="3"/>
  <c r="G4931" i="3"/>
  <c r="I4931" i="3"/>
  <c r="G4932" i="3"/>
  <c r="I4932" i="3"/>
  <c r="G4933" i="3"/>
  <c r="I4933" i="3"/>
  <c r="G4934" i="3"/>
  <c r="I4934" i="3"/>
  <c r="G4935" i="3"/>
  <c r="I4935" i="3"/>
  <c r="G4936" i="3"/>
  <c r="I4936" i="3"/>
  <c r="G4937" i="3"/>
  <c r="I4937" i="3"/>
  <c r="G4938" i="3"/>
  <c r="I4938" i="3"/>
  <c r="G4939" i="3"/>
  <c r="I4939" i="3"/>
  <c r="G4940" i="3"/>
  <c r="I4940" i="3"/>
  <c r="G4941" i="3"/>
  <c r="I4941" i="3"/>
  <c r="G4942" i="3"/>
  <c r="I4942" i="3"/>
  <c r="G4943" i="3"/>
  <c r="I4943" i="3"/>
  <c r="G4944" i="3"/>
  <c r="I4944" i="3"/>
  <c r="G4945" i="3"/>
  <c r="I4945" i="3"/>
  <c r="G4946" i="3"/>
  <c r="I4946" i="3"/>
  <c r="G4947" i="3"/>
  <c r="I4947" i="3"/>
  <c r="G4948" i="3"/>
  <c r="I4948" i="3"/>
  <c r="G4949" i="3"/>
  <c r="I4949" i="3"/>
  <c r="G4950" i="3"/>
  <c r="I4950" i="3"/>
  <c r="G4951" i="3"/>
  <c r="I4951" i="3"/>
  <c r="G4952" i="3"/>
  <c r="I4952" i="3"/>
  <c r="G4953" i="3"/>
  <c r="I4953" i="3"/>
  <c r="G4954" i="3"/>
  <c r="I4954" i="3"/>
  <c r="G4955" i="3"/>
  <c r="I4955" i="3"/>
  <c r="G4956" i="3"/>
  <c r="I4956" i="3"/>
  <c r="G4957" i="3"/>
  <c r="I4957" i="3"/>
  <c r="G4958" i="3"/>
  <c r="I4958" i="3"/>
  <c r="G4959" i="3"/>
  <c r="I4959" i="3"/>
  <c r="G4960" i="3"/>
  <c r="I4960" i="3"/>
  <c r="G4961" i="3"/>
  <c r="I4961" i="3"/>
  <c r="G4962" i="3"/>
  <c r="I4962" i="3"/>
  <c r="G4963" i="3"/>
  <c r="I4963" i="3"/>
  <c r="G4964" i="3"/>
  <c r="I4964" i="3"/>
  <c r="G4965" i="3"/>
  <c r="I4965" i="3"/>
  <c r="G4966" i="3"/>
  <c r="I4966" i="3"/>
  <c r="G4967" i="3"/>
  <c r="I4967" i="3"/>
  <c r="G4968" i="3"/>
  <c r="I4968" i="3"/>
  <c r="G4969" i="3"/>
  <c r="I4969" i="3"/>
  <c r="G4970" i="3"/>
  <c r="I4970" i="3"/>
  <c r="G4971" i="3"/>
  <c r="I4971" i="3"/>
  <c r="G4972" i="3"/>
  <c r="I4972" i="3"/>
  <c r="G4973" i="3"/>
  <c r="I4973" i="3"/>
  <c r="G4974" i="3"/>
  <c r="I4974" i="3"/>
  <c r="G4975" i="3"/>
  <c r="I4975" i="3"/>
  <c r="G4976" i="3"/>
  <c r="I4976" i="3"/>
  <c r="G4977" i="3"/>
  <c r="I4977" i="3"/>
  <c r="G4978" i="3"/>
  <c r="I4978" i="3"/>
  <c r="G4979" i="3"/>
  <c r="I4979" i="3"/>
  <c r="G4980" i="3"/>
  <c r="I4980" i="3"/>
  <c r="G4981" i="3"/>
  <c r="I4981" i="3"/>
  <c r="G4982" i="3"/>
  <c r="I4982" i="3"/>
  <c r="G4983" i="3"/>
  <c r="I4983" i="3"/>
  <c r="G4984" i="3"/>
  <c r="I4984" i="3"/>
  <c r="G4985" i="3"/>
  <c r="I4985" i="3"/>
  <c r="G4986" i="3"/>
  <c r="I4986" i="3"/>
  <c r="G4987" i="3"/>
  <c r="I4987" i="3"/>
  <c r="G4988" i="3"/>
  <c r="I4988" i="3"/>
  <c r="G4989" i="3"/>
  <c r="I4989" i="3"/>
  <c r="G4990" i="3"/>
  <c r="I4990" i="3"/>
  <c r="G4991" i="3"/>
  <c r="I4991" i="3"/>
  <c r="G4992" i="3"/>
  <c r="I4992" i="3"/>
  <c r="G4993" i="3"/>
  <c r="I4993" i="3"/>
  <c r="G4994" i="3"/>
  <c r="I4994" i="3"/>
  <c r="G4995" i="3"/>
  <c r="I4995" i="3"/>
  <c r="G4996" i="3"/>
  <c r="I4996" i="3"/>
  <c r="G4997" i="3"/>
  <c r="I4997" i="3"/>
  <c r="G4998" i="3"/>
  <c r="I4998" i="3"/>
  <c r="G4999" i="3"/>
  <c r="I4999" i="3"/>
  <c r="G5000" i="3"/>
  <c r="I5000" i="3"/>
  <c r="G5001" i="3"/>
  <c r="I5001" i="3"/>
  <c r="G5002" i="3"/>
  <c r="I5002" i="3"/>
  <c r="G5003" i="3"/>
  <c r="I5003" i="3"/>
  <c r="G5004" i="3"/>
  <c r="I5004" i="3"/>
  <c r="G5005" i="3"/>
  <c r="I5005" i="3"/>
  <c r="G5006" i="3"/>
  <c r="I5006" i="3"/>
  <c r="G5007" i="3"/>
  <c r="I5007" i="3"/>
  <c r="G5008" i="3"/>
  <c r="I5008" i="3"/>
  <c r="G5009" i="3"/>
  <c r="I5009" i="3"/>
  <c r="G5010" i="3"/>
  <c r="I5010" i="3"/>
  <c r="G5011" i="3"/>
  <c r="I5011" i="3"/>
  <c r="G5012" i="3"/>
  <c r="I5012" i="3"/>
  <c r="G5013" i="3"/>
  <c r="I5013" i="3"/>
  <c r="G5014" i="3"/>
  <c r="I5014" i="3"/>
  <c r="G5015" i="3"/>
  <c r="I5015" i="3"/>
  <c r="G5016" i="3"/>
  <c r="I5016" i="3"/>
  <c r="G5017" i="3"/>
  <c r="I5017" i="3"/>
  <c r="G5018" i="3"/>
  <c r="I5018" i="3"/>
  <c r="G5019" i="3"/>
  <c r="I5019" i="3"/>
  <c r="G5020" i="3"/>
  <c r="I5020" i="3"/>
  <c r="G5021" i="3"/>
  <c r="I5021" i="3"/>
  <c r="G5022" i="3"/>
  <c r="I5022" i="3"/>
  <c r="G5023" i="3"/>
  <c r="I5023" i="3"/>
  <c r="G5024" i="3"/>
  <c r="I5024" i="3"/>
  <c r="G5025" i="3"/>
  <c r="I5025" i="3"/>
  <c r="G5026" i="3"/>
  <c r="I5026" i="3"/>
  <c r="G5027" i="3"/>
  <c r="I5027" i="3"/>
  <c r="G5028" i="3"/>
  <c r="I5028" i="3"/>
  <c r="G5029" i="3"/>
  <c r="I5029" i="3"/>
  <c r="G5030" i="3"/>
  <c r="I5030" i="3"/>
  <c r="G5031" i="3"/>
  <c r="I5031" i="3"/>
  <c r="G5032" i="3"/>
  <c r="I5032" i="3"/>
  <c r="G5033" i="3"/>
  <c r="I5033" i="3"/>
  <c r="G5034" i="3"/>
  <c r="I5034" i="3"/>
  <c r="G5035" i="3"/>
  <c r="I5035" i="3"/>
  <c r="G5036" i="3"/>
  <c r="I5036" i="3"/>
  <c r="G5037" i="3"/>
  <c r="I5037" i="3"/>
  <c r="G5038" i="3"/>
  <c r="I5038" i="3"/>
  <c r="G5039" i="3"/>
  <c r="I5039" i="3"/>
  <c r="G5040" i="3"/>
  <c r="I5040" i="3"/>
  <c r="G5041" i="3"/>
  <c r="I5041" i="3"/>
  <c r="G5042" i="3"/>
  <c r="I5042" i="3"/>
  <c r="G5043" i="3"/>
  <c r="I5043" i="3"/>
  <c r="G5044" i="3"/>
  <c r="I5044" i="3"/>
  <c r="G5045" i="3"/>
  <c r="I5045" i="3"/>
  <c r="G5046" i="3"/>
  <c r="I5046" i="3"/>
  <c r="G5047" i="3"/>
  <c r="I5047" i="3"/>
  <c r="G5048" i="3"/>
  <c r="I5048" i="3"/>
  <c r="G5049" i="3"/>
  <c r="I5049" i="3"/>
  <c r="G5050" i="3"/>
  <c r="I5050" i="3"/>
  <c r="G5051" i="3"/>
  <c r="I5051" i="3"/>
  <c r="G5052" i="3"/>
  <c r="I5052" i="3"/>
  <c r="G5053" i="3"/>
  <c r="I5053" i="3"/>
  <c r="G5054" i="3"/>
  <c r="I5054" i="3"/>
  <c r="G5055" i="3"/>
  <c r="I5055" i="3"/>
  <c r="G5056" i="3"/>
  <c r="I5056" i="3"/>
  <c r="G5057" i="3"/>
  <c r="I5057" i="3"/>
  <c r="G5058" i="3"/>
  <c r="I5058" i="3"/>
  <c r="G5059" i="3"/>
  <c r="I5059" i="3"/>
  <c r="G5060" i="3"/>
  <c r="I5060" i="3"/>
  <c r="G5061" i="3"/>
  <c r="I5061" i="3"/>
  <c r="G5062" i="3"/>
  <c r="I5062" i="3"/>
  <c r="G5063" i="3"/>
  <c r="I5063" i="3"/>
  <c r="G5064" i="3"/>
  <c r="I5064" i="3"/>
  <c r="G5065" i="3"/>
  <c r="I5065" i="3"/>
  <c r="G5066" i="3"/>
  <c r="I5066" i="3"/>
  <c r="G5067" i="3"/>
  <c r="I5067" i="3"/>
  <c r="G5068" i="3"/>
  <c r="I5068" i="3"/>
  <c r="G5069" i="3"/>
  <c r="I5069" i="3"/>
  <c r="G5070" i="3"/>
  <c r="I5070" i="3"/>
  <c r="G5071" i="3"/>
  <c r="I5071" i="3"/>
  <c r="G5072" i="3"/>
  <c r="I5072" i="3"/>
  <c r="G5073" i="3"/>
  <c r="I5073" i="3"/>
  <c r="G5074" i="3"/>
  <c r="I5074" i="3"/>
  <c r="G5075" i="3"/>
  <c r="I5075" i="3"/>
  <c r="G5076" i="3"/>
  <c r="I5076" i="3"/>
  <c r="G5077" i="3"/>
  <c r="I5077" i="3"/>
  <c r="G5078" i="3"/>
  <c r="I5078" i="3"/>
  <c r="G5079" i="3"/>
  <c r="I5079" i="3"/>
  <c r="G5080" i="3"/>
  <c r="I5080" i="3"/>
  <c r="G5081" i="3"/>
  <c r="I5081" i="3"/>
  <c r="G5082" i="3"/>
  <c r="I5082" i="3"/>
  <c r="G5083" i="3"/>
  <c r="I5083" i="3"/>
  <c r="G5084" i="3"/>
  <c r="I5084" i="3"/>
  <c r="G5085" i="3"/>
  <c r="I5085" i="3"/>
  <c r="G5086" i="3"/>
  <c r="I5086" i="3"/>
  <c r="G5087" i="3"/>
  <c r="I5087" i="3"/>
  <c r="G5088" i="3"/>
  <c r="I5088" i="3"/>
  <c r="G5089" i="3"/>
  <c r="I5089" i="3"/>
  <c r="G5090" i="3"/>
  <c r="I5090" i="3"/>
  <c r="G5091" i="3"/>
  <c r="I5091" i="3"/>
  <c r="G5092" i="3"/>
  <c r="I5092" i="3"/>
  <c r="G5093" i="3"/>
  <c r="I5093" i="3"/>
  <c r="G5094" i="3"/>
  <c r="I5094" i="3"/>
  <c r="G5095" i="3"/>
  <c r="I5095" i="3"/>
  <c r="G5096" i="3"/>
  <c r="I5096" i="3"/>
  <c r="G5097" i="3"/>
  <c r="I5097" i="3"/>
  <c r="G5098" i="3"/>
  <c r="I5098" i="3"/>
  <c r="G5099" i="3"/>
  <c r="I5099" i="3"/>
  <c r="G5100" i="3"/>
  <c r="I5100" i="3"/>
  <c r="G5101" i="3"/>
  <c r="I5101" i="3"/>
  <c r="G5102" i="3"/>
  <c r="I5102" i="3"/>
  <c r="G5103" i="3"/>
  <c r="I5103" i="3"/>
  <c r="G5104" i="3"/>
  <c r="I5104" i="3"/>
  <c r="G5105" i="3"/>
  <c r="I5105" i="3"/>
  <c r="G5106" i="3"/>
  <c r="I5106" i="3"/>
  <c r="G5107" i="3"/>
  <c r="I5107" i="3"/>
  <c r="G5108" i="3"/>
  <c r="I5108" i="3"/>
  <c r="G5109" i="3"/>
  <c r="I5109" i="3"/>
  <c r="G5110" i="3"/>
  <c r="I5110" i="3"/>
  <c r="G5111" i="3"/>
  <c r="I5111" i="3"/>
  <c r="G5112" i="3"/>
  <c r="I5112" i="3"/>
  <c r="G5113" i="3"/>
  <c r="I5113" i="3"/>
  <c r="G5114" i="3"/>
  <c r="I5114" i="3"/>
  <c r="G5115" i="3"/>
  <c r="I5115" i="3"/>
  <c r="G5116" i="3"/>
  <c r="I5116" i="3"/>
  <c r="G5117" i="3"/>
  <c r="I5117" i="3"/>
  <c r="G5118" i="3"/>
  <c r="I5118" i="3"/>
  <c r="G5119" i="3"/>
  <c r="I5119" i="3"/>
  <c r="G5120" i="3"/>
  <c r="I5120" i="3"/>
  <c r="G5121" i="3"/>
  <c r="I5121" i="3"/>
  <c r="G5122" i="3"/>
  <c r="I5122" i="3"/>
  <c r="G5123" i="3"/>
  <c r="I5123" i="3"/>
  <c r="G5124" i="3"/>
  <c r="I5124" i="3"/>
  <c r="G5125" i="3"/>
  <c r="I5125" i="3"/>
  <c r="G5126" i="3"/>
  <c r="I5126" i="3"/>
  <c r="G5127" i="3"/>
  <c r="I5127" i="3"/>
  <c r="G5128" i="3"/>
  <c r="I5128" i="3"/>
  <c r="G5129" i="3"/>
  <c r="I5129" i="3"/>
  <c r="G5130" i="3"/>
  <c r="I5130" i="3"/>
  <c r="G5131" i="3"/>
  <c r="I5131" i="3"/>
  <c r="G5132" i="3"/>
  <c r="I5132" i="3"/>
  <c r="G5133" i="3"/>
  <c r="I5133" i="3"/>
  <c r="G5134" i="3"/>
  <c r="I5134" i="3"/>
  <c r="G5135" i="3"/>
  <c r="I5135" i="3"/>
  <c r="G5136" i="3"/>
  <c r="I5136" i="3"/>
  <c r="G5137" i="3"/>
  <c r="I5137" i="3"/>
  <c r="G5138" i="3"/>
  <c r="I5138" i="3"/>
  <c r="G5139" i="3"/>
  <c r="I5139" i="3"/>
  <c r="G5140" i="3"/>
  <c r="I5140" i="3"/>
  <c r="G5141" i="3"/>
  <c r="I5141" i="3"/>
  <c r="G5142" i="3"/>
  <c r="I5142" i="3"/>
  <c r="G5143" i="3"/>
  <c r="I5143" i="3"/>
  <c r="G5144" i="3"/>
  <c r="I5144" i="3"/>
  <c r="G5145" i="3"/>
  <c r="I5145" i="3"/>
  <c r="G5146" i="3"/>
  <c r="I5146" i="3"/>
  <c r="G5147" i="3"/>
  <c r="I5147" i="3"/>
  <c r="G5148" i="3"/>
  <c r="I5148" i="3"/>
  <c r="G5149" i="3"/>
  <c r="I5149" i="3"/>
  <c r="G5150" i="3"/>
  <c r="I5150" i="3"/>
  <c r="G5151" i="3"/>
  <c r="I5151" i="3"/>
  <c r="G5152" i="3"/>
  <c r="I5152" i="3"/>
  <c r="G5153" i="3"/>
  <c r="I5153" i="3"/>
  <c r="G5154" i="3"/>
  <c r="I5154" i="3"/>
  <c r="G5155" i="3"/>
  <c r="I5155" i="3"/>
  <c r="G5156" i="3"/>
  <c r="I5156" i="3"/>
  <c r="G5157" i="3"/>
  <c r="I5157" i="3"/>
  <c r="G5158" i="3"/>
  <c r="I5158" i="3"/>
  <c r="G5159" i="3"/>
  <c r="I5159" i="3"/>
  <c r="G5160" i="3"/>
  <c r="I5160" i="3"/>
  <c r="G5161" i="3"/>
  <c r="I5161" i="3"/>
  <c r="G5162" i="3"/>
  <c r="I5162" i="3"/>
  <c r="G5163" i="3"/>
  <c r="I5163" i="3"/>
  <c r="G5164" i="3"/>
  <c r="I5164" i="3"/>
  <c r="G5165" i="3"/>
  <c r="I5165" i="3"/>
  <c r="G5166" i="3"/>
  <c r="I5166" i="3"/>
  <c r="G5167" i="3"/>
  <c r="I5167" i="3"/>
  <c r="G5168" i="3"/>
  <c r="I5168" i="3"/>
  <c r="G5169" i="3"/>
  <c r="I5169" i="3"/>
  <c r="G5170" i="3"/>
  <c r="I5170" i="3"/>
  <c r="G5171" i="3"/>
  <c r="I5171" i="3"/>
  <c r="G5172" i="3"/>
  <c r="I5172" i="3"/>
  <c r="G5173" i="3"/>
  <c r="I5173" i="3"/>
  <c r="G5174" i="3"/>
  <c r="I5174" i="3"/>
  <c r="G5175" i="3"/>
  <c r="I5175" i="3"/>
  <c r="G5176" i="3"/>
  <c r="I5176" i="3"/>
  <c r="G5177" i="3"/>
  <c r="I5177" i="3"/>
  <c r="G5178" i="3"/>
  <c r="I5178" i="3"/>
  <c r="G5179" i="3"/>
  <c r="I5179" i="3"/>
  <c r="G5180" i="3"/>
  <c r="I5180" i="3"/>
  <c r="G5181" i="3"/>
  <c r="I5181" i="3"/>
  <c r="G5182" i="3"/>
  <c r="I5182" i="3"/>
  <c r="G5183" i="3"/>
  <c r="I5183" i="3"/>
  <c r="G5184" i="3"/>
  <c r="I5184" i="3"/>
  <c r="G5185" i="3"/>
  <c r="I5185" i="3"/>
  <c r="G5186" i="3"/>
  <c r="I5186" i="3"/>
  <c r="G5187" i="3"/>
  <c r="I5187" i="3"/>
  <c r="G5188" i="3"/>
  <c r="I5188" i="3"/>
  <c r="G5189" i="3"/>
  <c r="I5189" i="3"/>
  <c r="G5190" i="3"/>
  <c r="I5190" i="3"/>
  <c r="G5191" i="3"/>
  <c r="I5191" i="3"/>
  <c r="G5192" i="3"/>
  <c r="I5192" i="3"/>
  <c r="G5193" i="3"/>
  <c r="I5193" i="3"/>
  <c r="G5194" i="3"/>
  <c r="I5194" i="3"/>
  <c r="G5195" i="3"/>
  <c r="I5195" i="3"/>
  <c r="G5196" i="3"/>
  <c r="I5196" i="3"/>
  <c r="G5197" i="3"/>
  <c r="I5197" i="3"/>
  <c r="G5198" i="3"/>
  <c r="I5198" i="3"/>
  <c r="G5199" i="3"/>
  <c r="I5199" i="3"/>
  <c r="G5200" i="3"/>
  <c r="I5200" i="3"/>
  <c r="G5201" i="3"/>
  <c r="I5201" i="3"/>
  <c r="G5202" i="3"/>
  <c r="I5202" i="3"/>
  <c r="G5203" i="3"/>
  <c r="I5203" i="3"/>
  <c r="G5204" i="3"/>
  <c r="I5204" i="3"/>
  <c r="G5205" i="3"/>
  <c r="I5205" i="3"/>
  <c r="G5206" i="3"/>
  <c r="I5206" i="3"/>
  <c r="G5207" i="3"/>
  <c r="I5207" i="3"/>
  <c r="G5208" i="3"/>
  <c r="I5208" i="3"/>
  <c r="G5209" i="3"/>
  <c r="I5209" i="3"/>
  <c r="G5210" i="3"/>
  <c r="I5210" i="3"/>
  <c r="G5211" i="3"/>
  <c r="I5211" i="3"/>
  <c r="G5212" i="3"/>
  <c r="I5212" i="3"/>
  <c r="G5213" i="3"/>
  <c r="I5213" i="3"/>
  <c r="G5214" i="3"/>
  <c r="I5214" i="3"/>
  <c r="G5215" i="3"/>
  <c r="I5215" i="3"/>
  <c r="G5216" i="3"/>
  <c r="I5216" i="3"/>
  <c r="G5217" i="3"/>
  <c r="I5217" i="3"/>
  <c r="G5218" i="3"/>
  <c r="I5218" i="3"/>
  <c r="G5219" i="3"/>
  <c r="I5219" i="3"/>
  <c r="G5220" i="3"/>
  <c r="I5220" i="3"/>
  <c r="G5221" i="3"/>
  <c r="I5221" i="3"/>
  <c r="G5222" i="3"/>
  <c r="I5222" i="3"/>
  <c r="G5223" i="3"/>
  <c r="I5223" i="3"/>
  <c r="G5224" i="3"/>
  <c r="I5224" i="3"/>
  <c r="G5225" i="3"/>
  <c r="I5225" i="3"/>
  <c r="G5226" i="3"/>
  <c r="I5226" i="3"/>
  <c r="G5227" i="3"/>
  <c r="I5227" i="3"/>
  <c r="G5228" i="3"/>
  <c r="I5228" i="3"/>
  <c r="G5229" i="3"/>
  <c r="I5229" i="3"/>
  <c r="G5230" i="3"/>
  <c r="I5230" i="3"/>
  <c r="G5231" i="3"/>
  <c r="I5231" i="3"/>
  <c r="G5232" i="3"/>
  <c r="I5232" i="3"/>
  <c r="G5233" i="3"/>
  <c r="I5233" i="3"/>
  <c r="G5234" i="3"/>
  <c r="I5234" i="3"/>
  <c r="G5235" i="3"/>
  <c r="I5235" i="3"/>
  <c r="G5236" i="3"/>
  <c r="I5236" i="3"/>
  <c r="G5237" i="3"/>
  <c r="I5237" i="3"/>
  <c r="G5238" i="3"/>
  <c r="I5238" i="3"/>
  <c r="G5239" i="3"/>
  <c r="I5239" i="3"/>
  <c r="G5240" i="3"/>
  <c r="I5240" i="3"/>
  <c r="G5241" i="3"/>
  <c r="I5241" i="3"/>
  <c r="G5242" i="3"/>
  <c r="I5242" i="3"/>
  <c r="G5243" i="3"/>
  <c r="I5243" i="3"/>
  <c r="G5244" i="3"/>
  <c r="I5244" i="3"/>
  <c r="G5245" i="3"/>
  <c r="I5245" i="3"/>
  <c r="G5246" i="3"/>
  <c r="I5246" i="3"/>
  <c r="G5247" i="3"/>
  <c r="I5247" i="3"/>
  <c r="G5248" i="3"/>
  <c r="I5248" i="3"/>
  <c r="G5249" i="3"/>
  <c r="I5249" i="3"/>
  <c r="G5250" i="3"/>
  <c r="I5250" i="3"/>
  <c r="G5251" i="3"/>
  <c r="I5251" i="3"/>
  <c r="G5252" i="3"/>
  <c r="I5252" i="3"/>
  <c r="G5253" i="3"/>
  <c r="I5253" i="3"/>
  <c r="G5254" i="3"/>
  <c r="I5254" i="3"/>
  <c r="G5255" i="3"/>
  <c r="I5255" i="3"/>
  <c r="G5256" i="3"/>
  <c r="I5256" i="3"/>
  <c r="G5257" i="3"/>
  <c r="I5257" i="3"/>
  <c r="G5258" i="3"/>
  <c r="I5258" i="3"/>
  <c r="G5259" i="3"/>
  <c r="I5259" i="3"/>
  <c r="G5260" i="3"/>
  <c r="I5260" i="3"/>
  <c r="G5261" i="3"/>
  <c r="I5261" i="3"/>
  <c r="G5262" i="3"/>
  <c r="I5262" i="3"/>
  <c r="G5263" i="3"/>
  <c r="I5263" i="3"/>
  <c r="G5264" i="3"/>
  <c r="I5264" i="3"/>
  <c r="G5265" i="3"/>
  <c r="I5265" i="3"/>
  <c r="G5266" i="3"/>
  <c r="I5266" i="3"/>
  <c r="G5267" i="3"/>
  <c r="I5267" i="3"/>
  <c r="G5268" i="3"/>
  <c r="I5268" i="3"/>
  <c r="G5269" i="3"/>
  <c r="I5269" i="3"/>
  <c r="G5270" i="3"/>
  <c r="I5270" i="3"/>
  <c r="G5271" i="3"/>
  <c r="I5271" i="3"/>
  <c r="G5272" i="3"/>
  <c r="I5272" i="3"/>
  <c r="G5273" i="3"/>
  <c r="I5273" i="3"/>
  <c r="G5274" i="3"/>
  <c r="I5274" i="3"/>
  <c r="G5275" i="3"/>
  <c r="I5275" i="3"/>
  <c r="G5276" i="3"/>
  <c r="I5276" i="3"/>
  <c r="G5277" i="3"/>
  <c r="I5277" i="3"/>
  <c r="G5278" i="3"/>
  <c r="I5278" i="3"/>
  <c r="G5279" i="3"/>
  <c r="I5279" i="3"/>
  <c r="G5280" i="3"/>
  <c r="I5280" i="3"/>
  <c r="G5281" i="3"/>
  <c r="I5281" i="3"/>
  <c r="G5282" i="3"/>
  <c r="I5282" i="3"/>
  <c r="G5283" i="3"/>
  <c r="I5283" i="3"/>
  <c r="G5284" i="3"/>
  <c r="I5284" i="3"/>
  <c r="G5285" i="3"/>
  <c r="I5285" i="3"/>
  <c r="G5286" i="3"/>
  <c r="I5286" i="3"/>
  <c r="G5287" i="3"/>
  <c r="I5287" i="3"/>
  <c r="G5288" i="3"/>
  <c r="I5288" i="3"/>
  <c r="G5289" i="3"/>
  <c r="I5289" i="3"/>
  <c r="G5290" i="3"/>
  <c r="I5290" i="3"/>
  <c r="G5291" i="3"/>
  <c r="I5291" i="3"/>
  <c r="G5292" i="3"/>
  <c r="I5292" i="3"/>
  <c r="G5293" i="3"/>
  <c r="I5293" i="3"/>
  <c r="G5294" i="3"/>
  <c r="I5294" i="3"/>
  <c r="G5295" i="3"/>
  <c r="I5295" i="3"/>
  <c r="G5296" i="3"/>
  <c r="I5296" i="3"/>
  <c r="G5297" i="3"/>
  <c r="I5297" i="3"/>
  <c r="G5298" i="3"/>
  <c r="I5298" i="3"/>
  <c r="G5299" i="3"/>
  <c r="I5299" i="3"/>
  <c r="G5300" i="3"/>
  <c r="I5300" i="3"/>
  <c r="G5301" i="3"/>
  <c r="I5301" i="3"/>
  <c r="G5302" i="3"/>
  <c r="I5302" i="3"/>
  <c r="G5303" i="3"/>
  <c r="I5303" i="3"/>
  <c r="G5304" i="3"/>
  <c r="I5304" i="3"/>
  <c r="G5305" i="3"/>
  <c r="I5305" i="3"/>
  <c r="G5306" i="3"/>
  <c r="I5306" i="3"/>
  <c r="G5307" i="3"/>
  <c r="I5307" i="3"/>
  <c r="G5308" i="3"/>
  <c r="I5308" i="3"/>
  <c r="G5309" i="3"/>
  <c r="I5309" i="3"/>
  <c r="G5310" i="3"/>
  <c r="I5310" i="3"/>
  <c r="G5311" i="3"/>
  <c r="I5311" i="3"/>
  <c r="G5312" i="3"/>
  <c r="I5312" i="3"/>
  <c r="I5313" i="3"/>
  <c r="G5314" i="3"/>
  <c r="I5314" i="3"/>
  <c r="G5315" i="3"/>
  <c r="I5315" i="3"/>
  <c r="G5316" i="3"/>
  <c r="I5316" i="3"/>
  <c r="G5317" i="3"/>
  <c r="I5317" i="3"/>
  <c r="G5318" i="3"/>
  <c r="I5318" i="3"/>
  <c r="I5319" i="3"/>
  <c r="I5320" i="3"/>
  <c r="I5321" i="3"/>
  <c r="I5322" i="3"/>
  <c r="I5323" i="3"/>
  <c r="G5324" i="3"/>
  <c r="I5324" i="3"/>
  <c r="I5325" i="3"/>
  <c r="G5326" i="3"/>
  <c r="I5326" i="3"/>
  <c r="G5327" i="3"/>
  <c r="I5327" i="3"/>
  <c r="G5328" i="3"/>
  <c r="I5328" i="3"/>
  <c r="G5329" i="3"/>
  <c r="I5329" i="3"/>
  <c r="G5330" i="3"/>
  <c r="I5330" i="3"/>
  <c r="G5331" i="3"/>
  <c r="I5331" i="3"/>
  <c r="G5332" i="3"/>
  <c r="I5332" i="3"/>
  <c r="G5333" i="3"/>
  <c r="I5333" i="3"/>
  <c r="G5334" i="3"/>
  <c r="I5334" i="3"/>
  <c r="G5335" i="3"/>
  <c r="I5335" i="3"/>
  <c r="G5336" i="3"/>
  <c r="I5336" i="3"/>
  <c r="G5337" i="3"/>
  <c r="I5337" i="3"/>
  <c r="G5338" i="3"/>
  <c r="I5338" i="3"/>
  <c r="G5339" i="3"/>
  <c r="I5339" i="3"/>
  <c r="G5340" i="3"/>
  <c r="I5340" i="3"/>
  <c r="G5341" i="3"/>
  <c r="I5341" i="3"/>
  <c r="G5342" i="3"/>
  <c r="I5342" i="3"/>
  <c r="G5343" i="3"/>
  <c r="I5343" i="3"/>
  <c r="G5344" i="3"/>
  <c r="I5344" i="3"/>
  <c r="G5345" i="3"/>
  <c r="I5345" i="3"/>
  <c r="G5346" i="3"/>
  <c r="I5346" i="3"/>
  <c r="G5347" i="3"/>
  <c r="I5347" i="3"/>
  <c r="G5348" i="3"/>
  <c r="I5348" i="3"/>
  <c r="G5349" i="3"/>
  <c r="I5349" i="3"/>
  <c r="G5350" i="3"/>
  <c r="I5350" i="3"/>
  <c r="G5351" i="3"/>
  <c r="I5351" i="3"/>
  <c r="G5352" i="3"/>
  <c r="I5352" i="3"/>
  <c r="G5353" i="3"/>
  <c r="I5353" i="3"/>
  <c r="G5354" i="3"/>
  <c r="I5354" i="3"/>
  <c r="G5355" i="3"/>
  <c r="I5355" i="3"/>
  <c r="G5356" i="3"/>
  <c r="I5356" i="3"/>
  <c r="G5357" i="3"/>
  <c r="I5357" i="3"/>
  <c r="G5358" i="3"/>
  <c r="I5358" i="3"/>
  <c r="G5359" i="3"/>
  <c r="I5359" i="3"/>
  <c r="G5360" i="3"/>
  <c r="I5360" i="3"/>
  <c r="G5361" i="3"/>
  <c r="I5361" i="3"/>
  <c r="G5362" i="3"/>
  <c r="I5362" i="3"/>
  <c r="G5363" i="3"/>
  <c r="I5363" i="3"/>
  <c r="G5364" i="3"/>
  <c r="I5364" i="3"/>
  <c r="G5365" i="3"/>
  <c r="I5365" i="3"/>
  <c r="G5366" i="3"/>
  <c r="I5366" i="3"/>
  <c r="G5367" i="3"/>
  <c r="I5367" i="3"/>
  <c r="G5368" i="3"/>
  <c r="I5368" i="3"/>
  <c r="G5369" i="3"/>
  <c r="I5369" i="3"/>
  <c r="G5370" i="3"/>
  <c r="I5370" i="3"/>
  <c r="G5371" i="3"/>
  <c r="I5371" i="3"/>
  <c r="G5372" i="3"/>
  <c r="I5372" i="3"/>
  <c r="G5373" i="3"/>
  <c r="I5373" i="3"/>
  <c r="G5374" i="3"/>
  <c r="I5374" i="3"/>
  <c r="G5375" i="3"/>
  <c r="I5375" i="3"/>
  <c r="G5376" i="3"/>
  <c r="I5376" i="3"/>
  <c r="G5377" i="3"/>
  <c r="I5377" i="3"/>
  <c r="G5378" i="3"/>
  <c r="I5378" i="3"/>
  <c r="G5379" i="3"/>
  <c r="I5379" i="3"/>
  <c r="G5380" i="3"/>
  <c r="I5380" i="3"/>
  <c r="G5381" i="3"/>
  <c r="I5381" i="3"/>
  <c r="G5382" i="3"/>
  <c r="I5382" i="3"/>
  <c r="G5383" i="3"/>
  <c r="I5383" i="3"/>
  <c r="G5384" i="3"/>
  <c r="I5384" i="3"/>
  <c r="G5385" i="3"/>
  <c r="I5385" i="3"/>
  <c r="G5386" i="3"/>
  <c r="I5386" i="3"/>
  <c r="G5387" i="3"/>
  <c r="I5387" i="3"/>
  <c r="G5388" i="3"/>
  <c r="I5388" i="3"/>
  <c r="G5389" i="3"/>
  <c r="I5389" i="3"/>
  <c r="G5390" i="3"/>
  <c r="I5390" i="3"/>
  <c r="G5391" i="3"/>
  <c r="I5391" i="3"/>
  <c r="G5392" i="3"/>
  <c r="I5392" i="3"/>
  <c r="G5393" i="3"/>
  <c r="I5393" i="3"/>
  <c r="G5394" i="3"/>
  <c r="I5394" i="3"/>
  <c r="G5395" i="3"/>
  <c r="I5395" i="3"/>
  <c r="G5396" i="3"/>
  <c r="I5396" i="3"/>
  <c r="G5397" i="3"/>
  <c r="I5397" i="3"/>
  <c r="G5398" i="3"/>
  <c r="I5398" i="3"/>
  <c r="G5399" i="3"/>
  <c r="I5399" i="3"/>
  <c r="G5400" i="3"/>
  <c r="I5400" i="3"/>
  <c r="G5401" i="3"/>
  <c r="I5401" i="3"/>
  <c r="G5402" i="3"/>
  <c r="I5402" i="3"/>
  <c r="G5403" i="3"/>
  <c r="I5403" i="3"/>
  <c r="G5404" i="3"/>
  <c r="I5404" i="3"/>
  <c r="G5405" i="3"/>
  <c r="I5405" i="3"/>
  <c r="G5406" i="3"/>
  <c r="I5406" i="3"/>
  <c r="G5407" i="3"/>
  <c r="I5407" i="3"/>
  <c r="G5408" i="3"/>
  <c r="I5408" i="3"/>
  <c r="G5409" i="3"/>
  <c r="I5409" i="3"/>
  <c r="G5410" i="3"/>
  <c r="I5410" i="3"/>
  <c r="G5411" i="3"/>
  <c r="I5411" i="3"/>
  <c r="G5412" i="3"/>
  <c r="I5412" i="3"/>
  <c r="G5413" i="3"/>
  <c r="I5413" i="3"/>
  <c r="G5414" i="3"/>
  <c r="I5414" i="3"/>
  <c r="G5415" i="3"/>
  <c r="I5415" i="3"/>
  <c r="G5416" i="3"/>
  <c r="I5416" i="3"/>
  <c r="G5417" i="3"/>
  <c r="I5417" i="3"/>
  <c r="G5418" i="3"/>
  <c r="I5418" i="3"/>
  <c r="G5419" i="3"/>
  <c r="I5419" i="3"/>
  <c r="G5420" i="3"/>
  <c r="I5420" i="3"/>
  <c r="G5421" i="3"/>
  <c r="I5421" i="3"/>
  <c r="G5422" i="3"/>
  <c r="I5422" i="3"/>
  <c r="G5423" i="3"/>
  <c r="I5423" i="3"/>
  <c r="G5424" i="3"/>
  <c r="I5424" i="3"/>
  <c r="G5425" i="3"/>
  <c r="I5425" i="3"/>
  <c r="G5426" i="3"/>
  <c r="I5426" i="3"/>
  <c r="G5427" i="3"/>
  <c r="I5427" i="3"/>
  <c r="G5428" i="3"/>
  <c r="I5428" i="3"/>
  <c r="G5429" i="3"/>
  <c r="I5429" i="3"/>
  <c r="G5430" i="3"/>
  <c r="I5430" i="3"/>
  <c r="G5431" i="3"/>
  <c r="I5431" i="3"/>
  <c r="G5432" i="3"/>
  <c r="I5432" i="3"/>
  <c r="G5433" i="3"/>
  <c r="I5433" i="3"/>
  <c r="G5434" i="3"/>
  <c r="I5434" i="3"/>
  <c r="G5435" i="3"/>
  <c r="I5435" i="3"/>
  <c r="G5436" i="3"/>
  <c r="I5436" i="3"/>
  <c r="G5437" i="3"/>
  <c r="I5437" i="3"/>
  <c r="G5438" i="3"/>
  <c r="I5438" i="3"/>
  <c r="G5439" i="3"/>
  <c r="I5439" i="3"/>
  <c r="G5440" i="3"/>
  <c r="I5440" i="3"/>
  <c r="G5441" i="3"/>
  <c r="I5441" i="3"/>
  <c r="G5442" i="3"/>
  <c r="I5442" i="3"/>
  <c r="G5443" i="3"/>
  <c r="I5443" i="3"/>
  <c r="G5444" i="3"/>
  <c r="I5444" i="3"/>
  <c r="G5445" i="3"/>
  <c r="I5445" i="3"/>
  <c r="G5446" i="3"/>
  <c r="I5446" i="3"/>
  <c r="G5447" i="3"/>
  <c r="I5447" i="3"/>
  <c r="G5448" i="3"/>
  <c r="I5448" i="3"/>
  <c r="G5449" i="3"/>
  <c r="I5449" i="3"/>
  <c r="G5450" i="3"/>
  <c r="I5450" i="3"/>
  <c r="G5451" i="3"/>
  <c r="I5451" i="3"/>
  <c r="G5452" i="3"/>
  <c r="I5452" i="3"/>
  <c r="G5453" i="3"/>
  <c r="I5453" i="3"/>
  <c r="G5454" i="3"/>
  <c r="I5454" i="3"/>
  <c r="G5455" i="3"/>
  <c r="I5455" i="3"/>
  <c r="G5456" i="3"/>
  <c r="I5456" i="3"/>
  <c r="G5457" i="3"/>
  <c r="I5457" i="3"/>
  <c r="G5458" i="3"/>
  <c r="I5458" i="3"/>
  <c r="G5459" i="3"/>
  <c r="I5459" i="3"/>
  <c r="G5460" i="3"/>
  <c r="I5460" i="3"/>
  <c r="G5461" i="3"/>
  <c r="I5461" i="3"/>
  <c r="G5462" i="3"/>
  <c r="I5462" i="3"/>
  <c r="G5463" i="3"/>
  <c r="I5463" i="3"/>
  <c r="G5464" i="3"/>
  <c r="I5464" i="3"/>
  <c r="G5465" i="3"/>
  <c r="I5465" i="3"/>
  <c r="G5466" i="3"/>
  <c r="I5466" i="3"/>
  <c r="G5467" i="3"/>
  <c r="I5467" i="3"/>
  <c r="G5468" i="3"/>
  <c r="I5468" i="3"/>
  <c r="G5469" i="3"/>
  <c r="I5469" i="3"/>
  <c r="G5470" i="3"/>
  <c r="I5470" i="3"/>
  <c r="G5471" i="3"/>
  <c r="I5471" i="3"/>
  <c r="G5472" i="3"/>
  <c r="I5472" i="3"/>
  <c r="G5473" i="3"/>
  <c r="I5473" i="3"/>
  <c r="G5474" i="3"/>
  <c r="I5474" i="3"/>
  <c r="G5475" i="3"/>
  <c r="I5475" i="3"/>
  <c r="G5476" i="3"/>
  <c r="I5476" i="3"/>
  <c r="G5477" i="3"/>
  <c r="I5477" i="3"/>
  <c r="G5478" i="3"/>
  <c r="I5478" i="3"/>
  <c r="G5479" i="3"/>
  <c r="I5479" i="3"/>
  <c r="G5480" i="3"/>
  <c r="I5480" i="3"/>
  <c r="G5481" i="3"/>
  <c r="I5481" i="3"/>
  <c r="G5482" i="3"/>
  <c r="I5482" i="3"/>
  <c r="G5483" i="3"/>
  <c r="I5483" i="3"/>
  <c r="G5484" i="3"/>
  <c r="I5484" i="3"/>
  <c r="G5485" i="3"/>
  <c r="I5485" i="3"/>
  <c r="G5486" i="3"/>
  <c r="I5486" i="3"/>
  <c r="G5487" i="3"/>
  <c r="I5487" i="3"/>
  <c r="G5488" i="3"/>
  <c r="I5488" i="3"/>
  <c r="G5489" i="3"/>
  <c r="I5489" i="3"/>
  <c r="G5490" i="3"/>
  <c r="I5490" i="3"/>
  <c r="G5491" i="3"/>
  <c r="I5491" i="3"/>
  <c r="G5492" i="3"/>
  <c r="I5492" i="3"/>
  <c r="G5493" i="3"/>
  <c r="I5493" i="3"/>
  <c r="G5494" i="3"/>
  <c r="I5494" i="3"/>
  <c r="G5495" i="3"/>
  <c r="I5495" i="3"/>
  <c r="G5496" i="3"/>
  <c r="I5496" i="3"/>
  <c r="G5497" i="3"/>
  <c r="I5497" i="3"/>
  <c r="G5498" i="3"/>
  <c r="I5498" i="3"/>
  <c r="G5499" i="3"/>
  <c r="I5499" i="3"/>
  <c r="G5500" i="3"/>
  <c r="I5500" i="3"/>
  <c r="G5501" i="3"/>
  <c r="I5501" i="3"/>
  <c r="G5502" i="3"/>
  <c r="I5502" i="3"/>
  <c r="G5503" i="3"/>
  <c r="I5503" i="3"/>
  <c r="G5504" i="3"/>
  <c r="I5504" i="3"/>
  <c r="G5505" i="3"/>
  <c r="I5505" i="3"/>
  <c r="G5506" i="3"/>
  <c r="I5506" i="3"/>
  <c r="G5507" i="3"/>
  <c r="I5507" i="3"/>
  <c r="G5508" i="3"/>
  <c r="I5508" i="3"/>
  <c r="G5509" i="3"/>
  <c r="I5509" i="3"/>
  <c r="G5510" i="3"/>
  <c r="I5510" i="3"/>
  <c r="G5511" i="3"/>
  <c r="I5511" i="3"/>
  <c r="G5512" i="3"/>
  <c r="I5512" i="3"/>
  <c r="G5513" i="3"/>
  <c r="I5513" i="3"/>
  <c r="G5514" i="3"/>
  <c r="I5514" i="3"/>
  <c r="G5515" i="3"/>
  <c r="I5515" i="3"/>
  <c r="G5516" i="3"/>
  <c r="I5516" i="3"/>
  <c r="G5517" i="3"/>
  <c r="I5517" i="3"/>
  <c r="G5518" i="3"/>
  <c r="I5518" i="3"/>
  <c r="G5519" i="3"/>
  <c r="I5519" i="3"/>
  <c r="G5520" i="3"/>
  <c r="I5520" i="3"/>
  <c r="G5521" i="3"/>
  <c r="I5521" i="3"/>
  <c r="G5522" i="3"/>
  <c r="I5522" i="3"/>
  <c r="G5523" i="3"/>
  <c r="I5523" i="3"/>
  <c r="G5524" i="3"/>
  <c r="I5524" i="3"/>
  <c r="G5525" i="3"/>
  <c r="I5525" i="3"/>
  <c r="G5526" i="3"/>
  <c r="I5526" i="3"/>
  <c r="G5527" i="3"/>
  <c r="I5527" i="3"/>
  <c r="G5528" i="3"/>
  <c r="I5528" i="3"/>
  <c r="G5529" i="3"/>
  <c r="I5529" i="3"/>
  <c r="G5530" i="3"/>
  <c r="I5530" i="3"/>
  <c r="G5531" i="3"/>
  <c r="I5531" i="3"/>
  <c r="G5532" i="3"/>
  <c r="I5532" i="3"/>
  <c r="G5533" i="3"/>
  <c r="I5533" i="3"/>
  <c r="G5534" i="3"/>
  <c r="I5534" i="3"/>
  <c r="G5535" i="3"/>
  <c r="I5535" i="3"/>
  <c r="G5536" i="3"/>
  <c r="I5536" i="3"/>
  <c r="G5537" i="3"/>
  <c r="I5537" i="3"/>
  <c r="G5538" i="3"/>
  <c r="I5538" i="3"/>
  <c r="G5539" i="3"/>
  <c r="I5539" i="3"/>
  <c r="G5540" i="3"/>
  <c r="I5540" i="3"/>
  <c r="G5541" i="3"/>
  <c r="I5541" i="3"/>
  <c r="G5542" i="3"/>
  <c r="I5542" i="3"/>
  <c r="G5543" i="3"/>
  <c r="I5543" i="3"/>
  <c r="G5544" i="3"/>
  <c r="I5544" i="3"/>
  <c r="G5545" i="3"/>
  <c r="I5545" i="3"/>
  <c r="G5546" i="3"/>
  <c r="I5546" i="3"/>
  <c r="G5547" i="3"/>
  <c r="I5547" i="3"/>
  <c r="G5548" i="3"/>
  <c r="I5548" i="3"/>
  <c r="G5549" i="3"/>
  <c r="I5549" i="3"/>
  <c r="G5550" i="3"/>
  <c r="I5550" i="3"/>
  <c r="G5551" i="3"/>
  <c r="I5551" i="3"/>
  <c r="G5552" i="3"/>
  <c r="I5552" i="3"/>
  <c r="G5553" i="3"/>
  <c r="I5553" i="3"/>
  <c r="G5554" i="3"/>
  <c r="I5554" i="3"/>
  <c r="G5555" i="3"/>
  <c r="I5555" i="3"/>
  <c r="G5556" i="3"/>
  <c r="I5556" i="3"/>
  <c r="G5557" i="3"/>
  <c r="I5557" i="3"/>
  <c r="G5558" i="3"/>
  <c r="I5558" i="3"/>
  <c r="G5559" i="3"/>
  <c r="I5559" i="3"/>
  <c r="G5560" i="3"/>
  <c r="I5560" i="3"/>
  <c r="G5561" i="3"/>
  <c r="I5561" i="3"/>
  <c r="G5562" i="3"/>
  <c r="I5562" i="3"/>
  <c r="G5563" i="3"/>
  <c r="I5563" i="3"/>
  <c r="G5564" i="3"/>
  <c r="I5564" i="3"/>
  <c r="G5565" i="3"/>
  <c r="I5565" i="3"/>
  <c r="G5566" i="3"/>
  <c r="I5566" i="3"/>
  <c r="G5567" i="3"/>
  <c r="I5567" i="3"/>
  <c r="G5568" i="3"/>
  <c r="I5568" i="3"/>
  <c r="G5569" i="3"/>
  <c r="I5569" i="3"/>
  <c r="G5570" i="3"/>
  <c r="I5570" i="3"/>
  <c r="G5571" i="3"/>
  <c r="I5571" i="3"/>
  <c r="G5572" i="3"/>
  <c r="I5572" i="3"/>
  <c r="G5573" i="3"/>
  <c r="I5573" i="3"/>
  <c r="G5574" i="3"/>
  <c r="I5574" i="3"/>
  <c r="G5575" i="3"/>
  <c r="I5575" i="3"/>
  <c r="G5576" i="3"/>
  <c r="I5576" i="3"/>
  <c r="G5577" i="3"/>
  <c r="I5577" i="3"/>
  <c r="G5578" i="3"/>
  <c r="I5578" i="3"/>
  <c r="G5579" i="3"/>
  <c r="I5579" i="3"/>
  <c r="G5580" i="3"/>
  <c r="I5580" i="3"/>
  <c r="G5581" i="3"/>
  <c r="I5581" i="3"/>
  <c r="G5582" i="3"/>
  <c r="I5582" i="3"/>
  <c r="G5583" i="3"/>
  <c r="I5583" i="3"/>
  <c r="G5584" i="3"/>
  <c r="I5584" i="3"/>
  <c r="G5585" i="3"/>
  <c r="I5585" i="3"/>
  <c r="G5586" i="3"/>
  <c r="I5586" i="3"/>
  <c r="G5587" i="3"/>
  <c r="I5587" i="3"/>
  <c r="G5588" i="3"/>
  <c r="I5588" i="3"/>
  <c r="G5589" i="3"/>
  <c r="I5589" i="3"/>
  <c r="G5590" i="3"/>
  <c r="I5590" i="3"/>
  <c r="G5591" i="3"/>
  <c r="I5591" i="3"/>
  <c r="G5592" i="3"/>
  <c r="I5592" i="3"/>
  <c r="G5593" i="3"/>
  <c r="I5593" i="3"/>
  <c r="G5594" i="3"/>
  <c r="I5594" i="3"/>
  <c r="G5595" i="3"/>
  <c r="I5595" i="3"/>
  <c r="G5596" i="3"/>
  <c r="I5596" i="3"/>
  <c r="G5597" i="3"/>
  <c r="I5597" i="3"/>
  <c r="G5598" i="3"/>
  <c r="I5598" i="3"/>
  <c r="G5599" i="3"/>
  <c r="I5599" i="3"/>
  <c r="G5600" i="3"/>
  <c r="I5600" i="3"/>
  <c r="G5601" i="3"/>
  <c r="I5601" i="3"/>
  <c r="G5602" i="3"/>
  <c r="I5602" i="3"/>
  <c r="G5603" i="3"/>
  <c r="I5603" i="3"/>
  <c r="G5604" i="3"/>
  <c r="I5604" i="3"/>
  <c r="G5605" i="3"/>
  <c r="I5605" i="3"/>
  <c r="G5606" i="3"/>
  <c r="I5606" i="3"/>
  <c r="G5607" i="3"/>
  <c r="I5607" i="3"/>
  <c r="G5608" i="3"/>
  <c r="I5608" i="3"/>
  <c r="G5609" i="3"/>
  <c r="I5609" i="3"/>
  <c r="G5610" i="3"/>
  <c r="I5610" i="3"/>
  <c r="G5611" i="3"/>
  <c r="I5611" i="3"/>
  <c r="G5612" i="3"/>
  <c r="I5612" i="3"/>
  <c r="G5613" i="3"/>
  <c r="I5613" i="3"/>
  <c r="G5614" i="3"/>
  <c r="I5614" i="3"/>
  <c r="G5615" i="3"/>
  <c r="I5615" i="3"/>
  <c r="G5616" i="3"/>
  <c r="I5616" i="3"/>
  <c r="G5617" i="3"/>
  <c r="I5617" i="3"/>
  <c r="G5618" i="3"/>
  <c r="I5618" i="3"/>
  <c r="G5619" i="3"/>
  <c r="I5619" i="3"/>
  <c r="G5620" i="3"/>
  <c r="I5620" i="3"/>
  <c r="G5621" i="3"/>
  <c r="I5621" i="3"/>
  <c r="G5622" i="3"/>
  <c r="I5622" i="3"/>
  <c r="G5623" i="3"/>
  <c r="I5623" i="3"/>
  <c r="G5624" i="3"/>
  <c r="I5624" i="3"/>
  <c r="G5625" i="3"/>
  <c r="I5625" i="3"/>
  <c r="G5626" i="3"/>
  <c r="I5626" i="3"/>
  <c r="G5627" i="3"/>
  <c r="I5627" i="3"/>
  <c r="G5628" i="3"/>
  <c r="I5628" i="3"/>
  <c r="G5629" i="3"/>
  <c r="I5629" i="3"/>
  <c r="G5630" i="3"/>
  <c r="I5630" i="3"/>
  <c r="G5631" i="3"/>
  <c r="I5631" i="3"/>
  <c r="G5632" i="3"/>
  <c r="I5632" i="3"/>
  <c r="G5633" i="3"/>
  <c r="I5633" i="3"/>
  <c r="G5634" i="3"/>
  <c r="I5634" i="3"/>
  <c r="G5635" i="3"/>
  <c r="I5635" i="3"/>
  <c r="G5636" i="3"/>
  <c r="I5636" i="3"/>
  <c r="G5637" i="3"/>
  <c r="I5637" i="3"/>
  <c r="G5638" i="3"/>
  <c r="I5638" i="3"/>
  <c r="G5639" i="3"/>
  <c r="I5639" i="3"/>
  <c r="G5640" i="3"/>
  <c r="I5640" i="3"/>
  <c r="G5641" i="3"/>
  <c r="I5641" i="3"/>
  <c r="G5642" i="3"/>
  <c r="I5642" i="3"/>
  <c r="G5643" i="3"/>
  <c r="I5643" i="3"/>
  <c r="G5644" i="3"/>
  <c r="I5644" i="3"/>
  <c r="G5645" i="3"/>
  <c r="I5645" i="3"/>
  <c r="G5646" i="3"/>
  <c r="I5646" i="3"/>
  <c r="G5647" i="3"/>
  <c r="I5647" i="3"/>
  <c r="G5648" i="3"/>
  <c r="I5648" i="3"/>
  <c r="G5649" i="3"/>
  <c r="I5649" i="3"/>
  <c r="G5650" i="3"/>
  <c r="I5650" i="3"/>
  <c r="G5651" i="3"/>
  <c r="I5651" i="3"/>
  <c r="G5652" i="3"/>
  <c r="I5652" i="3"/>
  <c r="G5653" i="3"/>
  <c r="I5653" i="3"/>
  <c r="G5654" i="3"/>
  <c r="I5654" i="3"/>
  <c r="G5655" i="3"/>
  <c r="I5655" i="3"/>
  <c r="G5656" i="3"/>
  <c r="I5656" i="3"/>
  <c r="G5657" i="3"/>
  <c r="I5657" i="3"/>
  <c r="G5658" i="3"/>
  <c r="I5658" i="3"/>
  <c r="G5659" i="3"/>
  <c r="I5659" i="3"/>
  <c r="G5660" i="3"/>
  <c r="I5660" i="3"/>
  <c r="G5661" i="3"/>
  <c r="I5661" i="3"/>
  <c r="G5662" i="3"/>
  <c r="I5662" i="3"/>
  <c r="G5663" i="3"/>
  <c r="I5663" i="3"/>
  <c r="G5664" i="3"/>
  <c r="I5664" i="3"/>
  <c r="G5665" i="3"/>
  <c r="I5665" i="3"/>
  <c r="G5666" i="3"/>
  <c r="I5666" i="3"/>
  <c r="G5667" i="3"/>
  <c r="I5667" i="3"/>
  <c r="G5668" i="3"/>
  <c r="I5668" i="3"/>
  <c r="G5669" i="3"/>
  <c r="I5669" i="3"/>
  <c r="G5670" i="3"/>
  <c r="I5670" i="3"/>
  <c r="G5671" i="3"/>
  <c r="I5671" i="3"/>
  <c r="G5672" i="3"/>
  <c r="I5672" i="3"/>
  <c r="G5673" i="3"/>
  <c r="I5673" i="3"/>
  <c r="G5674" i="3"/>
  <c r="I5674" i="3"/>
  <c r="G5675" i="3"/>
  <c r="I5675" i="3"/>
  <c r="G5676" i="3"/>
  <c r="I5676" i="3"/>
  <c r="G5677" i="3"/>
  <c r="I5677" i="3"/>
  <c r="G5678" i="3"/>
  <c r="I5678" i="3"/>
  <c r="G5679" i="3"/>
  <c r="I5679" i="3"/>
  <c r="G5680" i="3"/>
  <c r="I5680" i="3"/>
  <c r="G5681" i="3"/>
  <c r="I5681" i="3"/>
  <c r="G5682" i="3"/>
  <c r="I5682" i="3"/>
  <c r="G5683" i="3"/>
  <c r="I5683" i="3"/>
  <c r="G5684" i="3"/>
  <c r="I5684" i="3"/>
  <c r="G5685" i="3"/>
  <c r="I5685" i="3"/>
  <c r="G5686" i="3"/>
  <c r="I5686" i="3"/>
  <c r="G5687" i="3"/>
  <c r="I5687" i="3"/>
  <c r="G5688" i="3"/>
  <c r="I5688" i="3"/>
  <c r="G5689" i="3"/>
  <c r="I5689" i="3"/>
  <c r="G5690" i="3"/>
  <c r="I5690" i="3"/>
  <c r="G5691" i="3"/>
  <c r="I5691" i="3"/>
  <c r="G5692" i="3"/>
  <c r="I5692" i="3"/>
  <c r="G5693" i="3"/>
  <c r="I5693" i="3"/>
  <c r="G5694" i="3"/>
  <c r="I5694" i="3"/>
  <c r="G5695" i="3"/>
  <c r="I5695" i="3"/>
  <c r="G5696" i="3"/>
  <c r="I5696" i="3"/>
  <c r="G5697" i="3"/>
  <c r="I5697" i="3"/>
  <c r="G5698" i="3"/>
  <c r="I5698" i="3"/>
  <c r="G5699" i="3"/>
  <c r="I5699" i="3"/>
  <c r="G5700" i="3"/>
  <c r="I5700" i="3"/>
  <c r="G5701" i="3"/>
  <c r="I5701" i="3"/>
  <c r="G5702" i="3"/>
  <c r="I5702" i="3"/>
  <c r="G5703" i="3"/>
  <c r="I5703" i="3"/>
  <c r="G5704" i="3"/>
  <c r="I5704" i="3"/>
  <c r="G5705" i="3"/>
  <c r="I5705" i="3"/>
  <c r="G5706" i="3"/>
  <c r="I5706" i="3"/>
  <c r="G5707" i="3"/>
  <c r="I5707" i="3"/>
  <c r="G5708" i="3"/>
  <c r="I5708" i="3"/>
  <c r="G5709" i="3"/>
  <c r="I5709" i="3"/>
  <c r="G5710" i="3"/>
  <c r="I5710" i="3"/>
  <c r="G5711" i="3"/>
  <c r="I5711" i="3"/>
  <c r="G5712" i="3"/>
  <c r="I5712" i="3"/>
  <c r="G5713" i="3"/>
  <c r="I5713" i="3"/>
  <c r="G5714" i="3"/>
  <c r="I5714" i="3"/>
  <c r="G5715" i="3"/>
  <c r="I5715" i="3"/>
  <c r="G5716" i="3"/>
  <c r="I5716" i="3"/>
  <c r="G5717" i="3"/>
  <c r="I5717" i="3"/>
  <c r="G5718" i="3"/>
  <c r="I5718" i="3"/>
  <c r="G5719" i="3"/>
  <c r="I5719" i="3"/>
  <c r="G5720" i="3"/>
  <c r="I5720" i="3"/>
  <c r="G5721" i="3"/>
  <c r="I5721" i="3"/>
  <c r="G5722" i="3"/>
  <c r="I5722" i="3"/>
  <c r="G5723" i="3"/>
  <c r="I5723" i="3"/>
  <c r="G5724" i="3"/>
  <c r="I5724" i="3"/>
  <c r="G5725" i="3"/>
  <c r="I5725" i="3"/>
  <c r="I5726" i="3"/>
  <c r="I5727" i="3"/>
  <c r="G5728" i="3"/>
  <c r="I5728" i="3"/>
  <c r="G5729" i="3"/>
  <c r="I5729" i="3"/>
  <c r="G5730" i="3"/>
  <c r="I5730" i="3"/>
  <c r="G5731" i="3"/>
  <c r="I5731" i="3"/>
  <c r="G5732" i="3"/>
  <c r="I5732" i="3"/>
  <c r="G5733" i="3"/>
  <c r="I5733" i="3"/>
  <c r="G5734" i="3"/>
  <c r="I5734" i="3"/>
  <c r="G5735" i="3"/>
  <c r="I5735" i="3"/>
  <c r="G5736" i="3"/>
  <c r="I5736" i="3"/>
  <c r="G5737" i="3"/>
  <c r="I5737" i="3"/>
  <c r="G5738" i="3"/>
  <c r="I5738" i="3"/>
  <c r="G5739" i="3"/>
  <c r="I5739" i="3"/>
  <c r="G5740" i="3"/>
  <c r="I5740" i="3"/>
  <c r="G5741" i="3"/>
  <c r="I5741" i="3"/>
  <c r="G5742" i="3"/>
  <c r="I5742" i="3"/>
  <c r="G5743" i="3"/>
  <c r="I5743" i="3"/>
  <c r="G5744" i="3"/>
  <c r="I5744" i="3"/>
  <c r="G5745" i="3"/>
  <c r="I5745" i="3"/>
  <c r="G5746" i="3"/>
  <c r="I5746" i="3"/>
  <c r="G5747" i="3"/>
  <c r="I5747" i="3"/>
  <c r="G5748" i="3"/>
  <c r="I5748" i="3"/>
  <c r="G5749" i="3"/>
  <c r="I5749" i="3"/>
  <c r="G5750" i="3"/>
  <c r="I5750" i="3"/>
  <c r="G5751" i="3"/>
  <c r="I5751" i="3"/>
  <c r="G5752" i="3"/>
  <c r="I5752" i="3"/>
  <c r="G5753" i="3"/>
  <c r="I5753" i="3"/>
  <c r="G5754" i="3"/>
  <c r="I5754" i="3"/>
  <c r="G5755" i="3"/>
  <c r="I5755" i="3"/>
  <c r="G5756" i="3"/>
  <c r="I5756" i="3"/>
  <c r="G5757" i="3"/>
  <c r="I5757" i="3"/>
  <c r="G5758" i="3"/>
  <c r="I5758" i="3"/>
  <c r="G5759" i="3"/>
  <c r="I5759" i="3"/>
  <c r="G5760" i="3"/>
  <c r="I5760" i="3"/>
  <c r="G5761" i="3"/>
  <c r="I5761" i="3"/>
  <c r="G5762" i="3"/>
  <c r="I5762" i="3"/>
  <c r="G5763" i="3"/>
  <c r="I5763" i="3"/>
  <c r="G5764" i="3"/>
  <c r="I5764" i="3"/>
  <c r="G5765" i="3"/>
  <c r="I5765" i="3"/>
  <c r="G5766" i="3"/>
  <c r="I5766" i="3"/>
  <c r="G5767" i="3"/>
  <c r="I5767" i="3"/>
  <c r="G5768" i="3"/>
  <c r="I5768" i="3"/>
  <c r="G5769" i="3"/>
  <c r="I5769" i="3"/>
  <c r="G5770" i="3"/>
  <c r="I5770" i="3"/>
  <c r="G5771" i="3"/>
  <c r="I5771" i="3"/>
  <c r="G5772" i="3"/>
  <c r="I5772" i="3"/>
  <c r="G5773" i="3"/>
  <c r="I5773" i="3"/>
  <c r="G5774" i="3"/>
  <c r="I5774" i="3"/>
  <c r="G5775" i="3"/>
  <c r="I5775" i="3"/>
  <c r="G5776" i="3"/>
  <c r="I5776" i="3"/>
  <c r="G5777" i="3"/>
  <c r="I5777" i="3"/>
  <c r="G5778" i="3"/>
  <c r="I5778" i="3"/>
  <c r="G5779" i="3"/>
  <c r="I5779" i="3"/>
  <c r="G5780" i="3"/>
  <c r="I5780" i="3"/>
  <c r="G5781" i="3"/>
  <c r="I5781" i="3"/>
  <c r="G5782" i="3"/>
  <c r="I5782" i="3"/>
  <c r="G5783" i="3"/>
  <c r="I5783" i="3"/>
  <c r="G5784" i="3"/>
  <c r="I5784" i="3"/>
  <c r="G5785" i="3"/>
  <c r="I5785" i="3"/>
  <c r="G5786" i="3"/>
  <c r="I5786" i="3"/>
  <c r="G5787" i="3"/>
  <c r="I5787" i="3"/>
  <c r="G5788" i="3"/>
  <c r="I5788" i="3"/>
  <c r="G5789" i="3"/>
  <c r="I5789" i="3"/>
  <c r="G5790" i="3"/>
  <c r="I5790" i="3"/>
  <c r="G5791" i="3"/>
  <c r="I5791" i="3"/>
  <c r="G5792" i="3"/>
  <c r="I5792" i="3"/>
  <c r="G5793" i="3"/>
  <c r="I5793" i="3"/>
  <c r="G5794" i="3"/>
  <c r="I5794" i="3"/>
  <c r="G5795" i="3"/>
  <c r="I5795" i="3"/>
  <c r="G5796" i="3"/>
  <c r="I5796" i="3"/>
  <c r="G5797" i="3"/>
  <c r="I5797" i="3"/>
  <c r="G5798" i="3"/>
  <c r="I5798" i="3"/>
  <c r="G5799" i="3"/>
  <c r="I5799" i="3"/>
  <c r="G5800" i="3"/>
  <c r="I5800" i="3"/>
  <c r="G5801" i="3"/>
  <c r="I5801" i="3"/>
  <c r="G5802" i="3"/>
  <c r="I5802" i="3"/>
  <c r="G5803" i="3"/>
  <c r="I5803" i="3"/>
  <c r="G5804" i="3"/>
  <c r="I5804" i="3"/>
  <c r="G5805" i="3"/>
  <c r="I5805" i="3"/>
  <c r="G5806" i="3"/>
  <c r="I5806" i="3"/>
  <c r="G5807" i="3"/>
  <c r="I5807" i="3"/>
  <c r="G5808" i="3"/>
  <c r="I5808" i="3"/>
  <c r="G5809" i="3"/>
  <c r="I5809" i="3"/>
  <c r="G5810" i="3"/>
  <c r="I5810" i="3"/>
  <c r="G5811" i="3"/>
  <c r="I5811" i="3"/>
  <c r="G5812" i="3"/>
  <c r="I5812" i="3"/>
  <c r="G5813" i="3"/>
  <c r="I5813" i="3"/>
  <c r="G5814" i="3"/>
  <c r="I5814" i="3"/>
  <c r="G5815" i="3"/>
  <c r="I5815" i="3"/>
  <c r="G5816" i="3"/>
  <c r="I5816" i="3"/>
  <c r="G5817" i="3"/>
  <c r="I5817" i="3"/>
  <c r="G5818" i="3"/>
  <c r="I5818" i="3"/>
  <c r="G5819" i="3"/>
  <c r="I5819" i="3"/>
  <c r="G5820" i="3"/>
  <c r="I5820" i="3"/>
  <c r="G5821" i="3"/>
  <c r="I5821" i="3"/>
  <c r="G5822" i="3"/>
  <c r="I5822" i="3"/>
  <c r="G5823" i="3"/>
  <c r="I5823" i="3"/>
  <c r="G5824" i="3"/>
  <c r="I5824" i="3"/>
  <c r="G5825" i="3"/>
  <c r="I5825" i="3"/>
  <c r="G5826" i="3"/>
  <c r="I5826" i="3"/>
  <c r="G5827" i="3"/>
  <c r="I5827" i="3"/>
  <c r="G5828" i="3"/>
  <c r="I5828" i="3"/>
  <c r="G5829" i="3"/>
  <c r="I5829" i="3"/>
  <c r="G5830" i="3"/>
  <c r="I5830" i="3"/>
  <c r="G5831" i="3"/>
  <c r="I5831" i="3"/>
  <c r="G5832" i="3"/>
  <c r="I5832" i="3"/>
  <c r="G5833" i="3"/>
  <c r="I5833" i="3"/>
  <c r="G5834" i="3"/>
  <c r="I5834" i="3"/>
  <c r="G5835" i="3"/>
  <c r="I5835" i="3"/>
  <c r="G5836" i="3"/>
  <c r="I5836" i="3"/>
  <c r="G5837" i="3"/>
  <c r="I5837" i="3"/>
  <c r="G5838" i="3"/>
  <c r="I5838" i="3"/>
  <c r="G5839" i="3"/>
  <c r="I5839" i="3"/>
  <c r="G5840" i="3"/>
  <c r="I5840" i="3"/>
  <c r="G5841" i="3"/>
  <c r="I5841" i="3"/>
  <c r="G5842" i="3"/>
  <c r="I5842" i="3"/>
  <c r="G5843" i="3"/>
  <c r="I5843" i="3"/>
  <c r="G5844" i="3"/>
  <c r="I5844" i="3"/>
  <c r="G5845" i="3"/>
  <c r="I5845" i="3"/>
  <c r="G5846" i="3"/>
  <c r="I5846" i="3"/>
  <c r="G5847" i="3"/>
  <c r="I5847" i="3"/>
  <c r="G5848" i="3"/>
  <c r="I5848" i="3"/>
  <c r="G5849" i="3"/>
  <c r="I5849" i="3"/>
  <c r="G5850" i="3"/>
  <c r="I5850" i="3"/>
  <c r="G5851" i="3"/>
  <c r="I5851" i="3"/>
  <c r="G5852" i="3"/>
  <c r="I5852" i="3"/>
  <c r="G5853" i="3"/>
  <c r="I5853" i="3"/>
  <c r="G5854" i="3"/>
  <c r="I5854" i="3"/>
  <c r="G5855" i="3"/>
  <c r="I5855" i="3"/>
  <c r="G5856" i="3"/>
  <c r="I5856" i="3"/>
  <c r="G5857" i="3"/>
  <c r="I5857" i="3"/>
  <c r="G5858" i="3"/>
  <c r="I5858" i="3"/>
  <c r="G5859" i="3"/>
  <c r="I5859" i="3"/>
  <c r="G5860" i="3"/>
  <c r="I5860" i="3"/>
  <c r="G5861" i="3"/>
  <c r="I5861" i="3"/>
  <c r="G5862" i="3"/>
  <c r="I5862" i="3"/>
  <c r="G5863" i="3"/>
  <c r="I5863" i="3"/>
  <c r="G5864" i="3"/>
  <c r="I5864" i="3"/>
  <c r="G5865" i="3"/>
  <c r="I5865" i="3"/>
  <c r="G5866" i="3"/>
  <c r="I5866" i="3"/>
  <c r="G5867" i="3"/>
  <c r="I5867" i="3"/>
  <c r="G5868" i="3"/>
  <c r="I5868" i="3"/>
  <c r="G5869" i="3"/>
  <c r="I5869" i="3"/>
  <c r="G5870" i="3"/>
  <c r="I5870" i="3"/>
  <c r="G5871" i="3"/>
  <c r="I5871" i="3"/>
  <c r="G5872" i="3"/>
  <c r="I5872" i="3"/>
  <c r="G5873" i="3"/>
  <c r="I5873" i="3"/>
  <c r="G5874" i="3"/>
  <c r="I5874" i="3"/>
  <c r="G5875" i="3"/>
  <c r="I5875" i="3"/>
  <c r="G5876" i="3"/>
  <c r="I5876" i="3"/>
  <c r="G5877" i="3"/>
  <c r="I5877" i="3"/>
  <c r="G5878" i="3"/>
  <c r="I5878" i="3"/>
  <c r="G5879" i="3"/>
  <c r="I5879" i="3"/>
  <c r="G5880" i="3"/>
  <c r="I5880" i="3"/>
  <c r="G5881" i="3"/>
  <c r="I5881" i="3"/>
  <c r="G5882" i="3"/>
  <c r="I5882" i="3"/>
  <c r="G5883" i="3"/>
  <c r="I5883" i="3"/>
  <c r="G5884" i="3"/>
  <c r="I5884" i="3"/>
  <c r="G5885" i="3"/>
  <c r="I5885" i="3"/>
  <c r="G5886" i="3"/>
  <c r="I5886" i="3"/>
  <c r="G5887" i="3"/>
  <c r="I5887" i="3"/>
  <c r="G5888" i="3"/>
  <c r="I5888" i="3"/>
  <c r="G5889" i="3"/>
  <c r="I5889" i="3"/>
  <c r="G5890" i="3"/>
  <c r="I5890" i="3"/>
  <c r="G5891" i="3"/>
  <c r="I5891" i="3"/>
  <c r="G5892" i="3"/>
  <c r="I5892" i="3"/>
  <c r="G5893" i="3"/>
  <c r="I5893" i="3"/>
  <c r="G5894" i="3"/>
  <c r="I5894" i="3"/>
  <c r="G5895" i="3"/>
  <c r="I5895" i="3"/>
  <c r="G5896" i="3"/>
  <c r="I5896" i="3"/>
  <c r="G5897" i="3"/>
  <c r="I5897" i="3"/>
  <c r="G5898" i="3"/>
  <c r="I5898" i="3"/>
  <c r="G5899" i="3"/>
  <c r="I5899" i="3"/>
  <c r="G5900" i="3"/>
  <c r="I5900" i="3"/>
  <c r="G5901" i="3"/>
  <c r="I5901" i="3"/>
  <c r="G5902" i="3"/>
  <c r="I5902" i="3"/>
  <c r="G5903" i="3"/>
  <c r="I5903" i="3"/>
  <c r="G5904" i="3"/>
  <c r="I5904" i="3"/>
  <c r="G5905" i="3"/>
  <c r="I5905" i="3"/>
  <c r="G5906" i="3"/>
  <c r="I5906" i="3"/>
  <c r="G5907" i="3"/>
  <c r="I5907" i="3"/>
  <c r="G5908" i="3"/>
  <c r="I5908" i="3"/>
  <c r="G5909" i="3"/>
  <c r="I5909" i="3"/>
  <c r="G5910" i="3"/>
  <c r="I5910" i="3"/>
  <c r="G5911" i="3"/>
  <c r="I5911" i="3"/>
  <c r="G5912" i="3"/>
  <c r="I5912" i="3"/>
  <c r="G5913" i="3"/>
  <c r="I5913" i="3"/>
  <c r="G5914" i="3"/>
  <c r="I5914" i="3"/>
  <c r="G5915" i="3"/>
  <c r="I5915" i="3"/>
  <c r="G5916" i="3"/>
  <c r="I5916" i="3"/>
  <c r="G5917" i="3"/>
  <c r="I5917" i="3"/>
  <c r="G5918" i="3"/>
  <c r="I5918" i="3"/>
  <c r="G5919" i="3"/>
  <c r="I5919" i="3"/>
  <c r="G5920" i="3"/>
  <c r="I5920" i="3"/>
  <c r="G5921" i="3"/>
  <c r="I5921" i="3"/>
  <c r="G5922" i="3"/>
  <c r="I5922" i="3"/>
  <c r="G5923" i="3"/>
  <c r="I5923" i="3"/>
  <c r="G5924" i="3"/>
  <c r="I5924" i="3"/>
  <c r="G5925" i="3"/>
  <c r="I5925" i="3"/>
  <c r="G5926" i="3"/>
  <c r="I5926" i="3"/>
  <c r="G5927" i="3"/>
  <c r="I5927" i="3"/>
  <c r="G5928" i="3"/>
  <c r="I5928" i="3"/>
  <c r="G5929" i="3"/>
  <c r="I5929" i="3"/>
  <c r="G5930" i="3"/>
  <c r="I5930" i="3"/>
  <c r="G5931" i="3"/>
  <c r="I5931" i="3"/>
  <c r="G5932" i="3"/>
  <c r="I5932" i="3"/>
  <c r="G5933" i="3"/>
  <c r="I5933" i="3"/>
  <c r="G5934" i="3"/>
  <c r="I5934" i="3"/>
  <c r="G5935" i="3"/>
  <c r="I5935" i="3"/>
  <c r="G5936" i="3"/>
  <c r="I5936" i="3"/>
  <c r="G5937" i="3"/>
  <c r="I5937" i="3"/>
  <c r="G5938" i="3"/>
  <c r="I5938" i="3"/>
  <c r="G5939" i="3"/>
  <c r="I5939" i="3"/>
  <c r="G5940" i="3"/>
  <c r="I5940" i="3"/>
  <c r="G5941" i="3"/>
  <c r="I5941" i="3"/>
  <c r="G5942" i="3"/>
  <c r="I5942" i="3"/>
  <c r="G5943" i="3"/>
  <c r="I5943" i="3"/>
  <c r="G5944" i="3"/>
  <c r="I5944" i="3"/>
  <c r="G5945" i="3"/>
  <c r="I5945" i="3"/>
  <c r="G5946" i="3"/>
  <c r="I5946" i="3"/>
  <c r="G5947" i="3"/>
  <c r="I5947" i="3"/>
  <c r="G5948" i="3"/>
  <c r="I5948" i="3"/>
  <c r="G5949" i="3"/>
  <c r="I5949" i="3"/>
  <c r="G5950" i="3"/>
  <c r="I5950" i="3"/>
  <c r="G5951" i="3"/>
  <c r="I5951" i="3"/>
  <c r="G5952" i="3"/>
  <c r="I5952" i="3"/>
  <c r="G5953" i="3"/>
  <c r="I5953" i="3"/>
  <c r="G5954" i="3"/>
  <c r="I5954" i="3"/>
  <c r="G5955" i="3"/>
  <c r="I5955" i="3"/>
  <c r="G5956" i="3"/>
  <c r="I5956" i="3"/>
  <c r="G5957" i="3"/>
  <c r="I5957" i="3"/>
  <c r="G5958" i="3"/>
  <c r="I5958" i="3"/>
  <c r="G5959" i="3"/>
  <c r="I5959" i="3"/>
  <c r="G5960" i="3"/>
  <c r="I5960" i="3"/>
  <c r="G5961" i="3"/>
  <c r="I5961" i="3"/>
  <c r="G5962" i="3"/>
  <c r="I5962" i="3"/>
  <c r="G5963" i="3"/>
  <c r="I5963" i="3"/>
  <c r="G5964" i="3"/>
  <c r="I5964" i="3"/>
  <c r="G5965" i="3"/>
  <c r="I5965" i="3"/>
  <c r="G5966" i="3"/>
  <c r="I5966" i="3"/>
  <c r="G5967" i="3"/>
  <c r="I5967" i="3"/>
  <c r="G5968" i="3"/>
  <c r="I5968" i="3"/>
  <c r="G5969" i="3"/>
  <c r="I5969" i="3"/>
  <c r="G5970" i="3"/>
  <c r="I5970" i="3"/>
  <c r="G5971" i="3"/>
  <c r="I5971" i="3"/>
  <c r="G5972" i="3"/>
  <c r="I5972" i="3"/>
  <c r="G5973" i="3"/>
  <c r="I5973" i="3"/>
  <c r="G5974" i="3"/>
  <c r="I5974" i="3"/>
  <c r="G5975" i="3"/>
  <c r="I5975" i="3"/>
  <c r="G5976" i="3"/>
  <c r="I5976" i="3"/>
  <c r="G5977" i="3"/>
  <c r="I5977" i="3"/>
  <c r="G5978" i="3"/>
  <c r="I5978" i="3"/>
  <c r="G5979" i="3"/>
  <c r="I5979" i="3"/>
  <c r="G5980" i="3"/>
  <c r="I5980" i="3"/>
  <c r="G5981" i="3"/>
  <c r="I5981" i="3"/>
  <c r="G5982" i="3"/>
  <c r="I5982" i="3"/>
  <c r="G5983" i="3"/>
  <c r="I5983" i="3"/>
  <c r="G5984" i="3"/>
  <c r="I5984" i="3"/>
  <c r="G5985" i="3"/>
  <c r="I5985" i="3"/>
  <c r="G5986" i="3"/>
  <c r="I5986" i="3"/>
  <c r="G5987" i="3"/>
  <c r="I5987" i="3"/>
  <c r="G5988" i="3"/>
  <c r="I5988" i="3"/>
  <c r="G5989" i="3"/>
  <c r="I5989" i="3"/>
  <c r="G5990" i="3"/>
  <c r="I5990" i="3"/>
  <c r="G5991" i="3"/>
  <c r="I5991" i="3"/>
  <c r="G5992" i="3"/>
  <c r="I5992" i="3"/>
  <c r="G5993" i="3"/>
  <c r="I5993" i="3"/>
  <c r="G5994" i="3"/>
  <c r="I5994" i="3"/>
  <c r="G5995" i="3"/>
  <c r="I5995" i="3"/>
  <c r="G5996" i="3"/>
  <c r="I5996" i="3"/>
  <c r="G5997" i="3"/>
  <c r="I5997" i="3"/>
  <c r="G5998" i="3"/>
  <c r="I5998" i="3"/>
  <c r="G5999" i="3"/>
  <c r="I5999" i="3"/>
  <c r="G6000" i="3"/>
  <c r="I6000" i="3"/>
  <c r="G6001" i="3"/>
  <c r="I6001" i="3"/>
  <c r="G6002" i="3"/>
  <c r="I6002" i="3"/>
  <c r="G6003" i="3"/>
  <c r="I6003" i="3"/>
  <c r="G6004" i="3"/>
  <c r="I6004" i="3"/>
  <c r="G6005" i="3"/>
  <c r="I6005" i="3"/>
  <c r="G6006" i="3"/>
  <c r="I6006" i="3"/>
  <c r="G6007" i="3"/>
  <c r="I6007" i="3"/>
  <c r="G6008" i="3"/>
  <c r="I6008" i="3"/>
  <c r="G6009" i="3"/>
  <c r="I6009" i="3"/>
  <c r="G6010" i="3"/>
  <c r="I6010" i="3"/>
  <c r="G6011" i="3"/>
  <c r="I6011" i="3"/>
  <c r="G6012" i="3"/>
  <c r="I6012" i="3"/>
  <c r="G6013" i="3"/>
  <c r="I6013" i="3"/>
  <c r="G6014" i="3"/>
  <c r="I6014" i="3"/>
  <c r="G6015" i="3"/>
  <c r="I6015" i="3"/>
  <c r="G6016" i="3"/>
  <c r="I6016" i="3"/>
  <c r="G6017" i="3"/>
  <c r="I6017" i="3"/>
  <c r="G6018" i="3"/>
  <c r="I6018" i="3"/>
  <c r="G6019" i="3"/>
  <c r="I6019" i="3"/>
  <c r="G6020" i="3"/>
  <c r="I6020" i="3"/>
  <c r="G6021" i="3"/>
  <c r="I6021" i="3"/>
  <c r="G6022" i="3"/>
  <c r="I6022" i="3"/>
  <c r="G6023" i="3"/>
  <c r="I6023" i="3"/>
  <c r="G6024" i="3"/>
  <c r="I6024" i="3"/>
  <c r="G6025" i="3"/>
  <c r="I6025" i="3"/>
  <c r="G6026" i="3"/>
  <c r="I6026" i="3"/>
  <c r="G6027" i="3"/>
  <c r="I6027" i="3"/>
  <c r="G6028" i="3"/>
  <c r="I6028" i="3"/>
  <c r="G6029" i="3"/>
  <c r="I6029" i="3"/>
  <c r="G6030" i="3"/>
  <c r="I6030" i="3"/>
  <c r="G6031" i="3"/>
  <c r="I6031" i="3"/>
  <c r="G6032" i="3"/>
  <c r="I6032" i="3"/>
  <c r="G6033" i="3"/>
  <c r="I6033" i="3"/>
  <c r="G6034" i="3"/>
  <c r="I6034" i="3"/>
  <c r="G6035" i="3"/>
  <c r="I6035" i="3"/>
  <c r="G6036" i="3"/>
  <c r="I6036" i="3"/>
  <c r="G6037" i="3"/>
  <c r="I6037" i="3"/>
  <c r="G6038" i="3"/>
  <c r="I6038" i="3"/>
  <c r="G6039" i="3"/>
  <c r="I6039" i="3"/>
  <c r="G6040" i="3"/>
  <c r="I6040" i="3"/>
  <c r="G6041" i="3"/>
  <c r="I6041" i="3"/>
  <c r="G6042" i="3"/>
  <c r="I6042" i="3"/>
  <c r="G6043" i="3"/>
  <c r="I6043" i="3"/>
  <c r="G6044" i="3"/>
  <c r="I6044" i="3"/>
  <c r="G6045" i="3"/>
  <c r="I6045" i="3"/>
  <c r="G6046" i="3"/>
  <c r="I6046" i="3"/>
  <c r="G6047" i="3"/>
  <c r="I6047" i="3"/>
  <c r="G6048" i="3"/>
  <c r="I6048" i="3"/>
  <c r="G6049" i="3"/>
  <c r="I6049" i="3"/>
  <c r="G6050" i="3"/>
  <c r="I6050" i="3"/>
  <c r="G6051" i="3"/>
  <c r="I6051" i="3"/>
  <c r="G6052" i="3"/>
  <c r="I6052" i="3"/>
  <c r="G6053" i="3"/>
  <c r="I6053" i="3"/>
  <c r="G6054" i="3"/>
  <c r="I6054" i="3"/>
  <c r="G6055" i="3"/>
  <c r="I6055" i="3"/>
  <c r="G6056" i="3"/>
  <c r="I6056" i="3"/>
  <c r="G6057" i="3"/>
  <c r="I6057" i="3"/>
  <c r="G6058" i="3"/>
  <c r="I6058" i="3"/>
  <c r="G6059" i="3"/>
  <c r="I6059" i="3"/>
  <c r="G6060" i="3"/>
  <c r="I6060" i="3"/>
  <c r="G6061" i="3"/>
  <c r="I6061" i="3"/>
  <c r="G6062" i="3"/>
  <c r="I6062" i="3"/>
  <c r="G6063" i="3"/>
  <c r="I6063" i="3"/>
  <c r="G6064" i="3"/>
  <c r="I6064" i="3"/>
  <c r="G6065" i="3"/>
  <c r="I6065" i="3"/>
  <c r="G6066" i="3"/>
  <c r="I6066" i="3"/>
  <c r="G6067" i="3"/>
  <c r="I6067" i="3"/>
  <c r="G6068" i="3"/>
  <c r="I6068" i="3"/>
  <c r="G6069" i="3"/>
  <c r="I6069" i="3"/>
  <c r="G6070" i="3"/>
  <c r="I6070" i="3"/>
  <c r="G6071" i="3"/>
  <c r="I6071" i="3"/>
  <c r="G6072" i="3"/>
  <c r="I6072" i="3"/>
  <c r="G6073" i="3"/>
  <c r="I6073" i="3"/>
  <c r="G6074" i="3"/>
  <c r="I6074" i="3"/>
  <c r="G6075" i="3"/>
  <c r="I6075" i="3"/>
  <c r="G6076" i="3"/>
  <c r="I6076" i="3"/>
  <c r="G6077" i="3"/>
  <c r="I6077" i="3"/>
  <c r="G6078" i="3"/>
  <c r="I6078" i="3"/>
  <c r="G6079" i="3"/>
  <c r="I6079" i="3"/>
  <c r="G6080" i="3"/>
  <c r="I6080" i="3"/>
  <c r="G6081" i="3"/>
  <c r="I6081" i="3"/>
  <c r="G6082" i="3"/>
  <c r="I6082" i="3"/>
  <c r="G6083" i="3"/>
  <c r="I6083" i="3"/>
  <c r="G6084" i="3"/>
  <c r="I6084" i="3"/>
  <c r="G6085" i="3"/>
  <c r="I6085" i="3"/>
  <c r="G6086" i="3"/>
  <c r="I6086" i="3"/>
  <c r="G6087" i="3"/>
  <c r="I6087" i="3"/>
  <c r="G6088" i="3"/>
  <c r="I6088" i="3"/>
  <c r="G6089" i="3"/>
  <c r="I6089" i="3"/>
  <c r="G6090" i="3"/>
  <c r="I6090" i="3"/>
  <c r="G6091" i="3"/>
  <c r="I6091" i="3"/>
  <c r="G6092" i="3"/>
  <c r="I6092" i="3"/>
  <c r="G6093" i="3"/>
  <c r="I6093" i="3"/>
  <c r="G6094" i="3"/>
  <c r="I6094" i="3"/>
  <c r="G6095" i="3"/>
  <c r="I6095" i="3"/>
  <c r="G6096" i="3"/>
  <c r="I6096" i="3"/>
  <c r="G6097" i="3"/>
  <c r="I6097" i="3"/>
  <c r="G6098" i="3"/>
  <c r="I6098" i="3"/>
  <c r="G6099" i="3"/>
  <c r="I6099" i="3"/>
  <c r="G6100" i="3"/>
  <c r="I6100" i="3"/>
  <c r="G6101" i="3"/>
  <c r="I6101" i="3"/>
  <c r="G6102" i="3"/>
  <c r="I6102" i="3"/>
  <c r="G6103" i="3"/>
  <c r="I6103" i="3"/>
  <c r="G6104" i="3"/>
  <c r="I6104" i="3"/>
  <c r="G6105" i="3"/>
  <c r="I6105" i="3"/>
  <c r="G6106" i="3"/>
  <c r="I6106" i="3"/>
  <c r="G6107" i="3"/>
  <c r="I6107" i="3"/>
  <c r="G6108" i="3"/>
  <c r="I6108" i="3"/>
  <c r="G6109" i="3"/>
  <c r="I6109" i="3"/>
  <c r="G6110" i="3"/>
  <c r="I6110" i="3"/>
  <c r="G6111" i="3"/>
  <c r="I6111" i="3"/>
  <c r="G6112" i="3"/>
  <c r="I6112" i="3"/>
  <c r="G6113" i="3"/>
  <c r="I6113" i="3"/>
  <c r="G6114" i="3"/>
  <c r="I6114" i="3"/>
  <c r="G6115" i="3"/>
  <c r="I6115" i="3"/>
  <c r="G6116" i="3"/>
  <c r="I6116" i="3"/>
  <c r="G6117" i="3"/>
  <c r="I6117" i="3"/>
  <c r="G6118" i="3"/>
  <c r="I6118" i="3"/>
  <c r="G6119" i="3"/>
  <c r="I6119" i="3"/>
  <c r="G6120" i="3"/>
  <c r="I6120" i="3"/>
  <c r="G6121" i="3"/>
  <c r="I6121" i="3"/>
  <c r="G6122" i="3"/>
  <c r="I6122" i="3"/>
  <c r="G6123" i="3"/>
  <c r="I6123" i="3"/>
  <c r="G6124" i="3"/>
  <c r="I6124" i="3"/>
  <c r="G6125" i="3"/>
  <c r="I6125" i="3"/>
  <c r="G6126" i="3"/>
  <c r="I6126" i="3"/>
  <c r="G6127" i="3"/>
  <c r="I6127" i="3"/>
  <c r="G6128" i="3"/>
  <c r="I6128" i="3"/>
  <c r="G6129" i="3"/>
  <c r="I6129" i="3"/>
  <c r="G6130" i="3"/>
  <c r="I6130" i="3"/>
  <c r="G6131" i="3"/>
  <c r="I6131" i="3"/>
  <c r="G6132" i="3"/>
  <c r="I6132" i="3"/>
  <c r="G6133" i="3"/>
  <c r="I6133" i="3"/>
  <c r="G6134" i="3"/>
  <c r="I6134" i="3"/>
  <c r="G6135" i="3"/>
  <c r="I6135" i="3"/>
  <c r="G6136" i="3"/>
  <c r="I6136" i="3"/>
  <c r="G6137" i="3"/>
  <c r="I6137" i="3"/>
  <c r="G6138" i="3"/>
  <c r="I6138" i="3"/>
  <c r="G6139" i="3"/>
  <c r="I6139" i="3"/>
  <c r="G6140" i="3"/>
  <c r="I6140" i="3"/>
  <c r="G6141" i="3"/>
  <c r="I6141" i="3"/>
  <c r="G6142" i="3"/>
  <c r="I6142" i="3"/>
  <c r="G6143" i="3"/>
  <c r="I6143" i="3"/>
  <c r="G6144" i="3"/>
  <c r="I6144" i="3"/>
  <c r="G6145" i="3"/>
  <c r="I6145" i="3"/>
  <c r="G6146" i="3"/>
  <c r="I6146" i="3"/>
  <c r="G6147" i="3"/>
  <c r="I6147" i="3"/>
  <c r="G6148" i="3"/>
  <c r="I6148" i="3"/>
  <c r="G6149" i="3"/>
  <c r="I6149" i="3"/>
  <c r="G6150" i="3"/>
  <c r="I6150" i="3"/>
  <c r="G6151" i="3"/>
  <c r="I6151" i="3"/>
  <c r="G6152" i="3"/>
  <c r="I6152" i="3"/>
  <c r="G6153" i="3"/>
  <c r="I6153" i="3"/>
  <c r="G6154" i="3"/>
  <c r="I6154" i="3"/>
  <c r="G6155" i="3"/>
  <c r="I6155" i="3"/>
  <c r="G6156" i="3"/>
  <c r="I6156" i="3"/>
  <c r="G6157" i="3"/>
  <c r="I6157" i="3"/>
  <c r="G6158" i="3"/>
  <c r="I6158" i="3"/>
  <c r="G6159" i="3"/>
  <c r="I6159" i="3"/>
  <c r="G6160" i="3"/>
  <c r="I6160" i="3"/>
  <c r="G6161" i="3"/>
  <c r="I6161" i="3"/>
  <c r="G6162" i="3"/>
  <c r="I6162" i="3"/>
  <c r="G6163" i="3"/>
  <c r="I6163" i="3"/>
  <c r="G6164" i="3"/>
  <c r="I6164" i="3"/>
  <c r="G6165" i="3"/>
  <c r="I6165" i="3"/>
  <c r="G6166" i="3"/>
  <c r="I6166" i="3"/>
  <c r="G6167" i="3"/>
  <c r="I6167" i="3"/>
  <c r="G6168" i="3"/>
  <c r="I6168" i="3"/>
  <c r="G6169" i="3"/>
  <c r="I6169" i="3"/>
  <c r="G6170" i="3"/>
  <c r="I6170" i="3"/>
  <c r="G6171" i="3"/>
  <c r="I6171" i="3"/>
  <c r="G6172" i="3"/>
  <c r="I6172" i="3"/>
  <c r="G6173" i="3"/>
  <c r="I6173" i="3"/>
  <c r="G6174" i="3"/>
  <c r="I6174" i="3"/>
  <c r="G6175" i="3"/>
  <c r="I6175" i="3"/>
  <c r="G6176" i="3"/>
  <c r="I6176" i="3"/>
  <c r="G6177" i="3"/>
  <c r="I6177" i="3"/>
  <c r="G6178" i="3"/>
  <c r="I6178" i="3"/>
  <c r="G6179" i="3"/>
  <c r="I6179" i="3"/>
  <c r="G6180" i="3"/>
  <c r="I6180" i="3"/>
  <c r="G6181" i="3"/>
  <c r="I6181" i="3"/>
  <c r="G6182" i="3"/>
  <c r="I6182" i="3"/>
  <c r="G6183" i="3"/>
  <c r="I6183" i="3"/>
  <c r="G6184" i="3"/>
  <c r="I6184" i="3"/>
  <c r="G6185" i="3"/>
  <c r="I6185" i="3"/>
  <c r="G6186" i="3"/>
  <c r="I6186" i="3"/>
  <c r="G6187" i="3"/>
  <c r="I6187" i="3"/>
  <c r="G6188" i="3"/>
  <c r="I6188" i="3"/>
  <c r="G6189" i="3"/>
  <c r="I6189" i="3"/>
  <c r="G6190" i="3"/>
  <c r="I6190" i="3"/>
  <c r="G6191" i="3"/>
  <c r="I6191" i="3"/>
  <c r="G6192" i="3"/>
  <c r="I6192" i="3"/>
  <c r="G6193" i="3"/>
  <c r="I6193" i="3"/>
  <c r="G6194" i="3"/>
  <c r="I6194" i="3"/>
  <c r="G6195" i="3"/>
  <c r="I6195" i="3"/>
  <c r="G6196" i="3"/>
  <c r="I6196" i="3"/>
  <c r="G6197" i="3"/>
  <c r="I6197" i="3"/>
  <c r="G6198" i="3"/>
  <c r="I6198" i="3"/>
  <c r="G6199" i="3"/>
  <c r="I6199" i="3"/>
  <c r="G6200" i="3"/>
  <c r="I6200" i="3"/>
  <c r="G6201" i="3"/>
  <c r="I6201" i="3"/>
  <c r="G6202" i="3"/>
  <c r="I6202" i="3"/>
  <c r="G6203" i="3"/>
  <c r="I6203" i="3"/>
  <c r="G6204" i="3"/>
  <c r="I6204" i="3"/>
  <c r="G6205" i="3"/>
  <c r="I6205" i="3"/>
  <c r="G6206" i="3"/>
  <c r="I6206" i="3"/>
  <c r="G6207" i="3"/>
  <c r="I6207" i="3"/>
  <c r="G6208" i="3"/>
  <c r="I6208" i="3"/>
  <c r="G6209" i="3"/>
  <c r="I6209" i="3"/>
  <c r="G6210" i="3"/>
  <c r="I6210" i="3"/>
  <c r="G6211" i="3"/>
  <c r="I6211" i="3"/>
  <c r="G6212" i="3"/>
  <c r="I6212" i="3"/>
  <c r="G6213" i="3"/>
  <c r="I6213" i="3"/>
  <c r="G6214" i="3"/>
  <c r="I6214" i="3"/>
  <c r="G6215" i="3"/>
  <c r="I6215" i="3"/>
  <c r="G6216" i="3"/>
  <c r="I6216" i="3"/>
  <c r="G6217" i="3"/>
  <c r="I6217" i="3"/>
  <c r="G6218" i="3"/>
  <c r="I6218" i="3"/>
  <c r="G6219" i="3"/>
  <c r="I6219" i="3"/>
  <c r="G6220" i="3"/>
  <c r="I6220" i="3"/>
  <c r="G6221" i="3"/>
  <c r="I6221" i="3"/>
  <c r="G6222" i="3"/>
  <c r="I6222" i="3"/>
  <c r="G6223" i="3"/>
  <c r="I6223" i="3"/>
  <c r="G6224" i="3"/>
  <c r="I6224" i="3"/>
  <c r="G6225" i="3"/>
  <c r="I6225" i="3"/>
  <c r="G6226" i="3"/>
  <c r="I6226" i="3"/>
  <c r="G6227" i="3"/>
  <c r="I6227" i="3"/>
  <c r="G6228" i="3"/>
  <c r="I6228" i="3"/>
  <c r="G6229" i="3"/>
  <c r="I6229" i="3"/>
  <c r="G6230" i="3"/>
  <c r="I6230" i="3"/>
  <c r="G6231" i="3"/>
  <c r="I6231" i="3"/>
  <c r="G6232" i="3"/>
  <c r="I6232" i="3"/>
  <c r="G6233" i="3"/>
  <c r="I6233" i="3"/>
  <c r="G6234" i="3"/>
  <c r="I6234" i="3"/>
  <c r="G6235" i="3"/>
  <c r="I6235" i="3"/>
  <c r="G6236" i="3"/>
  <c r="I6236" i="3"/>
  <c r="G6237" i="3"/>
  <c r="I6237" i="3"/>
  <c r="G6238" i="3"/>
  <c r="I6238" i="3"/>
  <c r="G6239" i="3"/>
  <c r="I6239" i="3"/>
  <c r="G6240" i="3"/>
  <c r="I6240" i="3"/>
  <c r="G6241" i="3"/>
  <c r="I6241" i="3"/>
  <c r="G6242" i="3"/>
  <c r="I6242" i="3"/>
  <c r="G6243" i="3"/>
  <c r="I6243" i="3"/>
  <c r="G6244" i="3"/>
  <c r="I6244" i="3"/>
  <c r="G6245" i="3"/>
  <c r="I6245" i="3"/>
  <c r="G6246" i="3"/>
  <c r="I6246" i="3"/>
  <c r="G6247" i="3"/>
  <c r="I6247" i="3"/>
  <c r="G6248" i="3"/>
  <c r="I6248" i="3"/>
  <c r="G6249" i="3"/>
  <c r="I6249" i="3"/>
  <c r="G6250" i="3"/>
  <c r="I6250" i="3"/>
  <c r="G6251" i="3"/>
  <c r="I6251" i="3"/>
  <c r="G6252" i="3"/>
  <c r="I6252" i="3"/>
  <c r="G6253" i="3"/>
  <c r="I6253" i="3"/>
  <c r="G6254" i="3"/>
  <c r="I6254" i="3"/>
  <c r="G6255" i="3"/>
  <c r="I6255" i="3"/>
  <c r="G6256" i="3"/>
  <c r="I6256" i="3"/>
  <c r="G6257" i="3"/>
  <c r="I6257" i="3"/>
  <c r="G6258" i="3"/>
  <c r="I6258" i="3"/>
  <c r="G6259" i="3"/>
  <c r="I6259" i="3"/>
  <c r="G6260" i="3"/>
  <c r="I6260" i="3"/>
  <c r="G6261" i="3"/>
  <c r="I6261" i="3"/>
  <c r="G6262" i="3"/>
  <c r="I6262" i="3"/>
  <c r="G6263" i="3"/>
  <c r="I6263" i="3"/>
  <c r="G6264" i="3"/>
  <c r="I6264" i="3"/>
  <c r="G6265" i="3"/>
  <c r="I6265" i="3"/>
  <c r="G6266" i="3"/>
  <c r="I6266" i="3"/>
  <c r="G6267" i="3"/>
  <c r="I6267" i="3"/>
  <c r="G6268" i="3"/>
  <c r="I6268" i="3"/>
  <c r="G6269" i="3"/>
  <c r="I6269" i="3"/>
  <c r="G6270" i="3"/>
  <c r="I6270" i="3"/>
  <c r="G6271" i="3"/>
  <c r="I6271" i="3"/>
  <c r="G6272" i="3"/>
  <c r="I6272" i="3"/>
  <c r="G6273" i="3"/>
  <c r="I6273" i="3"/>
  <c r="G6274" i="3"/>
  <c r="I6274" i="3"/>
  <c r="G6275" i="3"/>
  <c r="I6275" i="3"/>
  <c r="G6276" i="3"/>
  <c r="I6276" i="3"/>
  <c r="G6277" i="3"/>
  <c r="I6277" i="3"/>
  <c r="G6278" i="3"/>
  <c r="I6278" i="3"/>
  <c r="G6279" i="3"/>
  <c r="I6279" i="3"/>
  <c r="G6280" i="3"/>
  <c r="I6280" i="3"/>
  <c r="G6281" i="3"/>
  <c r="I6281" i="3"/>
  <c r="G6282" i="3"/>
  <c r="I6282" i="3"/>
  <c r="G6283" i="3"/>
  <c r="I6283" i="3"/>
  <c r="G6284" i="3"/>
  <c r="I6284" i="3"/>
  <c r="G6285" i="3"/>
  <c r="I6285" i="3"/>
  <c r="G6286" i="3"/>
  <c r="I6286" i="3"/>
  <c r="G6287" i="3"/>
  <c r="I6287" i="3"/>
  <c r="G6288" i="3"/>
  <c r="I6288" i="3"/>
  <c r="G6289" i="3"/>
  <c r="I6289" i="3"/>
  <c r="G6290" i="3"/>
  <c r="I6290" i="3"/>
  <c r="G6291" i="3"/>
  <c r="I6291" i="3"/>
  <c r="G6292" i="3"/>
  <c r="I6292" i="3"/>
  <c r="G6293" i="3"/>
  <c r="I6293" i="3"/>
  <c r="G6294" i="3"/>
  <c r="I6294" i="3"/>
  <c r="G6295" i="3"/>
  <c r="I6295" i="3"/>
  <c r="G6296" i="3"/>
  <c r="I6296" i="3"/>
  <c r="G6297" i="3"/>
  <c r="I6297" i="3"/>
  <c r="G6298" i="3"/>
  <c r="I6298" i="3"/>
  <c r="G6299" i="3"/>
  <c r="I6299" i="3"/>
  <c r="G6300" i="3"/>
  <c r="I6300" i="3"/>
  <c r="G6301" i="3"/>
  <c r="I6301" i="3"/>
  <c r="G6302" i="3"/>
  <c r="I6302" i="3"/>
  <c r="G6303" i="3"/>
  <c r="I6303" i="3"/>
  <c r="G6304" i="3"/>
  <c r="I6304" i="3"/>
  <c r="G6305" i="3"/>
  <c r="I6305" i="3"/>
  <c r="G6306" i="3"/>
  <c r="I6306" i="3"/>
  <c r="G6307" i="3"/>
  <c r="I6307" i="3"/>
  <c r="G6308" i="3"/>
  <c r="I6308" i="3"/>
  <c r="G6309" i="3"/>
  <c r="I6309" i="3"/>
  <c r="G6310" i="3"/>
  <c r="I6310" i="3"/>
  <c r="G6311" i="3"/>
  <c r="I6311" i="3"/>
  <c r="G6312" i="3"/>
  <c r="I6312" i="3"/>
  <c r="G6313" i="3"/>
  <c r="I6313" i="3"/>
  <c r="G6314" i="3"/>
  <c r="I6314" i="3"/>
  <c r="G6315" i="3"/>
  <c r="I6315" i="3"/>
  <c r="G6316" i="3"/>
  <c r="I6316" i="3"/>
  <c r="G6317" i="3"/>
  <c r="I6317" i="3"/>
  <c r="G6318" i="3"/>
  <c r="I6318" i="3"/>
  <c r="G6319" i="3"/>
  <c r="I6319" i="3"/>
  <c r="G6320" i="3"/>
  <c r="I6320" i="3"/>
  <c r="G6321" i="3"/>
  <c r="I6321" i="3"/>
  <c r="G6322" i="3"/>
  <c r="I6322" i="3"/>
  <c r="G6323" i="3"/>
  <c r="I6323" i="3"/>
  <c r="G6324" i="3"/>
  <c r="I6324" i="3"/>
  <c r="G6325" i="3"/>
  <c r="I6325" i="3"/>
  <c r="G6326" i="3"/>
  <c r="I6326" i="3"/>
  <c r="G6327" i="3"/>
  <c r="I6327" i="3"/>
  <c r="G6328" i="3"/>
  <c r="I6328" i="3"/>
  <c r="G6329" i="3"/>
  <c r="I6329" i="3"/>
  <c r="G6330" i="3"/>
  <c r="I6330" i="3"/>
  <c r="G6331" i="3"/>
  <c r="I6331" i="3"/>
  <c r="G6332" i="3"/>
  <c r="I6332" i="3"/>
  <c r="G6333" i="3"/>
  <c r="I6333" i="3"/>
  <c r="G6334" i="3"/>
  <c r="I6334" i="3"/>
  <c r="G6335" i="3"/>
  <c r="I6335" i="3"/>
  <c r="G6336" i="3"/>
  <c r="I6336" i="3"/>
  <c r="G6337" i="3"/>
  <c r="I6337" i="3"/>
  <c r="G6338" i="3"/>
  <c r="I6338" i="3"/>
  <c r="G6339" i="3"/>
  <c r="I6339" i="3"/>
  <c r="G6340" i="3"/>
  <c r="I6340" i="3"/>
  <c r="G6341" i="3"/>
  <c r="I6341" i="3"/>
  <c r="G6342" i="3"/>
  <c r="I6342" i="3"/>
  <c r="G6343" i="3"/>
  <c r="I6343" i="3"/>
  <c r="G6344" i="3"/>
  <c r="I6344" i="3"/>
  <c r="G6345" i="3"/>
  <c r="I6345" i="3"/>
  <c r="G6346" i="3"/>
  <c r="I6346" i="3"/>
  <c r="G6347" i="3"/>
  <c r="I6347" i="3"/>
  <c r="G6348" i="3"/>
  <c r="I6348" i="3"/>
  <c r="G6349" i="3"/>
  <c r="I6349" i="3"/>
  <c r="G6350" i="3"/>
  <c r="I6350" i="3"/>
  <c r="G6351" i="3"/>
  <c r="I6351" i="3"/>
  <c r="G6352" i="3"/>
  <c r="I6352" i="3"/>
  <c r="G6353" i="3"/>
  <c r="I6353" i="3"/>
  <c r="G6354" i="3"/>
  <c r="I6354" i="3"/>
  <c r="G6355" i="3"/>
  <c r="I6355" i="3"/>
  <c r="G6356" i="3"/>
  <c r="I6356" i="3"/>
  <c r="G6357" i="3"/>
  <c r="I6357" i="3"/>
  <c r="G6358" i="3"/>
  <c r="I6358" i="3"/>
  <c r="G6359" i="3"/>
  <c r="I6359" i="3"/>
  <c r="G6360" i="3"/>
  <c r="I6360" i="3"/>
  <c r="G6361" i="3"/>
  <c r="I6361" i="3"/>
  <c r="G6362" i="3"/>
  <c r="I6362" i="3"/>
  <c r="G6363" i="3"/>
  <c r="I6363" i="3"/>
  <c r="G6364" i="3"/>
  <c r="I6364" i="3"/>
  <c r="G6365" i="3"/>
  <c r="I6365" i="3"/>
  <c r="G6366" i="3"/>
  <c r="I6366" i="3"/>
  <c r="G6367" i="3"/>
  <c r="I6367" i="3"/>
  <c r="G6368" i="3"/>
  <c r="I6368" i="3"/>
  <c r="G6369" i="3"/>
  <c r="I6369" i="3"/>
  <c r="G6370" i="3"/>
  <c r="I6370" i="3"/>
  <c r="G6371" i="3"/>
  <c r="I6371" i="3"/>
  <c r="G6372" i="3"/>
  <c r="I6372" i="3"/>
  <c r="G6373" i="3"/>
  <c r="I6373" i="3"/>
  <c r="G6374" i="3"/>
  <c r="I6374" i="3"/>
  <c r="G6375" i="3"/>
  <c r="I6375" i="3"/>
  <c r="G6376" i="3"/>
  <c r="I6376" i="3"/>
  <c r="G6377" i="3"/>
  <c r="I6377" i="3"/>
  <c r="G6378" i="3"/>
  <c r="I6378" i="3"/>
  <c r="G6379" i="3"/>
  <c r="I6379" i="3"/>
  <c r="G6380" i="3"/>
  <c r="I6380" i="3"/>
  <c r="G6381" i="3"/>
  <c r="I6381" i="3"/>
  <c r="G6382" i="3"/>
  <c r="I6382" i="3"/>
  <c r="G6383" i="3"/>
  <c r="I6383" i="3"/>
  <c r="G6384" i="3"/>
  <c r="I6384" i="3"/>
  <c r="G6385" i="3"/>
  <c r="I6385" i="3"/>
  <c r="G6386" i="3"/>
  <c r="I6386" i="3"/>
  <c r="G6387" i="3"/>
  <c r="I6387" i="3"/>
  <c r="G6388" i="3"/>
  <c r="I6388" i="3"/>
  <c r="G6389" i="3"/>
  <c r="I6389" i="3"/>
  <c r="G6390" i="3"/>
  <c r="I6390" i="3"/>
  <c r="G6391" i="3"/>
  <c r="I6391" i="3"/>
  <c r="G6392" i="3"/>
  <c r="I6392" i="3"/>
  <c r="G6393" i="3"/>
  <c r="I6393" i="3"/>
  <c r="G6394" i="3"/>
  <c r="I6394" i="3"/>
  <c r="G6395" i="3"/>
  <c r="I6395" i="3"/>
  <c r="G6396" i="3"/>
  <c r="I6396" i="3"/>
  <c r="G6397" i="3"/>
  <c r="I6397" i="3"/>
  <c r="G6398" i="3"/>
  <c r="I6398" i="3"/>
  <c r="G6399" i="3"/>
  <c r="I6399" i="3"/>
  <c r="G6400" i="3"/>
  <c r="I6400" i="3"/>
  <c r="G6401" i="3"/>
  <c r="I6401" i="3"/>
  <c r="G6402" i="3"/>
  <c r="I6402" i="3"/>
  <c r="G6403" i="3"/>
  <c r="I6403" i="3"/>
  <c r="G6404" i="3"/>
  <c r="I6404" i="3"/>
  <c r="G6405" i="3"/>
  <c r="I6405" i="3"/>
  <c r="G6406" i="3"/>
  <c r="I6406" i="3"/>
  <c r="G6407" i="3"/>
  <c r="I6407" i="3"/>
  <c r="G6408" i="3"/>
  <c r="I6408" i="3"/>
  <c r="G6409" i="3"/>
  <c r="I6409" i="3"/>
  <c r="G6410" i="3"/>
  <c r="I6410" i="3"/>
  <c r="G6411" i="3"/>
  <c r="I6411" i="3"/>
  <c r="G6412" i="3"/>
  <c r="I6412" i="3"/>
  <c r="G6413" i="3"/>
  <c r="I6413" i="3"/>
  <c r="G6414" i="3"/>
  <c r="I6414" i="3"/>
  <c r="G6415" i="3"/>
  <c r="I6415" i="3"/>
  <c r="G6416" i="3"/>
  <c r="I6416" i="3"/>
  <c r="G6417" i="3"/>
  <c r="I6417" i="3"/>
  <c r="G6418" i="3"/>
  <c r="I6418" i="3"/>
  <c r="G6419" i="3"/>
  <c r="I6419" i="3"/>
  <c r="G6420" i="3"/>
  <c r="I6420" i="3"/>
  <c r="G6421" i="3"/>
  <c r="I6421" i="3"/>
  <c r="G6422" i="3"/>
  <c r="I6422" i="3"/>
  <c r="G6423" i="3"/>
  <c r="I6423" i="3"/>
  <c r="G6424" i="3"/>
  <c r="I6424" i="3"/>
  <c r="G6425" i="3"/>
  <c r="I6425" i="3"/>
  <c r="G6426" i="3"/>
  <c r="I6426" i="3"/>
  <c r="G6427" i="3"/>
  <c r="I6427" i="3"/>
  <c r="G6428" i="3"/>
  <c r="I6428" i="3"/>
  <c r="G6429" i="3"/>
  <c r="I6429" i="3"/>
  <c r="G6430" i="3"/>
  <c r="I6430" i="3"/>
  <c r="G6431" i="3"/>
  <c r="I6431" i="3"/>
  <c r="G6432" i="3"/>
  <c r="I6432" i="3"/>
  <c r="G6433" i="3"/>
  <c r="I6433" i="3"/>
  <c r="G6434" i="3"/>
  <c r="I6434" i="3"/>
  <c r="G6435" i="3"/>
  <c r="I6435" i="3"/>
  <c r="G6436" i="3"/>
  <c r="I6436" i="3"/>
  <c r="G6437" i="3"/>
  <c r="I6437" i="3"/>
  <c r="G6438" i="3"/>
  <c r="I6438" i="3"/>
  <c r="G6439" i="3"/>
  <c r="I6439" i="3"/>
  <c r="G6440" i="3"/>
  <c r="I6440" i="3"/>
  <c r="G6441" i="3"/>
  <c r="I6441" i="3"/>
  <c r="G6442" i="3"/>
  <c r="I6442" i="3"/>
  <c r="G6443" i="3"/>
  <c r="I6443" i="3"/>
  <c r="G6444" i="3"/>
  <c r="I6444" i="3"/>
  <c r="G6445" i="3"/>
  <c r="I6445" i="3"/>
  <c r="G6446" i="3"/>
  <c r="I6446" i="3"/>
  <c r="G6447" i="3"/>
  <c r="I6447" i="3"/>
  <c r="G6448" i="3"/>
  <c r="I6448" i="3"/>
  <c r="G6449" i="3"/>
  <c r="I6449" i="3"/>
  <c r="G6450" i="3"/>
  <c r="I6450" i="3"/>
  <c r="G6451" i="3"/>
  <c r="I6451" i="3"/>
  <c r="G6452" i="3"/>
  <c r="I6452" i="3"/>
  <c r="G6453" i="3"/>
  <c r="I6453" i="3"/>
  <c r="G6454" i="3"/>
  <c r="I6454" i="3"/>
  <c r="G6455" i="3"/>
  <c r="I6455" i="3"/>
  <c r="G6456" i="3"/>
  <c r="I6456" i="3"/>
  <c r="G6457" i="3"/>
  <c r="I6457" i="3"/>
  <c r="G6458" i="3"/>
  <c r="I6458" i="3"/>
  <c r="G6459" i="3"/>
  <c r="I6459" i="3"/>
  <c r="G6460" i="3"/>
  <c r="I6460" i="3"/>
  <c r="G6461" i="3"/>
  <c r="I6461" i="3"/>
  <c r="G6462" i="3"/>
  <c r="I6462" i="3"/>
  <c r="G6463" i="3"/>
  <c r="I6463" i="3"/>
  <c r="G6464" i="3"/>
  <c r="I6464" i="3"/>
  <c r="G6465" i="3"/>
  <c r="I6465" i="3"/>
  <c r="G6466" i="3"/>
  <c r="I6466" i="3"/>
  <c r="G6467" i="3"/>
  <c r="I6467" i="3"/>
  <c r="G6468" i="3"/>
  <c r="I6468" i="3"/>
  <c r="G6469" i="3"/>
  <c r="I6469" i="3"/>
  <c r="G6470" i="3"/>
  <c r="I6470" i="3"/>
  <c r="G6471" i="3"/>
  <c r="I6471" i="3"/>
  <c r="G6472" i="3"/>
  <c r="I6472" i="3"/>
  <c r="G6473" i="3"/>
  <c r="I6473" i="3"/>
  <c r="G6474" i="3"/>
  <c r="I6474" i="3"/>
  <c r="G6475" i="3"/>
  <c r="I6475" i="3"/>
  <c r="G6476" i="3"/>
  <c r="I6476" i="3"/>
  <c r="G6477" i="3"/>
  <c r="I6477" i="3"/>
  <c r="G6478" i="3"/>
  <c r="I6478" i="3"/>
  <c r="G6479" i="3"/>
  <c r="I6479" i="3"/>
  <c r="G6480" i="3"/>
  <c r="I6480" i="3"/>
  <c r="G6481" i="3"/>
  <c r="I6481" i="3"/>
  <c r="G6482" i="3"/>
  <c r="I6482" i="3"/>
  <c r="G6483" i="3"/>
  <c r="I6483" i="3"/>
  <c r="G6484" i="3"/>
  <c r="I6484" i="3"/>
  <c r="G6485" i="3"/>
  <c r="I6485" i="3"/>
  <c r="G6486" i="3"/>
  <c r="I6486" i="3"/>
  <c r="G6487" i="3"/>
  <c r="I6487" i="3"/>
  <c r="G6488" i="3"/>
  <c r="I6488" i="3"/>
  <c r="G6489" i="3"/>
  <c r="I6489" i="3"/>
  <c r="G6490" i="3"/>
  <c r="I6490" i="3"/>
  <c r="G6491" i="3"/>
  <c r="I6491" i="3"/>
  <c r="G6492" i="3"/>
  <c r="I6492" i="3"/>
  <c r="G6493" i="3"/>
  <c r="I6493" i="3"/>
  <c r="G6494" i="3"/>
  <c r="I6494" i="3"/>
  <c r="G6495" i="3"/>
  <c r="I6495" i="3"/>
  <c r="G6496" i="3"/>
  <c r="I6496" i="3"/>
  <c r="G6497" i="3"/>
  <c r="I6497" i="3"/>
  <c r="G6498" i="3"/>
  <c r="I6498" i="3"/>
  <c r="G6499" i="3"/>
  <c r="I6499" i="3"/>
  <c r="G6500" i="3"/>
  <c r="I6500" i="3"/>
  <c r="G6501" i="3"/>
  <c r="I6501" i="3"/>
  <c r="G6502" i="3"/>
  <c r="I6502" i="3"/>
  <c r="G6503" i="3"/>
  <c r="I6503" i="3"/>
  <c r="G6504" i="3"/>
  <c r="I6504" i="3"/>
  <c r="G6505" i="3"/>
  <c r="I6505" i="3"/>
  <c r="G6506" i="3"/>
  <c r="I6506" i="3"/>
  <c r="G6507" i="3"/>
  <c r="I6507" i="3"/>
  <c r="G6508" i="3"/>
  <c r="I6508" i="3"/>
  <c r="G6509" i="3"/>
  <c r="I6509" i="3"/>
  <c r="G6510" i="3"/>
  <c r="I6510" i="3"/>
  <c r="G6511" i="3"/>
  <c r="I6511" i="3"/>
  <c r="G6512" i="3"/>
  <c r="I6512" i="3"/>
  <c r="G6513" i="3"/>
  <c r="I6513" i="3"/>
  <c r="G6514" i="3"/>
  <c r="I6514" i="3"/>
  <c r="G6515" i="3"/>
  <c r="I6515" i="3"/>
  <c r="G6516" i="3"/>
  <c r="I6516" i="3"/>
  <c r="G6517" i="3"/>
  <c r="I6517" i="3"/>
  <c r="G6518" i="3"/>
  <c r="I6518" i="3"/>
  <c r="G6519" i="3"/>
  <c r="I6519" i="3"/>
  <c r="G6520" i="3"/>
  <c r="I6520" i="3"/>
  <c r="G6521" i="3"/>
  <c r="I6521" i="3"/>
  <c r="G6522" i="3"/>
  <c r="I6522" i="3"/>
  <c r="G6523" i="3"/>
  <c r="I6523" i="3"/>
  <c r="G6524" i="3"/>
  <c r="I6524" i="3"/>
  <c r="G6525" i="3"/>
  <c r="I6525" i="3"/>
  <c r="G6526" i="3"/>
  <c r="I6526" i="3"/>
  <c r="G6527" i="3"/>
  <c r="I6527" i="3"/>
  <c r="G6528" i="3"/>
  <c r="I6528" i="3"/>
  <c r="G6529" i="3"/>
  <c r="I6529" i="3"/>
  <c r="G6530" i="3"/>
  <c r="I6530" i="3"/>
  <c r="G6531" i="3"/>
  <c r="I6531" i="3"/>
  <c r="G6532" i="3"/>
  <c r="I6532" i="3"/>
  <c r="G6533" i="3"/>
  <c r="I6533" i="3"/>
  <c r="G6534" i="3"/>
  <c r="I6534" i="3"/>
  <c r="G6535" i="3"/>
  <c r="I6535" i="3"/>
  <c r="G6536" i="3"/>
  <c r="I6536" i="3"/>
  <c r="G6537" i="3"/>
  <c r="I6537" i="3"/>
  <c r="G6538" i="3"/>
  <c r="I6538" i="3"/>
  <c r="G6539" i="3"/>
  <c r="I6539" i="3"/>
  <c r="G6540" i="3"/>
  <c r="I6540" i="3"/>
  <c r="G6541" i="3"/>
  <c r="I6541" i="3"/>
  <c r="G6542" i="3"/>
  <c r="I6542" i="3"/>
  <c r="G6543" i="3"/>
  <c r="I6543" i="3"/>
  <c r="G6544" i="3"/>
  <c r="I6544" i="3"/>
  <c r="G6545" i="3"/>
  <c r="I6545" i="3"/>
  <c r="G6546" i="3"/>
  <c r="I6546" i="3"/>
  <c r="G6547" i="3"/>
  <c r="I6547" i="3"/>
  <c r="G6548" i="3"/>
  <c r="I6548" i="3"/>
  <c r="G6549" i="3"/>
  <c r="I6549" i="3"/>
  <c r="G6550" i="3"/>
  <c r="I6550" i="3"/>
  <c r="G6551" i="3"/>
  <c r="I6551" i="3"/>
  <c r="G6552" i="3"/>
  <c r="I6552" i="3"/>
  <c r="G6553" i="3"/>
  <c r="I6553" i="3"/>
  <c r="G6554" i="3"/>
  <c r="I6554" i="3"/>
  <c r="G6555" i="3"/>
  <c r="I6555" i="3"/>
  <c r="G6556" i="3"/>
  <c r="I6556" i="3"/>
  <c r="G6557" i="3"/>
  <c r="I6557" i="3"/>
  <c r="G6558" i="3"/>
  <c r="I6558" i="3"/>
  <c r="G6559" i="3"/>
  <c r="I6559" i="3"/>
  <c r="G6560" i="3"/>
  <c r="I6560" i="3"/>
  <c r="G6561" i="3"/>
  <c r="I6561" i="3"/>
  <c r="G6562" i="3"/>
  <c r="I6562" i="3"/>
  <c r="G6563" i="3"/>
  <c r="I6563" i="3"/>
  <c r="G6564" i="3"/>
  <c r="I6564" i="3"/>
  <c r="G6565" i="3"/>
  <c r="I6565" i="3"/>
  <c r="G6566" i="3"/>
  <c r="I6566" i="3"/>
  <c r="G6567" i="3"/>
  <c r="I6567" i="3"/>
  <c r="G6568" i="3"/>
  <c r="I6568" i="3"/>
  <c r="G6569" i="3"/>
  <c r="I6569" i="3"/>
  <c r="G6570" i="3"/>
  <c r="I6570" i="3"/>
  <c r="G6571" i="3"/>
  <c r="I6571" i="3"/>
  <c r="G6572" i="3"/>
  <c r="I6572" i="3"/>
  <c r="G6573" i="3"/>
  <c r="I6573" i="3"/>
  <c r="G6574" i="3"/>
  <c r="I6574" i="3"/>
  <c r="G6575" i="3"/>
  <c r="I6575" i="3"/>
  <c r="G6576" i="3"/>
  <c r="I6576" i="3"/>
  <c r="G6577" i="3"/>
  <c r="I6577" i="3"/>
  <c r="G6578" i="3"/>
  <c r="I6578" i="3"/>
  <c r="G6579" i="3"/>
  <c r="I6579" i="3"/>
  <c r="G6580" i="3"/>
  <c r="I6580" i="3"/>
  <c r="G6581" i="3"/>
  <c r="I6581" i="3"/>
  <c r="G6582" i="3"/>
  <c r="I6582" i="3"/>
  <c r="G6583" i="3"/>
  <c r="I6583" i="3"/>
  <c r="G6584" i="3"/>
  <c r="I6584" i="3"/>
  <c r="G6585" i="3"/>
  <c r="I6585" i="3"/>
  <c r="G6586" i="3"/>
  <c r="I6586" i="3"/>
  <c r="G6587" i="3"/>
  <c r="I6587" i="3"/>
  <c r="G6588" i="3"/>
  <c r="I6588" i="3"/>
  <c r="G6589" i="3"/>
  <c r="I6589" i="3"/>
  <c r="G6590" i="3"/>
  <c r="I6590" i="3"/>
  <c r="G6591" i="3"/>
  <c r="I6591" i="3"/>
  <c r="G6592" i="3"/>
  <c r="I6592" i="3"/>
  <c r="G6593" i="3"/>
  <c r="I6593" i="3"/>
  <c r="G6594" i="3"/>
  <c r="I6594" i="3"/>
  <c r="G6595" i="3"/>
  <c r="I6595" i="3"/>
  <c r="G6596" i="3"/>
  <c r="I6596" i="3"/>
  <c r="G6597" i="3"/>
  <c r="I6597" i="3"/>
  <c r="G6598" i="3"/>
  <c r="I6598" i="3"/>
  <c r="G6599" i="3"/>
  <c r="I6599" i="3"/>
  <c r="G6600" i="3"/>
  <c r="I6600" i="3"/>
  <c r="G6601" i="3"/>
  <c r="I6601" i="3"/>
  <c r="G6602" i="3"/>
  <c r="I6602" i="3"/>
  <c r="G6603" i="3"/>
  <c r="I6603" i="3"/>
  <c r="G6604" i="3"/>
  <c r="I6604" i="3"/>
  <c r="G6605" i="3"/>
  <c r="I6605" i="3"/>
  <c r="G6606" i="3"/>
  <c r="I6606" i="3"/>
  <c r="G6607" i="3"/>
  <c r="I6607" i="3"/>
  <c r="G6608" i="3"/>
  <c r="I6608" i="3"/>
  <c r="G6609" i="3"/>
  <c r="I6609" i="3"/>
  <c r="G6610" i="3"/>
  <c r="I6610" i="3"/>
  <c r="G6611" i="3"/>
  <c r="I6611" i="3"/>
  <c r="G6612" i="3"/>
  <c r="I6612" i="3"/>
  <c r="G6613" i="3"/>
  <c r="I6613" i="3"/>
  <c r="G6614" i="3"/>
  <c r="I6614" i="3"/>
  <c r="G6615" i="3"/>
  <c r="I6615" i="3"/>
  <c r="G6616" i="3"/>
  <c r="I6616" i="3"/>
  <c r="G6617" i="3"/>
  <c r="I6617" i="3"/>
  <c r="G6618" i="3"/>
  <c r="I6618" i="3"/>
  <c r="G6619" i="3"/>
  <c r="I6619" i="3"/>
  <c r="G6620" i="3"/>
  <c r="I6620" i="3"/>
  <c r="G6621" i="3"/>
  <c r="I6621" i="3"/>
  <c r="G6622" i="3"/>
  <c r="I6622" i="3"/>
  <c r="G6623" i="3"/>
  <c r="I6623" i="3"/>
  <c r="G6624" i="3"/>
  <c r="I6624" i="3"/>
  <c r="G6625" i="3"/>
  <c r="I6625" i="3"/>
  <c r="G6626" i="3"/>
  <c r="I6626" i="3"/>
  <c r="G6627" i="3"/>
  <c r="I6627" i="3"/>
  <c r="G6628" i="3"/>
  <c r="I6628" i="3"/>
  <c r="G6629" i="3"/>
  <c r="I6629" i="3"/>
  <c r="G6630" i="3"/>
  <c r="I6630" i="3"/>
  <c r="G6631" i="3"/>
  <c r="I6631" i="3"/>
  <c r="G6632" i="3"/>
  <c r="I6632" i="3"/>
  <c r="G6633" i="3"/>
  <c r="I6633" i="3"/>
  <c r="G6634" i="3"/>
  <c r="I6634" i="3"/>
  <c r="G6635" i="3"/>
  <c r="I6635" i="3"/>
  <c r="G6636" i="3"/>
  <c r="I6636" i="3"/>
  <c r="G6637" i="3"/>
  <c r="I6637" i="3"/>
  <c r="G6638" i="3"/>
  <c r="I6638" i="3"/>
  <c r="G6639" i="3"/>
  <c r="I6639" i="3"/>
  <c r="G6640" i="3"/>
  <c r="I6640" i="3"/>
  <c r="G6641" i="3"/>
  <c r="I6641" i="3"/>
  <c r="G6642" i="3"/>
  <c r="I6642" i="3"/>
  <c r="G6643" i="3"/>
  <c r="I6643" i="3"/>
  <c r="G6644" i="3"/>
  <c r="I6644" i="3"/>
  <c r="G6645" i="3"/>
  <c r="I6645" i="3"/>
  <c r="G6646" i="3"/>
  <c r="I6646" i="3"/>
  <c r="G6647" i="3"/>
  <c r="I6647" i="3"/>
  <c r="G6648" i="3"/>
  <c r="I6648" i="3"/>
  <c r="G6649" i="3"/>
  <c r="I6649" i="3"/>
  <c r="G6650" i="3"/>
  <c r="I6650" i="3"/>
  <c r="G6651" i="3"/>
  <c r="I6651" i="3"/>
  <c r="G6652" i="3"/>
  <c r="I6652" i="3"/>
  <c r="G6653" i="3"/>
  <c r="I6653" i="3"/>
  <c r="G6654" i="3"/>
  <c r="I6654" i="3"/>
  <c r="G6655" i="3"/>
  <c r="I6655" i="3"/>
  <c r="G6656" i="3"/>
  <c r="I6656" i="3"/>
  <c r="G6657" i="3"/>
  <c r="I6657" i="3"/>
  <c r="G6658" i="3"/>
  <c r="I6658" i="3"/>
  <c r="G6659" i="3"/>
  <c r="I6659" i="3"/>
  <c r="G6660" i="3"/>
  <c r="I6660" i="3"/>
  <c r="G6661" i="3"/>
  <c r="I6661" i="3"/>
  <c r="G6662" i="3"/>
  <c r="I6662" i="3"/>
  <c r="G6663" i="3"/>
  <c r="I6663" i="3"/>
  <c r="G6664" i="3"/>
  <c r="I6664" i="3"/>
  <c r="G6665" i="3"/>
  <c r="I6665" i="3"/>
  <c r="G6666" i="3"/>
  <c r="I6666" i="3"/>
  <c r="G6667" i="3"/>
  <c r="I6667" i="3"/>
  <c r="G6668" i="3"/>
  <c r="I6668" i="3"/>
  <c r="G6669" i="3"/>
  <c r="I6669" i="3"/>
  <c r="G6670" i="3"/>
  <c r="I6670" i="3"/>
  <c r="G6671" i="3"/>
  <c r="I6671" i="3"/>
  <c r="G6672" i="3"/>
  <c r="I6672" i="3"/>
  <c r="G6673" i="3"/>
  <c r="I6673" i="3"/>
  <c r="G6674" i="3"/>
  <c r="I6674" i="3"/>
  <c r="G6675" i="3"/>
  <c r="I6675" i="3"/>
  <c r="G6676" i="3"/>
  <c r="I6676" i="3"/>
  <c r="G6677" i="3"/>
  <c r="I6677" i="3"/>
  <c r="G6678" i="3"/>
  <c r="I6678" i="3"/>
  <c r="G6679" i="3"/>
  <c r="I6679" i="3"/>
  <c r="G6680" i="3"/>
  <c r="I6680" i="3"/>
  <c r="G6681" i="3"/>
  <c r="I6681" i="3"/>
  <c r="G6682" i="3"/>
  <c r="I6682" i="3"/>
  <c r="G6683" i="3"/>
  <c r="I6683" i="3"/>
  <c r="G6684" i="3"/>
  <c r="I6684" i="3"/>
  <c r="G6685" i="3"/>
  <c r="I6685" i="3"/>
  <c r="G6686" i="3"/>
  <c r="I6686" i="3"/>
  <c r="G6687" i="3"/>
  <c r="I6687" i="3"/>
  <c r="G6688" i="3"/>
  <c r="I6688" i="3"/>
  <c r="G6689" i="3"/>
  <c r="I6689" i="3"/>
  <c r="G6690" i="3"/>
  <c r="I6690" i="3"/>
  <c r="G6691" i="3"/>
  <c r="I6691" i="3"/>
  <c r="G6692" i="3"/>
  <c r="I6692" i="3"/>
  <c r="G6693" i="3"/>
  <c r="I6693" i="3"/>
  <c r="G6694" i="3"/>
  <c r="I6694" i="3"/>
  <c r="G6695" i="3"/>
  <c r="I6695" i="3"/>
  <c r="G6696" i="3"/>
  <c r="I6696" i="3"/>
  <c r="G6697" i="3"/>
  <c r="I6697" i="3"/>
  <c r="G6698" i="3"/>
  <c r="I6698" i="3"/>
  <c r="G6699" i="3"/>
  <c r="I6699" i="3"/>
  <c r="G6700" i="3"/>
  <c r="I6700" i="3"/>
  <c r="G6701" i="3"/>
  <c r="I6701" i="3"/>
  <c r="G6702" i="3"/>
  <c r="I6702" i="3"/>
  <c r="G6703" i="3"/>
  <c r="I6703" i="3"/>
  <c r="G6704" i="3"/>
  <c r="I6704" i="3"/>
  <c r="G6705" i="3"/>
  <c r="I6705" i="3"/>
  <c r="G6706" i="3"/>
  <c r="I6706" i="3"/>
  <c r="G6707" i="3"/>
  <c r="I6707" i="3"/>
  <c r="G6708" i="3"/>
  <c r="I6708" i="3"/>
  <c r="G6709" i="3"/>
  <c r="I6709" i="3"/>
  <c r="G6710" i="3"/>
  <c r="I6710" i="3"/>
  <c r="G6711" i="3"/>
  <c r="I6711" i="3"/>
  <c r="G6712" i="3"/>
  <c r="I6712" i="3"/>
  <c r="G6713" i="3"/>
  <c r="I6713" i="3"/>
  <c r="G6714" i="3"/>
  <c r="I6714" i="3"/>
  <c r="G6715" i="3"/>
  <c r="I6715" i="3"/>
  <c r="G6716" i="3"/>
  <c r="I6716" i="3"/>
  <c r="G6717" i="3"/>
  <c r="I6717" i="3"/>
  <c r="G6718" i="3"/>
  <c r="I6718" i="3"/>
  <c r="G6719" i="3"/>
  <c r="I6719" i="3"/>
  <c r="G6720" i="3"/>
  <c r="I6720" i="3"/>
  <c r="G6721" i="3"/>
  <c r="I6721" i="3"/>
  <c r="G6722" i="3"/>
  <c r="I6722" i="3"/>
  <c r="G6723" i="3"/>
  <c r="I6723" i="3"/>
  <c r="G6724" i="3"/>
  <c r="I6724" i="3"/>
  <c r="G6725" i="3"/>
  <c r="I6725" i="3"/>
  <c r="G6726" i="3"/>
  <c r="I6726" i="3"/>
  <c r="G6727" i="3"/>
  <c r="I6727" i="3"/>
  <c r="G6728" i="3"/>
  <c r="I6728" i="3"/>
  <c r="G6729" i="3"/>
  <c r="I6729" i="3"/>
  <c r="G6730" i="3"/>
  <c r="I6730" i="3"/>
  <c r="G6731" i="3"/>
  <c r="I6731" i="3"/>
  <c r="G6732" i="3"/>
  <c r="I6732" i="3"/>
  <c r="G6733" i="3"/>
  <c r="I6733" i="3"/>
  <c r="G6734" i="3"/>
  <c r="I6734" i="3"/>
  <c r="G6735" i="3"/>
  <c r="I6735" i="3"/>
  <c r="G6736" i="3"/>
  <c r="I6736" i="3"/>
  <c r="G6737" i="3"/>
  <c r="I6737" i="3"/>
  <c r="G6738" i="3"/>
  <c r="I6738" i="3"/>
  <c r="G6739" i="3"/>
  <c r="I6739" i="3"/>
  <c r="G6740" i="3"/>
  <c r="I6740" i="3"/>
  <c r="G6741" i="3"/>
  <c r="I6741" i="3"/>
  <c r="G6742" i="3"/>
  <c r="I6742" i="3"/>
  <c r="G6743" i="3"/>
  <c r="I6743" i="3"/>
  <c r="G6744" i="3"/>
  <c r="I6744" i="3"/>
  <c r="G6745" i="3"/>
  <c r="I6745" i="3"/>
  <c r="G6746" i="3"/>
  <c r="I6746" i="3"/>
  <c r="G6747" i="3"/>
  <c r="I6747" i="3"/>
  <c r="G6748" i="3"/>
  <c r="I6748" i="3"/>
  <c r="G6749" i="3"/>
  <c r="I6749" i="3"/>
  <c r="G6750" i="3"/>
  <c r="I6750" i="3"/>
  <c r="G6751" i="3"/>
  <c r="I6751" i="3"/>
  <c r="G6752" i="3"/>
  <c r="I6752" i="3"/>
  <c r="G6753" i="3"/>
  <c r="I6753" i="3"/>
  <c r="G6754" i="3"/>
  <c r="I6754" i="3"/>
  <c r="G6755" i="3"/>
  <c r="I6755" i="3"/>
  <c r="G6756" i="3"/>
  <c r="I6756" i="3"/>
  <c r="G6757" i="3"/>
  <c r="I6757" i="3"/>
  <c r="G6758" i="3"/>
  <c r="I6758" i="3"/>
  <c r="G6759" i="3"/>
  <c r="I6759" i="3"/>
  <c r="G6760" i="3"/>
  <c r="I6760" i="3"/>
  <c r="G6761" i="3"/>
  <c r="I6761" i="3"/>
  <c r="G6762" i="3"/>
  <c r="I6762" i="3"/>
  <c r="G6763" i="3"/>
  <c r="I6763" i="3"/>
  <c r="G6764" i="3"/>
  <c r="I6764" i="3"/>
  <c r="G6765" i="3"/>
  <c r="I6765" i="3"/>
  <c r="G6766" i="3"/>
  <c r="I6766" i="3"/>
  <c r="G6767" i="3"/>
  <c r="I6767" i="3"/>
  <c r="G6768" i="3"/>
  <c r="I6768" i="3"/>
  <c r="G6769" i="3"/>
  <c r="I6769" i="3"/>
  <c r="G6770" i="3"/>
  <c r="I6770" i="3"/>
  <c r="G6771" i="3"/>
  <c r="I6771" i="3"/>
  <c r="G6772" i="3"/>
  <c r="I6772" i="3"/>
  <c r="G6773" i="3"/>
  <c r="I6773" i="3"/>
  <c r="G6774" i="3"/>
  <c r="I6774" i="3"/>
  <c r="G6775" i="3"/>
  <c r="I6775" i="3"/>
  <c r="G6776" i="3"/>
  <c r="I6776" i="3"/>
  <c r="G6777" i="3"/>
  <c r="I6777" i="3"/>
  <c r="G6778" i="3"/>
  <c r="I6778" i="3"/>
  <c r="G6779" i="3"/>
  <c r="I6779" i="3"/>
  <c r="G6780" i="3"/>
  <c r="I6780" i="3"/>
  <c r="G6781" i="3"/>
  <c r="I6781" i="3"/>
  <c r="G6782" i="3"/>
  <c r="I6782" i="3"/>
  <c r="G6783" i="3"/>
  <c r="I6783" i="3"/>
  <c r="G6784" i="3"/>
  <c r="I6784" i="3"/>
  <c r="G6785" i="3"/>
  <c r="I6785" i="3"/>
  <c r="G6786" i="3"/>
  <c r="I6786" i="3"/>
  <c r="G6787" i="3"/>
  <c r="I6787" i="3"/>
  <c r="G6788" i="3"/>
  <c r="I6788" i="3"/>
  <c r="G6789" i="3"/>
  <c r="I6789" i="3"/>
  <c r="G6790" i="3"/>
  <c r="I6790" i="3"/>
  <c r="G6791" i="3"/>
  <c r="I6791" i="3"/>
  <c r="G6792" i="3"/>
  <c r="I6792" i="3"/>
  <c r="G6793" i="3"/>
  <c r="I6793" i="3"/>
  <c r="G6794" i="3"/>
  <c r="I6794" i="3"/>
  <c r="G6795" i="3"/>
  <c r="I6795" i="3"/>
  <c r="G6796" i="3"/>
  <c r="I6796" i="3"/>
  <c r="G6797" i="3"/>
  <c r="I6797" i="3"/>
  <c r="G6798" i="3"/>
  <c r="I6798" i="3"/>
  <c r="G6799" i="3"/>
  <c r="I6799" i="3"/>
  <c r="G6800" i="3"/>
  <c r="I6800" i="3"/>
  <c r="G6801" i="3"/>
  <c r="I6801" i="3"/>
  <c r="G6802" i="3"/>
  <c r="I6802" i="3"/>
  <c r="G6803" i="3"/>
  <c r="I6803" i="3"/>
  <c r="G6804" i="3"/>
  <c r="I6804" i="3"/>
  <c r="G6805" i="3"/>
  <c r="I6805" i="3"/>
  <c r="G6806" i="3"/>
  <c r="I6806" i="3"/>
  <c r="G6807" i="3"/>
  <c r="I6807" i="3"/>
  <c r="G6808" i="3"/>
  <c r="I6808" i="3"/>
  <c r="G6809" i="3"/>
  <c r="I6809" i="3"/>
  <c r="G6810" i="3"/>
  <c r="I6810" i="3"/>
  <c r="G6811" i="3"/>
  <c r="I6811" i="3"/>
  <c r="G6812" i="3"/>
  <c r="I6812" i="3"/>
  <c r="G6813" i="3"/>
  <c r="I6813" i="3"/>
  <c r="G6814" i="3"/>
  <c r="I6814" i="3"/>
  <c r="G6815" i="3"/>
  <c r="I6815" i="3"/>
  <c r="G6816" i="3"/>
  <c r="I6816" i="3"/>
  <c r="G6817" i="3"/>
  <c r="I6817" i="3"/>
  <c r="G6818" i="3"/>
  <c r="I6818" i="3"/>
  <c r="G6819" i="3"/>
  <c r="I6819" i="3"/>
  <c r="G6820" i="3"/>
  <c r="I6820" i="3"/>
  <c r="G6821" i="3"/>
  <c r="I6821" i="3"/>
  <c r="G6822" i="3"/>
  <c r="I6822" i="3"/>
  <c r="G6823" i="3"/>
  <c r="I6823" i="3"/>
  <c r="G6824" i="3"/>
  <c r="I6824" i="3"/>
  <c r="G6825" i="3"/>
  <c r="I6825" i="3"/>
  <c r="G6826" i="3"/>
  <c r="I6826" i="3"/>
  <c r="G6827" i="3"/>
  <c r="I6827" i="3"/>
  <c r="G6828" i="3"/>
  <c r="I6828" i="3"/>
  <c r="G6829" i="3"/>
  <c r="I6829" i="3"/>
  <c r="G6830" i="3"/>
  <c r="I6830" i="3"/>
  <c r="G6831" i="3"/>
  <c r="I6831" i="3"/>
  <c r="G6832" i="3"/>
  <c r="I6832" i="3"/>
  <c r="G6833" i="3"/>
  <c r="I6833" i="3"/>
  <c r="G6834" i="3"/>
  <c r="I6834" i="3"/>
  <c r="G6835" i="3"/>
  <c r="I6835" i="3"/>
  <c r="G6836" i="3"/>
  <c r="I6836" i="3"/>
  <c r="G6837" i="3"/>
  <c r="I6837" i="3"/>
  <c r="G6838" i="3"/>
  <c r="I6838" i="3"/>
  <c r="G6839" i="3"/>
  <c r="I6839" i="3"/>
  <c r="G6840" i="3"/>
  <c r="I6840" i="3"/>
  <c r="G6841" i="3"/>
  <c r="I6841" i="3"/>
  <c r="G6842" i="3"/>
  <c r="I6842" i="3"/>
  <c r="G6843" i="3"/>
  <c r="I6843" i="3"/>
  <c r="G6844" i="3"/>
  <c r="I6844" i="3"/>
  <c r="G6845" i="3"/>
  <c r="I6845" i="3"/>
  <c r="G6846" i="3"/>
  <c r="I6846" i="3"/>
  <c r="G6847" i="3"/>
  <c r="I6847" i="3"/>
  <c r="G6848" i="3"/>
  <c r="I6848" i="3"/>
  <c r="G6849" i="3"/>
  <c r="I6849" i="3"/>
  <c r="G6850" i="3"/>
  <c r="I6850" i="3"/>
  <c r="G6851" i="3"/>
  <c r="I6851" i="3"/>
  <c r="G6852" i="3"/>
  <c r="I6852" i="3"/>
  <c r="G6853" i="3"/>
  <c r="I6853" i="3"/>
  <c r="G6854" i="3"/>
  <c r="I6854" i="3"/>
  <c r="G6855" i="3"/>
  <c r="I6855" i="3"/>
  <c r="G6856" i="3"/>
  <c r="I6856" i="3"/>
  <c r="G6857" i="3"/>
  <c r="I6857" i="3"/>
  <c r="G6858" i="3"/>
  <c r="I6858" i="3"/>
  <c r="G6859" i="3"/>
  <c r="I6859" i="3"/>
  <c r="G6860" i="3"/>
  <c r="I6860" i="3"/>
  <c r="G6861" i="3"/>
  <c r="I6861" i="3"/>
  <c r="G6862" i="3"/>
  <c r="I6862" i="3"/>
  <c r="G6863" i="3"/>
  <c r="I6863" i="3"/>
  <c r="G6864" i="3"/>
  <c r="I6864" i="3"/>
  <c r="G6865" i="3"/>
  <c r="I6865" i="3"/>
  <c r="G6866" i="3"/>
  <c r="I6866" i="3"/>
  <c r="G6867" i="3"/>
  <c r="I6867" i="3"/>
  <c r="G6868" i="3"/>
  <c r="I6868" i="3"/>
  <c r="G6869" i="3"/>
  <c r="I6869" i="3"/>
  <c r="G6870" i="3"/>
  <c r="I6870" i="3"/>
  <c r="G6871" i="3"/>
  <c r="I6871" i="3"/>
  <c r="G6872" i="3"/>
  <c r="I6872" i="3"/>
  <c r="G6873" i="3"/>
  <c r="I6873" i="3"/>
  <c r="G6874" i="3"/>
  <c r="I6874" i="3"/>
  <c r="G6875" i="3"/>
  <c r="I6875" i="3"/>
  <c r="G6876" i="3"/>
  <c r="I6876" i="3"/>
  <c r="G6877" i="3"/>
  <c r="I6877" i="3"/>
  <c r="G6878" i="3"/>
  <c r="I6878" i="3"/>
  <c r="G6879" i="3"/>
  <c r="I6879" i="3"/>
  <c r="G6880" i="3"/>
  <c r="I6880" i="3"/>
  <c r="G6881" i="3"/>
  <c r="I6881" i="3"/>
  <c r="G6882" i="3"/>
  <c r="I6882" i="3"/>
  <c r="G6883" i="3"/>
  <c r="I6883" i="3"/>
  <c r="G6884" i="3"/>
  <c r="I6884" i="3"/>
  <c r="G6885" i="3"/>
  <c r="I6885" i="3"/>
  <c r="G6886" i="3"/>
  <c r="I6886" i="3"/>
  <c r="G6887" i="3"/>
  <c r="I6887" i="3"/>
  <c r="G6888" i="3"/>
  <c r="I6888" i="3"/>
  <c r="G6889" i="3"/>
  <c r="I6889" i="3"/>
  <c r="G6890" i="3"/>
  <c r="I6890" i="3"/>
  <c r="G6891" i="3"/>
  <c r="I6891" i="3"/>
  <c r="G6892" i="3"/>
  <c r="I6892" i="3"/>
  <c r="G6893" i="3"/>
  <c r="I6893" i="3"/>
  <c r="G6894" i="3"/>
  <c r="I6894" i="3"/>
  <c r="G6895" i="3"/>
  <c r="I6895" i="3"/>
  <c r="G6896" i="3"/>
  <c r="I6896" i="3"/>
  <c r="G6897" i="3"/>
  <c r="I6897" i="3"/>
  <c r="G6898" i="3"/>
  <c r="I6898" i="3"/>
  <c r="G6899" i="3"/>
  <c r="I6899" i="3"/>
  <c r="G6900" i="3"/>
  <c r="I6900" i="3"/>
  <c r="G6901" i="3"/>
  <c r="I6901" i="3"/>
  <c r="G6902" i="3"/>
  <c r="I6902" i="3"/>
  <c r="G6903" i="3"/>
  <c r="I6903" i="3"/>
  <c r="G6904" i="3"/>
  <c r="I6904" i="3"/>
  <c r="G6905" i="3"/>
  <c r="I6905" i="3"/>
  <c r="G6906" i="3"/>
  <c r="I6906" i="3"/>
  <c r="G6907" i="3"/>
  <c r="I6907" i="3"/>
  <c r="G6908" i="3"/>
  <c r="I6908" i="3"/>
  <c r="G6909" i="3"/>
  <c r="I6909" i="3"/>
  <c r="G6910" i="3"/>
  <c r="I6910" i="3"/>
  <c r="G6911" i="3"/>
  <c r="I6911" i="3"/>
  <c r="G6912" i="3"/>
  <c r="I6912" i="3"/>
  <c r="G6913" i="3"/>
  <c r="I6913" i="3"/>
  <c r="G6914" i="3"/>
  <c r="I6914" i="3"/>
  <c r="G6915" i="3"/>
  <c r="I6915" i="3"/>
  <c r="G6916" i="3"/>
  <c r="I6916" i="3"/>
  <c r="G6917" i="3"/>
  <c r="I6917" i="3"/>
  <c r="G6918" i="3"/>
  <c r="I6918" i="3"/>
  <c r="G6919" i="3"/>
  <c r="I6919" i="3"/>
  <c r="G6920" i="3"/>
  <c r="I6920" i="3"/>
  <c r="G6921" i="3"/>
  <c r="I6921" i="3"/>
  <c r="G6922" i="3"/>
  <c r="I6922" i="3"/>
  <c r="G6923" i="3"/>
  <c r="I6923" i="3"/>
  <c r="G6924" i="3"/>
  <c r="I6924" i="3"/>
  <c r="G6925" i="3"/>
  <c r="I6925" i="3"/>
  <c r="G6926" i="3"/>
  <c r="I6926" i="3"/>
  <c r="G6927" i="3"/>
  <c r="I6927" i="3"/>
  <c r="G6928" i="3"/>
  <c r="I6928" i="3"/>
  <c r="G6929" i="3"/>
  <c r="I6929" i="3"/>
  <c r="G6930" i="3"/>
  <c r="I6930" i="3"/>
  <c r="G6931" i="3"/>
  <c r="I6931" i="3"/>
  <c r="G6932" i="3"/>
  <c r="I6932" i="3"/>
  <c r="G6933" i="3"/>
  <c r="I6933" i="3"/>
  <c r="G6934" i="3"/>
  <c r="I6934" i="3"/>
  <c r="G6935" i="3"/>
  <c r="I6935" i="3"/>
  <c r="G6936" i="3"/>
  <c r="I6936" i="3"/>
  <c r="G6937" i="3"/>
  <c r="I6937" i="3"/>
  <c r="G6938" i="3"/>
  <c r="I6938" i="3"/>
  <c r="G6939" i="3"/>
  <c r="I6939" i="3"/>
  <c r="G6940" i="3"/>
  <c r="I6940" i="3"/>
  <c r="G6941" i="3"/>
  <c r="I6941" i="3"/>
  <c r="G6942" i="3"/>
  <c r="I6942" i="3"/>
  <c r="G6943" i="3"/>
  <c r="I6943" i="3"/>
  <c r="G6944" i="3"/>
  <c r="I6944" i="3"/>
  <c r="G6945" i="3"/>
  <c r="I6945" i="3"/>
  <c r="G6946" i="3"/>
  <c r="I6946" i="3"/>
  <c r="G6947" i="3"/>
  <c r="I6947" i="3"/>
  <c r="G6948" i="3"/>
  <c r="I6948" i="3"/>
  <c r="G6949" i="3"/>
  <c r="I6949" i="3"/>
  <c r="G6950" i="3"/>
  <c r="I6950" i="3"/>
  <c r="G6951" i="3"/>
  <c r="I6951" i="3"/>
  <c r="G6952" i="3"/>
  <c r="I6952" i="3"/>
  <c r="G6953" i="3"/>
  <c r="I6953" i="3"/>
  <c r="G6954" i="3"/>
  <c r="I6954" i="3"/>
  <c r="G6955" i="3"/>
  <c r="I6955" i="3"/>
  <c r="G6956" i="3"/>
  <c r="I6956" i="3"/>
  <c r="G6957" i="3"/>
  <c r="I6957" i="3"/>
  <c r="G6958" i="3"/>
  <c r="I6958" i="3"/>
  <c r="G6959" i="3"/>
  <c r="I6959" i="3"/>
  <c r="G6960" i="3"/>
  <c r="I6960" i="3"/>
  <c r="G6961" i="3"/>
  <c r="I6961" i="3"/>
  <c r="G6962" i="3"/>
  <c r="I6962" i="3"/>
  <c r="G6963" i="3"/>
  <c r="I6963" i="3"/>
  <c r="G6964" i="3"/>
  <c r="I6964" i="3"/>
  <c r="G6965" i="3"/>
  <c r="I6965" i="3"/>
  <c r="G6966" i="3"/>
  <c r="I6966" i="3"/>
  <c r="G6967" i="3"/>
  <c r="I6967" i="3"/>
  <c r="G6968" i="3"/>
  <c r="I6968" i="3"/>
  <c r="G6969" i="3"/>
  <c r="I6969" i="3"/>
  <c r="G6970" i="3"/>
  <c r="I6970" i="3"/>
  <c r="G6971" i="3"/>
  <c r="I6971" i="3"/>
  <c r="G6972" i="3"/>
  <c r="I6972" i="3"/>
  <c r="G6973" i="3"/>
  <c r="I6973" i="3"/>
  <c r="G6974" i="3"/>
  <c r="I6974" i="3"/>
  <c r="G6975" i="3"/>
  <c r="I6975" i="3"/>
  <c r="G6976" i="3"/>
  <c r="I6976" i="3"/>
  <c r="G6977" i="3"/>
  <c r="I6977" i="3"/>
  <c r="G6978" i="3"/>
  <c r="I6978" i="3"/>
  <c r="G6979" i="3"/>
  <c r="I6979" i="3"/>
  <c r="G6980" i="3"/>
  <c r="I6980" i="3"/>
  <c r="G6981" i="3"/>
  <c r="I6981" i="3"/>
  <c r="G6982" i="3"/>
  <c r="I6982" i="3"/>
  <c r="G6983" i="3"/>
  <c r="I6983" i="3"/>
  <c r="G6984" i="3"/>
  <c r="I6984" i="3"/>
  <c r="G6985" i="3"/>
  <c r="I6985" i="3"/>
  <c r="G6986" i="3"/>
  <c r="I6986" i="3"/>
  <c r="G6987" i="3"/>
  <c r="I6987" i="3"/>
  <c r="G6988" i="3"/>
  <c r="I6988" i="3"/>
  <c r="G6989" i="3"/>
  <c r="I6989" i="3"/>
  <c r="G6990" i="3"/>
  <c r="I6990" i="3"/>
  <c r="G6991" i="3"/>
  <c r="I6991" i="3"/>
  <c r="G6992" i="3"/>
  <c r="I6992" i="3"/>
  <c r="G6993" i="3"/>
  <c r="I6993" i="3"/>
  <c r="G6994" i="3"/>
  <c r="I6994" i="3"/>
  <c r="G6995" i="3"/>
  <c r="I6995" i="3"/>
  <c r="G6996" i="3"/>
  <c r="I6996" i="3"/>
  <c r="G6997" i="3"/>
  <c r="I6997" i="3"/>
  <c r="G6998" i="3"/>
  <c r="I6998" i="3"/>
  <c r="G6999" i="3"/>
  <c r="I6999" i="3"/>
  <c r="G7000" i="3"/>
  <c r="I7000" i="3"/>
  <c r="G7001" i="3"/>
  <c r="I7001" i="3"/>
  <c r="G7002" i="3"/>
  <c r="I7002" i="3"/>
  <c r="G7003" i="3"/>
  <c r="I7003" i="3"/>
  <c r="G7004" i="3"/>
  <c r="I7004" i="3"/>
  <c r="G7005" i="3"/>
  <c r="I7005" i="3"/>
  <c r="G7006" i="3"/>
  <c r="I7006" i="3"/>
  <c r="G7007" i="3"/>
  <c r="I7007" i="3"/>
  <c r="G7008" i="3"/>
  <c r="I7008" i="3"/>
  <c r="G7009" i="3"/>
  <c r="I7009" i="3"/>
  <c r="G7010" i="3"/>
  <c r="I7010" i="3"/>
  <c r="G7011" i="3"/>
  <c r="I7011" i="3"/>
  <c r="G7012" i="3"/>
  <c r="I7012" i="3"/>
  <c r="G7013" i="3"/>
  <c r="I7013" i="3"/>
  <c r="G7014" i="3"/>
  <c r="I7014" i="3"/>
  <c r="G7015" i="3"/>
  <c r="I7015" i="3"/>
  <c r="G7016" i="3"/>
  <c r="I7016" i="3"/>
  <c r="G7017" i="3"/>
  <c r="I7017" i="3"/>
  <c r="G7018" i="3"/>
  <c r="I7018" i="3"/>
  <c r="G7019" i="3"/>
  <c r="I7019" i="3"/>
  <c r="G7020" i="3"/>
  <c r="I7020" i="3"/>
  <c r="G7021" i="3"/>
  <c r="I7021" i="3"/>
  <c r="G7022" i="3"/>
  <c r="I7022" i="3"/>
  <c r="G7023" i="3"/>
  <c r="I7023" i="3"/>
  <c r="G7024" i="3"/>
  <c r="I7024" i="3"/>
  <c r="G7025" i="3"/>
  <c r="I7025" i="3"/>
  <c r="G7026" i="3"/>
  <c r="I7026" i="3"/>
  <c r="G7027" i="3"/>
  <c r="I7027" i="3"/>
  <c r="G7028" i="3"/>
  <c r="I7028" i="3"/>
  <c r="G7029" i="3"/>
  <c r="I7029" i="3"/>
  <c r="G7030" i="3"/>
  <c r="I7030" i="3"/>
  <c r="G7031" i="3"/>
  <c r="I7031" i="3"/>
  <c r="G7032" i="3"/>
  <c r="I7032" i="3"/>
  <c r="G7033" i="3"/>
  <c r="I7033" i="3"/>
  <c r="G7034" i="3"/>
  <c r="I7034" i="3"/>
  <c r="G7035" i="3"/>
  <c r="I7035" i="3"/>
  <c r="G7036" i="3"/>
  <c r="I7036" i="3"/>
  <c r="G7037" i="3"/>
  <c r="I7037" i="3"/>
  <c r="G7038" i="3"/>
  <c r="I7038" i="3"/>
  <c r="G7039" i="3"/>
  <c r="I7039" i="3"/>
  <c r="G7040" i="3"/>
  <c r="I7040" i="3"/>
  <c r="G7041" i="3"/>
  <c r="I7041" i="3"/>
  <c r="G7042" i="3"/>
  <c r="I7042" i="3"/>
  <c r="G7043" i="3"/>
  <c r="I7043" i="3"/>
  <c r="G7044" i="3"/>
  <c r="I7044" i="3"/>
  <c r="G7045" i="3"/>
  <c r="I7045" i="3"/>
  <c r="G7046" i="3"/>
  <c r="I7046" i="3"/>
  <c r="G7047" i="3"/>
  <c r="I7047" i="3"/>
  <c r="G7048" i="3"/>
  <c r="I7048" i="3"/>
  <c r="G7049" i="3"/>
  <c r="I7049" i="3"/>
  <c r="G7050" i="3"/>
  <c r="I7050" i="3"/>
  <c r="G7051" i="3"/>
  <c r="I7051" i="3"/>
  <c r="G7052" i="3"/>
  <c r="I7052" i="3"/>
  <c r="G7053" i="3"/>
  <c r="I7053" i="3"/>
  <c r="G7054" i="3"/>
  <c r="I7054" i="3"/>
  <c r="G7055" i="3"/>
  <c r="I7055" i="3"/>
  <c r="G7056" i="3"/>
  <c r="I7056" i="3"/>
  <c r="G7057" i="3"/>
  <c r="I7057" i="3"/>
  <c r="G7058" i="3"/>
  <c r="I7058" i="3"/>
  <c r="G7059" i="3"/>
  <c r="I7059" i="3"/>
  <c r="G7060" i="3"/>
  <c r="I7060" i="3"/>
  <c r="G7061" i="3"/>
  <c r="I7061" i="3"/>
  <c r="G7062" i="3"/>
  <c r="I7062" i="3"/>
  <c r="G7063" i="3"/>
  <c r="I7063" i="3"/>
  <c r="G7064" i="3"/>
  <c r="I7064" i="3"/>
  <c r="G7065" i="3"/>
  <c r="I7065" i="3"/>
  <c r="G7066" i="3"/>
  <c r="I7066" i="3"/>
  <c r="G7067" i="3"/>
  <c r="I7067" i="3"/>
  <c r="G7068" i="3"/>
  <c r="I7068" i="3"/>
  <c r="G7069" i="3"/>
  <c r="I7069" i="3"/>
  <c r="G7070" i="3"/>
  <c r="I7070" i="3"/>
  <c r="G7071" i="3"/>
  <c r="I7071" i="3"/>
  <c r="G7072" i="3"/>
  <c r="I7072" i="3"/>
  <c r="G7073" i="3"/>
  <c r="I7073" i="3"/>
  <c r="G7074" i="3"/>
  <c r="I7074" i="3"/>
  <c r="G7075" i="3"/>
  <c r="I7075" i="3"/>
  <c r="G7076" i="3"/>
  <c r="I7076" i="3"/>
  <c r="G7077" i="3"/>
  <c r="I7077" i="3"/>
  <c r="G7078" i="3"/>
  <c r="I7078" i="3"/>
  <c r="G7079" i="3"/>
  <c r="I7079" i="3"/>
  <c r="G7080" i="3"/>
  <c r="I7080" i="3"/>
  <c r="G7081" i="3"/>
  <c r="I7081" i="3"/>
  <c r="G7082" i="3"/>
  <c r="I7082" i="3"/>
  <c r="G7083" i="3"/>
  <c r="I7083" i="3"/>
  <c r="G7084" i="3"/>
  <c r="I7084" i="3"/>
  <c r="G7085" i="3"/>
  <c r="I7085" i="3"/>
  <c r="G7086" i="3"/>
  <c r="I7086" i="3"/>
  <c r="G7087" i="3"/>
  <c r="I7087" i="3"/>
  <c r="G7088" i="3"/>
  <c r="I7088" i="3"/>
  <c r="G7089" i="3"/>
  <c r="I7089" i="3"/>
  <c r="G7090" i="3"/>
  <c r="I7090" i="3"/>
  <c r="G7091" i="3"/>
  <c r="I7091" i="3"/>
  <c r="G7092" i="3"/>
  <c r="I7092" i="3"/>
  <c r="G7093" i="3"/>
  <c r="I7093" i="3"/>
  <c r="G7094" i="3"/>
  <c r="I7094" i="3"/>
  <c r="G7095" i="3"/>
  <c r="I7095" i="3"/>
  <c r="G7096" i="3"/>
  <c r="I7096" i="3"/>
  <c r="G7097" i="3"/>
  <c r="I7097" i="3"/>
  <c r="G7098" i="3"/>
  <c r="I7098" i="3"/>
  <c r="G7099" i="3"/>
  <c r="I7099" i="3"/>
  <c r="G7100" i="3"/>
  <c r="I7100" i="3"/>
  <c r="G7101" i="3"/>
  <c r="I7101" i="3"/>
  <c r="G7102" i="3"/>
  <c r="I7102" i="3"/>
  <c r="G7103" i="3"/>
  <c r="I7103" i="3"/>
  <c r="G7104" i="3"/>
  <c r="I7104" i="3"/>
  <c r="G7105" i="3"/>
  <c r="I7105" i="3"/>
  <c r="G7106" i="3"/>
  <c r="I7106" i="3"/>
  <c r="G7107" i="3"/>
  <c r="I7107" i="3"/>
  <c r="G7108" i="3"/>
  <c r="I7108" i="3"/>
  <c r="G7109" i="3"/>
  <c r="I7109" i="3"/>
  <c r="G7110" i="3"/>
  <c r="I7110" i="3"/>
  <c r="G7111" i="3"/>
  <c r="I7111" i="3"/>
  <c r="G7112" i="3"/>
  <c r="I7112" i="3"/>
  <c r="G7113" i="3"/>
  <c r="I7113" i="3"/>
  <c r="G7114" i="3"/>
  <c r="I7114" i="3"/>
  <c r="G7115" i="3"/>
  <c r="I7115" i="3"/>
  <c r="G7116" i="3"/>
  <c r="I7116" i="3"/>
  <c r="G7117" i="3"/>
  <c r="I7117" i="3"/>
  <c r="G7118" i="3"/>
  <c r="I7118" i="3"/>
  <c r="G7119" i="3"/>
  <c r="I7119" i="3"/>
  <c r="G7120" i="3"/>
  <c r="I7120" i="3"/>
  <c r="G7121" i="3"/>
  <c r="I7121" i="3"/>
  <c r="G7122" i="3"/>
  <c r="I7122" i="3"/>
  <c r="G7123" i="3"/>
  <c r="I7123" i="3"/>
  <c r="G7124" i="3"/>
  <c r="I7124" i="3"/>
  <c r="G7125" i="3"/>
  <c r="I7125" i="3"/>
  <c r="G7126" i="3"/>
  <c r="I7126" i="3"/>
  <c r="G7127" i="3"/>
  <c r="I7127" i="3"/>
  <c r="G7128" i="3"/>
  <c r="I7128" i="3"/>
  <c r="G7129" i="3"/>
  <c r="I7129" i="3"/>
  <c r="G7130" i="3"/>
  <c r="I7130" i="3"/>
  <c r="G7131" i="3"/>
  <c r="I7131" i="3"/>
  <c r="G7132" i="3"/>
  <c r="I7132" i="3"/>
  <c r="G7133" i="3"/>
  <c r="I7133" i="3"/>
  <c r="G7134" i="3"/>
  <c r="I7134" i="3"/>
  <c r="G7135" i="3"/>
  <c r="I7135" i="3"/>
  <c r="G7136" i="3"/>
  <c r="I7136" i="3"/>
  <c r="G7137" i="3"/>
  <c r="I7137" i="3"/>
  <c r="G7138" i="3"/>
  <c r="I7138" i="3"/>
  <c r="G7139" i="3"/>
  <c r="I7139" i="3"/>
  <c r="G7140" i="3"/>
  <c r="I7140" i="3"/>
  <c r="G7141" i="3"/>
  <c r="I7141" i="3"/>
  <c r="G7142" i="3"/>
  <c r="I7142" i="3"/>
  <c r="G7143" i="3"/>
  <c r="I7143" i="3"/>
  <c r="G7144" i="3"/>
  <c r="I7144" i="3"/>
  <c r="G7145" i="3"/>
  <c r="I7145" i="3"/>
  <c r="G7146" i="3"/>
  <c r="I7146" i="3"/>
  <c r="G7147" i="3"/>
  <c r="I7147" i="3"/>
  <c r="G7148" i="3"/>
  <c r="I7148" i="3"/>
  <c r="G7149" i="3"/>
  <c r="I7149" i="3"/>
  <c r="G7150" i="3"/>
  <c r="I7150" i="3"/>
  <c r="G7151" i="3"/>
  <c r="I7151" i="3"/>
  <c r="G7152" i="3"/>
  <c r="I7152" i="3"/>
  <c r="G7153" i="3"/>
  <c r="I7153" i="3"/>
  <c r="G7154" i="3"/>
  <c r="I7154" i="3"/>
  <c r="G7155" i="3"/>
  <c r="I7155" i="3"/>
  <c r="G7156" i="3"/>
  <c r="I7156" i="3"/>
  <c r="G7157" i="3"/>
  <c r="I7157" i="3"/>
  <c r="G7158" i="3"/>
  <c r="I7158" i="3"/>
  <c r="G7159" i="3"/>
  <c r="I7159" i="3"/>
  <c r="G7160" i="3"/>
  <c r="I7160" i="3"/>
  <c r="G7161" i="3"/>
  <c r="I7161" i="3"/>
  <c r="G7162" i="3"/>
  <c r="I7162" i="3"/>
  <c r="G7163" i="3"/>
  <c r="I7163" i="3"/>
  <c r="G7164" i="3"/>
  <c r="I7164" i="3"/>
  <c r="G7165" i="3"/>
  <c r="I7165" i="3"/>
  <c r="G7166" i="3"/>
  <c r="I7166" i="3"/>
  <c r="G7167" i="3"/>
  <c r="I7167" i="3"/>
  <c r="G7168" i="3"/>
  <c r="I7168" i="3"/>
  <c r="G7169" i="3"/>
  <c r="I7169" i="3"/>
  <c r="G7170" i="3"/>
  <c r="I7170" i="3"/>
  <c r="G7171" i="3"/>
  <c r="I7171" i="3"/>
  <c r="G7172" i="3"/>
  <c r="I7172" i="3"/>
  <c r="G7173" i="3"/>
  <c r="I7173" i="3"/>
  <c r="G7174" i="3"/>
  <c r="I7174" i="3"/>
  <c r="G7175" i="3"/>
  <c r="I7175" i="3"/>
  <c r="G7176" i="3"/>
  <c r="I7176" i="3"/>
  <c r="G7177" i="3"/>
  <c r="I7177" i="3"/>
  <c r="G7178" i="3"/>
  <c r="I7178" i="3"/>
  <c r="G7179" i="3"/>
  <c r="I7179" i="3"/>
  <c r="G7180" i="3"/>
  <c r="I7180" i="3"/>
  <c r="G7181" i="3"/>
  <c r="I7181" i="3"/>
  <c r="G7182" i="3"/>
  <c r="I7182" i="3"/>
  <c r="G7183" i="3"/>
  <c r="I7183" i="3"/>
  <c r="G7184" i="3"/>
  <c r="I7184" i="3"/>
  <c r="G7185" i="3"/>
  <c r="I7185" i="3"/>
  <c r="G7186" i="3"/>
  <c r="I7186" i="3"/>
  <c r="G7187" i="3"/>
  <c r="I7187" i="3"/>
  <c r="G7188" i="3"/>
  <c r="I7188" i="3"/>
  <c r="G7189" i="3"/>
  <c r="I7189" i="3"/>
  <c r="G7190" i="3"/>
  <c r="I7190" i="3"/>
  <c r="G7191" i="3"/>
  <c r="I7191" i="3"/>
  <c r="G7192" i="3"/>
  <c r="I7192" i="3"/>
  <c r="G7193" i="3"/>
  <c r="I7193" i="3"/>
  <c r="G7194" i="3"/>
  <c r="I7194" i="3"/>
  <c r="G7195" i="3"/>
  <c r="I7195" i="3"/>
  <c r="G7196" i="3"/>
  <c r="I7196" i="3"/>
  <c r="G7197" i="3"/>
  <c r="I7197" i="3"/>
  <c r="G7198" i="3"/>
  <c r="I7198" i="3"/>
  <c r="G7199" i="3"/>
  <c r="I7199" i="3"/>
  <c r="G7200" i="3"/>
  <c r="I7200" i="3"/>
  <c r="G7201" i="3"/>
  <c r="I7201" i="3"/>
  <c r="G7202" i="3"/>
  <c r="I7202" i="3"/>
  <c r="G7203" i="3"/>
  <c r="I7203" i="3"/>
  <c r="G7204" i="3"/>
  <c r="I7204" i="3"/>
  <c r="G7205" i="3"/>
  <c r="I7205" i="3"/>
  <c r="G7206" i="3"/>
  <c r="I7206" i="3"/>
  <c r="G7207" i="3"/>
  <c r="I7207" i="3"/>
  <c r="G7208" i="3"/>
  <c r="I7208" i="3"/>
  <c r="G7209" i="3"/>
  <c r="I7209" i="3"/>
  <c r="G7210" i="3"/>
  <c r="I7210" i="3"/>
  <c r="G7211" i="3"/>
  <c r="I7211" i="3"/>
  <c r="G7212" i="3"/>
  <c r="I7212" i="3"/>
  <c r="G7213" i="3"/>
  <c r="I7213" i="3"/>
  <c r="G7214" i="3"/>
  <c r="I7214" i="3"/>
  <c r="G7215" i="3"/>
  <c r="I7215" i="3"/>
  <c r="G7216" i="3"/>
  <c r="I7216" i="3"/>
  <c r="G7217" i="3"/>
  <c r="I7217" i="3"/>
  <c r="G7218" i="3"/>
  <c r="I7218" i="3"/>
  <c r="G7219" i="3"/>
  <c r="I7219" i="3"/>
  <c r="G7220" i="3"/>
  <c r="I7220" i="3"/>
  <c r="G7221" i="3"/>
  <c r="I7221" i="3"/>
  <c r="G7222" i="3"/>
  <c r="I7222" i="3"/>
  <c r="G7223" i="3"/>
  <c r="I7223" i="3"/>
  <c r="G7224" i="3"/>
  <c r="I7224" i="3"/>
  <c r="G7225" i="3"/>
  <c r="I7225" i="3"/>
  <c r="G7226" i="3"/>
  <c r="I7226" i="3"/>
  <c r="G7227" i="3"/>
  <c r="I7227" i="3"/>
  <c r="G7228" i="3"/>
  <c r="I7228" i="3"/>
  <c r="G7229" i="3"/>
  <c r="I7229" i="3"/>
  <c r="G7230" i="3"/>
  <c r="I7230" i="3"/>
  <c r="G7231" i="3"/>
  <c r="I7231" i="3"/>
  <c r="G7232" i="3"/>
  <c r="I7232" i="3"/>
  <c r="G7233" i="3"/>
  <c r="I7233" i="3"/>
  <c r="G7234" i="3"/>
  <c r="I7234" i="3"/>
  <c r="G7235" i="3"/>
  <c r="I7235" i="3"/>
  <c r="G7236" i="3"/>
  <c r="I7236" i="3"/>
  <c r="G7237" i="3"/>
  <c r="I7237" i="3"/>
  <c r="G7238" i="3"/>
  <c r="I7238" i="3"/>
  <c r="G7239" i="3"/>
  <c r="I7239" i="3"/>
  <c r="G7240" i="3"/>
  <c r="I7240" i="3"/>
  <c r="G7241" i="3"/>
  <c r="I7241" i="3"/>
  <c r="G7242" i="3"/>
  <c r="I7242" i="3"/>
  <c r="G7243" i="3"/>
  <c r="I7243" i="3"/>
  <c r="G7244" i="3"/>
  <c r="I7244" i="3"/>
  <c r="G7245" i="3"/>
  <c r="I7245" i="3"/>
  <c r="G7246" i="3"/>
  <c r="I7246" i="3"/>
  <c r="G7247" i="3"/>
  <c r="I7247" i="3"/>
  <c r="G7248" i="3"/>
  <c r="I7248" i="3"/>
  <c r="G7249" i="3"/>
  <c r="I7249" i="3"/>
  <c r="G7250" i="3"/>
  <c r="I7250" i="3"/>
  <c r="G7251" i="3"/>
  <c r="I7251" i="3"/>
  <c r="G7252" i="3"/>
  <c r="I7252" i="3"/>
  <c r="G7253" i="3"/>
  <c r="I7253" i="3"/>
  <c r="G7254" i="3"/>
  <c r="I7254" i="3"/>
  <c r="G7255" i="3"/>
  <c r="I7255" i="3"/>
  <c r="G7256" i="3"/>
  <c r="I7256" i="3"/>
  <c r="G7257" i="3"/>
  <c r="I7257" i="3"/>
  <c r="G7258" i="3"/>
  <c r="I7258" i="3"/>
  <c r="G7259" i="3"/>
  <c r="I7259" i="3"/>
  <c r="G7260" i="3"/>
  <c r="I7260" i="3"/>
  <c r="G7261" i="3"/>
  <c r="I7261" i="3"/>
  <c r="G7262" i="3"/>
  <c r="I7262" i="3"/>
  <c r="G7263" i="3"/>
  <c r="I7263" i="3"/>
  <c r="G7264" i="3"/>
  <c r="I7264" i="3"/>
  <c r="G7265" i="3"/>
  <c r="I7265" i="3"/>
  <c r="G7266" i="3"/>
  <c r="I7266" i="3"/>
  <c r="G7267" i="3"/>
  <c r="I7267" i="3"/>
  <c r="G7268" i="3"/>
  <c r="I7268" i="3"/>
  <c r="G7269" i="3"/>
  <c r="I7269" i="3"/>
  <c r="G7270" i="3"/>
  <c r="I7270" i="3"/>
  <c r="G7271" i="3"/>
  <c r="I7271" i="3"/>
  <c r="G7272" i="3"/>
  <c r="I7272" i="3"/>
  <c r="G7273" i="3"/>
  <c r="I7273" i="3"/>
  <c r="G7274" i="3"/>
  <c r="I7274" i="3"/>
  <c r="G7275" i="3"/>
  <c r="I7275" i="3"/>
  <c r="G7276" i="3"/>
  <c r="I7276" i="3"/>
  <c r="G7277" i="3"/>
  <c r="I7277" i="3"/>
  <c r="G7278" i="3"/>
  <c r="I7278" i="3"/>
  <c r="G7279" i="3"/>
  <c r="I7279" i="3"/>
  <c r="G7280" i="3"/>
  <c r="I7280" i="3"/>
  <c r="G7281" i="3"/>
  <c r="I7281" i="3"/>
  <c r="G7282" i="3"/>
  <c r="I7282" i="3"/>
  <c r="G7283" i="3"/>
  <c r="I7283" i="3"/>
  <c r="G7284" i="3"/>
  <c r="I7284" i="3"/>
  <c r="G7285" i="3"/>
  <c r="I7285" i="3"/>
  <c r="G7286" i="3"/>
  <c r="I7286" i="3"/>
  <c r="G7287" i="3"/>
  <c r="I7287" i="3"/>
  <c r="G7288" i="3"/>
  <c r="I7288" i="3"/>
  <c r="G7289" i="3"/>
  <c r="I7289" i="3"/>
  <c r="G7290" i="3"/>
  <c r="I7290" i="3"/>
  <c r="G7291" i="3"/>
  <c r="I7291" i="3"/>
  <c r="G7292" i="3"/>
  <c r="I7292" i="3"/>
  <c r="G7293" i="3"/>
  <c r="I7293" i="3"/>
  <c r="G7294" i="3"/>
  <c r="I7294" i="3"/>
  <c r="G7295" i="3"/>
  <c r="I7295" i="3"/>
  <c r="G7296" i="3"/>
  <c r="I7296" i="3"/>
  <c r="G7297" i="3"/>
  <c r="I7297" i="3"/>
  <c r="G7298" i="3"/>
  <c r="I7298" i="3"/>
  <c r="G7299" i="3"/>
  <c r="I7299" i="3"/>
  <c r="G7300" i="3"/>
  <c r="I7300" i="3"/>
  <c r="G7301" i="3"/>
  <c r="I7301" i="3"/>
  <c r="G7302" i="3"/>
  <c r="I7302" i="3"/>
  <c r="G7303" i="3"/>
  <c r="I7303" i="3"/>
  <c r="G7304" i="3"/>
  <c r="I7304" i="3"/>
  <c r="G7305" i="3"/>
  <c r="I7305" i="3"/>
  <c r="G7306" i="3"/>
  <c r="I7306" i="3"/>
  <c r="G7307" i="3"/>
  <c r="I7307" i="3"/>
  <c r="G7308" i="3"/>
  <c r="I7308" i="3"/>
  <c r="G7309" i="3"/>
  <c r="I7309" i="3"/>
  <c r="G7310" i="3"/>
  <c r="I7310" i="3"/>
  <c r="G7311" i="3"/>
  <c r="I7311" i="3"/>
  <c r="G7312" i="3"/>
  <c r="I7312" i="3"/>
  <c r="G7313" i="3"/>
  <c r="I7313" i="3"/>
  <c r="G7314" i="3"/>
  <c r="I7314" i="3"/>
  <c r="G7315" i="3"/>
  <c r="I7315" i="3"/>
  <c r="G7316" i="3"/>
  <c r="I7316" i="3"/>
  <c r="G7317" i="3"/>
  <c r="I7317" i="3"/>
  <c r="G7318" i="3"/>
  <c r="I7318" i="3"/>
  <c r="G7319" i="3"/>
  <c r="I7319" i="3"/>
  <c r="G7320" i="3"/>
  <c r="I7320" i="3"/>
  <c r="G7321" i="3"/>
  <c r="I7321" i="3"/>
  <c r="G7322" i="3"/>
  <c r="I7322" i="3"/>
  <c r="G7323" i="3"/>
  <c r="I7323" i="3"/>
  <c r="G7324" i="3"/>
  <c r="I7324" i="3"/>
  <c r="G7325" i="3"/>
  <c r="I7325" i="3"/>
  <c r="G7326" i="3"/>
  <c r="I7326" i="3"/>
  <c r="G7327" i="3"/>
  <c r="I7327" i="3"/>
  <c r="G7328" i="3"/>
  <c r="I7328" i="3"/>
  <c r="G7329" i="3"/>
  <c r="I7329" i="3"/>
  <c r="G7330" i="3"/>
  <c r="I7330" i="3"/>
  <c r="G7331" i="3"/>
  <c r="I7331" i="3"/>
  <c r="G7332" i="3"/>
  <c r="I7332" i="3"/>
  <c r="G7333" i="3"/>
  <c r="I7333" i="3"/>
  <c r="G7334" i="3"/>
  <c r="I7334" i="3"/>
  <c r="G7335" i="3"/>
  <c r="I7335" i="3"/>
  <c r="G7336" i="3"/>
  <c r="I7336" i="3"/>
  <c r="G7337" i="3"/>
  <c r="I7337" i="3"/>
  <c r="G7338" i="3"/>
  <c r="I7338" i="3"/>
  <c r="G7339" i="3"/>
  <c r="I7339" i="3"/>
  <c r="G7340" i="3"/>
  <c r="I7340" i="3"/>
  <c r="G7341" i="3"/>
  <c r="I7341" i="3"/>
  <c r="G7342" i="3"/>
  <c r="I7342" i="3"/>
  <c r="G7343" i="3"/>
  <c r="I7343" i="3"/>
  <c r="G7344" i="3"/>
  <c r="I7344" i="3"/>
  <c r="G7345" i="3"/>
  <c r="I7345" i="3"/>
  <c r="G7346" i="3"/>
  <c r="I7346" i="3"/>
  <c r="G7347" i="3"/>
  <c r="I7347" i="3"/>
  <c r="G7348" i="3"/>
  <c r="I7348" i="3"/>
  <c r="G7349" i="3"/>
  <c r="I7349" i="3"/>
  <c r="G7350" i="3"/>
  <c r="I7350" i="3"/>
  <c r="G7351" i="3"/>
  <c r="I7351" i="3"/>
  <c r="G7352" i="3"/>
  <c r="I7352" i="3"/>
  <c r="G7353" i="3"/>
  <c r="I7353" i="3"/>
  <c r="G7354" i="3"/>
  <c r="I7354" i="3"/>
  <c r="G7355" i="3"/>
  <c r="I7355" i="3"/>
  <c r="G7356" i="3"/>
  <c r="I7356" i="3"/>
  <c r="G7357" i="3"/>
  <c r="I7357" i="3"/>
  <c r="G7358" i="3"/>
  <c r="I7358" i="3"/>
  <c r="G7359" i="3"/>
  <c r="I7359" i="3"/>
  <c r="G7360" i="3"/>
  <c r="I7360" i="3"/>
  <c r="G7361" i="3"/>
  <c r="I7361" i="3"/>
  <c r="G7362" i="3"/>
  <c r="I7362" i="3"/>
  <c r="G7363" i="3"/>
  <c r="I7363" i="3"/>
  <c r="G7364" i="3"/>
  <c r="I7364" i="3"/>
  <c r="G7365" i="3"/>
  <c r="I7365" i="3"/>
  <c r="G7366" i="3"/>
  <c r="I7366" i="3"/>
  <c r="G7367" i="3"/>
  <c r="I7367" i="3"/>
  <c r="G7368" i="3"/>
  <c r="I7368" i="3"/>
  <c r="G7369" i="3"/>
  <c r="I7369" i="3"/>
  <c r="G7370" i="3"/>
  <c r="I7370" i="3"/>
  <c r="G7371" i="3"/>
  <c r="I7371" i="3"/>
  <c r="G7372" i="3"/>
  <c r="I7372" i="3"/>
  <c r="G7373" i="3"/>
  <c r="I7373" i="3"/>
  <c r="G7374" i="3"/>
  <c r="I7374" i="3"/>
  <c r="G7375" i="3"/>
  <c r="I7375" i="3"/>
  <c r="G7376" i="3"/>
  <c r="I7376" i="3"/>
  <c r="G7377" i="3"/>
  <c r="I7377" i="3"/>
  <c r="G7378" i="3"/>
  <c r="I7378" i="3"/>
  <c r="G7379" i="3"/>
  <c r="I7379" i="3"/>
  <c r="G7380" i="3"/>
  <c r="I7380" i="3"/>
  <c r="G7381" i="3"/>
  <c r="I7381" i="3"/>
  <c r="G7382" i="3"/>
  <c r="I7382" i="3"/>
  <c r="G7383" i="3"/>
  <c r="I7383" i="3"/>
  <c r="G7384" i="3"/>
  <c r="I7384" i="3"/>
  <c r="G7385" i="3"/>
  <c r="I7385" i="3"/>
  <c r="G7386" i="3"/>
  <c r="I7386" i="3"/>
  <c r="G7387" i="3"/>
  <c r="I7387" i="3"/>
  <c r="G7388" i="3"/>
  <c r="I7388" i="3"/>
  <c r="G7389" i="3"/>
  <c r="I7389" i="3"/>
  <c r="G7390" i="3"/>
  <c r="I7390" i="3"/>
  <c r="G7391" i="3"/>
  <c r="I7391" i="3"/>
  <c r="G7392" i="3"/>
  <c r="I7392" i="3"/>
  <c r="G7393" i="3"/>
  <c r="I7393" i="3"/>
  <c r="G7394" i="3"/>
  <c r="I7394" i="3"/>
  <c r="G7395" i="3"/>
  <c r="I7395" i="3"/>
  <c r="G7396" i="3"/>
  <c r="I7396" i="3"/>
  <c r="G7397" i="3"/>
  <c r="I7397" i="3"/>
  <c r="G7398" i="3"/>
  <c r="I7398" i="3"/>
  <c r="G7399" i="3"/>
  <c r="I7399" i="3"/>
  <c r="G7400" i="3"/>
  <c r="I7400" i="3"/>
  <c r="G7401" i="3"/>
  <c r="I7401" i="3"/>
  <c r="G7402" i="3"/>
  <c r="I7402" i="3"/>
  <c r="G7403" i="3"/>
  <c r="I7403" i="3"/>
  <c r="G7404" i="3"/>
  <c r="I7404" i="3"/>
  <c r="G7405" i="3"/>
  <c r="I7405" i="3"/>
  <c r="G7406" i="3"/>
  <c r="I7406" i="3"/>
  <c r="G7407" i="3"/>
  <c r="I7407" i="3"/>
  <c r="G7408" i="3"/>
  <c r="I7408" i="3"/>
  <c r="G7409" i="3"/>
  <c r="I7409" i="3"/>
  <c r="G7410" i="3"/>
  <c r="I7410" i="3"/>
  <c r="G7411" i="3"/>
  <c r="I7411" i="3"/>
  <c r="G7412" i="3"/>
  <c r="I7412" i="3"/>
  <c r="G7413" i="3"/>
  <c r="I7413" i="3"/>
  <c r="G7414" i="3"/>
  <c r="I7414" i="3"/>
  <c r="G7415" i="3"/>
  <c r="I7415" i="3"/>
  <c r="G7416" i="3"/>
  <c r="I7416" i="3"/>
  <c r="G7417" i="3"/>
  <c r="I7417" i="3"/>
  <c r="G7418" i="3"/>
  <c r="I7418" i="3"/>
  <c r="G7419" i="3"/>
  <c r="I7419" i="3"/>
  <c r="G7420" i="3"/>
  <c r="I7420" i="3"/>
  <c r="G7421" i="3"/>
  <c r="I7421" i="3"/>
  <c r="G7422" i="3"/>
  <c r="I7422" i="3"/>
  <c r="G7423" i="3"/>
  <c r="I7423" i="3"/>
  <c r="G7424" i="3"/>
  <c r="I7424" i="3"/>
  <c r="G7425" i="3"/>
  <c r="I7425" i="3"/>
  <c r="G7426" i="3"/>
  <c r="I7426" i="3"/>
  <c r="G7427" i="3"/>
  <c r="I7427" i="3"/>
  <c r="G7428" i="3"/>
  <c r="I7428" i="3"/>
  <c r="G7429" i="3"/>
  <c r="I7429" i="3"/>
  <c r="G7430" i="3"/>
  <c r="I7430" i="3"/>
  <c r="G7431" i="3"/>
  <c r="I7431" i="3"/>
  <c r="G7432" i="3"/>
  <c r="I7432" i="3"/>
  <c r="G7433" i="3"/>
  <c r="I7433" i="3"/>
  <c r="G7434" i="3"/>
  <c r="I7434" i="3"/>
  <c r="G7435" i="3"/>
  <c r="I7435" i="3"/>
  <c r="G7436" i="3"/>
  <c r="I7436" i="3"/>
  <c r="G7437" i="3"/>
  <c r="I7437" i="3"/>
  <c r="G7438" i="3"/>
  <c r="I7438" i="3"/>
  <c r="G7439" i="3"/>
  <c r="I7439" i="3"/>
  <c r="G7440" i="3"/>
  <c r="I7440" i="3"/>
  <c r="G7441" i="3"/>
  <c r="I7441" i="3"/>
  <c r="G7442" i="3"/>
  <c r="I7442" i="3"/>
  <c r="G7443" i="3"/>
  <c r="I7443" i="3"/>
  <c r="G7444" i="3"/>
  <c r="I7444" i="3"/>
  <c r="G7445" i="3"/>
  <c r="I7445" i="3"/>
  <c r="G7446" i="3"/>
  <c r="I7446" i="3"/>
  <c r="G7447" i="3"/>
  <c r="I7447" i="3"/>
  <c r="G7448" i="3"/>
  <c r="I7448" i="3"/>
  <c r="G7449" i="3"/>
  <c r="I7449" i="3"/>
  <c r="G7450" i="3"/>
  <c r="I7450" i="3"/>
  <c r="G7451" i="3"/>
  <c r="I7451" i="3"/>
  <c r="G7452" i="3"/>
  <c r="I7452" i="3"/>
  <c r="G7453" i="3"/>
  <c r="I7453" i="3"/>
  <c r="G7454" i="3"/>
  <c r="I7454" i="3"/>
  <c r="G7455" i="3"/>
  <c r="I7455" i="3"/>
  <c r="G7456" i="3"/>
  <c r="I7456" i="3"/>
  <c r="G7457" i="3"/>
  <c r="I7457" i="3"/>
  <c r="G7458" i="3"/>
  <c r="I7458" i="3"/>
  <c r="G7459" i="3"/>
  <c r="I7459" i="3"/>
  <c r="G7460" i="3"/>
  <c r="I7460" i="3"/>
  <c r="G7461" i="3"/>
  <c r="I7461" i="3"/>
  <c r="G7462" i="3"/>
  <c r="I7462" i="3"/>
  <c r="G7463" i="3"/>
  <c r="I7463" i="3"/>
  <c r="G7464" i="3"/>
  <c r="I7464" i="3"/>
  <c r="G7465" i="3"/>
  <c r="I7465" i="3"/>
  <c r="G7466" i="3"/>
  <c r="I7466" i="3"/>
  <c r="G7467" i="3"/>
  <c r="I7467" i="3"/>
  <c r="G7468" i="3"/>
  <c r="I7468" i="3"/>
  <c r="G7469" i="3"/>
  <c r="I7469" i="3"/>
  <c r="G7470" i="3"/>
  <c r="I7470" i="3"/>
  <c r="G7471" i="3"/>
  <c r="I7471" i="3"/>
  <c r="G7472" i="3"/>
  <c r="I7472" i="3"/>
  <c r="G7473" i="3"/>
  <c r="I7473" i="3"/>
  <c r="G7474" i="3"/>
  <c r="I7474" i="3"/>
  <c r="G7475" i="3"/>
  <c r="I7475" i="3"/>
  <c r="G7476" i="3"/>
  <c r="I7476" i="3"/>
  <c r="G7477" i="3"/>
  <c r="I7477" i="3"/>
  <c r="G7478" i="3"/>
  <c r="I7478" i="3"/>
  <c r="G7479" i="3"/>
  <c r="I7479" i="3"/>
  <c r="G7480" i="3"/>
  <c r="I7480" i="3"/>
  <c r="G7481" i="3"/>
  <c r="I7481" i="3"/>
  <c r="G7482" i="3"/>
  <c r="I7482" i="3"/>
  <c r="G7483" i="3"/>
  <c r="I7483" i="3"/>
  <c r="G7484" i="3"/>
  <c r="I7484" i="3"/>
  <c r="G7485" i="3"/>
  <c r="I7485" i="3"/>
  <c r="G7486" i="3"/>
  <c r="I7486" i="3"/>
  <c r="G7487" i="3"/>
  <c r="I7487" i="3"/>
  <c r="G7488" i="3"/>
  <c r="I7488" i="3"/>
  <c r="G7489" i="3"/>
  <c r="I7489" i="3"/>
  <c r="G7490" i="3"/>
  <c r="I7490" i="3"/>
  <c r="G7491" i="3"/>
  <c r="I7491" i="3"/>
  <c r="G7492" i="3"/>
  <c r="I7492" i="3"/>
  <c r="G7493" i="3"/>
  <c r="I7493" i="3"/>
  <c r="G7494" i="3"/>
  <c r="I7494" i="3"/>
  <c r="G7495" i="3"/>
  <c r="I7495" i="3"/>
  <c r="G7496" i="3"/>
  <c r="I7496" i="3"/>
  <c r="G7497" i="3"/>
  <c r="I7497" i="3"/>
  <c r="G7498" i="3"/>
  <c r="I7498" i="3"/>
  <c r="G7499" i="3"/>
  <c r="I7499" i="3"/>
  <c r="G7500" i="3"/>
  <c r="I7500" i="3"/>
  <c r="G7501" i="3"/>
  <c r="I7501" i="3"/>
  <c r="G7502" i="3"/>
  <c r="I7502" i="3"/>
  <c r="G7503" i="3"/>
  <c r="I7503" i="3"/>
  <c r="G7504" i="3"/>
  <c r="I7504" i="3"/>
  <c r="G7505" i="3"/>
  <c r="I7505" i="3"/>
  <c r="G7506" i="3"/>
  <c r="I7506" i="3"/>
  <c r="G7507" i="3"/>
  <c r="I7507" i="3"/>
  <c r="G7508" i="3"/>
  <c r="I7508" i="3"/>
  <c r="G7509" i="3"/>
  <c r="I7509" i="3"/>
  <c r="G7510" i="3"/>
  <c r="I7510" i="3"/>
  <c r="G7511" i="3"/>
  <c r="I7511" i="3"/>
  <c r="G7512" i="3"/>
  <c r="I7512" i="3"/>
  <c r="G7513" i="3"/>
  <c r="I7513" i="3"/>
  <c r="G7514" i="3"/>
  <c r="I7514" i="3"/>
  <c r="G7515" i="3"/>
  <c r="I7515" i="3"/>
  <c r="G7516" i="3"/>
  <c r="I7516" i="3"/>
  <c r="G7517" i="3"/>
  <c r="I7517" i="3"/>
  <c r="G7518" i="3"/>
  <c r="I7518" i="3"/>
  <c r="G7519" i="3"/>
  <c r="I7519" i="3"/>
  <c r="G7520" i="3"/>
  <c r="I7520" i="3"/>
  <c r="G7521" i="3"/>
  <c r="I7521" i="3"/>
  <c r="G7522" i="3"/>
  <c r="I7522" i="3"/>
  <c r="G7523" i="3"/>
  <c r="I7523" i="3"/>
  <c r="G7524" i="3"/>
  <c r="I7524" i="3"/>
  <c r="G7525" i="3"/>
  <c r="I7525" i="3"/>
  <c r="G7526" i="3"/>
  <c r="I7526" i="3"/>
  <c r="G7527" i="3"/>
  <c r="I7527" i="3"/>
  <c r="G7528" i="3"/>
  <c r="I7528" i="3"/>
  <c r="G7529" i="3"/>
  <c r="I7529" i="3"/>
  <c r="G7530" i="3"/>
  <c r="I7530" i="3"/>
  <c r="G7531" i="3"/>
  <c r="I7531" i="3"/>
  <c r="G7532" i="3"/>
  <c r="I7532" i="3"/>
  <c r="G7533" i="3"/>
  <c r="I7533" i="3"/>
  <c r="G7534" i="3"/>
  <c r="I7534" i="3"/>
  <c r="G7535" i="3"/>
  <c r="I7535" i="3"/>
  <c r="G7536" i="3"/>
  <c r="I7536" i="3"/>
  <c r="G7537" i="3"/>
  <c r="I7537" i="3"/>
  <c r="G7538" i="3"/>
  <c r="I7538" i="3"/>
  <c r="G7539" i="3"/>
  <c r="I7539" i="3"/>
  <c r="G7540" i="3"/>
  <c r="I7540" i="3"/>
  <c r="G7541" i="3"/>
  <c r="I7541" i="3"/>
  <c r="G7542" i="3"/>
  <c r="I7542" i="3"/>
  <c r="G7543" i="3"/>
  <c r="I7543" i="3"/>
  <c r="G7544" i="3"/>
  <c r="I7544" i="3"/>
  <c r="G7545" i="3"/>
  <c r="I7545" i="3"/>
  <c r="G7546" i="3"/>
  <c r="I7546" i="3"/>
  <c r="G7547" i="3"/>
  <c r="I7547" i="3"/>
  <c r="G7548" i="3"/>
  <c r="I7548" i="3"/>
  <c r="G7549" i="3"/>
  <c r="I7549" i="3"/>
  <c r="G7550" i="3"/>
  <c r="I7550" i="3"/>
  <c r="G7551" i="3"/>
  <c r="I7551" i="3"/>
  <c r="G7552" i="3"/>
  <c r="I7552" i="3"/>
  <c r="G7553" i="3"/>
  <c r="I7553" i="3"/>
  <c r="G7554" i="3"/>
  <c r="I7554" i="3"/>
  <c r="G7555" i="3"/>
  <c r="I7555" i="3"/>
  <c r="G7556" i="3"/>
  <c r="I7556" i="3"/>
  <c r="G7557" i="3"/>
  <c r="I7557" i="3"/>
  <c r="G7558" i="3"/>
  <c r="I7558" i="3"/>
  <c r="G7559" i="3"/>
  <c r="I7559" i="3"/>
  <c r="G7560" i="3"/>
  <c r="I7560" i="3"/>
  <c r="G7561" i="3"/>
  <c r="I7561" i="3"/>
  <c r="G7562" i="3"/>
  <c r="I7562" i="3"/>
  <c r="G7563" i="3"/>
  <c r="I7563" i="3"/>
  <c r="G7564" i="3"/>
  <c r="I7564" i="3"/>
  <c r="G7565" i="3"/>
  <c r="I7565" i="3"/>
  <c r="G7566" i="3"/>
  <c r="I7566" i="3"/>
  <c r="G7567" i="3"/>
  <c r="I7567" i="3"/>
  <c r="G7568" i="3"/>
  <c r="I7568" i="3"/>
  <c r="G7569" i="3"/>
  <c r="I7569" i="3"/>
  <c r="G7570" i="3"/>
  <c r="I7570" i="3"/>
  <c r="G7571" i="3"/>
  <c r="I7571" i="3"/>
  <c r="G7572" i="3"/>
  <c r="I7572" i="3"/>
  <c r="G7573" i="3"/>
  <c r="I7573" i="3"/>
  <c r="G7574" i="3"/>
  <c r="I7574" i="3"/>
  <c r="G7575" i="3"/>
  <c r="I7575" i="3"/>
  <c r="G7576" i="3"/>
  <c r="I7576" i="3"/>
  <c r="G7577" i="3"/>
  <c r="I7577" i="3"/>
  <c r="G7578" i="3"/>
  <c r="I7578" i="3"/>
  <c r="G7579" i="3"/>
  <c r="I7579" i="3"/>
  <c r="G7580" i="3"/>
  <c r="I7580" i="3"/>
  <c r="G7581" i="3"/>
  <c r="I7581" i="3"/>
  <c r="G7582" i="3"/>
  <c r="I7582" i="3"/>
  <c r="G7583" i="3"/>
  <c r="I7583" i="3"/>
  <c r="G7584" i="3"/>
  <c r="I7584" i="3"/>
  <c r="G7585" i="3"/>
  <c r="I7585" i="3"/>
  <c r="G7586" i="3"/>
  <c r="I7586" i="3"/>
  <c r="G7587" i="3"/>
  <c r="I7587" i="3"/>
  <c r="G7588" i="3"/>
  <c r="I7588" i="3"/>
  <c r="G7589" i="3"/>
  <c r="I7589" i="3"/>
  <c r="G7590" i="3"/>
  <c r="I7590" i="3"/>
  <c r="G7591" i="3"/>
  <c r="I7591" i="3"/>
  <c r="G7592" i="3"/>
  <c r="I7592" i="3"/>
  <c r="G7593" i="3"/>
  <c r="I7593" i="3"/>
  <c r="G7594" i="3"/>
  <c r="I7594" i="3"/>
  <c r="G7595" i="3"/>
  <c r="I7595" i="3"/>
  <c r="G7596" i="3"/>
  <c r="I7596" i="3"/>
  <c r="G7597" i="3"/>
  <c r="I7597" i="3"/>
  <c r="G7598" i="3"/>
  <c r="I7598" i="3"/>
  <c r="G7599" i="3"/>
  <c r="I7599" i="3"/>
  <c r="G7600" i="3"/>
  <c r="I7600" i="3"/>
  <c r="G7601" i="3"/>
  <c r="I7601" i="3"/>
  <c r="G7602" i="3"/>
  <c r="I7602" i="3"/>
  <c r="G7603" i="3"/>
  <c r="I7603" i="3"/>
  <c r="G7604" i="3"/>
  <c r="I7604" i="3"/>
  <c r="G7605" i="3"/>
  <c r="I7605" i="3"/>
  <c r="G7606" i="3"/>
  <c r="I7606" i="3"/>
  <c r="G7607" i="3"/>
  <c r="I7607" i="3"/>
  <c r="G7608" i="3"/>
  <c r="I7608" i="3"/>
  <c r="G7609" i="3"/>
  <c r="I7609" i="3"/>
  <c r="G7610" i="3"/>
  <c r="I7610" i="3"/>
  <c r="G7611" i="3"/>
  <c r="I7611" i="3"/>
  <c r="G7612" i="3"/>
  <c r="I7612" i="3"/>
  <c r="G7613" i="3"/>
  <c r="I7613" i="3"/>
  <c r="G7614" i="3"/>
  <c r="I7614" i="3"/>
  <c r="G7615" i="3"/>
  <c r="I7615" i="3"/>
  <c r="G7616" i="3"/>
  <c r="I7616" i="3"/>
  <c r="G7617" i="3"/>
  <c r="I7617" i="3"/>
  <c r="G7618" i="3"/>
  <c r="I7618" i="3"/>
  <c r="G7619" i="3"/>
  <c r="I7619" i="3"/>
  <c r="G7620" i="3"/>
  <c r="I7620" i="3"/>
  <c r="G7621" i="3"/>
  <c r="I7621" i="3"/>
  <c r="G7622" i="3"/>
  <c r="I7622" i="3"/>
  <c r="G7623" i="3"/>
  <c r="I7623" i="3"/>
  <c r="G7624" i="3"/>
  <c r="I7624" i="3"/>
  <c r="G7625" i="3"/>
  <c r="I7625" i="3"/>
  <c r="G7626" i="3"/>
  <c r="I7626" i="3"/>
  <c r="G7627" i="3"/>
  <c r="I7627" i="3"/>
  <c r="G7628" i="3"/>
  <c r="I7628" i="3"/>
  <c r="G7629" i="3"/>
  <c r="I7629" i="3"/>
  <c r="G7630" i="3"/>
  <c r="I7630" i="3"/>
  <c r="G7631" i="3"/>
  <c r="I7631" i="3"/>
  <c r="G7632" i="3"/>
  <c r="I7632" i="3"/>
  <c r="G7633" i="3"/>
  <c r="I7633" i="3"/>
  <c r="G7634" i="3"/>
  <c r="I7634" i="3"/>
  <c r="G7635" i="3"/>
  <c r="I7635" i="3"/>
  <c r="G7636" i="3"/>
  <c r="I7636" i="3"/>
  <c r="G7637" i="3"/>
  <c r="I7637" i="3"/>
  <c r="G7638" i="3"/>
  <c r="I7638" i="3"/>
  <c r="G7639" i="3"/>
  <c r="I7639" i="3"/>
  <c r="G7640" i="3"/>
  <c r="I7640" i="3"/>
  <c r="G7641" i="3"/>
  <c r="I7641" i="3"/>
  <c r="G7642" i="3"/>
  <c r="I7642" i="3"/>
  <c r="G7643" i="3"/>
  <c r="I7643" i="3"/>
  <c r="G7644" i="3"/>
  <c r="I7644" i="3"/>
  <c r="G7645" i="3"/>
  <c r="I7645" i="3"/>
  <c r="G7646" i="3"/>
  <c r="I7646" i="3"/>
  <c r="G7647" i="3"/>
  <c r="I7647" i="3"/>
  <c r="G7648" i="3"/>
  <c r="I7648" i="3"/>
  <c r="G7649" i="3"/>
  <c r="I7649" i="3"/>
  <c r="G7650" i="3"/>
  <c r="I7650" i="3"/>
  <c r="G7651" i="3"/>
  <c r="I7651" i="3"/>
  <c r="G7652" i="3"/>
  <c r="I7652" i="3"/>
  <c r="G7653" i="3"/>
  <c r="I7653" i="3"/>
  <c r="G7654" i="3"/>
  <c r="I7654" i="3"/>
  <c r="G7655" i="3"/>
  <c r="I7655" i="3"/>
  <c r="G7656" i="3"/>
  <c r="I7656" i="3"/>
  <c r="G7657" i="3"/>
  <c r="I7657" i="3"/>
  <c r="G7658" i="3"/>
  <c r="I7658" i="3"/>
  <c r="G7659" i="3"/>
  <c r="I7659" i="3"/>
  <c r="G7660" i="3"/>
  <c r="I7660" i="3"/>
  <c r="G7661" i="3"/>
  <c r="I7661" i="3"/>
  <c r="G7662" i="3"/>
  <c r="I7662" i="3"/>
  <c r="G7663" i="3"/>
  <c r="I7663" i="3"/>
  <c r="G7664" i="3"/>
  <c r="I7664" i="3"/>
  <c r="G7665" i="3"/>
  <c r="I7665" i="3"/>
  <c r="G7666" i="3"/>
  <c r="I7666" i="3"/>
  <c r="G7667" i="3"/>
  <c r="I7667" i="3"/>
  <c r="G7668" i="3"/>
  <c r="I7668" i="3"/>
  <c r="G7669" i="3"/>
  <c r="I7669" i="3"/>
  <c r="G7670" i="3"/>
  <c r="I7670" i="3"/>
  <c r="G7671" i="3"/>
  <c r="I7671" i="3"/>
  <c r="G7672" i="3"/>
  <c r="I7672" i="3"/>
  <c r="G7673" i="3"/>
  <c r="I7673" i="3"/>
  <c r="G7674" i="3"/>
  <c r="I7674" i="3"/>
  <c r="G7675" i="3"/>
  <c r="I7675" i="3"/>
  <c r="G7676" i="3"/>
  <c r="I7676" i="3"/>
  <c r="G7677" i="3"/>
  <c r="I7677" i="3"/>
  <c r="G7678" i="3"/>
  <c r="I7678" i="3"/>
  <c r="G7679" i="3"/>
  <c r="I7679" i="3"/>
  <c r="G7680" i="3"/>
  <c r="I7680" i="3"/>
  <c r="G7681" i="3"/>
  <c r="I7681" i="3"/>
  <c r="G7682" i="3"/>
  <c r="I7682" i="3"/>
  <c r="G7683" i="3"/>
  <c r="I7683" i="3"/>
  <c r="G7684" i="3"/>
  <c r="I7684" i="3"/>
  <c r="G7685" i="3"/>
  <c r="I7685" i="3"/>
  <c r="G7686" i="3"/>
  <c r="I7686" i="3"/>
  <c r="G7687" i="3"/>
  <c r="I7687" i="3"/>
  <c r="G7688" i="3"/>
  <c r="I7688" i="3"/>
  <c r="G7689" i="3"/>
  <c r="I7689" i="3"/>
  <c r="G7690" i="3"/>
  <c r="I7690" i="3"/>
  <c r="G7691" i="3"/>
  <c r="I7691" i="3"/>
  <c r="G7692" i="3"/>
  <c r="I7692" i="3"/>
  <c r="G7693" i="3"/>
  <c r="I7693" i="3"/>
  <c r="G7694" i="3"/>
  <c r="I7694" i="3"/>
  <c r="G7695" i="3"/>
  <c r="I7695" i="3"/>
  <c r="G7696" i="3"/>
  <c r="I7696" i="3"/>
  <c r="G7697" i="3"/>
  <c r="I7697" i="3"/>
  <c r="G7698" i="3"/>
  <c r="I7698" i="3"/>
  <c r="G7699" i="3"/>
  <c r="I7699" i="3"/>
  <c r="G7700" i="3"/>
  <c r="I7700" i="3"/>
  <c r="G7701" i="3"/>
  <c r="I7701" i="3"/>
  <c r="G7702" i="3"/>
  <c r="I7702" i="3"/>
  <c r="G7703" i="3"/>
  <c r="I7703" i="3"/>
  <c r="G7704" i="3"/>
  <c r="I7704" i="3"/>
  <c r="G7705" i="3"/>
  <c r="I7705" i="3"/>
  <c r="G7706" i="3"/>
  <c r="I7706" i="3"/>
  <c r="G7707" i="3"/>
  <c r="I7707" i="3"/>
  <c r="G7708" i="3"/>
  <c r="I7708" i="3"/>
  <c r="G7709" i="3"/>
  <c r="I7709" i="3"/>
  <c r="G7710" i="3"/>
  <c r="I7710" i="3"/>
  <c r="G7711" i="3"/>
  <c r="I7711" i="3"/>
  <c r="G7712" i="3"/>
  <c r="I7712" i="3"/>
  <c r="G7713" i="3"/>
  <c r="I7713" i="3"/>
  <c r="G7714" i="3"/>
  <c r="I7714" i="3"/>
  <c r="G7715" i="3"/>
  <c r="I7715" i="3"/>
  <c r="G7716" i="3"/>
  <c r="I7716" i="3"/>
  <c r="G7717" i="3"/>
  <c r="I7717" i="3"/>
  <c r="G7718" i="3"/>
  <c r="I7718" i="3"/>
  <c r="G7719" i="3"/>
  <c r="I7719" i="3"/>
  <c r="G7720" i="3"/>
  <c r="I7720" i="3"/>
  <c r="G7721" i="3"/>
  <c r="I7721" i="3"/>
  <c r="G7722" i="3"/>
  <c r="I7722" i="3"/>
  <c r="G7723" i="3"/>
  <c r="I7723" i="3"/>
  <c r="G7724" i="3"/>
  <c r="I7724" i="3"/>
  <c r="G7725" i="3"/>
  <c r="I7725" i="3"/>
  <c r="G7726" i="3"/>
  <c r="I7726" i="3"/>
  <c r="G7727" i="3"/>
  <c r="I7727" i="3"/>
  <c r="G7728" i="3"/>
  <c r="I7728" i="3"/>
  <c r="G7729" i="3"/>
  <c r="I7729" i="3"/>
  <c r="G7730" i="3"/>
  <c r="I7730" i="3"/>
  <c r="G7731" i="3"/>
  <c r="I7731" i="3"/>
  <c r="G7732" i="3"/>
  <c r="I7732" i="3"/>
  <c r="G7733" i="3"/>
  <c r="I7733" i="3"/>
  <c r="G7734" i="3"/>
  <c r="I7734" i="3"/>
  <c r="G7735" i="3"/>
  <c r="I7735" i="3"/>
  <c r="G7736" i="3"/>
  <c r="I7736" i="3"/>
  <c r="G7737" i="3"/>
  <c r="I7737" i="3"/>
  <c r="G7738" i="3"/>
  <c r="I7738" i="3"/>
  <c r="G7739" i="3"/>
  <c r="I7739" i="3"/>
  <c r="G7740" i="3"/>
  <c r="I7740" i="3"/>
  <c r="G7741" i="3"/>
  <c r="I7741" i="3"/>
  <c r="G7742" i="3"/>
  <c r="I7742" i="3"/>
  <c r="G7743" i="3"/>
  <c r="I7743" i="3"/>
  <c r="G7744" i="3"/>
  <c r="I7744" i="3"/>
  <c r="G7745" i="3"/>
  <c r="I7745" i="3"/>
  <c r="G7746" i="3"/>
  <c r="I7746" i="3"/>
  <c r="G7747" i="3"/>
  <c r="I7747" i="3"/>
  <c r="G7748" i="3"/>
  <c r="I7748" i="3"/>
  <c r="G7749" i="3"/>
  <c r="I7749" i="3"/>
  <c r="G7750" i="3"/>
  <c r="I7750" i="3"/>
  <c r="G7751" i="3"/>
  <c r="I7751" i="3"/>
  <c r="G7752" i="3"/>
  <c r="I7752" i="3"/>
  <c r="G7753" i="3"/>
  <c r="I7753" i="3"/>
  <c r="G7754" i="3"/>
  <c r="I7754" i="3"/>
  <c r="G7755" i="3"/>
  <c r="I7755" i="3"/>
  <c r="G7756" i="3"/>
  <c r="I7756" i="3"/>
  <c r="G7757" i="3"/>
  <c r="I7757" i="3"/>
  <c r="G7758" i="3"/>
  <c r="I7758" i="3"/>
  <c r="G7759" i="3"/>
  <c r="I7759" i="3"/>
  <c r="G7760" i="3"/>
  <c r="I7760" i="3"/>
  <c r="G7761" i="3"/>
  <c r="I7761" i="3"/>
  <c r="G7762" i="3"/>
  <c r="I7762" i="3"/>
  <c r="G7763" i="3"/>
  <c r="I7763" i="3"/>
  <c r="G7764" i="3"/>
  <c r="I7764" i="3"/>
  <c r="G7765" i="3"/>
  <c r="I7765" i="3"/>
  <c r="G7766" i="3"/>
  <c r="I7766" i="3"/>
  <c r="G7767" i="3"/>
  <c r="I7767" i="3"/>
  <c r="G7768" i="3"/>
  <c r="I7768" i="3"/>
  <c r="G7769" i="3"/>
  <c r="I7769" i="3"/>
  <c r="G7770" i="3"/>
  <c r="I7770" i="3"/>
  <c r="G7771" i="3"/>
  <c r="I7771" i="3"/>
  <c r="G7772" i="3"/>
  <c r="I7772" i="3"/>
  <c r="G7773" i="3"/>
  <c r="I7773" i="3"/>
  <c r="G7774" i="3"/>
  <c r="I7774" i="3"/>
  <c r="G7775" i="3"/>
  <c r="I7775" i="3"/>
  <c r="G7776" i="3"/>
  <c r="I7776" i="3"/>
  <c r="G7777" i="3"/>
  <c r="I7777" i="3"/>
  <c r="G7778" i="3"/>
  <c r="I7778" i="3"/>
  <c r="G7779" i="3"/>
  <c r="I7779" i="3"/>
  <c r="G7780" i="3"/>
  <c r="I7780" i="3"/>
  <c r="G7781" i="3"/>
  <c r="I7781" i="3"/>
  <c r="G7782" i="3"/>
  <c r="I7782" i="3"/>
  <c r="G7783" i="3"/>
  <c r="I7783" i="3"/>
  <c r="G7784" i="3"/>
  <c r="I7784" i="3"/>
  <c r="G7785" i="3"/>
  <c r="I7785" i="3"/>
  <c r="G7786" i="3"/>
  <c r="I7786" i="3"/>
  <c r="G7787" i="3"/>
  <c r="I7787" i="3"/>
  <c r="G7788" i="3"/>
  <c r="I7788" i="3"/>
  <c r="G7789" i="3"/>
  <c r="I7789" i="3"/>
  <c r="G7790" i="3"/>
  <c r="I7790" i="3"/>
  <c r="G7791" i="3"/>
  <c r="I7791" i="3"/>
  <c r="G7792" i="3"/>
  <c r="I7792" i="3"/>
  <c r="G7793" i="3"/>
  <c r="I7793" i="3"/>
  <c r="G7794" i="3"/>
  <c r="I7794" i="3"/>
  <c r="G7795" i="3"/>
  <c r="I7795" i="3"/>
  <c r="G7796" i="3"/>
  <c r="I7796" i="3"/>
  <c r="G7797" i="3"/>
  <c r="I7797" i="3"/>
  <c r="G7798" i="3"/>
  <c r="I7798" i="3"/>
  <c r="G7799" i="3"/>
  <c r="I7799" i="3"/>
  <c r="G7800" i="3"/>
  <c r="I7800" i="3"/>
  <c r="G7801" i="3"/>
  <c r="I7801" i="3"/>
  <c r="G7802" i="3"/>
  <c r="I7802" i="3"/>
  <c r="G7803" i="3"/>
  <c r="I7803" i="3"/>
  <c r="G7804" i="3"/>
  <c r="I7804" i="3"/>
  <c r="G7805" i="3"/>
  <c r="I7805" i="3"/>
  <c r="G7806" i="3"/>
  <c r="I7806" i="3"/>
  <c r="G7807" i="3"/>
  <c r="I7807" i="3"/>
  <c r="G7808" i="3"/>
  <c r="I7808" i="3"/>
  <c r="G7809" i="3"/>
  <c r="I7809" i="3"/>
  <c r="G7810" i="3"/>
  <c r="I7810" i="3"/>
  <c r="G7811" i="3"/>
  <c r="I7811" i="3"/>
  <c r="G7812" i="3"/>
  <c r="I7812" i="3"/>
  <c r="G7813" i="3"/>
  <c r="I7813" i="3"/>
  <c r="G7814" i="3"/>
  <c r="I7814" i="3"/>
  <c r="G7815" i="3"/>
  <c r="I7815" i="3"/>
  <c r="G7816" i="3"/>
  <c r="I7816" i="3"/>
  <c r="G7817" i="3"/>
  <c r="I7817" i="3"/>
  <c r="G7818" i="3"/>
  <c r="I7818" i="3"/>
  <c r="G7819" i="3"/>
  <c r="I7819" i="3"/>
  <c r="G7820" i="3"/>
  <c r="I7820" i="3"/>
  <c r="G7821" i="3"/>
  <c r="I7821" i="3"/>
  <c r="G7822" i="3"/>
  <c r="I7822" i="3"/>
  <c r="G7823" i="3"/>
  <c r="I7823" i="3"/>
  <c r="G7824" i="3"/>
  <c r="I7824" i="3"/>
  <c r="G7825" i="3"/>
  <c r="I7825" i="3"/>
  <c r="G7826" i="3"/>
  <c r="I7826" i="3"/>
  <c r="G7827" i="3"/>
  <c r="I7827" i="3"/>
  <c r="G7828" i="3"/>
  <c r="I7828" i="3"/>
  <c r="G7829" i="3"/>
  <c r="I7829" i="3"/>
  <c r="G7830" i="3"/>
  <c r="I7830" i="3"/>
  <c r="G7831" i="3"/>
  <c r="I7831" i="3"/>
  <c r="G7832" i="3"/>
  <c r="I7832" i="3"/>
  <c r="G7833" i="3"/>
  <c r="I7833" i="3"/>
  <c r="G7834" i="3"/>
  <c r="I7834" i="3"/>
  <c r="G7835" i="3"/>
  <c r="I7835" i="3"/>
  <c r="G7836" i="3"/>
  <c r="I7836" i="3"/>
  <c r="G7837" i="3"/>
  <c r="I7837" i="3"/>
  <c r="G7838" i="3"/>
  <c r="I7838" i="3"/>
  <c r="G7839" i="3"/>
  <c r="I7839" i="3"/>
  <c r="G7840" i="3"/>
  <c r="I7840" i="3"/>
  <c r="G7841" i="3"/>
  <c r="I7841" i="3"/>
  <c r="G7842" i="3"/>
  <c r="I7842" i="3"/>
  <c r="G7843" i="3"/>
  <c r="I7843" i="3"/>
  <c r="G7844" i="3"/>
  <c r="I7844" i="3"/>
  <c r="G7845" i="3"/>
  <c r="I7845" i="3"/>
  <c r="G7846" i="3"/>
  <c r="I7846" i="3"/>
  <c r="G7847" i="3"/>
  <c r="I7847" i="3"/>
  <c r="G7848" i="3"/>
  <c r="I7848" i="3"/>
  <c r="G7849" i="3"/>
  <c r="I7849" i="3"/>
  <c r="G7850" i="3"/>
  <c r="I7850" i="3"/>
  <c r="G7851" i="3"/>
  <c r="I7851" i="3"/>
  <c r="G7852" i="3"/>
  <c r="I7852" i="3"/>
  <c r="G7853" i="3"/>
  <c r="I7853" i="3"/>
  <c r="G7854" i="3"/>
  <c r="I7854" i="3"/>
  <c r="G7855" i="3"/>
  <c r="I7855" i="3"/>
  <c r="G7856" i="3"/>
  <c r="I7856" i="3"/>
  <c r="G7857" i="3"/>
  <c r="I7857" i="3"/>
  <c r="G7858" i="3"/>
  <c r="I7858" i="3"/>
  <c r="G7859" i="3"/>
  <c r="I7859" i="3"/>
  <c r="G7860" i="3"/>
  <c r="I7860" i="3"/>
  <c r="G7861" i="3"/>
  <c r="I7861" i="3"/>
  <c r="G7862" i="3"/>
  <c r="I7862" i="3"/>
  <c r="G7863" i="3"/>
  <c r="I7863" i="3"/>
  <c r="G7864" i="3"/>
  <c r="I7864" i="3"/>
  <c r="G7865" i="3"/>
  <c r="I7865" i="3"/>
  <c r="G7866" i="3"/>
  <c r="I7866" i="3"/>
  <c r="G7867" i="3"/>
  <c r="I7867" i="3"/>
  <c r="G7868" i="3"/>
  <c r="I7868" i="3"/>
  <c r="G7869" i="3"/>
  <c r="I7869" i="3"/>
  <c r="G7870" i="3"/>
  <c r="I7870" i="3"/>
  <c r="G7871" i="3"/>
  <c r="I7871" i="3"/>
  <c r="G7872" i="3"/>
  <c r="I7872" i="3"/>
  <c r="G7873" i="3"/>
  <c r="I7873" i="3"/>
  <c r="G7874" i="3"/>
  <c r="I7874" i="3"/>
  <c r="G7875" i="3"/>
  <c r="I7875" i="3"/>
  <c r="G7876" i="3"/>
  <c r="I7876" i="3"/>
  <c r="G7877" i="3"/>
  <c r="I7877" i="3"/>
  <c r="G7878" i="3"/>
  <c r="I7878" i="3"/>
  <c r="G7879" i="3"/>
  <c r="I7879" i="3"/>
  <c r="G7880" i="3"/>
  <c r="I7880" i="3"/>
  <c r="G7881" i="3"/>
  <c r="I7881" i="3"/>
  <c r="G7882" i="3"/>
  <c r="I7882" i="3"/>
  <c r="G7883" i="3"/>
  <c r="I7883" i="3"/>
  <c r="G7884" i="3"/>
  <c r="I7884" i="3"/>
  <c r="G7885" i="3"/>
  <c r="I7885" i="3"/>
  <c r="G7886" i="3"/>
  <c r="I7886" i="3"/>
  <c r="G7887" i="3"/>
  <c r="I7887" i="3"/>
  <c r="G7888" i="3"/>
  <c r="I7888" i="3"/>
  <c r="G7889" i="3"/>
  <c r="I7889" i="3"/>
  <c r="G7890" i="3"/>
  <c r="I7890" i="3"/>
  <c r="G7891" i="3"/>
  <c r="I7891" i="3"/>
  <c r="G7892" i="3"/>
  <c r="I7892" i="3"/>
  <c r="G7893" i="3"/>
  <c r="I7893" i="3"/>
  <c r="G7894" i="3"/>
  <c r="I7894" i="3"/>
  <c r="G7895" i="3"/>
  <c r="I7895" i="3"/>
  <c r="G7896" i="3"/>
  <c r="I7896" i="3"/>
  <c r="G7897" i="3"/>
  <c r="I7897" i="3"/>
  <c r="G7898" i="3"/>
  <c r="I7898" i="3"/>
  <c r="G7899" i="3"/>
  <c r="I7899" i="3"/>
  <c r="G7900" i="3"/>
  <c r="I7900" i="3"/>
  <c r="G7901" i="3"/>
  <c r="I7901" i="3"/>
  <c r="G7902" i="3"/>
  <c r="I7902" i="3"/>
  <c r="G7903" i="3"/>
  <c r="I7903" i="3"/>
  <c r="G7904" i="3"/>
  <c r="I7904" i="3"/>
  <c r="G7905" i="3"/>
  <c r="I7905" i="3"/>
  <c r="G7906" i="3"/>
  <c r="I7906" i="3"/>
  <c r="G7907" i="3"/>
  <c r="I7907" i="3"/>
  <c r="G7908" i="3"/>
  <c r="I7908" i="3"/>
  <c r="G7909" i="3"/>
  <c r="I7909" i="3"/>
  <c r="G7910" i="3"/>
  <c r="I7910" i="3"/>
  <c r="G7911" i="3"/>
  <c r="I7911" i="3"/>
  <c r="G7912" i="3"/>
  <c r="I7912" i="3"/>
  <c r="G7913" i="3"/>
  <c r="I7913" i="3"/>
  <c r="G7914" i="3"/>
  <c r="I7914" i="3"/>
  <c r="G7915" i="3"/>
  <c r="I7915" i="3"/>
  <c r="G7916" i="3"/>
  <c r="I7916" i="3"/>
  <c r="G7917" i="3"/>
  <c r="I7917" i="3"/>
  <c r="G7918" i="3"/>
  <c r="I7918" i="3"/>
  <c r="G7919" i="3"/>
  <c r="I7919" i="3"/>
  <c r="G7920" i="3"/>
  <c r="I7920" i="3"/>
  <c r="G7921" i="3"/>
  <c r="I7921" i="3"/>
  <c r="G7922" i="3"/>
  <c r="I7922" i="3"/>
  <c r="G7923" i="3"/>
  <c r="I7923" i="3"/>
  <c r="G7924" i="3"/>
  <c r="I7924" i="3"/>
  <c r="G7925" i="3"/>
  <c r="I7925" i="3"/>
  <c r="G7926" i="3"/>
  <c r="I7926" i="3"/>
  <c r="G7927" i="3"/>
  <c r="I7927" i="3"/>
  <c r="G7928" i="3"/>
  <c r="I7928" i="3"/>
  <c r="G7929" i="3"/>
  <c r="I7929" i="3"/>
  <c r="G7930" i="3"/>
  <c r="I7930" i="3"/>
  <c r="G7931" i="3"/>
  <c r="I7931" i="3"/>
  <c r="G7932" i="3"/>
  <c r="I7932" i="3"/>
  <c r="G7933" i="3"/>
  <c r="I7933" i="3"/>
  <c r="G7934" i="3"/>
  <c r="I7934" i="3"/>
  <c r="G7935" i="3"/>
  <c r="I7935" i="3"/>
  <c r="G7936" i="3"/>
  <c r="I7936" i="3"/>
  <c r="G7937" i="3"/>
  <c r="I7937" i="3"/>
  <c r="G7938" i="3"/>
  <c r="I7938" i="3"/>
  <c r="G7939" i="3"/>
  <c r="I7939" i="3"/>
  <c r="G7940" i="3"/>
  <c r="I7940" i="3"/>
  <c r="G7941" i="3"/>
  <c r="I7941" i="3"/>
  <c r="G7942" i="3"/>
  <c r="I7942" i="3"/>
  <c r="G7943" i="3"/>
  <c r="I7943" i="3"/>
  <c r="G7944" i="3"/>
  <c r="I7944" i="3"/>
  <c r="G7945" i="3"/>
  <c r="I7945" i="3"/>
  <c r="G7946" i="3"/>
  <c r="I7946" i="3"/>
  <c r="G7947" i="3"/>
  <c r="I7947" i="3"/>
  <c r="G7948" i="3"/>
  <c r="I7948" i="3"/>
  <c r="G7949" i="3"/>
  <c r="I7949" i="3"/>
  <c r="G7950" i="3"/>
  <c r="I7950" i="3"/>
  <c r="G7951" i="3"/>
  <c r="I7951" i="3"/>
  <c r="G7952" i="3"/>
  <c r="I7952" i="3"/>
  <c r="G7953" i="3"/>
  <c r="I7953" i="3"/>
  <c r="G7954" i="3"/>
  <c r="I7954" i="3"/>
  <c r="G7955" i="3"/>
  <c r="I7955" i="3"/>
  <c r="G7956" i="3"/>
  <c r="I7956" i="3"/>
  <c r="G7957" i="3"/>
  <c r="I7957" i="3"/>
  <c r="G7958" i="3"/>
  <c r="I7958" i="3"/>
  <c r="G7959" i="3"/>
  <c r="I7959" i="3"/>
  <c r="G7960" i="3"/>
  <c r="I7960" i="3"/>
  <c r="G7961" i="3"/>
  <c r="I7961" i="3"/>
  <c r="G7962" i="3"/>
  <c r="I7962" i="3"/>
  <c r="G7963" i="3"/>
  <c r="I7963" i="3"/>
  <c r="G7964" i="3"/>
  <c r="I7964" i="3"/>
  <c r="G7965" i="3"/>
  <c r="I7965" i="3"/>
  <c r="G7966" i="3"/>
  <c r="I7966" i="3"/>
  <c r="G7967" i="3"/>
  <c r="I7967" i="3"/>
  <c r="G7968" i="3"/>
  <c r="I7968" i="3"/>
  <c r="G7969" i="3"/>
  <c r="I7969" i="3"/>
  <c r="G7970" i="3"/>
  <c r="I7970" i="3"/>
  <c r="G7971" i="3"/>
  <c r="I7971" i="3"/>
  <c r="G7972" i="3"/>
  <c r="I7972" i="3"/>
  <c r="G7973" i="3"/>
  <c r="I7973" i="3"/>
  <c r="G7974" i="3"/>
  <c r="I7974" i="3"/>
  <c r="G7975" i="3"/>
  <c r="I7975" i="3"/>
  <c r="G7976" i="3"/>
  <c r="I7976" i="3"/>
  <c r="G7977" i="3"/>
  <c r="I7977" i="3"/>
  <c r="G7978" i="3"/>
  <c r="I7978" i="3"/>
  <c r="G7979" i="3"/>
  <c r="I7979" i="3"/>
  <c r="G7980" i="3"/>
  <c r="I7980" i="3"/>
  <c r="G7981" i="3"/>
  <c r="I7981" i="3"/>
  <c r="G7982" i="3"/>
  <c r="I7982" i="3"/>
  <c r="G7983" i="3"/>
  <c r="I7983" i="3"/>
  <c r="G7984" i="3"/>
  <c r="I7984" i="3"/>
  <c r="G7985" i="3"/>
  <c r="I7985" i="3"/>
  <c r="G7986" i="3"/>
  <c r="I7986" i="3"/>
  <c r="G7987" i="3"/>
  <c r="I7987" i="3"/>
  <c r="G7988" i="3"/>
  <c r="I7988" i="3"/>
  <c r="G7989" i="3"/>
  <c r="I7989" i="3"/>
  <c r="G7990" i="3"/>
  <c r="I7990" i="3"/>
  <c r="G7991" i="3"/>
  <c r="I7991" i="3"/>
  <c r="G7992" i="3"/>
  <c r="I7992" i="3"/>
  <c r="G7993" i="3"/>
  <c r="I7993" i="3"/>
  <c r="G7994" i="3"/>
  <c r="I7994" i="3"/>
  <c r="G7995" i="3"/>
  <c r="I7995" i="3"/>
  <c r="G7996" i="3"/>
  <c r="I7996" i="3"/>
  <c r="G7997" i="3"/>
  <c r="I7997" i="3"/>
  <c r="G7998" i="3"/>
  <c r="I7998" i="3"/>
  <c r="G7999" i="3"/>
  <c r="I7999" i="3"/>
  <c r="G8000" i="3"/>
  <c r="I8000" i="3"/>
  <c r="G8001" i="3"/>
  <c r="I8001" i="3"/>
  <c r="G8002" i="3"/>
  <c r="I8002" i="3"/>
  <c r="G8003" i="3"/>
  <c r="I8003" i="3"/>
  <c r="G8004" i="3"/>
  <c r="I8004" i="3"/>
  <c r="G8005" i="3"/>
  <c r="I8005" i="3"/>
  <c r="G8006" i="3"/>
  <c r="I8006" i="3"/>
  <c r="G8007" i="3"/>
  <c r="I8007" i="3"/>
  <c r="G8008" i="3"/>
  <c r="I8008" i="3"/>
  <c r="G8009" i="3"/>
  <c r="I8009" i="3"/>
  <c r="G8010" i="3"/>
  <c r="I8010" i="3"/>
  <c r="G8011" i="3"/>
  <c r="I8011" i="3"/>
  <c r="G8012" i="3"/>
  <c r="I8012" i="3"/>
  <c r="G8013" i="3"/>
  <c r="I8013" i="3"/>
  <c r="G8014" i="3"/>
  <c r="I8014" i="3"/>
  <c r="G8015" i="3"/>
  <c r="I8015" i="3"/>
  <c r="G8016" i="3"/>
  <c r="I8016" i="3"/>
  <c r="G8017" i="3"/>
  <c r="I8017" i="3"/>
  <c r="G8018" i="3"/>
  <c r="I8018" i="3"/>
  <c r="G8019" i="3"/>
  <c r="I8019" i="3"/>
  <c r="G8020" i="3"/>
  <c r="I8020" i="3"/>
  <c r="G8021" i="3"/>
  <c r="I8021" i="3"/>
  <c r="G8022" i="3"/>
  <c r="I8022" i="3"/>
  <c r="G8023" i="3"/>
  <c r="I8023" i="3"/>
  <c r="G8024" i="3"/>
  <c r="I8024" i="3"/>
  <c r="G8025" i="3"/>
  <c r="I8025" i="3"/>
  <c r="G8026" i="3"/>
  <c r="I8026" i="3"/>
  <c r="G8027" i="3"/>
  <c r="I8027" i="3"/>
  <c r="G8028" i="3"/>
  <c r="I8028" i="3"/>
  <c r="G8029" i="3"/>
  <c r="I8029" i="3"/>
  <c r="G8030" i="3"/>
  <c r="I8030" i="3"/>
  <c r="G8031" i="3"/>
  <c r="I8031" i="3"/>
  <c r="G8032" i="3"/>
  <c r="I8032" i="3"/>
  <c r="G8033" i="3"/>
  <c r="I8033" i="3"/>
  <c r="G8034" i="3"/>
  <c r="I8034" i="3"/>
  <c r="G8035" i="3"/>
  <c r="I8035" i="3"/>
  <c r="G8036" i="3"/>
  <c r="I8036" i="3"/>
  <c r="G8037" i="3"/>
  <c r="I8037" i="3"/>
  <c r="G8038" i="3"/>
  <c r="I8038" i="3"/>
  <c r="G8039" i="3"/>
  <c r="I8039" i="3"/>
  <c r="G8040" i="3"/>
  <c r="I8040" i="3"/>
  <c r="G8041" i="3"/>
  <c r="I8041" i="3"/>
  <c r="G8042" i="3"/>
  <c r="I8042" i="3"/>
  <c r="G8043" i="3"/>
  <c r="I8043" i="3"/>
  <c r="G8044" i="3"/>
  <c r="I8044" i="3"/>
  <c r="G8045" i="3"/>
  <c r="I8045" i="3"/>
  <c r="G8046" i="3"/>
  <c r="I8046" i="3"/>
  <c r="G8047" i="3"/>
  <c r="I8047" i="3"/>
  <c r="G8048" i="3"/>
  <c r="I8048" i="3"/>
  <c r="G8049" i="3"/>
  <c r="I8049" i="3"/>
  <c r="G8050" i="3"/>
  <c r="I8050" i="3"/>
  <c r="G8051" i="3"/>
  <c r="I8051" i="3"/>
  <c r="G8052" i="3"/>
  <c r="I8052" i="3"/>
  <c r="G8053" i="3"/>
  <c r="I8053" i="3"/>
  <c r="G8054" i="3"/>
  <c r="I8054" i="3"/>
  <c r="G8055" i="3"/>
  <c r="I8055" i="3"/>
  <c r="G8056" i="3"/>
  <c r="I8056" i="3"/>
  <c r="G8057" i="3"/>
  <c r="I8057" i="3"/>
  <c r="G8058" i="3"/>
  <c r="I8058" i="3"/>
  <c r="G8059" i="3"/>
  <c r="I8059" i="3"/>
  <c r="G8060" i="3"/>
  <c r="I8060" i="3"/>
  <c r="G8061" i="3"/>
  <c r="I8061" i="3"/>
  <c r="G8062" i="3"/>
  <c r="I8062" i="3"/>
  <c r="G8063" i="3"/>
  <c r="I8063" i="3"/>
  <c r="G8064" i="3"/>
  <c r="I8064" i="3"/>
  <c r="G8065" i="3"/>
  <c r="I8065" i="3"/>
  <c r="G8066" i="3"/>
  <c r="I8066" i="3"/>
  <c r="G8067" i="3"/>
  <c r="I8067" i="3"/>
  <c r="G8068" i="3"/>
  <c r="I8068" i="3"/>
  <c r="G8069" i="3"/>
  <c r="I8069" i="3"/>
  <c r="G8070" i="3"/>
  <c r="I8070" i="3"/>
  <c r="G8071" i="3"/>
  <c r="I8071" i="3"/>
  <c r="G8072" i="3"/>
  <c r="I8072" i="3"/>
  <c r="G8073" i="3"/>
  <c r="I8073" i="3"/>
  <c r="G8074" i="3"/>
  <c r="I8074" i="3"/>
  <c r="G8075" i="3"/>
  <c r="I8075" i="3"/>
  <c r="G8076" i="3"/>
  <c r="I8076" i="3"/>
  <c r="G8077" i="3"/>
  <c r="I8077" i="3"/>
  <c r="G8078" i="3"/>
  <c r="I8078" i="3"/>
  <c r="G8079" i="3"/>
  <c r="I8079" i="3"/>
  <c r="G8080" i="3"/>
  <c r="I8080" i="3"/>
  <c r="G8081" i="3"/>
  <c r="I8081" i="3"/>
  <c r="G8082" i="3"/>
  <c r="I8082" i="3"/>
  <c r="G8083" i="3"/>
  <c r="I8083" i="3"/>
  <c r="G8084" i="3"/>
  <c r="I8084" i="3"/>
  <c r="G8085" i="3"/>
  <c r="I8085" i="3"/>
  <c r="G8086" i="3"/>
  <c r="I8086" i="3"/>
  <c r="G8087" i="3"/>
  <c r="I8087" i="3"/>
  <c r="G8088" i="3"/>
  <c r="I8088" i="3"/>
  <c r="G8089" i="3"/>
  <c r="I8089" i="3"/>
  <c r="G8090" i="3"/>
  <c r="I8090" i="3"/>
  <c r="G8091" i="3"/>
  <c r="I8091" i="3"/>
  <c r="G8092" i="3"/>
  <c r="I8092" i="3"/>
  <c r="G8093" i="3"/>
  <c r="I8093" i="3"/>
  <c r="G8094" i="3"/>
  <c r="I8094" i="3"/>
  <c r="G8095" i="3"/>
  <c r="I8095" i="3"/>
  <c r="G8096" i="3"/>
  <c r="I8096" i="3"/>
  <c r="G8097" i="3"/>
  <c r="I8097" i="3"/>
  <c r="G8098" i="3"/>
  <c r="I8098" i="3"/>
  <c r="G8099" i="3"/>
  <c r="I8099" i="3"/>
  <c r="G8100" i="3"/>
  <c r="I8100" i="3"/>
  <c r="G8101" i="3"/>
  <c r="I8101" i="3"/>
  <c r="G8102" i="3"/>
  <c r="I8102" i="3"/>
  <c r="G8103" i="3"/>
  <c r="I8103" i="3"/>
  <c r="G8104" i="3"/>
  <c r="I8104" i="3"/>
  <c r="G8105" i="3"/>
  <c r="I8105" i="3"/>
  <c r="G8106" i="3"/>
  <c r="I8106" i="3"/>
  <c r="G8107" i="3"/>
  <c r="I8107" i="3"/>
  <c r="G8108" i="3"/>
  <c r="I8108" i="3"/>
  <c r="G8109" i="3"/>
  <c r="I8109" i="3"/>
  <c r="G8110" i="3"/>
  <c r="I8110" i="3"/>
  <c r="G8111" i="3"/>
  <c r="I8111" i="3"/>
  <c r="G8112" i="3"/>
  <c r="I8112" i="3"/>
  <c r="G8113" i="3"/>
  <c r="I8113" i="3"/>
  <c r="G8114" i="3"/>
  <c r="I8114" i="3"/>
  <c r="G8115" i="3"/>
  <c r="I8115" i="3"/>
  <c r="G8116" i="3"/>
  <c r="I8116" i="3"/>
  <c r="G8117" i="3"/>
  <c r="I8117" i="3"/>
  <c r="G8118" i="3"/>
  <c r="I8118" i="3"/>
  <c r="G8119" i="3"/>
  <c r="I8119" i="3"/>
  <c r="G8120" i="3"/>
  <c r="I8120" i="3"/>
  <c r="G8121" i="3"/>
  <c r="I8121" i="3"/>
  <c r="G8122" i="3"/>
  <c r="I8122" i="3"/>
  <c r="G8123" i="3"/>
  <c r="I8123" i="3"/>
  <c r="G8124" i="3"/>
  <c r="I8124" i="3"/>
  <c r="G8125" i="3"/>
  <c r="I8125" i="3"/>
  <c r="G8126" i="3"/>
  <c r="I8126" i="3"/>
  <c r="G8127" i="3"/>
  <c r="I8127" i="3"/>
  <c r="G8128" i="3"/>
  <c r="I8128" i="3"/>
  <c r="G8129" i="3"/>
  <c r="I8129" i="3"/>
  <c r="G8130" i="3"/>
  <c r="I8130" i="3"/>
  <c r="G8131" i="3"/>
  <c r="I8131" i="3"/>
  <c r="G8132" i="3"/>
  <c r="I8132" i="3"/>
  <c r="G8133" i="3"/>
  <c r="I8133" i="3"/>
  <c r="G8134" i="3"/>
  <c r="I8134" i="3"/>
  <c r="G8135" i="3"/>
  <c r="I8135" i="3"/>
  <c r="G8136" i="3"/>
  <c r="I8136" i="3"/>
  <c r="G8137" i="3"/>
  <c r="I8137" i="3"/>
  <c r="G8138" i="3"/>
  <c r="I8138" i="3"/>
  <c r="G8139" i="3"/>
  <c r="I8139" i="3"/>
  <c r="G8140" i="3"/>
  <c r="I8140" i="3"/>
  <c r="G8141" i="3"/>
  <c r="I8141" i="3"/>
  <c r="G8142" i="3"/>
  <c r="I8142" i="3"/>
  <c r="G8143" i="3"/>
  <c r="I8143" i="3"/>
  <c r="G8144" i="3"/>
  <c r="I8144" i="3"/>
  <c r="G8145" i="3"/>
  <c r="I8145" i="3"/>
  <c r="G8146" i="3"/>
  <c r="I8146" i="3"/>
  <c r="G8147" i="3"/>
  <c r="I8147" i="3"/>
  <c r="G8148" i="3"/>
  <c r="I8148" i="3"/>
  <c r="G8149" i="3"/>
  <c r="I8149" i="3"/>
  <c r="G8150" i="3"/>
  <c r="I8150" i="3"/>
  <c r="G8151" i="3"/>
  <c r="I8151" i="3"/>
  <c r="G8152" i="3"/>
  <c r="I8152" i="3"/>
  <c r="G8153" i="3"/>
  <c r="I8153" i="3"/>
  <c r="G8154" i="3"/>
  <c r="I8154" i="3"/>
  <c r="G8155" i="3"/>
  <c r="I8155" i="3"/>
  <c r="G8156" i="3"/>
  <c r="I8156" i="3"/>
  <c r="G8157" i="3"/>
  <c r="I8157" i="3"/>
  <c r="G8158" i="3"/>
  <c r="I8158" i="3"/>
  <c r="G8159" i="3"/>
  <c r="I8159" i="3"/>
  <c r="G8160" i="3"/>
  <c r="I8160" i="3"/>
  <c r="G8161" i="3"/>
  <c r="I8161" i="3"/>
  <c r="G8162" i="3"/>
  <c r="I8162" i="3"/>
  <c r="G8163" i="3"/>
  <c r="I8163" i="3"/>
  <c r="G8164" i="3"/>
  <c r="I8164" i="3"/>
  <c r="G8165" i="3"/>
  <c r="I8165" i="3"/>
  <c r="G8166" i="3"/>
  <c r="I8166" i="3"/>
  <c r="G8167" i="3"/>
  <c r="I8167" i="3"/>
  <c r="G8168" i="3"/>
  <c r="I8168" i="3"/>
  <c r="G8169" i="3"/>
  <c r="I8169" i="3"/>
  <c r="G8170" i="3"/>
  <c r="I8170" i="3"/>
  <c r="G8171" i="3"/>
  <c r="I8171" i="3"/>
  <c r="G8172" i="3"/>
  <c r="I8172" i="3"/>
  <c r="G8173" i="3"/>
  <c r="I8173" i="3"/>
  <c r="G8174" i="3"/>
  <c r="I8174" i="3"/>
  <c r="G8175" i="3"/>
  <c r="I8175" i="3"/>
  <c r="G8176" i="3"/>
  <c r="I8176" i="3"/>
  <c r="G8177" i="3"/>
  <c r="I8177" i="3"/>
  <c r="G8178" i="3"/>
  <c r="I8178" i="3"/>
  <c r="G8179" i="3"/>
  <c r="I8179" i="3"/>
  <c r="G8180" i="3"/>
  <c r="I8180" i="3"/>
  <c r="G8181" i="3"/>
  <c r="I8181" i="3"/>
  <c r="G8182" i="3"/>
  <c r="I8182" i="3"/>
  <c r="G8183" i="3"/>
  <c r="I8183" i="3"/>
  <c r="G8184" i="3"/>
  <c r="I8184" i="3"/>
  <c r="G8185" i="3"/>
  <c r="I8185" i="3"/>
  <c r="G8186" i="3"/>
  <c r="I8186" i="3"/>
  <c r="G8187" i="3"/>
  <c r="I8187" i="3"/>
  <c r="G8188" i="3"/>
  <c r="I8188" i="3"/>
  <c r="G8189" i="3"/>
  <c r="I8189" i="3"/>
  <c r="G8190" i="3"/>
  <c r="I8190" i="3"/>
  <c r="G8191" i="3"/>
  <c r="I8191" i="3"/>
  <c r="G8192" i="3"/>
  <c r="I8192" i="3"/>
  <c r="G8193" i="3"/>
  <c r="I8193" i="3"/>
  <c r="G8194" i="3"/>
  <c r="I8194" i="3"/>
  <c r="G8195" i="3"/>
  <c r="I8195" i="3"/>
  <c r="G8196" i="3"/>
  <c r="I8196" i="3"/>
  <c r="G8197" i="3"/>
  <c r="I8197" i="3"/>
  <c r="G8198" i="3"/>
  <c r="I8198" i="3"/>
  <c r="G8199" i="3"/>
  <c r="I8199" i="3"/>
  <c r="G8200" i="3"/>
  <c r="I8200" i="3"/>
  <c r="G8201" i="3"/>
  <c r="I8201" i="3"/>
  <c r="G8202" i="3"/>
  <c r="I8202" i="3"/>
  <c r="G8203" i="3"/>
  <c r="I8203" i="3"/>
  <c r="G8204" i="3"/>
  <c r="I8204" i="3"/>
  <c r="G8205" i="3"/>
  <c r="I8205" i="3"/>
  <c r="G8206" i="3"/>
  <c r="I8206" i="3"/>
  <c r="G8207" i="3"/>
  <c r="I8207" i="3"/>
  <c r="G8208" i="3"/>
  <c r="I8208" i="3"/>
  <c r="G8209" i="3"/>
  <c r="I8209" i="3"/>
  <c r="G8210" i="3"/>
  <c r="I8210" i="3"/>
  <c r="G8211" i="3"/>
  <c r="I8211" i="3"/>
  <c r="G8212" i="3"/>
  <c r="I8212" i="3"/>
  <c r="G8213" i="3"/>
  <c r="I8213" i="3"/>
  <c r="G8214" i="3"/>
  <c r="I8214" i="3"/>
  <c r="G8215" i="3"/>
  <c r="I8215" i="3"/>
  <c r="G8216" i="3"/>
  <c r="I8216" i="3"/>
  <c r="G8217" i="3"/>
  <c r="I8217" i="3"/>
  <c r="G8218" i="3"/>
  <c r="I8218" i="3"/>
  <c r="G8219" i="3"/>
  <c r="I8219" i="3"/>
  <c r="G8220" i="3"/>
  <c r="I8220" i="3"/>
  <c r="G8221" i="3"/>
  <c r="I8221" i="3"/>
  <c r="G8222" i="3"/>
  <c r="I8222" i="3"/>
  <c r="G8223" i="3"/>
  <c r="I8223" i="3"/>
  <c r="G8224" i="3"/>
  <c r="I8224" i="3"/>
  <c r="G8225" i="3"/>
  <c r="I8225" i="3"/>
  <c r="G8226" i="3"/>
  <c r="I8226" i="3"/>
  <c r="G8227" i="3"/>
  <c r="I8227" i="3"/>
  <c r="G8228" i="3"/>
  <c r="I8228" i="3"/>
  <c r="G8229" i="3"/>
  <c r="I8229" i="3"/>
  <c r="G8230" i="3"/>
  <c r="I8230" i="3"/>
  <c r="G8231" i="3"/>
  <c r="I8231" i="3"/>
  <c r="G8232" i="3"/>
  <c r="I8232" i="3"/>
  <c r="G8233" i="3"/>
  <c r="I8233" i="3"/>
  <c r="G8234" i="3"/>
  <c r="I8234" i="3"/>
  <c r="G8235" i="3"/>
  <c r="I8235" i="3"/>
  <c r="G8236" i="3"/>
  <c r="I8236" i="3"/>
  <c r="G8237" i="3"/>
  <c r="I8237" i="3"/>
  <c r="G8238" i="3"/>
  <c r="I8238" i="3"/>
  <c r="G8239" i="3"/>
  <c r="I8239" i="3"/>
  <c r="G8240" i="3"/>
  <c r="I8240" i="3"/>
  <c r="G8241" i="3"/>
  <c r="I8241" i="3"/>
  <c r="G8242" i="3"/>
  <c r="I8242" i="3"/>
  <c r="G8243" i="3"/>
  <c r="I8243" i="3"/>
  <c r="G8244" i="3"/>
  <c r="I8244" i="3"/>
  <c r="G8245" i="3"/>
  <c r="I8245" i="3"/>
  <c r="G8246" i="3"/>
  <c r="I8246" i="3"/>
  <c r="G8247" i="3"/>
  <c r="I8247" i="3"/>
  <c r="G8248" i="3"/>
  <c r="I8248" i="3"/>
  <c r="G8249" i="3"/>
  <c r="I8249" i="3"/>
  <c r="G8250" i="3"/>
  <c r="I8250" i="3"/>
  <c r="G8251" i="3"/>
  <c r="I8251" i="3"/>
  <c r="G8252" i="3"/>
  <c r="I8252" i="3"/>
  <c r="G8253" i="3"/>
  <c r="I8253" i="3"/>
  <c r="G8254" i="3"/>
  <c r="I8254" i="3"/>
  <c r="G8255" i="3"/>
  <c r="I8255" i="3"/>
  <c r="G8256" i="3"/>
  <c r="I8256" i="3"/>
  <c r="G8257" i="3"/>
  <c r="I8257" i="3"/>
  <c r="G8258" i="3"/>
  <c r="I8258" i="3"/>
  <c r="G8259" i="3"/>
  <c r="I8259" i="3"/>
  <c r="G8260" i="3"/>
  <c r="I8260" i="3"/>
  <c r="G8261" i="3"/>
  <c r="I8261" i="3"/>
  <c r="G8262" i="3"/>
  <c r="I8262" i="3"/>
  <c r="G8263" i="3"/>
  <c r="I8263" i="3"/>
  <c r="G8264" i="3"/>
  <c r="I8264" i="3"/>
  <c r="G8265" i="3"/>
  <c r="I8265" i="3"/>
  <c r="G8266" i="3"/>
  <c r="I8266" i="3"/>
  <c r="G8267" i="3"/>
  <c r="I8267" i="3"/>
  <c r="G8268" i="3"/>
  <c r="I8268" i="3"/>
  <c r="G8269" i="3"/>
  <c r="I8269" i="3"/>
  <c r="G8270" i="3"/>
  <c r="I8270" i="3"/>
  <c r="G8271" i="3"/>
  <c r="I8271" i="3"/>
  <c r="G8272" i="3"/>
  <c r="I8272" i="3"/>
  <c r="G8273" i="3"/>
  <c r="I8273" i="3"/>
  <c r="G8274" i="3"/>
  <c r="I8274" i="3"/>
  <c r="G8275" i="3"/>
  <c r="I8275" i="3"/>
  <c r="G8276" i="3"/>
  <c r="I8276" i="3"/>
  <c r="G8277" i="3"/>
  <c r="I8277" i="3"/>
  <c r="G8278" i="3"/>
  <c r="I8278" i="3"/>
  <c r="G8279" i="3"/>
  <c r="I8279" i="3"/>
  <c r="G8280" i="3"/>
  <c r="I8280" i="3"/>
  <c r="G8281" i="3"/>
  <c r="I8281" i="3"/>
  <c r="G8282" i="3"/>
  <c r="I8282" i="3"/>
  <c r="G8283" i="3"/>
  <c r="I8283" i="3"/>
  <c r="G8284" i="3"/>
  <c r="I8284" i="3"/>
  <c r="G8285" i="3"/>
  <c r="I8285" i="3"/>
  <c r="G8286" i="3"/>
  <c r="I8286" i="3"/>
  <c r="G8287" i="3"/>
  <c r="I8287" i="3"/>
  <c r="G8288" i="3"/>
  <c r="I8288" i="3"/>
  <c r="G8289" i="3"/>
  <c r="I8289" i="3"/>
  <c r="G8290" i="3"/>
  <c r="I8290" i="3"/>
  <c r="G8291" i="3"/>
  <c r="I8291" i="3"/>
  <c r="G8292" i="3"/>
  <c r="I8292" i="3"/>
  <c r="G8293" i="3"/>
  <c r="I8293" i="3"/>
  <c r="G8294" i="3"/>
  <c r="I8294" i="3"/>
  <c r="G8295" i="3"/>
  <c r="I8295" i="3"/>
  <c r="G8296" i="3"/>
  <c r="I8296" i="3"/>
  <c r="G8297" i="3"/>
  <c r="I8297" i="3"/>
  <c r="G8298" i="3"/>
  <c r="I8298" i="3"/>
  <c r="G8299" i="3"/>
  <c r="I8299" i="3"/>
  <c r="G8300" i="3"/>
  <c r="I8300" i="3"/>
  <c r="G8301" i="3"/>
  <c r="I8301" i="3"/>
  <c r="G8302" i="3"/>
  <c r="I8302" i="3"/>
  <c r="G8303" i="3"/>
  <c r="I8303" i="3"/>
  <c r="G8304" i="3"/>
  <c r="I8304" i="3"/>
  <c r="G8305" i="3"/>
  <c r="I8305" i="3"/>
  <c r="G8306" i="3"/>
  <c r="I8306" i="3"/>
  <c r="G8307" i="3"/>
  <c r="I8307" i="3"/>
  <c r="G8308" i="3"/>
  <c r="I8308" i="3"/>
  <c r="G8309" i="3"/>
  <c r="I8309" i="3"/>
  <c r="G8310" i="3"/>
  <c r="I8310" i="3"/>
  <c r="G8311" i="3"/>
  <c r="I8311" i="3"/>
  <c r="G8312" i="3"/>
  <c r="I8312" i="3"/>
  <c r="G8313" i="3"/>
  <c r="I8313" i="3"/>
  <c r="G8314" i="3"/>
  <c r="I8314" i="3"/>
  <c r="G8315" i="3"/>
  <c r="I8315" i="3"/>
  <c r="G8316" i="3"/>
  <c r="I8316" i="3"/>
  <c r="G8317" i="3"/>
  <c r="I8317" i="3"/>
  <c r="G8318" i="3"/>
  <c r="I8318" i="3"/>
  <c r="G8319" i="3"/>
  <c r="I8319" i="3"/>
  <c r="G8320" i="3"/>
  <c r="I8320" i="3"/>
  <c r="G8321" i="3"/>
  <c r="I8321" i="3"/>
  <c r="G8322" i="3"/>
  <c r="I8322" i="3"/>
  <c r="G8323" i="3"/>
  <c r="I8323" i="3"/>
  <c r="G8324" i="3"/>
  <c r="I8324" i="3"/>
  <c r="G8325" i="3"/>
  <c r="I8325" i="3"/>
  <c r="G8326" i="3"/>
  <c r="I8326" i="3"/>
  <c r="G8327" i="3"/>
  <c r="I8327" i="3"/>
  <c r="G8328" i="3"/>
  <c r="I8328" i="3"/>
  <c r="G8329" i="3"/>
  <c r="I8329" i="3"/>
  <c r="G8330" i="3"/>
  <c r="I8330" i="3"/>
  <c r="G8331" i="3"/>
  <c r="I8331" i="3"/>
  <c r="G8332" i="3"/>
  <c r="I8332" i="3"/>
  <c r="G8333" i="3"/>
  <c r="I8333" i="3"/>
  <c r="G8334" i="3"/>
  <c r="I8334" i="3"/>
  <c r="G8335" i="3"/>
  <c r="I8335" i="3"/>
  <c r="G8336" i="3"/>
  <c r="I8336" i="3"/>
  <c r="G8337" i="3"/>
  <c r="I8337" i="3"/>
  <c r="G8338" i="3"/>
  <c r="I8338" i="3"/>
  <c r="G8339" i="3"/>
  <c r="I8339" i="3"/>
  <c r="G8340" i="3"/>
  <c r="I8340" i="3"/>
  <c r="G8341" i="3"/>
  <c r="I8341" i="3"/>
  <c r="G8342" i="3"/>
  <c r="I8342" i="3"/>
  <c r="G8343" i="3"/>
  <c r="I8343" i="3"/>
  <c r="G8344" i="3"/>
  <c r="I8344" i="3"/>
  <c r="G8345" i="3"/>
  <c r="I8345" i="3"/>
  <c r="G8346" i="3"/>
  <c r="I8346" i="3"/>
  <c r="G8347" i="3"/>
  <c r="I8347" i="3"/>
  <c r="G8348" i="3"/>
  <c r="I8348" i="3"/>
  <c r="G8349" i="3"/>
  <c r="I8349" i="3"/>
  <c r="G8350" i="3"/>
  <c r="I8350" i="3"/>
  <c r="G8351" i="3"/>
  <c r="I8351" i="3"/>
  <c r="G8352" i="3"/>
  <c r="I8352" i="3"/>
  <c r="G8353" i="3"/>
  <c r="I8353" i="3"/>
  <c r="G8354" i="3"/>
  <c r="I8354" i="3"/>
  <c r="G8355" i="3"/>
  <c r="I8355" i="3"/>
  <c r="G8356" i="3"/>
  <c r="I8356" i="3"/>
  <c r="G8357" i="3"/>
  <c r="I8357" i="3"/>
  <c r="G8358" i="3"/>
  <c r="I8358" i="3"/>
  <c r="G8359" i="3"/>
  <c r="I8359" i="3"/>
  <c r="G8360" i="3"/>
  <c r="I8360" i="3"/>
  <c r="G8361" i="3"/>
  <c r="I8361" i="3"/>
  <c r="G8362" i="3"/>
  <c r="I8362" i="3"/>
  <c r="G8363" i="3"/>
  <c r="I8363" i="3"/>
  <c r="G8364" i="3"/>
  <c r="I8364" i="3"/>
  <c r="G8365" i="3"/>
  <c r="I8365" i="3"/>
  <c r="G8366" i="3"/>
  <c r="I8366" i="3"/>
  <c r="G8367" i="3"/>
  <c r="I8367" i="3"/>
  <c r="G8368" i="3"/>
  <c r="I8368" i="3"/>
  <c r="G8369" i="3"/>
  <c r="I8369" i="3"/>
  <c r="G8370" i="3"/>
  <c r="I8370" i="3"/>
  <c r="G8371" i="3"/>
  <c r="I8371" i="3"/>
  <c r="G8372" i="3"/>
  <c r="I8372" i="3"/>
  <c r="G8373" i="3"/>
  <c r="I8373" i="3"/>
  <c r="G8374" i="3"/>
  <c r="I8374" i="3"/>
  <c r="G8375" i="3"/>
  <c r="I8375" i="3"/>
  <c r="G8376" i="3"/>
  <c r="I8376" i="3"/>
  <c r="G8377" i="3"/>
  <c r="I8377" i="3"/>
  <c r="G8378" i="3"/>
  <c r="I8378" i="3"/>
  <c r="G8379" i="3"/>
  <c r="I8379" i="3"/>
  <c r="G8380" i="3"/>
  <c r="I8380" i="3"/>
  <c r="G8381" i="3"/>
  <c r="I8381" i="3"/>
  <c r="G8382" i="3"/>
  <c r="I8382" i="3"/>
  <c r="G8383" i="3"/>
  <c r="I8383" i="3"/>
  <c r="G8384" i="3"/>
  <c r="I8384" i="3"/>
  <c r="G8385" i="3"/>
  <c r="I8385" i="3"/>
  <c r="G8386" i="3"/>
  <c r="I8386" i="3"/>
  <c r="G8387" i="3"/>
  <c r="I8387" i="3"/>
  <c r="G8388" i="3"/>
  <c r="I8388" i="3"/>
  <c r="G8389" i="3"/>
  <c r="I8389" i="3"/>
  <c r="G8390" i="3"/>
  <c r="I8390" i="3"/>
  <c r="G8391" i="3"/>
  <c r="I8391" i="3"/>
  <c r="G8392" i="3"/>
  <c r="I8392" i="3"/>
  <c r="G8393" i="3"/>
  <c r="I8393" i="3"/>
  <c r="G8394" i="3"/>
  <c r="I8394" i="3"/>
  <c r="G8395" i="3"/>
  <c r="I8395" i="3"/>
  <c r="G8396" i="3"/>
  <c r="I8396" i="3"/>
  <c r="G8397" i="3"/>
  <c r="I8397" i="3"/>
  <c r="G8398" i="3"/>
  <c r="I8398" i="3"/>
  <c r="G8399" i="3"/>
  <c r="I8399" i="3"/>
  <c r="G8400" i="3"/>
  <c r="I8400" i="3"/>
  <c r="G8401" i="3"/>
  <c r="I8401" i="3"/>
  <c r="G8402" i="3"/>
  <c r="I8402" i="3"/>
  <c r="G8403" i="3"/>
  <c r="I8403" i="3"/>
  <c r="G8404" i="3"/>
  <c r="I8404" i="3"/>
  <c r="G8405" i="3"/>
  <c r="I8405" i="3"/>
  <c r="G8406" i="3"/>
  <c r="I8406" i="3"/>
  <c r="G8407" i="3"/>
  <c r="I8407" i="3"/>
  <c r="G8408" i="3"/>
  <c r="I8408" i="3"/>
  <c r="G8409" i="3"/>
  <c r="I8409" i="3"/>
  <c r="G8410" i="3"/>
  <c r="I8410" i="3"/>
  <c r="G8411" i="3"/>
  <c r="I8411" i="3"/>
  <c r="G8412" i="3"/>
  <c r="I8412" i="3"/>
  <c r="G8413" i="3"/>
  <c r="I8413" i="3"/>
  <c r="G8414" i="3"/>
  <c r="I8414" i="3"/>
  <c r="G8415" i="3"/>
  <c r="I8415" i="3"/>
  <c r="G8416" i="3"/>
  <c r="I8416" i="3"/>
  <c r="G8417" i="3"/>
  <c r="I8417" i="3"/>
  <c r="G8418" i="3"/>
  <c r="I8418" i="3"/>
  <c r="G8419" i="3"/>
  <c r="I8419" i="3"/>
  <c r="G8420" i="3"/>
  <c r="I8420" i="3"/>
  <c r="G8421" i="3"/>
  <c r="I8421" i="3"/>
  <c r="G8422" i="3"/>
  <c r="I8422" i="3"/>
  <c r="G8423" i="3"/>
  <c r="I8423" i="3"/>
  <c r="G8424" i="3"/>
  <c r="I8424" i="3"/>
  <c r="G8425" i="3"/>
  <c r="I8425" i="3"/>
  <c r="G8426" i="3"/>
  <c r="I8426" i="3"/>
  <c r="G8427" i="3"/>
  <c r="I8427" i="3"/>
  <c r="G8428" i="3"/>
  <c r="I8428" i="3"/>
  <c r="G8429" i="3"/>
  <c r="I8429" i="3"/>
  <c r="G8430" i="3"/>
  <c r="I8430" i="3"/>
  <c r="G8431" i="3"/>
  <c r="I8431" i="3"/>
  <c r="G8432" i="3"/>
  <c r="I8432" i="3"/>
  <c r="G8433" i="3"/>
  <c r="I8433" i="3"/>
  <c r="G8434" i="3"/>
  <c r="I8434" i="3"/>
  <c r="G8435" i="3"/>
  <c r="I8435" i="3"/>
  <c r="G8436" i="3"/>
  <c r="I8436" i="3"/>
  <c r="G8437" i="3"/>
  <c r="I8437" i="3"/>
  <c r="G8438" i="3"/>
  <c r="I8438" i="3"/>
  <c r="G8439" i="3"/>
  <c r="I8439" i="3"/>
  <c r="G8440" i="3"/>
  <c r="I8440" i="3"/>
  <c r="G8441" i="3"/>
  <c r="I8441" i="3"/>
  <c r="G8442" i="3"/>
  <c r="I8442" i="3"/>
  <c r="G8443" i="3"/>
  <c r="I8443" i="3"/>
  <c r="G8444" i="3"/>
  <c r="I8444" i="3"/>
  <c r="G8445" i="3"/>
  <c r="I8445" i="3"/>
  <c r="G8446" i="3"/>
  <c r="I8446" i="3"/>
  <c r="G8447" i="3"/>
  <c r="I8447" i="3"/>
  <c r="G8448" i="3"/>
  <c r="I8448" i="3"/>
  <c r="G8449" i="3"/>
  <c r="I8449" i="3"/>
  <c r="G8450" i="3"/>
  <c r="I8450" i="3"/>
  <c r="G8451" i="3"/>
  <c r="I8451" i="3"/>
  <c r="G8452" i="3"/>
  <c r="I8452" i="3"/>
  <c r="G8453" i="3"/>
  <c r="I8453" i="3"/>
  <c r="G8454" i="3"/>
  <c r="I8454" i="3"/>
  <c r="G8455" i="3"/>
  <c r="I8455" i="3"/>
  <c r="G8456" i="3"/>
  <c r="I8456" i="3"/>
  <c r="G8457" i="3"/>
  <c r="I8457" i="3"/>
  <c r="G8458" i="3"/>
  <c r="I8458" i="3"/>
  <c r="G8459" i="3"/>
  <c r="I8459" i="3"/>
  <c r="G8460" i="3"/>
  <c r="I8460" i="3"/>
  <c r="G8461" i="3"/>
  <c r="I8461" i="3"/>
  <c r="G8462" i="3"/>
  <c r="I8462" i="3"/>
  <c r="G8463" i="3"/>
  <c r="I8463" i="3"/>
  <c r="G8464" i="3"/>
  <c r="I8464" i="3"/>
  <c r="G8465" i="3"/>
  <c r="I8465" i="3"/>
  <c r="G8466" i="3"/>
  <c r="I8466" i="3"/>
  <c r="G8467" i="3"/>
  <c r="I8467" i="3"/>
  <c r="G8468" i="3"/>
  <c r="I8468" i="3"/>
  <c r="G8469" i="3"/>
  <c r="I8469" i="3"/>
  <c r="G8470" i="3"/>
  <c r="I8470" i="3"/>
  <c r="G8471" i="3"/>
  <c r="I8471" i="3"/>
  <c r="G8472" i="3"/>
  <c r="I8472" i="3"/>
  <c r="G8473" i="3"/>
  <c r="I8473" i="3"/>
  <c r="G8474" i="3"/>
  <c r="I8474" i="3"/>
  <c r="G8475" i="3"/>
  <c r="I8475" i="3"/>
  <c r="G8476" i="3"/>
  <c r="I8476" i="3"/>
  <c r="G8477" i="3"/>
  <c r="I8477" i="3"/>
  <c r="G8478" i="3"/>
  <c r="I8478" i="3"/>
  <c r="G8479" i="3"/>
  <c r="I8479" i="3"/>
  <c r="G8480" i="3"/>
  <c r="I8480" i="3"/>
  <c r="G8481" i="3"/>
  <c r="I8481" i="3"/>
  <c r="G8482" i="3"/>
  <c r="I8482" i="3"/>
  <c r="G8483" i="3"/>
  <c r="I8483" i="3"/>
  <c r="G8484" i="3"/>
  <c r="I8484" i="3"/>
  <c r="G8485" i="3"/>
  <c r="I8485" i="3"/>
  <c r="G8486" i="3"/>
  <c r="I8486" i="3"/>
  <c r="G8487" i="3"/>
  <c r="I8487" i="3"/>
  <c r="G8488" i="3"/>
  <c r="I8488" i="3"/>
  <c r="G8489" i="3"/>
  <c r="I8489" i="3"/>
  <c r="G8490" i="3"/>
  <c r="I8490" i="3"/>
  <c r="G8491" i="3"/>
  <c r="I8491" i="3"/>
  <c r="G8492" i="3"/>
  <c r="I8492" i="3"/>
  <c r="G8493" i="3"/>
  <c r="I8493" i="3"/>
  <c r="G8494" i="3"/>
  <c r="I8494" i="3"/>
  <c r="G8495" i="3"/>
  <c r="I8495" i="3"/>
  <c r="G8496" i="3"/>
  <c r="I8496" i="3"/>
  <c r="G8497" i="3"/>
  <c r="I8497" i="3"/>
  <c r="G8498" i="3"/>
  <c r="I8498" i="3"/>
  <c r="G8499" i="3"/>
  <c r="I8499" i="3"/>
  <c r="G8500" i="3"/>
  <c r="I8500" i="3"/>
  <c r="G8501" i="3"/>
  <c r="I8501" i="3"/>
  <c r="G8502" i="3"/>
  <c r="I8502" i="3"/>
  <c r="G8503" i="3"/>
  <c r="I8503" i="3"/>
  <c r="G8504" i="3"/>
  <c r="I8504" i="3"/>
  <c r="G8505" i="3"/>
  <c r="I8505" i="3"/>
  <c r="G8506" i="3"/>
  <c r="I8506" i="3"/>
  <c r="G8507" i="3"/>
  <c r="I8507" i="3"/>
  <c r="G8508" i="3"/>
  <c r="I8508" i="3"/>
  <c r="G8509" i="3"/>
  <c r="I8509" i="3"/>
  <c r="G8510" i="3"/>
  <c r="I8510" i="3"/>
  <c r="G8511" i="3"/>
  <c r="I8511" i="3"/>
  <c r="G8512" i="3"/>
  <c r="I8512" i="3"/>
  <c r="G8513" i="3"/>
  <c r="I8513" i="3"/>
  <c r="G8514" i="3"/>
  <c r="I8514" i="3"/>
  <c r="G8515" i="3"/>
  <c r="I8515" i="3"/>
  <c r="G8516" i="3"/>
  <c r="I8516" i="3"/>
  <c r="G8517" i="3"/>
  <c r="I8517" i="3"/>
  <c r="G8518" i="3"/>
  <c r="I8518" i="3"/>
  <c r="G8519" i="3"/>
  <c r="I8519" i="3"/>
  <c r="G8520" i="3"/>
  <c r="I8520" i="3"/>
  <c r="G8521" i="3"/>
  <c r="I8521" i="3"/>
  <c r="G8522" i="3"/>
  <c r="I8522" i="3"/>
  <c r="G8523" i="3"/>
  <c r="I8523" i="3"/>
  <c r="G8524" i="3"/>
  <c r="I8524" i="3"/>
  <c r="G8525" i="3"/>
  <c r="I8525" i="3"/>
  <c r="G8526" i="3"/>
  <c r="I8526" i="3"/>
  <c r="G8527" i="3"/>
  <c r="I8527" i="3"/>
  <c r="G8528" i="3"/>
  <c r="I8528" i="3"/>
  <c r="G8529" i="3"/>
  <c r="I8529" i="3"/>
  <c r="G8530" i="3"/>
  <c r="I8530" i="3"/>
  <c r="G8531" i="3"/>
  <c r="I8531" i="3"/>
  <c r="G8532" i="3"/>
  <c r="I8532" i="3"/>
  <c r="G8533" i="3"/>
  <c r="I8533" i="3"/>
  <c r="G8534" i="3"/>
  <c r="I8534" i="3"/>
  <c r="G8535" i="3"/>
  <c r="I8535" i="3"/>
  <c r="G8536" i="3"/>
  <c r="I8536" i="3"/>
  <c r="G8537" i="3"/>
  <c r="I8537" i="3"/>
  <c r="G8538" i="3"/>
  <c r="I8538" i="3"/>
  <c r="G8539" i="3"/>
  <c r="I8539" i="3"/>
  <c r="G8540" i="3"/>
  <c r="I8540" i="3"/>
  <c r="G8541" i="3"/>
  <c r="I8541" i="3"/>
  <c r="G8542" i="3"/>
  <c r="I8542" i="3"/>
  <c r="G8543" i="3"/>
  <c r="I8543" i="3"/>
  <c r="G8544" i="3"/>
  <c r="I8544" i="3"/>
  <c r="G8545" i="3"/>
  <c r="I8545" i="3"/>
  <c r="G8546" i="3"/>
  <c r="I8546" i="3"/>
  <c r="G8547" i="3"/>
  <c r="I8547" i="3"/>
  <c r="G8548" i="3"/>
  <c r="I8548" i="3"/>
  <c r="G8549" i="3"/>
  <c r="I8549" i="3"/>
  <c r="G8550" i="3"/>
  <c r="I8550" i="3"/>
  <c r="G8551" i="3"/>
  <c r="I8551" i="3"/>
  <c r="G8552" i="3"/>
  <c r="I8552" i="3"/>
  <c r="G8553" i="3"/>
  <c r="I8553" i="3"/>
  <c r="G8554" i="3"/>
  <c r="I8554" i="3"/>
  <c r="G8555" i="3"/>
  <c r="I8555" i="3"/>
  <c r="G8556" i="3"/>
  <c r="I8556" i="3"/>
  <c r="G8557" i="3"/>
  <c r="I8557" i="3"/>
  <c r="G8558" i="3"/>
  <c r="I8558" i="3"/>
  <c r="G8559" i="3"/>
  <c r="I8559" i="3"/>
  <c r="G8560" i="3"/>
  <c r="I8560" i="3"/>
  <c r="G8561" i="3"/>
  <c r="I8561" i="3"/>
  <c r="G8562" i="3"/>
  <c r="I8562" i="3"/>
  <c r="G8563" i="3"/>
  <c r="I8563" i="3"/>
  <c r="G8564" i="3"/>
  <c r="I8564" i="3"/>
  <c r="G8565" i="3"/>
  <c r="I8565" i="3"/>
  <c r="G8566" i="3"/>
  <c r="I8566" i="3"/>
  <c r="G8567" i="3"/>
  <c r="I8567" i="3"/>
  <c r="G8568" i="3"/>
  <c r="I8568" i="3"/>
  <c r="G8569" i="3"/>
  <c r="I8569" i="3"/>
  <c r="G8570" i="3"/>
  <c r="I8570" i="3"/>
  <c r="G8571" i="3"/>
  <c r="I8571" i="3"/>
  <c r="G8572" i="3"/>
  <c r="I8572" i="3"/>
  <c r="G8573" i="3"/>
  <c r="I8573" i="3"/>
  <c r="G8574" i="3"/>
  <c r="I8574" i="3"/>
  <c r="G8575" i="3"/>
  <c r="I8575" i="3"/>
  <c r="G8576" i="3"/>
  <c r="I8576" i="3"/>
  <c r="G8577" i="3"/>
  <c r="I8577" i="3"/>
  <c r="G8578" i="3"/>
  <c r="I8578" i="3"/>
  <c r="G8579" i="3"/>
  <c r="I8579" i="3"/>
  <c r="G8580" i="3"/>
  <c r="I8580" i="3"/>
  <c r="G8581" i="3"/>
  <c r="I8581" i="3"/>
  <c r="G8582" i="3"/>
  <c r="I8582" i="3"/>
  <c r="G8583" i="3"/>
  <c r="I8583" i="3"/>
  <c r="G8584" i="3"/>
  <c r="I8584" i="3"/>
  <c r="G8585" i="3"/>
  <c r="I8585" i="3"/>
  <c r="G8586" i="3"/>
  <c r="I8586" i="3"/>
  <c r="G8587" i="3"/>
  <c r="I8587" i="3"/>
  <c r="G8588" i="3"/>
  <c r="I8588" i="3"/>
  <c r="G8589" i="3"/>
  <c r="I8589" i="3"/>
  <c r="G8590" i="3"/>
  <c r="I8590" i="3"/>
  <c r="G8591" i="3"/>
  <c r="I8591" i="3"/>
  <c r="G8592" i="3"/>
  <c r="I8592" i="3"/>
  <c r="G8593" i="3"/>
  <c r="I8593" i="3"/>
  <c r="G8594" i="3"/>
  <c r="I8594" i="3"/>
  <c r="G8595" i="3"/>
  <c r="I8595" i="3"/>
  <c r="G8596" i="3"/>
  <c r="I8596" i="3"/>
  <c r="G8597" i="3"/>
  <c r="I8597" i="3"/>
  <c r="G8598" i="3"/>
  <c r="I8598" i="3"/>
  <c r="G8599" i="3"/>
  <c r="I8599" i="3"/>
  <c r="G8600" i="3"/>
  <c r="I8600" i="3"/>
  <c r="G8601" i="3"/>
  <c r="I8601" i="3"/>
  <c r="G8602" i="3"/>
  <c r="I8602" i="3"/>
  <c r="G8603" i="3"/>
  <c r="I8603" i="3"/>
  <c r="G8604" i="3"/>
  <c r="I8604" i="3"/>
  <c r="G8605" i="3"/>
  <c r="I8605" i="3"/>
  <c r="G8606" i="3"/>
  <c r="I8606" i="3"/>
  <c r="G8607" i="3"/>
  <c r="I8607" i="3"/>
  <c r="G8608" i="3"/>
  <c r="I8608" i="3"/>
  <c r="G8609" i="3"/>
  <c r="I8609" i="3"/>
  <c r="G8610" i="3"/>
  <c r="I8610" i="3"/>
  <c r="G8611" i="3"/>
  <c r="I8611" i="3"/>
  <c r="G8612" i="3"/>
  <c r="I8612" i="3"/>
  <c r="G8613" i="3"/>
  <c r="I8613" i="3"/>
  <c r="G8614" i="3"/>
  <c r="I8614" i="3"/>
  <c r="G8615" i="3"/>
  <c r="I8615" i="3"/>
  <c r="G8616" i="3"/>
  <c r="I8616" i="3"/>
  <c r="G8617" i="3"/>
  <c r="I8617" i="3"/>
  <c r="G8618" i="3"/>
  <c r="I8618" i="3"/>
  <c r="G8619" i="3"/>
  <c r="I8619" i="3"/>
  <c r="G8620" i="3"/>
  <c r="I8620" i="3"/>
  <c r="G8621" i="3"/>
  <c r="I8621" i="3"/>
  <c r="G8622" i="3"/>
  <c r="I8622" i="3"/>
  <c r="G8623" i="3"/>
  <c r="I8623" i="3"/>
  <c r="G8624" i="3"/>
  <c r="I8624" i="3"/>
  <c r="G8625" i="3"/>
  <c r="I8625" i="3"/>
  <c r="G8626" i="3"/>
  <c r="I8626" i="3"/>
  <c r="G8627" i="3"/>
  <c r="I8627" i="3"/>
  <c r="G8628" i="3"/>
  <c r="I8628" i="3"/>
  <c r="G8629" i="3"/>
  <c r="I8629" i="3"/>
  <c r="G8630" i="3"/>
  <c r="I8630" i="3"/>
  <c r="G8631" i="3"/>
  <c r="I8631" i="3"/>
  <c r="G8632" i="3"/>
  <c r="I8632" i="3"/>
  <c r="G8633" i="3"/>
  <c r="I8633" i="3"/>
  <c r="G8634" i="3"/>
  <c r="I8634" i="3"/>
  <c r="G8635" i="3"/>
  <c r="I8635" i="3"/>
  <c r="G8636" i="3"/>
  <c r="I8636" i="3"/>
  <c r="G8637" i="3"/>
  <c r="I8637" i="3"/>
  <c r="G8638" i="3"/>
  <c r="I8638" i="3"/>
  <c r="G8639" i="3"/>
  <c r="I8639" i="3"/>
  <c r="G8640" i="3"/>
  <c r="I8640" i="3"/>
  <c r="G8641" i="3"/>
  <c r="I8641" i="3"/>
  <c r="G8642" i="3"/>
  <c r="I8642" i="3"/>
  <c r="G8643" i="3"/>
  <c r="I8643" i="3"/>
  <c r="G8644" i="3"/>
  <c r="I8644" i="3"/>
  <c r="G8645" i="3"/>
  <c r="I8645" i="3"/>
  <c r="G8646" i="3"/>
  <c r="I8646" i="3"/>
  <c r="G8647" i="3"/>
  <c r="I8647" i="3"/>
  <c r="G8648" i="3"/>
  <c r="I8648" i="3"/>
  <c r="G8649" i="3"/>
  <c r="I8649" i="3"/>
  <c r="G8650" i="3"/>
  <c r="I8650" i="3"/>
  <c r="G8651" i="3"/>
  <c r="I8651" i="3"/>
  <c r="G8652" i="3"/>
  <c r="I8652" i="3"/>
  <c r="G8653" i="3"/>
  <c r="I8653" i="3"/>
  <c r="G8654" i="3"/>
  <c r="I8654" i="3"/>
  <c r="G8655" i="3"/>
  <c r="I8655" i="3"/>
  <c r="G8656" i="3"/>
  <c r="I8656" i="3"/>
  <c r="G8657" i="3"/>
  <c r="I8657" i="3"/>
  <c r="G8658" i="3"/>
  <c r="I8658" i="3"/>
  <c r="G8659" i="3"/>
  <c r="I8659" i="3"/>
  <c r="G8660" i="3"/>
  <c r="I8660" i="3"/>
  <c r="G8661" i="3"/>
  <c r="I8661" i="3"/>
  <c r="G8662" i="3"/>
  <c r="I8662" i="3"/>
  <c r="G8663" i="3"/>
  <c r="I8663" i="3"/>
  <c r="G8664" i="3"/>
  <c r="I8664" i="3"/>
  <c r="G8665" i="3"/>
  <c r="I8665" i="3"/>
  <c r="G8666" i="3"/>
  <c r="I8666" i="3"/>
  <c r="G8667" i="3"/>
  <c r="I8667" i="3"/>
  <c r="G8668" i="3"/>
  <c r="I8668" i="3"/>
  <c r="G8669" i="3"/>
  <c r="I8669" i="3"/>
  <c r="G8670" i="3"/>
  <c r="I8670" i="3"/>
  <c r="G8671" i="3"/>
  <c r="I8671" i="3"/>
  <c r="G8672" i="3"/>
  <c r="I8672" i="3"/>
  <c r="G8673" i="3"/>
  <c r="I8673" i="3"/>
  <c r="G8674" i="3"/>
  <c r="I8674" i="3"/>
  <c r="G8675" i="3"/>
  <c r="I8675" i="3"/>
  <c r="G8676" i="3"/>
  <c r="I8676" i="3"/>
  <c r="G8677" i="3"/>
  <c r="I8677" i="3"/>
  <c r="G8678" i="3"/>
  <c r="I8678" i="3"/>
  <c r="G8679" i="3"/>
  <c r="I8679" i="3"/>
  <c r="G8680" i="3"/>
  <c r="I8680" i="3"/>
  <c r="G8681" i="3"/>
  <c r="I8681" i="3"/>
  <c r="G8682" i="3"/>
  <c r="I8682" i="3"/>
  <c r="G8683" i="3"/>
  <c r="I8683" i="3"/>
  <c r="G8684" i="3"/>
  <c r="I8684" i="3"/>
  <c r="G8685" i="3"/>
  <c r="I8685" i="3"/>
  <c r="G8686" i="3"/>
  <c r="I8686" i="3"/>
  <c r="G8687" i="3"/>
  <c r="I8687" i="3"/>
  <c r="G8688" i="3"/>
  <c r="I8688" i="3"/>
  <c r="G8689" i="3"/>
  <c r="I8689" i="3"/>
  <c r="G8690" i="3"/>
  <c r="I8690" i="3"/>
  <c r="G8691" i="3"/>
  <c r="I8691" i="3"/>
  <c r="G8692" i="3"/>
  <c r="I8692" i="3"/>
  <c r="G8693" i="3"/>
  <c r="I8693" i="3"/>
  <c r="G8694" i="3"/>
  <c r="I8694" i="3"/>
  <c r="G8695" i="3"/>
  <c r="I8695" i="3"/>
  <c r="G8696" i="3"/>
  <c r="I8696" i="3"/>
  <c r="G8697" i="3"/>
  <c r="I8697" i="3"/>
  <c r="G8698" i="3"/>
  <c r="I8698" i="3"/>
  <c r="G8699" i="3"/>
  <c r="I8699" i="3"/>
  <c r="G8700" i="3"/>
  <c r="I8700" i="3"/>
  <c r="G8701" i="3"/>
  <c r="I8701" i="3"/>
  <c r="G8702" i="3"/>
  <c r="I8702" i="3"/>
  <c r="G8703" i="3"/>
  <c r="I8703" i="3"/>
  <c r="G8704" i="3"/>
  <c r="I8704" i="3"/>
  <c r="G8705" i="3"/>
  <c r="I8705" i="3"/>
  <c r="G8706" i="3"/>
  <c r="I8706" i="3"/>
  <c r="G8707" i="3"/>
  <c r="I8707" i="3"/>
  <c r="G8708" i="3"/>
  <c r="I8708" i="3"/>
  <c r="G8709" i="3"/>
  <c r="I8709" i="3"/>
  <c r="G8710" i="3"/>
  <c r="I8710" i="3"/>
  <c r="G8711" i="3"/>
  <c r="I8711" i="3"/>
  <c r="G8712" i="3"/>
  <c r="I8712" i="3"/>
  <c r="G8713" i="3"/>
  <c r="I8713" i="3"/>
  <c r="G8714" i="3"/>
  <c r="I8714" i="3"/>
  <c r="G8715" i="3"/>
  <c r="I8715" i="3"/>
  <c r="G8716" i="3"/>
  <c r="I8716" i="3"/>
  <c r="G8717" i="3"/>
  <c r="I8717" i="3"/>
  <c r="G8718" i="3"/>
  <c r="I8718" i="3"/>
  <c r="G8719" i="3"/>
  <c r="I8719" i="3"/>
  <c r="G8720" i="3"/>
  <c r="I8720" i="3"/>
  <c r="G8721" i="3"/>
  <c r="I8721" i="3"/>
  <c r="G8722" i="3"/>
  <c r="I8722" i="3"/>
  <c r="G8723" i="3"/>
  <c r="I8723" i="3"/>
  <c r="G8724" i="3"/>
  <c r="I8724" i="3"/>
  <c r="G8725" i="3"/>
  <c r="I8725" i="3"/>
  <c r="G8726" i="3"/>
  <c r="I8726" i="3"/>
  <c r="G8727" i="3"/>
  <c r="I8727" i="3"/>
  <c r="G8728" i="3"/>
  <c r="I8728" i="3"/>
  <c r="G8729" i="3"/>
  <c r="I8729" i="3"/>
  <c r="G8730" i="3"/>
  <c r="I8730" i="3"/>
  <c r="G8731" i="3"/>
  <c r="I8731" i="3"/>
  <c r="G8732" i="3"/>
  <c r="I8732" i="3"/>
  <c r="G8733" i="3"/>
  <c r="I8733" i="3"/>
  <c r="G8734" i="3"/>
  <c r="I8734" i="3"/>
  <c r="G8735" i="3"/>
  <c r="I8735" i="3"/>
  <c r="G8736" i="3"/>
  <c r="I8736" i="3"/>
  <c r="G8737" i="3"/>
  <c r="I8737" i="3"/>
  <c r="G8738" i="3"/>
  <c r="I8738" i="3"/>
  <c r="G8739" i="3"/>
  <c r="I8739" i="3"/>
  <c r="G8740" i="3"/>
  <c r="I8740" i="3"/>
  <c r="G8741" i="3"/>
  <c r="I8741" i="3"/>
  <c r="G8742" i="3"/>
  <c r="I8742" i="3"/>
  <c r="G8743" i="3"/>
  <c r="I8743" i="3"/>
  <c r="G8744" i="3"/>
  <c r="I8744" i="3"/>
  <c r="G8745" i="3"/>
  <c r="I8745" i="3"/>
  <c r="G8746" i="3"/>
  <c r="I8746" i="3"/>
  <c r="G8747" i="3"/>
  <c r="I8747" i="3"/>
  <c r="G8748" i="3"/>
  <c r="I8748" i="3"/>
  <c r="G8749" i="3"/>
  <c r="I8749" i="3"/>
  <c r="G8750" i="3"/>
  <c r="I8750" i="3"/>
  <c r="G8751" i="3"/>
  <c r="I8751" i="3"/>
  <c r="G8752" i="3"/>
  <c r="I8752" i="3"/>
  <c r="G8753" i="3"/>
  <c r="I8753" i="3"/>
  <c r="G8754" i="3"/>
  <c r="I8754" i="3"/>
  <c r="G8755" i="3"/>
  <c r="I8755" i="3"/>
  <c r="G8756" i="3"/>
  <c r="I8756" i="3"/>
  <c r="G8757" i="3"/>
  <c r="I8757" i="3"/>
  <c r="G8758" i="3"/>
  <c r="I8758" i="3"/>
  <c r="G8759" i="3"/>
  <c r="I8759" i="3"/>
  <c r="G8760" i="3"/>
  <c r="I8760" i="3"/>
  <c r="G8761" i="3"/>
  <c r="I8761" i="3"/>
  <c r="G8762" i="3"/>
  <c r="I8762" i="3"/>
  <c r="G8763" i="3"/>
  <c r="I8763" i="3"/>
  <c r="G8764" i="3"/>
  <c r="I8764" i="3"/>
  <c r="G8765" i="3"/>
  <c r="I8765" i="3"/>
  <c r="G8766" i="3"/>
  <c r="I8766" i="3"/>
  <c r="G8767" i="3"/>
  <c r="I8767" i="3"/>
  <c r="G8768" i="3"/>
  <c r="I8768" i="3"/>
  <c r="G8769" i="3"/>
  <c r="I8769" i="3"/>
  <c r="G8770" i="3"/>
  <c r="I8770" i="3"/>
  <c r="G8771" i="3"/>
  <c r="I8771" i="3"/>
  <c r="G8772" i="3"/>
  <c r="I8772" i="3"/>
  <c r="G8773" i="3"/>
  <c r="I8773" i="3"/>
  <c r="G8774" i="3"/>
  <c r="I8774" i="3"/>
  <c r="G8775" i="3"/>
  <c r="I8775" i="3"/>
  <c r="G8776" i="3"/>
  <c r="I8776" i="3"/>
  <c r="G8777" i="3"/>
  <c r="I8777" i="3"/>
  <c r="G8778" i="3"/>
  <c r="I8778" i="3"/>
  <c r="G8779" i="3"/>
  <c r="I8779" i="3"/>
  <c r="G8780" i="3"/>
  <c r="I8780" i="3"/>
  <c r="G8781" i="3"/>
  <c r="I8781" i="3"/>
  <c r="G8782" i="3"/>
  <c r="I8782" i="3"/>
  <c r="G8783" i="3"/>
  <c r="I8783" i="3"/>
  <c r="G8784" i="3"/>
  <c r="I8784" i="3"/>
  <c r="G8785" i="3"/>
  <c r="I8785" i="3"/>
  <c r="G8786" i="3"/>
  <c r="I8786" i="3"/>
  <c r="G8787" i="3"/>
  <c r="I8787" i="3"/>
  <c r="G8788" i="3"/>
  <c r="I8788" i="3"/>
  <c r="G8789" i="3"/>
  <c r="I8789" i="3"/>
  <c r="G8790" i="3"/>
  <c r="I8790" i="3"/>
  <c r="G8791" i="3"/>
  <c r="I8791" i="3"/>
  <c r="G8792" i="3"/>
  <c r="I8792" i="3"/>
  <c r="G8793" i="3"/>
  <c r="I8793" i="3"/>
  <c r="G8794" i="3"/>
  <c r="I8794" i="3"/>
  <c r="G8795" i="3"/>
  <c r="I8795" i="3"/>
  <c r="G8796" i="3"/>
  <c r="I8796" i="3"/>
  <c r="G8797" i="3"/>
  <c r="I8797" i="3"/>
  <c r="G8798" i="3"/>
  <c r="I8798" i="3"/>
  <c r="G8799" i="3"/>
  <c r="I8799" i="3"/>
  <c r="G8800" i="3"/>
  <c r="I8800" i="3"/>
  <c r="G8801" i="3"/>
  <c r="I8801" i="3"/>
  <c r="G8802" i="3"/>
  <c r="I8802" i="3"/>
  <c r="G8803" i="3"/>
  <c r="I8803" i="3"/>
  <c r="G8804" i="3"/>
  <c r="I8804" i="3"/>
  <c r="G8805" i="3"/>
  <c r="I8805" i="3"/>
  <c r="G8806" i="3"/>
  <c r="I8806" i="3"/>
  <c r="G8807" i="3"/>
  <c r="I8807" i="3"/>
  <c r="G8808" i="3"/>
  <c r="I8808" i="3"/>
  <c r="G8809" i="3"/>
  <c r="I8809" i="3"/>
  <c r="G8810" i="3"/>
  <c r="I8810" i="3"/>
  <c r="G8811" i="3"/>
  <c r="I8811" i="3"/>
  <c r="G8812" i="3"/>
  <c r="I8812" i="3"/>
  <c r="G8813" i="3"/>
  <c r="I8813" i="3"/>
  <c r="G8814" i="3"/>
  <c r="I8814" i="3"/>
  <c r="G8815" i="3"/>
  <c r="I8815" i="3"/>
  <c r="G8816" i="3"/>
  <c r="I8816" i="3"/>
  <c r="G8817" i="3"/>
  <c r="I8817" i="3"/>
  <c r="G8818" i="3"/>
  <c r="I8818" i="3"/>
  <c r="G8819" i="3"/>
  <c r="I8819" i="3"/>
  <c r="G8820" i="3"/>
  <c r="I8820" i="3"/>
  <c r="G8821" i="3"/>
  <c r="I8821" i="3"/>
  <c r="G8822" i="3"/>
  <c r="I8822" i="3"/>
  <c r="G8823" i="3"/>
  <c r="I8823" i="3"/>
  <c r="G8824" i="3"/>
  <c r="I8824" i="3"/>
  <c r="G8825" i="3"/>
  <c r="I8825" i="3"/>
  <c r="G8826" i="3"/>
  <c r="I8826" i="3"/>
  <c r="G8827" i="3"/>
  <c r="I8827" i="3"/>
  <c r="G8828" i="3"/>
  <c r="I8828" i="3"/>
  <c r="G8829" i="3"/>
  <c r="I8829" i="3"/>
  <c r="G8830" i="3"/>
  <c r="I8830" i="3"/>
  <c r="G8831" i="3"/>
  <c r="I8831" i="3"/>
  <c r="G8832" i="3"/>
  <c r="I8832" i="3"/>
  <c r="G8833" i="3"/>
  <c r="I8833" i="3"/>
  <c r="G8834" i="3"/>
  <c r="I8834" i="3"/>
  <c r="G8835" i="3"/>
  <c r="I8835" i="3"/>
  <c r="G8836" i="3"/>
  <c r="I8836" i="3"/>
  <c r="G8837" i="3"/>
  <c r="I8837" i="3"/>
  <c r="G8838" i="3"/>
  <c r="I8838" i="3"/>
  <c r="G8839" i="3"/>
  <c r="I8839" i="3"/>
  <c r="G8840" i="3"/>
  <c r="I8840" i="3"/>
  <c r="G8841" i="3"/>
  <c r="I8841" i="3"/>
  <c r="G8842" i="3"/>
  <c r="I8842" i="3"/>
  <c r="G8843" i="3"/>
  <c r="I8843" i="3"/>
  <c r="G8844" i="3"/>
  <c r="I8844" i="3"/>
  <c r="G8845" i="3"/>
  <c r="I8845" i="3"/>
  <c r="G8846" i="3"/>
  <c r="I8846" i="3"/>
  <c r="G8847" i="3"/>
  <c r="I8847" i="3"/>
  <c r="G8848" i="3"/>
  <c r="I8848" i="3"/>
  <c r="G8849" i="3"/>
  <c r="I8849" i="3"/>
  <c r="G8850" i="3"/>
  <c r="I8850" i="3"/>
  <c r="G8851" i="3"/>
  <c r="I8851" i="3"/>
  <c r="G8852" i="3"/>
  <c r="I8852" i="3"/>
  <c r="G8853" i="3"/>
  <c r="I8853" i="3"/>
  <c r="G8854" i="3"/>
  <c r="I8854" i="3"/>
  <c r="G8855" i="3"/>
  <c r="I8855" i="3"/>
  <c r="G8856" i="3"/>
  <c r="I8856" i="3"/>
  <c r="G8857" i="3"/>
  <c r="I8857" i="3"/>
  <c r="G8858" i="3"/>
  <c r="I8858" i="3"/>
  <c r="G8859" i="3"/>
  <c r="I8859" i="3"/>
  <c r="G8860" i="3"/>
  <c r="I8860" i="3"/>
  <c r="G8861" i="3"/>
  <c r="I8861" i="3"/>
  <c r="G8862" i="3"/>
  <c r="I8862" i="3"/>
  <c r="G8863" i="3"/>
  <c r="I8863" i="3"/>
  <c r="G8864" i="3"/>
  <c r="I8864" i="3"/>
  <c r="G8865" i="3"/>
  <c r="I8865" i="3"/>
  <c r="G8866" i="3"/>
  <c r="I8866" i="3"/>
  <c r="G8867" i="3"/>
  <c r="I8867" i="3"/>
  <c r="G8868" i="3"/>
  <c r="I8868" i="3"/>
  <c r="G8869" i="3"/>
  <c r="I8869" i="3"/>
  <c r="G8870" i="3"/>
  <c r="I8870" i="3"/>
  <c r="G8871" i="3"/>
  <c r="I8871" i="3"/>
  <c r="G8872" i="3"/>
  <c r="I8872" i="3"/>
  <c r="G8873" i="3"/>
  <c r="I8873" i="3"/>
  <c r="G8874" i="3"/>
  <c r="I8874" i="3"/>
  <c r="G8875" i="3"/>
  <c r="I8875" i="3"/>
  <c r="G8876" i="3"/>
  <c r="I8876" i="3"/>
  <c r="G8877" i="3"/>
  <c r="I8877" i="3"/>
  <c r="G8878" i="3"/>
  <c r="I8878" i="3"/>
  <c r="G8879" i="3"/>
  <c r="I8879" i="3"/>
  <c r="G8880" i="3"/>
  <c r="I8880" i="3"/>
  <c r="G8881" i="3"/>
  <c r="I8881" i="3"/>
  <c r="G8882" i="3"/>
  <c r="I8882" i="3"/>
  <c r="G8883" i="3"/>
  <c r="I8883" i="3"/>
  <c r="G8884" i="3"/>
  <c r="I8884" i="3"/>
  <c r="G8885" i="3"/>
  <c r="I8885" i="3"/>
  <c r="G8886" i="3"/>
  <c r="I8886" i="3"/>
  <c r="G8887" i="3"/>
  <c r="I8887" i="3"/>
  <c r="G8888" i="3"/>
  <c r="I8888" i="3"/>
  <c r="G8889" i="3"/>
  <c r="I8889" i="3"/>
  <c r="G8890" i="3"/>
  <c r="I8890" i="3"/>
  <c r="G8891" i="3"/>
  <c r="I8891" i="3"/>
  <c r="G8892" i="3"/>
  <c r="I8892" i="3"/>
  <c r="G8893" i="3"/>
  <c r="I8893" i="3"/>
  <c r="G8894" i="3"/>
  <c r="I8894" i="3"/>
  <c r="G8895" i="3"/>
  <c r="I8895" i="3"/>
  <c r="G8896" i="3"/>
  <c r="I8896" i="3"/>
  <c r="G8897" i="3"/>
  <c r="I8897" i="3"/>
  <c r="G8898" i="3"/>
  <c r="I8898" i="3"/>
  <c r="G8899" i="3"/>
  <c r="I8899" i="3"/>
  <c r="G8900" i="3"/>
  <c r="I8900" i="3"/>
  <c r="G8901" i="3"/>
  <c r="I8901" i="3"/>
  <c r="G8902" i="3"/>
  <c r="I8902" i="3"/>
  <c r="G8903" i="3"/>
  <c r="I8903" i="3"/>
  <c r="G8904" i="3"/>
  <c r="I8904" i="3"/>
  <c r="G8905" i="3"/>
  <c r="I8905" i="3"/>
  <c r="G8906" i="3"/>
  <c r="I8906" i="3"/>
  <c r="G8907" i="3"/>
  <c r="I8907" i="3"/>
  <c r="G8908" i="3"/>
  <c r="I8908" i="3"/>
  <c r="G8909" i="3"/>
  <c r="I8909" i="3"/>
  <c r="G8910" i="3"/>
  <c r="I8910" i="3"/>
  <c r="G8911" i="3"/>
  <c r="I8911" i="3"/>
  <c r="G8912" i="3"/>
  <c r="I8912" i="3"/>
  <c r="G8913" i="3"/>
  <c r="I8913" i="3"/>
  <c r="G8914" i="3"/>
  <c r="I8914" i="3"/>
  <c r="G8915" i="3"/>
  <c r="I8915" i="3"/>
  <c r="G8916" i="3"/>
  <c r="I8916" i="3"/>
  <c r="G8917" i="3"/>
  <c r="I8917" i="3"/>
  <c r="G8918" i="3"/>
  <c r="I8918" i="3"/>
  <c r="G8919" i="3"/>
  <c r="I8919" i="3"/>
  <c r="G8920" i="3"/>
  <c r="I8920" i="3"/>
  <c r="G8921" i="3"/>
  <c r="I8921" i="3"/>
  <c r="G8922" i="3"/>
  <c r="I8922" i="3"/>
  <c r="G8923" i="3"/>
  <c r="I8923" i="3"/>
  <c r="G8924" i="3"/>
  <c r="I8924" i="3"/>
  <c r="G8925" i="3"/>
  <c r="I8925" i="3"/>
  <c r="G8926" i="3"/>
  <c r="I8926" i="3"/>
  <c r="G8927" i="3"/>
  <c r="I8927" i="3"/>
  <c r="G8928" i="3"/>
  <c r="I8928" i="3"/>
  <c r="G8929" i="3"/>
  <c r="I8929" i="3"/>
  <c r="G8930" i="3"/>
  <c r="I8930" i="3"/>
  <c r="G8931" i="3"/>
  <c r="I8931" i="3"/>
  <c r="G8932" i="3"/>
  <c r="I8932" i="3"/>
  <c r="G8933" i="3"/>
  <c r="I8933" i="3"/>
  <c r="G8934" i="3"/>
  <c r="I8934" i="3"/>
  <c r="G8935" i="3"/>
  <c r="I8935" i="3"/>
  <c r="G8936" i="3"/>
  <c r="I8936" i="3"/>
  <c r="G8937" i="3"/>
  <c r="I8937" i="3"/>
  <c r="G8938" i="3"/>
  <c r="I8938" i="3"/>
  <c r="G8939" i="3"/>
  <c r="I8939" i="3"/>
  <c r="G8940" i="3"/>
  <c r="I8940" i="3"/>
  <c r="G8941" i="3"/>
  <c r="I8941" i="3"/>
  <c r="G8942" i="3"/>
  <c r="I8942" i="3"/>
  <c r="G8943" i="3"/>
  <c r="I8943" i="3"/>
  <c r="G8944" i="3"/>
  <c r="I8944" i="3"/>
  <c r="G8945" i="3"/>
  <c r="I8945" i="3"/>
  <c r="G8946" i="3"/>
  <c r="I8946" i="3"/>
  <c r="G8947" i="3"/>
  <c r="I8947" i="3"/>
  <c r="G8948" i="3"/>
  <c r="I8948" i="3"/>
  <c r="G8949" i="3"/>
  <c r="I8949" i="3"/>
  <c r="G8950" i="3"/>
  <c r="I8950" i="3"/>
  <c r="G8951" i="3"/>
  <c r="I8951" i="3"/>
  <c r="G8952" i="3"/>
  <c r="I8952" i="3"/>
  <c r="G8953" i="3"/>
  <c r="I8953" i="3"/>
  <c r="G8954" i="3"/>
  <c r="I8954" i="3"/>
  <c r="G8955" i="3"/>
  <c r="I8955" i="3"/>
  <c r="G8956" i="3"/>
  <c r="I8956" i="3"/>
  <c r="G8957" i="3"/>
  <c r="I8957" i="3"/>
  <c r="G8958" i="3"/>
  <c r="I8958" i="3"/>
  <c r="G8959" i="3"/>
  <c r="I8959" i="3"/>
  <c r="G8960" i="3"/>
  <c r="I8960" i="3"/>
  <c r="G8961" i="3"/>
  <c r="I8961" i="3"/>
  <c r="G8962" i="3"/>
  <c r="I8962" i="3"/>
  <c r="G8963" i="3"/>
  <c r="I8963" i="3"/>
  <c r="G8964" i="3"/>
  <c r="I8964" i="3"/>
  <c r="G8965" i="3"/>
  <c r="I8965" i="3"/>
  <c r="G8966" i="3"/>
  <c r="I8966" i="3"/>
  <c r="G8967" i="3"/>
  <c r="I8967" i="3"/>
  <c r="G8968" i="3"/>
  <c r="I8968" i="3"/>
  <c r="G8969" i="3"/>
  <c r="I8969" i="3"/>
  <c r="G8970" i="3"/>
  <c r="I8970" i="3"/>
  <c r="G8971" i="3"/>
  <c r="I8971" i="3"/>
  <c r="G8972" i="3"/>
  <c r="I8972" i="3"/>
  <c r="G8973" i="3"/>
  <c r="I8973" i="3"/>
  <c r="G8974" i="3"/>
  <c r="I8974" i="3"/>
  <c r="G8975" i="3"/>
  <c r="I8975" i="3"/>
  <c r="G8976" i="3"/>
  <c r="I8976" i="3"/>
  <c r="G8977" i="3"/>
  <c r="I8977" i="3"/>
  <c r="G8978" i="3"/>
  <c r="I8978" i="3"/>
  <c r="G8979" i="3"/>
  <c r="I8979" i="3"/>
  <c r="G8980" i="3"/>
  <c r="I8980" i="3"/>
  <c r="G8981" i="3"/>
  <c r="I8981" i="3"/>
  <c r="G8982" i="3"/>
  <c r="I8982" i="3"/>
  <c r="G8983" i="3"/>
  <c r="I8983" i="3"/>
  <c r="G8984" i="3"/>
  <c r="I8984" i="3"/>
  <c r="G8985" i="3"/>
  <c r="I8985" i="3"/>
  <c r="G8986" i="3"/>
  <c r="I8986" i="3"/>
  <c r="G8987" i="3"/>
  <c r="I8987" i="3"/>
  <c r="G8988" i="3"/>
  <c r="I8988" i="3"/>
  <c r="G8989" i="3"/>
  <c r="I8989" i="3"/>
  <c r="G8990" i="3"/>
  <c r="I8990" i="3"/>
  <c r="G8991" i="3"/>
  <c r="I8991" i="3"/>
  <c r="G8992" i="3"/>
  <c r="I8992" i="3"/>
  <c r="G8993" i="3"/>
  <c r="I8993" i="3"/>
  <c r="G8994" i="3"/>
  <c r="I8994" i="3"/>
  <c r="G8995" i="3"/>
  <c r="I8995" i="3"/>
  <c r="G8996" i="3"/>
  <c r="I8996" i="3"/>
  <c r="G8997" i="3"/>
  <c r="I8997" i="3"/>
  <c r="G8998" i="3"/>
  <c r="I8998" i="3"/>
  <c r="G8999" i="3"/>
  <c r="I8999" i="3"/>
  <c r="G9000" i="3"/>
  <c r="I9000" i="3"/>
  <c r="G9001" i="3"/>
  <c r="I9001" i="3"/>
  <c r="G9002" i="3"/>
  <c r="I9002" i="3"/>
  <c r="G9003" i="3"/>
  <c r="I9003" i="3"/>
  <c r="G9004" i="3"/>
  <c r="I9004" i="3"/>
  <c r="G9005" i="3"/>
  <c r="I9005" i="3"/>
  <c r="G9006" i="3"/>
  <c r="I9006" i="3"/>
  <c r="G9007" i="3"/>
  <c r="I9007" i="3"/>
  <c r="G9008" i="3"/>
  <c r="I9008" i="3"/>
  <c r="G9009" i="3"/>
  <c r="I9009" i="3"/>
  <c r="G9010" i="3"/>
  <c r="I9010" i="3"/>
  <c r="G9011" i="3"/>
  <c r="I9011" i="3"/>
  <c r="G9012" i="3"/>
  <c r="I9012" i="3"/>
  <c r="G9013" i="3"/>
  <c r="I9013" i="3"/>
  <c r="G9014" i="3"/>
  <c r="I9014" i="3"/>
  <c r="G9015" i="3"/>
  <c r="I9015" i="3"/>
  <c r="G9016" i="3"/>
  <c r="I9016" i="3"/>
  <c r="G9017" i="3"/>
  <c r="I9017" i="3"/>
  <c r="G9018" i="3"/>
  <c r="I9018" i="3"/>
  <c r="G9019" i="3"/>
  <c r="I9019" i="3"/>
  <c r="G9020" i="3"/>
  <c r="I9020" i="3"/>
  <c r="G9021" i="3"/>
  <c r="I9021" i="3"/>
  <c r="G9022" i="3"/>
  <c r="I9022" i="3"/>
  <c r="G9023" i="3"/>
  <c r="I9023" i="3"/>
  <c r="G9024" i="3"/>
  <c r="I9024" i="3"/>
  <c r="G9025" i="3"/>
  <c r="I9025" i="3"/>
  <c r="G9026" i="3"/>
  <c r="I9026" i="3"/>
  <c r="G9027" i="3"/>
  <c r="I9027" i="3"/>
  <c r="G9028" i="3"/>
  <c r="I9028" i="3"/>
  <c r="G9029" i="3"/>
  <c r="I9029" i="3"/>
  <c r="G9030" i="3"/>
  <c r="I9030" i="3"/>
  <c r="G9031" i="3"/>
  <c r="I9031" i="3"/>
  <c r="G9032" i="3"/>
  <c r="I9032" i="3"/>
  <c r="G9033" i="3"/>
  <c r="I9033" i="3"/>
  <c r="G9034" i="3"/>
  <c r="I9034" i="3"/>
  <c r="G9035" i="3"/>
  <c r="I9035" i="3"/>
  <c r="G9036" i="3"/>
  <c r="I9036" i="3"/>
  <c r="G9037" i="3"/>
  <c r="I9037" i="3"/>
  <c r="G9038" i="3"/>
  <c r="I9038" i="3"/>
  <c r="G9039" i="3"/>
  <c r="I9039" i="3"/>
  <c r="G9040" i="3"/>
  <c r="I9040" i="3"/>
  <c r="G9041" i="3"/>
  <c r="I9041" i="3"/>
  <c r="G9042" i="3"/>
  <c r="I9042" i="3"/>
  <c r="G9043" i="3"/>
  <c r="I9043" i="3"/>
  <c r="G9044" i="3"/>
  <c r="I9044" i="3"/>
  <c r="G9045" i="3"/>
  <c r="I9045" i="3"/>
  <c r="G9046" i="3"/>
  <c r="I9046" i="3"/>
  <c r="G9047" i="3"/>
  <c r="I9047" i="3"/>
  <c r="G9048" i="3"/>
  <c r="I9048" i="3"/>
  <c r="G9049" i="3"/>
  <c r="I9049" i="3"/>
  <c r="G9050" i="3"/>
  <c r="I9050" i="3"/>
  <c r="G9051" i="3"/>
  <c r="I9051" i="3"/>
  <c r="G9052" i="3"/>
  <c r="I9052" i="3"/>
  <c r="G9053" i="3"/>
  <c r="I9053" i="3"/>
  <c r="G9054" i="3"/>
  <c r="I9054" i="3"/>
  <c r="G9055" i="3"/>
  <c r="I9055" i="3"/>
  <c r="G9056" i="3"/>
  <c r="I9056" i="3"/>
  <c r="G9057" i="3"/>
  <c r="I9057" i="3"/>
  <c r="G9058" i="3"/>
  <c r="I9058" i="3"/>
  <c r="G9059" i="3"/>
  <c r="I9059" i="3"/>
  <c r="G9060" i="3"/>
  <c r="I9060" i="3"/>
  <c r="G9061" i="3"/>
  <c r="I9061" i="3"/>
  <c r="G9062" i="3"/>
  <c r="I9062" i="3"/>
  <c r="G9063" i="3"/>
  <c r="I9063" i="3"/>
  <c r="G9064" i="3"/>
  <c r="I9064" i="3"/>
  <c r="G9065" i="3"/>
  <c r="I9065" i="3"/>
  <c r="G9066" i="3"/>
  <c r="I9066" i="3"/>
  <c r="G9067" i="3"/>
  <c r="I9067" i="3"/>
  <c r="G9068" i="3"/>
  <c r="I9068" i="3"/>
  <c r="G9069" i="3"/>
  <c r="I9069" i="3"/>
  <c r="G9070" i="3"/>
  <c r="I9070" i="3"/>
  <c r="G9071" i="3"/>
  <c r="I9071" i="3"/>
  <c r="G9072" i="3"/>
  <c r="I9072" i="3"/>
  <c r="G9073" i="3"/>
  <c r="I9073" i="3"/>
  <c r="G9074" i="3"/>
  <c r="I9074" i="3"/>
  <c r="G9075" i="3"/>
  <c r="I9075" i="3"/>
  <c r="G9076" i="3"/>
  <c r="I9076" i="3"/>
  <c r="G9077" i="3"/>
  <c r="I9077" i="3"/>
  <c r="G9078" i="3"/>
  <c r="I9078" i="3"/>
  <c r="G9079" i="3"/>
  <c r="I9079" i="3"/>
  <c r="G9080" i="3"/>
  <c r="I9080" i="3"/>
  <c r="G9081" i="3"/>
  <c r="I9081" i="3"/>
  <c r="G9082" i="3"/>
  <c r="I9082" i="3"/>
  <c r="G9083" i="3"/>
  <c r="I9083" i="3"/>
  <c r="G9084" i="3"/>
  <c r="I9084" i="3"/>
  <c r="G9085" i="3"/>
  <c r="I9085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D2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H245" i="3"/>
  <c r="H246" i="3"/>
  <c r="H247" i="3"/>
  <c r="H248" i="3"/>
  <c r="H249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H264" i="3"/>
  <c r="G265" i="3"/>
  <c r="H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3" i="3"/>
  <c r="H283" i="3"/>
  <c r="G284" i="3"/>
  <c r="H284" i="3"/>
  <c r="G285" i="3"/>
  <c r="H285" i="3"/>
  <c r="G286" i="3"/>
  <c r="H286" i="3"/>
  <c r="G287" i="3"/>
  <c r="H287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H298" i="3"/>
  <c r="G299" i="3"/>
  <c r="H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H324" i="3"/>
  <c r="H325" i="3"/>
  <c r="H326" i="3"/>
  <c r="H327" i="3"/>
  <c r="G328" i="3"/>
  <c r="H328" i="3"/>
  <c r="G329" i="3"/>
  <c r="H329" i="3"/>
  <c r="H330" i="3"/>
  <c r="G331" i="3"/>
  <c r="H331" i="3"/>
  <c r="G332" i="3"/>
  <c r="H332" i="3"/>
  <c r="G333" i="3"/>
  <c r="H333" i="3"/>
  <c r="G334" i="3"/>
  <c r="H334" i="3"/>
  <c r="G335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G802" i="3"/>
  <c r="H802" i="3"/>
  <c r="G803" i="3"/>
  <c r="H803" i="3"/>
  <c r="G804" i="3"/>
  <c r="H804" i="3"/>
  <c r="G805" i="3"/>
  <c r="H805" i="3"/>
  <c r="G806" i="3"/>
  <c r="H806" i="3"/>
  <c r="H807" i="3"/>
  <c r="G808" i="3"/>
  <c r="H808" i="3"/>
  <c r="H809" i="3"/>
  <c r="H810" i="3"/>
  <c r="G811" i="3"/>
  <c r="H811" i="3"/>
  <c r="H812" i="3"/>
  <c r="H813" i="3"/>
  <c r="H814" i="3"/>
  <c r="H815" i="3"/>
  <c r="H816" i="3"/>
  <c r="G817" i="3"/>
  <c r="H817" i="3"/>
  <c r="G818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G830" i="3"/>
  <c r="H830" i="3"/>
  <c r="H831" i="3"/>
  <c r="H832" i="3"/>
  <c r="H833" i="3"/>
  <c r="H834" i="3"/>
  <c r="H835" i="3"/>
  <c r="H836" i="3"/>
  <c r="H837" i="3"/>
  <c r="G838" i="3"/>
  <c r="H838" i="3"/>
  <c r="G839" i="3"/>
  <c r="H839" i="3"/>
  <c r="H840" i="3"/>
  <c r="H841" i="3"/>
  <c r="H842" i="3"/>
  <c r="H843" i="3"/>
  <c r="H844" i="3"/>
  <c r="H845" i="3"/>
  <c r="H846" i="3"/>
  <c r="H847" i="3"/>
  <c r="G848" i="3"/>
  <c r="H848" i="3"/>
  <c r="G849" i="3"/>
  <c r="H849" i="3"/>
  <c r="G850" i="3"/>
  <c r="H850" i="3"/>
  <c r="G851" i="3"/>
  <c r="H851" i="3"/>
  <c r="G852" i="3"/>
  <c r="H852" i="3"/>
  <c r="G853" i="3"/>
  <c r="H853" i="3"/>
  <c r="H854" i="3"/>
  <c r="H855" i="3"/>
  <c r="G856" i="3"/>
  <c r="H856" i="3"/>
  <c r="G857" i="3"/>
  <c r="H857" i="3"/>
  <c r="G858" i="3"/>
  <c r="H858" i="3"/>
  <c r="G859" i="3"/>
  <c r="H859" i="3"/>
  <c r="G860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G881" i="3"/>
  <c r="H881" i="3"/>
  <c r="G882" i="3"/>
  <c r="H882" i="3"/>
  <c r="H883" i="3"/>
  <c r="H884" i="3"/>
  <c r="H885" i="3"/>
  <c r="H886" i="3"/>
  <c r="H887" i="3"/>
  <c r="G888" i="3"/>
  <c r="H888" i="3"/>
  <c r="H889" i="3"/>
  <c r="H890" i="3"/>
  <c r="H891" i="3"/>
  <c r="G892" i="3"/>
  <c r="H892" i="3"/>
  <c r="G893" i="3"/>
  <c r="H893" i="3"/>
  <c r="G894" i="3"/>
  <c r="H894" i="3"/>
  <c r="H895" i="3"/>
  <c r="G896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G916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G930" i="3"/>
  <c r="H930" i="3"/>
  <c r="G931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G1217" i="3"/>
  <c r="H1217" i="3"/>
  <c r="G1218" i="3"/>
  <c r="H1218" i="3"/>
  <c r="G1219" i="3"/>
  <c r="H1219" i="3"/>
  <c r="G1220" i="3"/>
  <c r="H1220" i="3"/>
  <c r="G1221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G1233" i="3"/>
  <c r="H1233" i="3"/>
  <c r="G1234" i="3"/>
  <c r="H1234" i="3"/>
  <c r="G1235" i="3"/>
  <c r="H1235" i="3"/>
  <c r="G1236" i="3"/>
  <c r="H1236" i="3"/>
  <c r="G1237" i="3"/>
  <c r="H1237" i="3"/>
  <c r="G1238" i="3"/>
  <c r="H1238" i="3"/>
  <c r="H1239" i="3"/>
  <c r="H1240" i="3"/>
  <c r="H1241" i="3"/>
  <c r="H1242" i="3"/>
  <c r="G1243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G1268" i="3"/>
  <c r="H1268" i="3"/>
  <c r="G1269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G1286" i="3"/>
  <c r="H1286" i="3"/>
  <c r="G1287" i="3"/>
  <c r="H1287" i="3"/>
  <c r="G1288" i="3"/>
  <c r="H1288" i="3"/>
  <c r="G1289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G1313" i="3"/>
  <c r="H1313" i="3"/>
  <c r="G1314" i="3"/>
  <c r="H1314" i="3"/>
  <c r="G1315" i="3"/>
  <c r="H1315" i="3"/>
  <c r="G1316" i="3"/>
  <c r="H1316" i="3"/>
  <c r="G1317" i="3"/>
  <c r="H1317" i="3"/>
  <c r="G1318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G1333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G3183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G3206" i="3"/>
  <c r="H3206" i="3"/>
  <c r="G3207" i="3"/>
  <c r="H3207" i="3"/>
  <c r="G3208" i="3"/>
  <c r="H3208" i="3"/>
  <c r="G3209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G3239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G3523" i="3"/>
  <c r="H3523" i="3"/>
  <c r="G3524" i="3"/>
  <c r="H3524" i="3"/>
  <c r="H3525" i="3"/>
  <c r="G3526" i="3"/>
  <c r="H3526" i="3"/>
  <c r="G3527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G3541" i="3"/>
  <c r="H3541" i="3"/>
  <c r="G3542" i="3"/>
  <c r="H3542" i="3"/>
  <c r="G3543" i="3"/>
  <c r="H3543" i="3"/>
  <c r="H3544" i="3"/>
  <c r="G3545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G3713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G5313" i="3"/>
  <c r="H5313" i="3"/>
  <c r="H5314" i="3"/>
  <c r="H5315" i="3"/>
  <c r="H5316" i="3"/>
  <c r="H5317" i="3"/>
  <c r="H5318" i="3"/>
  <c r="G5319" i="3"/>
  <c r="H5319" i="3"/>
  <c r="G5320" i="3"/>
  <c r="H5320" i="3"/>
  <c r="G5321" i="3"/>
  <c r="H5321" i="3"/>
  <c r="G5322" i="3"/>
  <c r="H5322" i="3"/>
  <c r="G5323" i="3"/>
  <c r="H5323" i="3"/>
  <c r="H5324" i="3"/>
  <c r="G5325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G5726" i="3"/>
  <c r="H5726" i="3"/>
  <c r="G5727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D18" i="4"/>
  <c r="D14" i="4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4" i="1"/>
  <c r="E12" i="1"/>
  <c r="E13" i="1"/>
  <c r="E10" i="1"/>
  <c r="E8" i="1"/>
  <c r="E6" i="1"/>
  <c r="E7" i="1"/>
  <c r="E4" i="1"/>
  <c r="E5" i="1"/>
  <c r="E50" i="1"/>
  <c r="E3" i="1"/>
  <c r="E9" i="1"/>
  <c r="E49" i="1"/>
  <c r="E47" i="1"/>
  <c r="E45" i="1"/>
  <c r="E43" i="1"/>
  <c r="E41" i="1"/>
  <c r="E39" i="1"/>
  <c r="E37" i="1"/>
  <c r="E35" i="1"/>
  <c r="E33" i="1"/>
  <c r="E31" i="1"/>
  <c r="E29" i="1"/>
  <c r="E27" i="1"/>
  <c r="E25" i="1"/>
  <c r="E23" i="1"/>
  <c r="E21" i="1"/>
  <c r="E19" i="1"/>
  <c r="E17" i="1"/>
  <c r="E15" i="1"/>
  <c r="E11" i="1"/>
</calcChain>
</file>

<file path=xl/sharedStrings.xml><?xml version="1.0" encoding="utf-8"?>
<sst xmlns="http://schemas.openxmlformats.org/spreadsheetml/2006/main" count="82" uniqueCount="76">
  <si>
    <t>https://www.solarchoice.net.au/solar-rebates/solar-feed-in-rewards</t>
  </si>
  <si>
    <t>Time</t>
  </si>
  <si>
    <t>Power (W)</t>
  </si>
  <si>
    <t>SETTLEMENTDATE</t>
  </si>
  <si>
    <t>TOTAL DEMAND (MW)</t>
  </si>
  <si>
    <t>RRP ($/MWh)</t>
  </si>
  <si>
    <t>https://www.aemo.com.au/Electricity/National-Electricity-Market-NEM/Data-dashboard#aggregated-data</t>
  </si>
  <si>
    <t>Power (MWh)</t>
  </si>
  <si>
    <t>Usage (MWh)</t>
  </si>
  <si>
    <t>$/MWh</t>
  </si>
  <si>
    <t>Assumptions</t>
  </si>
  <si>
    <t>Conservatively use minimum electricity tariff</t>
  </si>
  <si>
    <t>Fixed Electricity Price from Grid</t>
  </si>
  <si>
    <t>Fixed Price Bill ($)</t>
  </si>
  <si>
    <t>Market Price Bill ($)</t>
  </si>
  <si>
    <t>Emergent Market price cap is the domestic solar feed in tariff value</t>
  </si>
  <si>
    <t>government calculated this is value to make it worthwhile for prosumer to buy system</t>
  </si>
  <si>
    <t>$/Mwah</t>
  </si>
  <si>
    <t>Daily Consumption - Households</t>
  </si>
  <si>
    <t>Daily consumption remains constant year round on average</t>
  </si>
  <si>
    <t>(seasonal variation is captured in the modelling completed to deliver the daily consumption profile)</t>
  </si>
  <si>
    <t>This simple model for an annual electricity bill is based on:</t>
  </si>
  <si>
    <t>Current Electricity Bill</t>
  </si>
  <si>
    <t>The consumption profile of a household over an entire year in 30 minutre increments, with a discount factor of approximately 50% on energy consumption</t>
  </si>
  <si>
    <t>Saving:</t>
  </si>
  <si>
    <t>Spot Market Electricity Bill</t>
  </si>
  <si>
    <t>Emergent Market Price Bill ($)
Differential Trading Included</t>
  </si>
  <si>
    <t>Maximum Feed Rate into Grid</t>
  </si>
  <si>
    <t>kW/hr</t>
  </si>
  <si>
    <t>Household will always have stored energy to sell into the grid when prices are high</t>
  </si>
  <si>
    <t>Price to Sell Domestic Solar Into Grid</t>
  </si>
  <si>
    <t>(How much energy can the connection export into the grid in a set time)</t>
  </si>
  <si>
    <t>Raw data from assumptions tab</t>
  </si>
  <si>
    <t>Calculated data with linear extrapolation to 30min increments</t>
  </si>
  <si>
    <t>Electricity Prices</t>
  </si>
  <si>
    <t>Residential House Use Case</t>
  </si>
  <si>
    <t>conversion</t>
  </si>
  <si>
    <t>average of US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</si>
  <si>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</si>
  <si>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</si>
  <si>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</si>
  <si>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</si>
  <si>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</si>
  <si>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</si>
  <si>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</si>
  <si>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</si>
  <si>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</si>
  <si>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</si>
  <si>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</si>
  <si>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</si>
  <si>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</si>
  <si>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</si>
  <si>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sample size</t>
  </si>
  <si>
    <t>sample mean</t>
  </si>
  <si>
    <t>sample standard deviation</t>
  </si>
  <si>
    <t>confidence level</t>
  </si>
  <si>
    <t>tmultiple</t>
  </si>
  <si>
    <t>standard error</t>
  </si>
  <si>
    <t>lower limit</t>
  </si>
  <si>
    <t>upper limit</t>
  </si>
  <si>
    <t>Calculated on the current tariff rate for electricity</t>
  </si>
  <si>
    <t>Calculated on the spot market rate for electricity</t>
  </si>
  <si>
    <t>Calculated on the spot market rate rate for electricity, with downside risk removed by household solar generation and storage</t>
  </si>
  <si>
    <t>Calculated on the spot market rate rate for electricity, with the household being able to sell into the market when the price is higher than solar feed in tariff</t>
  </si>
  <si>
    <t>Actual pricing data from the US for the 2001-2017</t>
  </si>
  <si>
    <t>USA</t>
  </si>
  <si>
    <t>EIA data</t>
  </si>
  <si>
    <t xml:space="preserve">Conservatively use US consumption amounts </t>
  </si>
  <si>
    <t>2x UK</t>
  </si>
  <si>
    <t>Ratio</t>
  </si>
  <si>
    <t>Monthly Bill:</t>
  </si>
  <si>
    <t>Renewable Market RRP</t>
  </si>
  <si>
    <t>Mixed Renewable Market Price Bill ($)
Downside Risk Adjusted</t>
  </si>
  <si>
    <t>Prosumer Market Price Bill ($)
Differential Trading Included</t>
  </si>
  <si>
    <t>Simple Renewable Market Electricity Bill with no Sell Back</t>
  </si>
  <si>
    <t>Transactional Prosumer Market Electricity Bill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</si>
</sst>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00"/>
    <numFmt numFmtId="165" formatCode="#,##0.00000"/>
    <numFmt numFmtId="166" formatCode="#,##0.000000000"/>
    <numFmt numFmtId="167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/>
    <xf numFmtId="20" fontId="0" fillId="0" borderId="0" xfId="0" applyNumberFormat="1"/>
    <xf numFmtId="0" fontId="1" fillId="0" borderId="0" xfId="0" applyFont="1" applyAlignment="1">
      <alignment horizontal="center"/>
    </xf>
    <xf numFmtId="22" fontId="0" fillId="0" borderId="0" xfId="0" applyNumberFormat="1"/>
    <xf numFmtId="0" fontId="0" fillId="0" borderId="0" xfId="0" applyFont="1"/>
    <xf numFmtId="0" fontId="0" fillId="0" borderId="0" xfId="0" applyAlignment="1">
      <alignment horizontal="center"/>
    </xf>
    <xf numFmtId="164" fontId="0" fillId="0" borderId="0" xfId="0" applyNumberFormat="1"/>
    <xf numFmtId="164" fontId="1" fillId="0" borderId="0" xfId="0" applyNumberFormat="1" applyFont="1"/>
    <xf numFmtId="4" fontId="0" fillId="0" borderId="0" xfId="0" applyNumberFormat="1"/>
    <xf numFmtId="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7" fontId="0" fillId="0" borderId="0" xfId="0" applyNumberFormat="1"/>
    <xf numFmtId="9" fontId="0" fillId="0" borderId="0" xfId="0" applyNumberFormat="1" applyAlignment="1">
      <alignment horizontal="right"/>
    </xf>
    <xf numFmtId="166" fontId="1" fillId="0" borderId="0" xfId="0" applyNumberFormat="1" applyFont="1" applyAlignment="1">
      <alignment horizontal="center" wrapText="1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5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Continuous" wrapText="1"/>
    </xf>
    <xf numFmtId="0" fontId="6" fillId="0" borderId="2" xfId="0" applyFont="1" applyFill="1" applyBorder="1" applyAlignment="1">
      <alignment horizontal="centerContinuous"/>
    </xf>
    <xf numFmtId="0" fontId="8" fillId="0" borderId="0" xfId="13" applyFont="1"/>
    <xf numFmtId="0" fontId="8" fillId="0" borderId="0" xfId="13" applyFont="1" applyFill="1"/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4" builtinId="8" hidden="1"/>
    <cellStyle name="Normal" xfId="0" builtinId="0"/>
    <cellStyle name="Normal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1968500</xdr:colOff>
      <xdr:row>16</xdr:row>
      <xdr:rowOff>166230</xdr:rowOff>
    </xdr:from>
    <xdr:to>
      <xdr:col>1</xdr:col>
      <xdr:colOff>3402681</xdr:colOff>
      <xdr:row>39</xdr:row>
      <xdr:rowOff>85105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00" y="2833230"/>
          <a:ext cx="7022181" cy="4008275"/>
        </a:xfrm>
        <a:prstGeom prst="rect">
          <a:avLst/>
        </a:prstGeom>
      </xdr:spPr>
    </xdr:pic>
    <xdr:clientData/>
  </xdr:twoCellAnchor>
  <xdr:twoCellAnchor editAs="oneCell">
    <xdr:from>
      <xdr:col>0</xdr:col>
      <xdr:colOff>2108200</xdr:colOff>
      <xdr:row>40</xdr:row>
      <xdr:rowOff>0</xdr:rowOff>
    </xdr:from>
    <xdr:to>
      <xdr:col>1</xdr:col>
      <xdr:colOff>3418692</xdr:colOff>
      <xdr:row>59</xdr:row>
      <xdr:rowOff>167800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8200" y="6934200"/>
          <a:ext cx="6901667" cy="354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topLeftCell="A5" zoomScale="150" zoomScaleNormal="150" zoomScalePageLayoutView="150" workbookViewId="0">
      <selection activeCell="B22" sqref="B22"/>
    </sheetView>
  </sheetViews>
  <sheetFormatPr baseColWidth="10" defaultColWidth="11.5" defaultRowHeight="15" x14ac:dyDescent="0.2"/>
  <cols>
    <col min="1" max="1" width="74.83203125" style="25" customWidth="1"/>
    <col min="2" max="2" width="12.5" customWidth="1"/>
    <col min="3" max="3" width="10.6640625" style="17" bestFit="1" customWidth="1"/>
    <col min="4" max="4" width="8.5" style="18" customWidth="1"/>
    <col min="5" max="5" width="21.6640625" style="18" bestFit="1" customWidth="1"/>
  </cols>
  <sheetData>
    <row r="1" spans="1:8" s="1" customFormat="1" x14ac:dyDescent="0.2">
      <c r="A1" s="24" t="s">
        <v>35</v>
      </c>
      <c r="C1" s="22"/>
      <c r="D1" s="23"/>
      <c r="E1" s="23"/>
    </row>
    <row r="2" spans="1:8" s="1" customFormat="1" x14ac:dyDescent="0.2">
      <c r="A2" s="24" t="s">
        <v>65</v>
      </c>
      <c r="C2" s="22"/>
      <c r="D2" s="23"/>
      <c r="E2" s="23"/>
    </row>
    <row r="3" spans="1:8" s="2" customFormat="1" x14ac:dyDescent="0.2">
      <c r="A3" s="25"/>
      <c r="C3" s="17"/>
      <c r="D3" s="18"/>
      <c r="E3" s="18"/>
    </row>
    <row r="4" spans="1:8" s="2" customFormat="1" x14ac:dyDescent="0.2">
      <c r="A4" s="26" t="s">
        <v>21</v>
      </c>
      <c r="C4" s="17"/>
      <c r="D4" s="18"/>
      <c r="E4" s="18"/>
      <c r="F4" s="15"/>
      <c r="G4" s="10"/>
      <c r="H4" s="15"/>
    </row>
    <row r="5" spans="1:8" s="2" customFormat="1" ht="27" customHeight="1" x14ac:dyDescent="0.2">
      <c r="A5" s="25" t="s">
        <v>23</v>
      </c>
      <c r="C5" s="17"/>
      <c r="D5" s="18"/>
      <c r="E5" s="18"/>
      <c r="F5" s="15"/>
      <c r="G5" s="10"/>
      <c r="H5" s="15"/>
    </row>
    <row r="6" spans="1:8" s="2" customFormat="1" x14ac:dyDescent="0.2">
      <c r="A6" s="27" t="s">
        <v>64</v>
      </c>
      <c r="C6" s="17"/>
      <c r="D6" s="18"/>
      <c r="E6" s="18"/>
      <c r="F6" s="15"/>
      <c r="G6" s="10"/>
      <c r="H6" s="15"/>
    </row>
    <row r="8" spans="1:8" x14ac:dyDescent="0.2">
      <c r="A8" s="28" t="s">
        <v>22</v>
      </c>
    </row>
    <row r="9" spans="1:8" x14ac:dyDescent="0.2">
      <c r="A9" s="26" t="s">
        <v>60</v>
      </c>
    </row>
    <row r="10" spans="1:8" x14ac:dyDescent="0.2">
      <c r="A10" s="25" t="s">
        <v>70</v>
      </c>
      <c r="B10" s="19">
        <f>SUM('US CASE'!E2:E9085)*E11</f>
        <v>110.20999999999998</v>
      </c>
    </row>
    <row r="11" spans="1:8" x14ac:dyDescent="0.2">
      <c r="D11" s="18" t="s">
        <v>69</v>
      </c>
      <c r="E11" s="18">
        <v>0.50794748152117752</v>
      </c>
    </row>
    <row r="12" spans="1:8" s="2" customFormat="1" x14ac:dyDescent="0.2">
      <c r="A12" s="28" t="s">
        <v>25</v>
      </c>
      <c r="C12" s="17"/>
      <c r="D12" s="18"/>
      <c r="E12" s="18"/>
    </row>
    <row r="13" spans="1:8" s="2" customFormat="1" x14ac:dyDescent="0.2">
      <c r="A13" s="26" t="s">
        <v>61</v>
      </c>
      <c r="C13" s="17"/>
      <c r="D13" s="18"/>
      <c r="E13" s="18"/>
    </row>
    <row r="14" spans="1:8" s="2" customFormat="1" x14ac:dyDescent="0.2">
      <c r="A14" s="25" t="s">
        <v>70</v>
      </c>
      <c r="B14" s="19">
        <f>SUM('US CASE'!F2:F9085)*E11</f>
        <v>98.777997533494329</v>
      </c>
      <c r="C14" s="17" t="s">
        <v>24</v>
      </c>
      <c r="D14" s="20">
        <f>1-B14/B10</f>
        <v>0.10372926655027359</v>
      </c>
      <c r="E14" s="18"/>
    </row>
    <row r="16" spans="1:8" s="2" customFormat="1" x14ac:dyDescent="0.2">
      <c r="A16" s="28" t="s">
        <v>74</v>
      </c>
      <c r="C16" s="17"/>
      <c r="D16" s="18"/>
      <c r="E16" s="18"/>
    </row>
    <row r="17" spans="1:5" s="2" customFormat="1" ht="28" customHeight="1" x14ac:dyDescent="0.2">
      <c r="A17" s="26" t="s">
        <v>62</v>
      </c>
      <c r="C17" s="17"/>
      <c r="D17" s="18"/>
      <c r="E17" s="18"/>
    </row>
    <row r="18" spans="1:5" s="2" customFormat="1" x14ac:dyDescent="0.2">
      <c r="A18" s="25" t="s">
        <v>70</v>
      </c>
      <c r="B18" s="19">
        <f>SUM('US CASE'!H2:H9085)*E11</f>
        <v>96.502388244751842</v>
      </c>
      <c r="C18" s="17" t="s">
        <v>24</v>
      </c>
      <c r="D18" s="20">
        <f>1-B18/B10</f>
        <v>0.12437720492920912</v>
      </c>
      <c r="E18" s="18"/>
    </row>
    <row r="20" spans="1:5" x14ac:dyDescent="0.2">
      <c r="A20" s="28" t="s">
        <v>75</v>
      </c>
    </row>
    <row r="21" spans="1:5" ht="30" x14ac:dyDescent="0.2">
      <c r="A21" s="26" t="s">
        <v>63</v>
      </c>
    </row>
    <row r="22" spans="1:5" x14ac:dyDescent="0.2">
      <c r="A22" s="25" t="s">
        <v>70</v>
      </c>
      <c r="B22" s="19">
        <f>SUM('US CASE'!I2:I9085)*E11</f>
        <v>39.311882872495417</v>
      </c>
      <c r="C22" s="17" t="s">
        <v>24</v>
      </c>
      <c r="D22" s="20">
        <f>1-B22/B10</f>
        <v>0.64330021892300682</v>
      </c>
    </row>
  </sheetData>
  <phoneticPr fontId="4" type="noConversion"/>
  <pageMargins left="0.75000000000000011" right="0.75000000000000011" top="1" bottom="1" header="0.5" footer="0.5"/>
  <pageSetup paperSize="9" orientation="portrait" horizontalDpi="4294967292" verticalDpi="4294967292"/>
  <headerFooter>
    <oddHeader>&amp;L&amp;"Calibri,Regular"&amp;K000000South Australia Domestic&amp;C&amp;"Calibri,Regular"&amp;K000000&amp;G&amp;R&amp;"Calibri,Regular"&amp;K000000&amp;A</oddHeader>
    <oddFooter>&amp;L&amp;"Calibri,Regular"&amp;K000000&amp;P/&amp;N&amp;C&amp;"Calibri,Regular"&amp;K000000Commercial in Confidence&amp;R&amp;"Calibri,Regular"&amp;K000000&amp;F</oddFooter>
  </headerFooter>
  <legacyDrawingHF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H15"/>
  <sheetViews>
    <sheetView workbookViewId="0">
      <selection activeCell="C13" sqref="C13"/>
    </sheetView>
  </sheetViews>
  <sheetFormatPr baseColWidth="10" defaultColWidth="11.5" defaultRowHeight="15" x14ac:dyDescent="0.2"/>
  <cols>
    <col min="1" max="1" width="67" customWidth="1"/>
    <col min="2" max="2" width="65.6640625" style="2" bestFit="1" customWidth="1"/>
    <col min="3" max="3" width="6.33203125" bestFit="1" customWidth="1"/>
    <col min="4" max="4" width="7" bestFit="1" customWidth="1"/>
  </cols>
  <sheetData>
    <row r="1" spans="1:8" s="2" customFormat="1" x14ac:dyDescent="0.2">
      <c r="A1" s="1" t="s">
        <v>10</v>
      </c>
      <c r="B1" s="1"/>
      <c r="C1" s="10"/>
      <c r="D1" s="8"/>
      <c r="E1" s="13"/>
      <c r="F1" s="15"/>
      <c r="G1" s="10"/>
      <c r="H1" s="15"/>
    </row>
    <row r="2" spans="1:8" s="2" customFormat="1" x14ac:dyDescent="0.2">
      <c r="A2" s="6" t="s">
        <v>67</v>
      </c>
      <c r="B2" s="6" t="s">
        <v>68</v>
      </c>
      <c r="C2" s="10"/>
      <c r="D2" s="8"/>
      <c r="E2" s="13"/>
      <c r="F2" s="15"/>
      <c r="G2" s="10"/>
      <c r="H2" s="15"/>
    </row>
    <row r="3" spans="1:8" s="2" customFormat="1" x14ac:dyDescent="0.2">
      <c r="A3" s="2" t="s">
        <v>11</v>
      </c>
      <c r="C3" s="10"/>
      <c r="D3" s="8"/>
      <c r="E3" s="13"/>
      <c r="F3" s="15"/>
      <c r="G3" s="10"/>
      <c r="H3" s="15"/>
    </row>
    <row r="4" spans="1:8" s="2" customFormat="1" x14ac:dyDescent="0.2">
      <c r="A4" s="2" t="s">
        <v>19</v>
      </c>
      <c r="B4" s="2" t="s">
        <v>20</v>
      </c>
      <c r="C4" s="10"/>
      <c r="D4" s="8"/>
      <c r="E4" s="13"/>
      <c r="F4" s="15"/>
      <c r="G4" s="10"/>
      <c r="H4" s="15"/>
    </row>
    <row r="5" spans="1:8" s="2" customFormat="1" x14ac:dyDescent="0.2">
      <c r="A5" s="2" t="s">
        <v>15</v>
      </c>
      <c r="B5" s="2" t="s">
        <v>16</v>
      </c>
      <c r="C5" s="10"/>
      <c r="D5" s="8"/>
      <c r="E5" s="13"/>
      <c r="F5" s="15"/>
      <c r="G5" s="10"/>
      <c r="H5" s="15"/>
    </row>
    <row r="6" spans="1:8" s="2" customFormat="1" x14ac:dyDescent="0.2">
      <c r="A6" s="2" t="s">
        <v>29</v>
      </c>
      <c r="C6" s="10"/>
      <c r="D6" s="8"/>
      <c r="E6" s="13"/>
      <c r="F6" s="15"/>
      <c r="G6" s="10"/>
      <c r="H6" s="15"/>
    </row>
    <row r="7" spans="1:8" s="2" customFormat="1" x14ac:dyDescent="0.2">
      <c r="C7" s="10"/>
      <c r="D7" s="8"/>
      <c r="E7" s="13"/>
      <c r="F7" s="15"/>
      <c r="G7" s="10"/>
      <c r="H7" s="15"/>
    </row>
    <row r="8" spans="1:8" x14ac:dyDescent="0.2">
      <c r="A8" s="1" t="s">
        <v>34</v>
      </c>
      <c r="B8" s="1"/>
      <c r="C8" s="10"/>
      <c r="D8" s="8"/>
      <c r="E8" s="13"/>
      <c r="F8" s="15"/>
      <c r="G8" s="10"/>
      <c r="H8" s="15"/>
    </row>
    <row r="9" spans="1:8" x14ac:dyDescent="0.2">
      <c r="A9" t="s">
        <v>0</v>
      </c>
      <c r="C9" s="10"/>
      <c r="D9" s="8"/>
      <c r="E9" s="13"/>
      <c r="F9" s="15"/>
      <c r="G9" s="10"/>
      <c r="H9" s="15"/>
    </row>
    <row r="10" spans="1:8" s="2" customFormat="1" x14ac:dyDescent="0.2">
      <c r="A10" s="2" t="s">
        <v>6</v>
      </c>
      <c r="C10" s="10"/>
      <c r="D10" s="8"/>
      <c r="E10" s="13"/>
      <c r="F10" s="15"/>
      <c r="G10" s="10" t="s">
        <v>36</v>
      </c>
      <c r="H10" s="15"/>
    </row>
    <row r="11" spans="1:8" x14ac:dyDescent="0.2">
      <c r="A11" t="s">
        <v>30</v>
      </c>
      <c r="B11" s="13" t="s">
        <v>66</v>
      </c>
      <c r="C11" s="10">
        <v>150</v>
      </c>
      <c r="D11" s="8" t="s">
        <v>17</v>
      </c>
      <c r="E11" s="13"/>
      <c r="F11" s="15"/>
      <c r="G11" s="10"/>
      <c r="H11" s="15"/>
    </row>
    <row r="12" spans="1:8" s="2" customFormat="1" x14ac:dyDescent="0.2">
      <c r="A12" s="2" t="s">
        <v>12</v>
      </c>
      <c r="B12" s="13" t="s">
        <v>37</v>
      </c>
      <c r="C12" s="10">
        <v>120</v>
      </c>
      <c r="D12" s="8" t="s">
        <v>9</v>
      </c>
      <c r="E12" s="13"/>
      <c r="F12" s="15"/>
      <c r="G12" s="10"/>
      <c r="H12" s="15"/>
    </row>
    <row r="13" spans="1:8" s="2" customFormat="1" x14ac:dyDescent="0.2">
      <c r="A13" s="2" t="s">
        <v>27</v>
      </c>
      <c r="B13" s="13" t="s">
        <v>31</v>
      </c>
      <c r="C13" s="10">
        <v>1</v>
      </c>
      <c r="D13" s="8" t="s">
        <v>28</v>
      </c>
      <c r="E13" s="13"/>
      <c r="F13" s="15"/>
      <c r="G13" s="10"/>
      <c r="H13" s="15"/>
    </row>
    <row r="14" spans="1:8" s="2" customFormat="1" x14ac:dyDescent="0.2">
      <c r="B14" s="13"/>
      <c r="C14" s="10"/>
      <c r="D14" s="8"/>
      <c r="E14" s="13"/>
      <c r="F14" s="15"/>
      <c r="G14" s="10"/>
      <c r="H14" s="15"/>
    </row>
    <row r="15" spans="1:8" s="1" customFormat="1" x14ac:dyDescent="0.2">
      <c r="A15" s="1" t="s">
        <v>18</v>
      </c>
    </row>
  </sheetData>
  <phoneticPr fontId="4" type="noConversion"/>
  <pageMargins left="0.75000000000000011" right="0.75000000000000011" top="1" bottom="1" header="0.5" footer="0.5"/>
  <pageSetup paperSize="9" scale="61" orientation="portrait" horizontalDpi="4294967292" verticalDpi="4294967292"/>
  <headerFooter>
    <oddHeader>&amp;L&amp;"Calibri,Regular"&amp;K000000South Australian Domestic Prosumer&amp;C&amp;"Calibri,Regular"&amp;K000000&amp;G&amp;R&amp;"Calibri,Regular"&amp;K000000&amp;A</oddHeader>
    <oddFooter>&amp;L&amp;"Calibri,Regular"&amp;K000000&amp;P/&amp;N&amp;C&amp;"Calibri,Regular"&amp;K000000Commercial in Confidence&amp;R&amp;"Calibri,Regular"&amp;K000000&amp;F</oddFooter>
  </headerFooter>
  <drawing r:id="rId1"/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85"/>
  <sheetViews>
    <sheetView tabSelected="1" zoomScale="140" zoomScaleNormal="140" zoomScalePageLayoutView="140" workbookViewId="0">
      <selection activeCell="A2" sqref="A2"/>
    </sheetView>
  </sheetViews>
  <sheetFormatPr baseColWidth="10" defaultColWidth="8.83203125" defaultRowHeight="15" x14ac:dyDescent="0.2"/>
  <cols>
    <col min="1" max="1" width="22" customWidth="1"/>
    <col min="2" max="2" width="14.83203125" hidden="1" customWidth="1"/>
    <col min="3" max="3" width="13.33203125" style="10" bestFit="1" customWidth="1"/>
    <col min="4" max="4" width="13.5" style="8" bestFit="1" customWidth="1"/>
    <col min="5" max="5" width="17" style="13" bestFit="1" customWidth="1"/>
    <col min="6" max="6" width="18.6640625" style="15" bestFit="1" customWidth="1"/>
    <col min="7" max="7" width="20.5" style="10" bestFit="1" customWidth="1"/>
    <col min="8" max="8" width="28" style="15" bestFit="1" customWidth="1"/>
    <col min="9" max="9" width="28" bestFit="1" customWidth="1"/>
    <col min="11" max="11" width="18.6640625" customWidth="1"/>
  </cols>
  <sheetData>
    <row r="1" spans="1:12" s="7" customFormat="1" ht="45" x14ac:dyDescent="0.2">
      <c r="A1" s="4" t="s">
        <v>3</v>
      </c>
      <c r="B1" s="4" t="s">
        <v>4</v>
      </c>
      <c r="C1" s="11" t="s">
        <v>5</v>
      </c>
      <c r="D1" s="12" t="s">
        <v>8</v>
      </c>
      <c r="E1" s="14" t="s">
        <v>13</v>
      </c>
      <c r="F1" s="16" t="s">
        <v>14</v>
      </c>
      <c r="G1" s="11" t="s">
        <v>71</v>
      </c>
      <c r="H1" s="21" t="s">
        <v>72</v>
      </c>
      <c r="I1" s="21" t="s">
        <v>73</v>
      </c>
    </row>
    <row r="2" spans="1:12" ht="16" x14ac:dyDescent="0.2">
      <c r="A2" s="5">
        <v>42552.020833333336</v>
      </c>
      <c r="B2" s="2">
        <v>1534.71</v>
      </c>
      <c r="C2" s="29">
        <v>125.3</v>
      </c>
      <c r="D2" s="8">
        <v>1.175E-4</v>
      </c>
      <c r="E2" s="13">
        <f>D2*'Assumptions Notes'!C$12</f>
        <v>1.41E-2</v>
      </c>
      <c r="F2" s="15">
        <f>D2*C2</f>
        <v>1.472275E-2</v>
      </c>
      <c r="G2" s="10">
        <f>IF(C2&gt;'Assumptions Notes'!C$11,'Assumptions Notes'!C$11,C2)</f>
        <v>125.3</v>
      </c>
      <c r="H2" s="15">
        <f>G2*D2</f>
        <v>1.472275E-2</v>
      </c>
      <c r="I2">
        <f>IF(C2&gt;'Assumptions Notes'!C$11,-C2*('Assumptions Notes'!C$13/(2*1000)),G2*D2)</f>
        <v>1.472275E-2</v>
      </c>
      <c r="K2" s="34" t="s">
        <v>52</v>
      </c>
      <c r="L2" s="34">
        <v>9084</v>
      </c>
    </row>
    <row r="3" spans="1:12" ht="16" x14ac:dyDescent="0.2">
      <c r="A3" s="5">
        <v>42552.041666666664</v>
      </c>
      <c r="B3" s="2">
        <v>1415.01</v>
      </c>
      <c r="C3" s="29">
        <v>127.9</v>
      </c>
      <c r="D3" s="8">
        <v>1.05E-4</v>
      </c>
      <c r="E3" s="13">
        <f>D3*'Assumptions Notes'!C$12</f>
        <v>1.26E-2</v>
      </c>
      <c r="F3" s="15">
        <f t="shared" ref="F3:F66" si="0">D3*C3</f>
        <v>1.34295E-2</v>
      </c>
      <c r="G3" s="10">
        <f>IF(C3&gt;'Assumptions Notes'!C$11,'Assumptions Notes'!C$11,C3)</f>
        <v>127.9</v>
      </c>
      <c r="H3" s="15">
        <f t="shared" ref="H3:H66" si="1">G3*D3</f>
        <v>1.34295E-2</v>
      </c>
      <c r="I3" s="2">
        <f>IF(C3&gt;'Assumptions Notes'!C$11,-C3*('Assumptions Notes'!C$13/(2*1000)),G3*D3)</f>
        <v>1.34295E-2</v>
      </c>
      <c r="K3" s="34" t="s">
        <v>53</v>
      </c>
      <c r="L3" s="34">
        <f>AVERAGE(I2:I9085)</f>
        <v>8.5197707370101607E-3</v>
      </c>
    </row>
    <row r="4" spans="1:12" ht="16" x14ac:dyDescent="0.2">
      <c r="A4" s="5">
        <v>42552.0625</v>
      </c>
      <c r="B4" s="2">
        <v>1308.47</v>
      </c>
      <c r="C4" s="29">
        <v>127.3</v>
      </c>
      <c r="D4" s="8">
        <v>1.025E-4</v>
      </c>
      <c r="E4" s="13">
        <f>D4*'Assumptions Notes'!C$12</f>
        <v>1.23E-2</v>
      </c>
      <c r="F4" s="15">
        <f t="shared" si="0"/>
        <v>1.3048249999999999E-2</v>
      </c>
      <c r="G4" s="10">
        <f>IF(C4&gt;'Assumptions Notes'!C$11,'Assumptions Notes'!C$11,C4)</f>
        <v>127.3</v>
      </c>
      <c r="H4" s="15">
        <f t="shared" si="1"/>
        <v>1.3048249999999999E-2</v>
      </c>
      <c r="I4" s="2">
        <f>IF(C4&gt;'Assumptions Notes'!C$11,-C4*('Assumptions Notes'!C$13/(2*1000)),G4*D4)</f>
        <v>1.3048249999999999E-2</v>
      </c>
      <c r="K4" s="34" t="s">
        <v>54</v>
      </c>
      <c r="L4" s="34">
        <f>_xlfn.STDEV.S(I2:I9085)</f>
        <v>3.3859072668153849E-2</v>
      </c>
    </row>
    <row r="5" spans="1:12" ht="16" x14ac:dyDescent="0.2">
      <c r="A5" s="5">
        <v>42552.083333333336</v>
      </c>
      <c r="B5" s="2">
        <v>1233.06</v>
      </c>
      <c r="C5" s="29">
        <v>127.1</v>
      </c>
      <c r="D5" s="8">
        <v>1E-4</v>
      </c>
      <c r="E5" s="13">
        <f>D5*'Assumptions Notes'!C$12</f>
        <v>1.2E-2</v>
      </c>
      <c r="F5" s="15">
        <f t="shared" si="0"/>
        <v>1.2710000000000001E-2</v>
      </c>
      <c r="G5" s="10">
        <f>IF(C5&gt;'Assumptions Notes'!C$11,'Assumptions Notes'!C$11,C5)</f>
        <v>127.1</v>
      </c>
      <c r="H5" s="15">
        <f t="shared" si="1"/>
        <v>1.2710000000000001E-2</v>
      </c>
      <c r="I5" s="2">
        <f>IF(C5&gt;'Assumptions Notes'!C$11,-C5*('Assumptions Notes'!C$13/(2*1000)),G5*D5)</f>
        <v>1.2710000000000001E-2</v>
      </c>
      <c r="K5" s="34" t="s">
        <v>55</v>
      </c>
      <c r="L5" s="34">
        <v>0.997</v>
      </c>
    </row>
    <row r="6" spans="1:12" ht="16" x14ac:dyDescent="0.2">
      <c r="A6" s="5">
        <v>42552.104166666664</v>
      </c>
      <c r="B6" s="2">
        <v>1152.8499999999999</v>
      </c>
      <c r="C6" s="29">
        <v>128.19999999999999</v>
      </c>
      <c r="D6" s="8">
        <v>9.8750000000000002E-5</v>
      </c>
      <c r="E6" s="13">
        <f>D6*'Assumptions Notes'!C$12</f>
        <v>1.1849999999999999E-2</v>
      </c>
      <c r="F6" s="15">
        <f t="shared" si="0"/>
        <v>1.2659749999999999E-2</v>
      </c>
      <c r="G6" s="10">
        <f>IF(C6&gt;'Assumptions Notes'!C$11,'Assumptions Notes'!C$11,C6)</f>
        <v>128.19999999999999</v>
      </c>
      <c r="H6" s="15">
        <f t="shared" si="1"/>
        <v>1.2659749999999999E-2</v>
      </c>
      <c r="I6" s="2">
        <f>IF(C6&gt;'Assumptions Notes'!C$11,-C6*('Assumptions Notes'!C$13/(2*1000)),G6*D6)</f>
        <v>1.2659749999999999E-2</v>
      </c>
      <c r="K6" s="34"/>
      <c r="L6" s="34"/>
    </row>
    <row r="7" spans="1:12" ht="16" x14ac:dyDescent="0.2">
      <c r="A7" s="5">
        <v>42552.125</v>
      </c>
      <c r="B7" s="2">
        <v>1135.92</v>
      </c>
      <c r="C7" s="29">
        <v>129.69999999999999</v>
      </c>
      <c r="D7" s="8">
        <v>9.7499999999999998E-5</v>
      </c>
      <c r="E7" s="13">
        <f>D7*'Assumptions Notes'!C$12</f>
        <v>1.17E-2</v>
      </c>
      <c r="F7" s="15">
        <f t="shared" si="0"/>
        <v>1.2645749999999999E-2</v>
      </c>
      <c r="G7" s="10">
        <f>IF(C7&gt;'Assumptions Notes'!C$11,'Assumptions Notes'!C$11,C7)</f>
        <v>129.69999999999999</v>
      </c>
      <c r="H7" s="15">
        <f t="shared" si="1"/>
        <v>1.2645749999999999E-2</v>
      </c>
      <c r="I7" s="2">
        <f>IF(C7&gt;'Assumptions Notes'!C$11,-C7*('Assumptions Notes'!C$13/(2*1000)),G7*D7)</f>
        <v>1.2645749999999999E-2</v>
      </c>
      <c r="K7" s="34" t="s">
        <v>56</v>
      </c>
      <c r="L7" s="34">
        <f>_xlfn.T.INV.2T(1-L5,L2-1)</f>
        <v>2.9685392364964698</v>
      </c>
    </row>
    <row r="8" spans="1:12" ht="16" x14ac:dyDescent="0.2">
      <c r="A8" s="5">
        <v>42552.145833333336</v>
      </c>
      <c r="B8" s="2">
        <v>1075.0899999999999</v>
      </c>
      <c r="C8" s="29">
        <v>121.1</v>
      </c>
      <c r="D8" s="8">
        <v>9.6250000000000009E-5</v>
      </c>
      <c r="E8" s="13">
        <f>D8*'Assumptions Notes'!C$12</f>
        <v>1.1550000000000001E-2</v>
      </c>
      <c r="F8" s="15">
        <f t="shared" si="0"/>
        <v>1.1655875000000001E-2</v>
      </c>
      <c r="G8" s="10">
        <f>IF(C8&gt;'Assumptions Notes'!C$11,'Assumptions Notes'!C$11,C8)</f>
        <v>121.1</v>
      </c>
      <c r="H8" s="15">
        <f t="shared" si="1"/>
        <v>1.1655875000000001E-2</v>
      </c>
      <c r="I8" s="2">
        <f>IF(C8&gt;'Assumptions Notes'!C$11,-C8*('Assumptions Notes'!C$13/(2*1000)),G8*D8)</f>
        <v>1.1655875000000001E-2</v>
      </c>
      <c r="K8" s="34" t="s">
        <v>57</v>
      </c>
      <c r="L8" s="34">
        <f>L4/SQRT(L2)</f>
        <v>3.5525197146005748E-4</v>
      </c>
    </row>
    <row r="9" spans="1:12" ht="16" x14ac:dyDescent="0.2">
      <c r="A9" s="5">
        <v>42552.166666666664</v>
      </c>
      <c r="B9" s="2">
        <v>1088.56</v>
      </c>
      <c r="C9" s="29">
        <v>120</v>
      </c>
      <c r="D9" s="8">
        <v>9.5000000000000005E-5</v>
      </c>
      <c r="E9" s="13">
        <f>D9*'Assumptions Notes'!C$12</f>
        <v>1.14E-2</v>
      </c>
      <c r="F9" s="15">
        <f t="shared" si="0"/>
        <v>1.14E-2</v>
      </c>
      <c r="G9" s="10">
        <f>IF(C9&gt;'Assumptions Notes'!C$11,'Assumptions Notes'!C$11,C9)</f>
        <v>120</v>
      </c>
      <c r="H9" s="15">
        <f t="shared" si="1"/>
        <v>1.14E-2</v>
      </c>
      <c r="I9" s="2">
        <f>IF(C9&gt;'Assumptions Notes'!C$11,-C9*('Assumptions Notes'!C$13/(2*1000)),G9*D9)</f>
        <v>1.14E-2</v>
      </c>
      <c r="K9" s="34"/>
      <c r="L9" s="34"/>
    </row>
    <row r="10" spans="1:12" ht="16" x14ac:dyDescent="0.2">
      <c r="A10" s="5">
        <v>42552.1875</v>
      </c>
      <c r="B10" s="2">
        <v>1067.17</v>
      </c>
      <c r="C10" s="29">
        <v>122.9</v>
      </c>
      <c r="D10" s="8">
        <v>9.6250000000000009E-5</v>
      </c>
      <c r="E10" s="13">
        <f>D10*'Assumptions Notes'!C$12</f>
        <v>1.1550000000000001E-2</v>
      </c>
      <c r="F10" s="15">
        <f t="shared" si="0"/>
        <v>1.1829125000000001E-2</v>
      </c>
      <c r="G10" s="10">
        <f>IF(C10&gt;'Assumptions Notes'!C$11,'Assumptions Notes'!C$11,C10)</f>
        <v>122.9</v>
      </c>
      <c r="H10" s="15">
        <f t="shared" si="1"/>
        <v>1.1829125000000001E-2</v>
      </c>
      <c r="I10" s="2">
        <f>IF(C10&gt;'Assumptions Notes'!C$11,-C10*('Assumptions Notes'!C$13/(2*1000)),G10*D10)</f>
        <v>1.1829125000000001E-2</v>
      </c>
      <c r="K10" s="34" t="s">
        <v>58</v>
      </c>
      <c r="L10" s="35">
        <f>L3-L7*L8</f>
        <v>7.4651913208882564E-3</v>
      </c>
    </row>
    <row r="11" spans="1:12" ht="16" x14ac:dyDescent="0.2">
      <c r="A11" s="5">
        <v>42552.208333333336</v>
      </c>
      <c r="B11" s="2">
        <v>1070.78</v>
      </c>
      <c r="C11" s="29">
        <v>125.6</v>
      </c>
      <c r="D11" s="8">
        <v>9.7499999999999998E-5</v>
      </c>
      <c r="E11" s="13">
        <f>D11*'Assumptions Notes'!C$12</f>
        <v>1.17E-2</v>
      </c>
      <c r="F11" s="15">
        <f t="shared" si="0"/>
        <v>1.2246E-2</v>
      </c>
      <c r="G11" s="10">
        <f>IF(C11&gt;'Assumptions Notes'!C$11,'Assumptions Notes'!C$11,C11)</f>
        <v>125.6</v>
      </c>
      <c r="H11" s="15">
        <f t="shared" si="1"/>
        <v>1.2246E-2</v>
      </c>
      <c r="I11" s="2">
        <f>IF(C11&gt;'Assumptions Notes'!C$11,-C11*('Assumptions Notes'!C$13/(2*1000)),G11*D11)</f>
        <v>1.2246E-2</v>
      </c>
      <c r="K11" s="34" t="s">
        <v>59</v>
      </c>
      <c r="L11" s="35">
        <f>L3+L7*L8</f>
        <v>9.5743501531320649E-3</v>
      </c>
    </row>
    <row r="12" spans="1:12" ht="16" x14ac:dyDescent="0.2">
      <c r="A12" s="5">
        <v>42552.229166666664</v>
      </c>
      <c r="B12" s="2">
        <v>1083.93</v>
      </c>
      <c r="C12" s="29">
        <v>122.7</v>
      </c>
      <c r="D12" s="8">
        <v>1.15E-4</v>
      </c>
      <c r="E12" s="13">
        <f>D12*'Assumptions Notes'!C$12</f>
        <v>1.38E-2</v>
      </c>
      <c r="F12" s="15">
        <f t="shared" si="0"/>
        <v>1.4110500000000002E-2</v>
      </c>
      <c r="G12" s="10">
        <f>IF(C12&gt;'Assumptions Notes'!C$11,'Assumptions Notes'!C$11,C12)</f>
        <v>122.7</v>
      </c>
      <c r="H12" s="15">
        <f t="shared" si="1"/>
        <v>1.4110500000000002E-2</v>
      </c>
      <c r="I12" s="2">
        <f>IF(C12&gt;'Assumptions Notes'!C$11,-C12*('Assumptions Notes'!C$13/(2*1000)),G12*D12)</f>
        <v>1.4110500000000002E-2</v>
      </c>
    </row>
    <row r="13" spans="1:12" ht="16" x14ac:dyDescent="0.2">
      <c r="A13" s="5">
        <v>42552.25</v>
      </c>
      <c r="B13" s="2">
        <v>1147.53</v>
      </c>
      <c r="C13" s="29">
        <v>122.2</v>
      </c>
      <c r="D13" s="8">
        <v>1.325E-4</v>
      </c>
      <c r="E13" s="13">
        <f>D13*'Assumptions Notes'!C$12</f>
        <v>1.5900000000000001E-2</v>
      </c>
      <c r="F13" s="15">
        <f t="shared" si="0"/>
        <v>1.6191500000000001E-2</v>
      </c>
      <c r="G13" s="10">
        <f>IF(C13&gt;'Assumptions Notes'!C$11,'Assumptions Notes'!C$11,C13)</f>
        <v>122.2</v>
      </c>
      <c r="H13" s="15">
        <f t="shared" si="1"/>
        <v>1.6191500000000001E-2</v>
      </c>
      <c r="I13" s="2">
        <f>IF(C13&gt;'Assumptions Notes'!C$11,-C13*('Assumptions Notes'!C$13/(2*1000)),G13*D13)</f>
        <v>1.6191500000000001E-2</v>
      </c>
    </row>
    <row r="14" spans="1:12" ht="16" x14ac:dyDescent="0.2">
      <c r="A14" s="5">
        <v>42552.270833333336</v>
      </c>
      <c r="B14" s="2">
        <v>1227.92</v>
      </c>
      <c r="C14" s="29">
        <v>120.8</v>
      </c>
      <c r="D14" s="8">
        <v>1.6249999999999999E-4</v>
      </c>
      <c r="E14" s="13">
        <f>D14*'Assumptions Notes'!C$12</f>
        <v>1.95E-2</v>
      </c>
      <c r="F14" s="15">
        <f t="shared" si="0"/>
        <v>1.9629999999999998E-2</v>
      </c>
      <c r="G14" s="10">
        <f>IF(C14&gt;'Assumptions Notes'!C$11,'Assumptions Notes'!C$11,C14)</f>
        <v>120.8</v>
      </c>
      <c r="H14" s="15">
        <f t="shared" si="1"/>
        <v>1.9629999999999998E-2</v>
      </c>
      <c r="I14" s="2">
        <f>IF(C14&gt;'Assumptions Notes'!C$11,-C14*('Assumptions Notes'!C$13/(2*1000)),G14*D14)</f>
        <v>1.9629999999999998E-2</v>
      </c>
    </row>
    <row r="15" spans="1:12" ht="16" x14ac:dyDescent="0.2">
      <c r="A15" s="5">
        <v>42552.291666666664</v>
      </c>
      <c r="B15" s="2">
        <v>1402</v>
      </c>
      <c r="C15" s="29">
        <v>121.6</v>
      </c>
      <c r="D15" s="8">
        <v>1.9249999999999999E-4</v>
      </c>
      <c r="E15" s="13">
        <f>D15*'Assumptions Notes'!C$12</f>
        <v>2.3099999999999999E-2</v>
      </c>
      <c r="F15" s="15">
        <f t="shared" si="0"/>
        <v>2.3407999999999998E-2</v>
      </c>
      <c r="G15" s="10">
        <f>IF(C15&gt;'Assumptions Notes'!C$11,'Assumptions Notes'!C$11,C15)</f>
        <v>121.6</v>
      </c>
      <c r="H15" s="15">
        <f t="shared" si="1"/>
        <v>2.3407999999999998E-2</v>
      </c>
      <c r="I15" s="2">
        <f>IF(C15&gt;'Assumptions Notes'!C$11,-C15*('Assumptions Notes'!C$13/(2*1000)),G15*D15)</f>
        <v>2.3407999999999998E-2</v>
      </c>
    </row>
    <row r="16" spans="1:12" ht="16" x14ac:dyDescent="0.2">
      <c r="A16" s="5">
        <v>42552.3125</v>
      </c>
      <c r="B16" s="2">
        <v>1537.39</v>
      </c>
      <c r="C16" s="29">
        <v>121</v>
      </c>
      <c r="D16" s="8">
        <v>2.0875000000000001E-4</v>
      </c>
      <c r="E16" s="13">
        <f>D16*'Assumptions Notes'!C$12</f>
        <v>2.5049999999999999E-2</v>
      </c>
      <c r="F16" s="15">
        <f t="shared" si="0"/>
        <v>2.525875E-2</v>
      </c>
      <c r="G16" s="10">
        <f>IF(C16&gt;'Assumptions Notes'!C$11,'Assumptions Notes'!C$11,C16)</f>
        <v>121</v>
      </c>
      <c r="H16" s="15">
        <f t="shared" si="1"/>
        <v>2.525875E-2</v>
      </c>
      <c r="I16" s="2">
        <f>IF(C16&gt;'Assumptions Notes'!C$11,-C16*('Assumptions Notes'!C$13/(2*1000)),G16*D16)</f>
        <v>2.525875E-2</v>
      </c>
    </row>
    <row r="17" spans="1:9" ht="16" x14ac:dyDescent="0.2">
      <c r="A17" s="5">
        <v>42552.333333333336</v>
      </c>
      <c r="B17" s="2">
        <v>1673.57</v>
      </c>
      <c r="C17" s="29">
        <v>124.2</v>
      </c>
      <c r="D17" s="8">
        <v>2.2499999999999999E-4</v>
      </c>
      <c r="E17" s="13">
        <f>D17*'Assumptions Notes'!C$12</f>
        <v>2.7E-2</v>
      </c>
      <c r="F17" s="15">
        <f t="shared" si="0"/>
        <v>2.7945000000000001E-2</v>
      </c>
      <c r="G17" s="10">
        <f>IF(C17&gt;'Assumptions Notes'!C$11,'Assumptions Notes'!C$11,C17)</f>
        <v>124.2</v>
      </c>
      <c r="H17" s="15">
        <f t="shared" si="1"/>
        <v>2.7945000000000001E-2</v>
      </c>
      <c r="I17" s="2">
        <f>IF(C17&gt;'Assumptions Notes'!C$11,-C17*('Assumptions Notes'!C$13/(2*1000)),G17*D17)</f>
        <v>2.7945000000000001E-2</v>
      </c>
    </row>
    <row r="18" spans="1:9" ht="16" x14ac:dyDescent="0.2">
      <c r="A18" s="5">
        <v>42552.354166666664</v>
      </c>
      <c r="B18" s="2">
        <v>1809.48</v>
      </c>
      <c r="C18" s="29">
        <v>121.1</v>
      </c>
      <c r="D18" s="8">
        <v>2.2625E-4</v>
      </c>
      <c r="E18" s="13">
        <f>D18*'Assumptions Notes'!C$12</f>
        <v>2.7150000000000001E-2</v>
      </c>
      <c r="F18" s="15">
        <f t="shared" si="0"/>
        <v>2.7398875E-2</v>
      </c>
      <c r="G18" s="10">
        <f>IF(C18&gt;'Assumptions Notes'!C$11,'Assumptions Notes'!C$11,C18)</f>
        <v>121.1</v>
      </c>
      <c r="H18" s="15">
        <f t="shared" si="1"/>
        <v>2.7398875E-2</v>
      </c>
      <c r="I18" s="2">
        <f>IF(C18&gt;'Assumptions Notes'!C$11,-C18*('Assumptions Notes'!C$13/(2*1000)),G18*D18)</f>
        <v>2.7398875E-2</v>
      </c>
    </row>
    <row r="19" spans="1:9" ht="16" x14ac:dyDescent="0.2">
      <c r="A19" s="5">
        <v>42552.375</v>
      </c>
      <c r="B19" s="2">
        <v>1799.48</v>
      </c>
      <c r="C19" s="29">
        <v>115</v>
      </c>
      <c r="D19" s="8">
        <v>2.275E-4</v>
      </c>
      <c r="E19" s="13">
        <f>D19*'Assumptions Notes'!C$12</f>
        <v>2.7300000000000001E-2</v>
      </c>
      <c r="F19" s="15">
        <f t="shared" si="0"/>
        <v>2.6162500000000002E-2</v>
      </c>
      <c r="G19" s="10">
        <f>IF(C19&gt;'Assumptions Notes'!C$11,'Assumptions Notes'!C$11,C19)</f>
        <v>115</v>
      </c>
      <c r="H19" s="15">
        <f t="shared" si="1"/>
        <v>2.6162500000000002E-2</v>
      </c>
      <c r="I19" s="2">
        <f>IF(C19&gt;'Assumptions Notes'!C$11,-C19*('Assumptions Notes'!C$13/(2*1000)),G19*D19)</f>
        <v>2.6162500000000002E-2</v>
      </c>
    </row>
    <row r="20" spans="1:9" ht="16" x14ac:dyDescent="0.2">
      <c r="A20" s="5">
        <v>42552.395833333336</v>
      </c>
      <c r="B20" s="2">
        <v>1770.37</v>
      </c>
      <c r="C20" s="29">
        <v>110.4</v>
      </c>
      <c r="D20" s="8">
        <v>2.1875E-4</v>
      </c>
      <c r="E20" s="13">
        <f>D20*'Assumptions Notes'!C$12</f>
        <v>2.6249999999999999E-2</v>
      </c>
      <c r="F20" s="15">
        <f t="shared" si="0"/>
        <v>2.4150000000000001E-2</v>
      </c>
      <c r="G20" s="10">
        <f>IF(C20&gt;'Assumptions Notes'!C$11,'Assumptions Notes'!C$11,C20)</f>
        <v>110.4</v>
      </c>
      <c r="H20" s="15">
        <f t="shared" si="1"/>
        <v>2.4150000000000001E-2</v>
      </c>
      <c r="I20" s="2">
        <f>IF(C20&gt;'Assumptions Notes'!C$11,-C20*('Assumptions Notes'!C$13/(2*1000)),G20*D20)</f>
        <v>2.4150000000000001E-2</v>
      </c>
    </row>
    <row r="21" spans="1:9" ht="16" x14ac:dyDescent="0.2">
      <c r="A21" s="5">
        <v>42552.416666666664</v>
      </c>
      <c r="B21" s="2">
        <v>1759.37</v>
      </c>
      <c r="C21" s="29">
        <v>111.6</v>
      </c>
      <c r="D21" s="8">
        <v>2.1000000000000001E-4</v>
      </c>
      <c r="E21" s="13">
        <f>D21*'Assumptions Notes'!C$12</f>
        <v>2.52E-2</v>
      </c>
      <c r="F21" s="15">
        <f t="shared" si="0"/>
        <v>2.3435999999999998E-2</v>
      </c>
      <c r="G21" s="10">
        <f>IF(C21&gt;'Assumptions Notes'!C$11,'Assumptions Notes'!C$11,C21)</f>
        <v>111.6</v>
      </c>
      <c r="H21" s="15">
        <f t="shared" si="1"/>
        <v>2.3435999999999998E-2</v>
      </c>
      <c r="I21" s="2">
        <f>IF(C21&gt;'Assumptions Notes'!C$11,-C21*('Assumptions Notes'!C$13/(2*1000)),G21*D21)</f>
        <v>2.3435999999999998E-2</v>
      </c>
    </row>
    <row r="22" spans="1:9" ht="16" x14ac:dyDescent="0.2">
      <c r="A22" s="5">
        <v>42552.4375</v>
      </c>
      <c r="B22" s="2">
        <v>1690.5</v>
      </c>
      <c r="C22" s="29">
        <v>113.9</v>
      </c>
      <c r="D22" s="8">
        <v>2.075E-4</v>
      </c>
      <c r="E22" s="13">
        <f>D22*'Assumptions Notes'!C$12</f>
        <v>2.4899999999999999E-2</v>
      </c>
      <c r="F22" s="15">
        <f t="shared" si="0"/>
        <v>2.3634250000000002E-2</v>
      </c>
      <c r="G22" s="10">
        <f>IF(C22&gt;'Assumptions Notes'!C$11,'Assumptions Notes'!C$11,C22)</f>
        <v>113.9</v>
      </c>
      <c r="H22" s="15">
        <f t="shared" si="1"/>
        <v>2.3634250000000002E-2</v>
      </c>
      <c r="I22" s="2">
        <f>IF(C22&gt;'Assumptions Notes'!C$11,-C22*('Assumptions Notes'!C$13/(2*1000)),G22*D22)</f>
        <v>2.3634250000000002E-2</v>
      </c>
    </row>
    <row r="23" spans="1:9" ht="16" x14ac:dyDescent="0.2">
      <c r="A23" s="5">
        <v>42552.458333333336</v>
      </c>
      <c r="B23" s="2">
        <v>1660.17</v>
      </c>
      <c r="C23" s="29">
        <v>119.2</v>
      </c>
      <c r="D23" s="8">
        <v>2.05E-4</v>
      </c>
      <c r="E23" s="13">
        <f>D23*'Assumptions Notes'!C$12</f>
        <v>2.46E-2</v>
      </c>
      <c r="F23" s="15">
        <f t="shared" si="0"/>
        <v>2.4435999999999999E-2</v>
      </c>
      <c r="G23" s="10">
        <f>IF(C23&gt;'Assumptions Notes'!C$11,'Assumptions Notes'!C$11,C23)</f>
        <v>119.2</v>
      </c>
      <c r="H23" s="15">
        <f t="shared" si="1"/>
        <v>2.4435999999999999E-2</v>
      </c>
      <c r="I23" s="2">
        <f>IF(C23&gt;'Assumptions Notes'!C$11,-C23*('Assumptions Notes'!C$13/(2*1000)),G23*D23)</f>
        <v>2.4435999999999999E-2</v>
      </c>
    </row>
    <row r="24" spans="1:9" ht="16" x14ac:dyDescent="0.2">
      <c r="A24" s="5">
        <v>42552.479166666664</v>
      </c>
      <c r="B24" s="2">
        <v>1580.15</v>
      </c>
      <c r="C24" s="29">
        <v>122.2</v>
      </c>
      <c r="D24" s="8">
        <v>2.1499999999999999E-4</v>
      </c>
      <c r="E24" s="13">
        <f>D24*'Assumptions Notes'!C$12</f>
        <v>2.58E-2</v>
      </c>
      <c r="F24" s="15">
        <f t="shared" si="0"/>
        <v>2.6273000000000001E-2</v>
      </c>
      <c r="G24" s="10">
        <f>IF(C24&gt;'Assumptions Notes'!C$11,'Assumptions Notes'!C$11,C24)</f>
        <v>122.2</v>
      </c>
      <c r="H24" s="15">
        <f t="shared" si="1"/>
        <v>2.6273000000000001E-2</v>
      </c>
      <c r="I24" s="2">
        <f>IF(C24&gt;'Assumptions Notes'!C$11,-C24*('Assumptions Notes'!C$13/(2*1000)),G24*D24)</f>
        <v>2.6273000000000001E-2</v>
      </c>
    </row>
    <row r="25" spans="1:9" ht="16" x14ac:dyDescent="0.2">
      <c r="A25" s="5">
        <v>42552.5</v>
      </c>
      <c r="B25" s="2">
        <v>1528.39</v>
      </c>
      <c r="C25" s="29">
        <v>119.7</v>
      </c>
      <c r="D25" s="8">
        <v>2.2499999999999999E-4</v>
      </c>
      <c r="E25" s="13">
        <f>D25*'Assumptions Notes'!C$12</f>
        <v>2.7E-2</v>
      </c>
      <c r="F25" s="15">
        <f t="shared" si="0"/>
        <v>2.6932500000000002E-2</v>
      </c>
      <c r="G25" s="10">
        <f>IF(C25&gt;'Assumptions Notes'!C$11,'Assumptions Notes'!C$11,C25)</f>
        <v>119.7</v>
      </c>
      <c r="H25" s="15">
        <f t="shared" si="1"/>
        <v>2.6932500000000002E-2</v>
      </c>
      <c r="I25" s="2">
        <f>IF(C25&gt;'Assumptions Notes'!C$11,-C25*('Assumptions Notes'!C$13/(2*1000)),G25*D25)</f>
        <v>2.6932500000000002E-2</v>
      </c>
    </row>
    <row r="26" spans="1:9" ht="16" x14ac:dyDescent="0.2">
      <c r="A26" s="5">
        <v>42552.520833333336</v>
      </c>
      <c r="B26" s="2">
        <v>1535.31</v>
      </c>
      <c r="C26" s="29">
        <v>118.3</v>
      </c>
      <c r="D26" s="8">
        <v>2.1250000000000002E-4</v>
      </c>
      <c r="E26" s="13">
        <f>D26*'Assumptions Notes'!C$12</f>
        <v>2.5500000000000002E-2</v>
      </c>
      <c r="F26" s="15">
        <f t="shared" si="0"/>
        <v>2.5138750000000001E-2</v>
      </c>
      <c r="G26" s="10">
        <f>IF(C26&gt;'Assumptions Notes'!C$11,'Assumptions Notes'!C$11,C26)</f>
        <v>118.3</v>
      </c>
      <c r="H26" s="15">
        <f t="shared" si="1"/>
        <v>2.5138750000000001E-2</v>
      </c>
      <c r="I26" s="2">
        <f>IF(C26&gt;'Assumptions Notes'!C$11,-C26*('Assumptions Notes'!C$13/(2*1000)),G26*D26)</f>
        <v>2.5138750000000001E-2</v>
      </c>
    </row>
    <row r="27" spans="1:9" ht="16" x14ac:dyDescent="0.2">
      <c r="A27" s="5">
        <v>42552.541666666664</v>
      </c>
      <c r="B27" s="2">
        <v>1536.74</v>
      </c>
      <c r="C27" s="29">
        <v>119.4</v>
      </c>
      <c r="D27" s="8">
        <v>2.0000000000000001E-4</v>
      </c>
      <c r="E27" s="13">
        <f>D27*'Assumptions Notes'!C$12</f>
        <v>2.4E-2</v>
      </c>
      <c r="F27" s="15">
        <f t="shared" si="0"/>
        <v>2.3880000000000002E-2</v>
      </c>
      <c r="G27" s="10">
        <f>IF(C27&gt;'Assumptions Notes'!C$11,'Assumptions Notes'!C$11,C27)</f>
        <v>119.4</v>
      </c>
      <c r="H27" s="15">
        <f t="shared" si="1"/>
        <v>2.3880000000000002E-2</v>
      </c>
      <c r="I27" s="2">
        <f>IF(C27&gt;'Assumptions Notes'!C$11,-C27*('Assumptions Notes'!C$13/(2*1000)),G27*D27)</f>
        <v>2.3880000000000002E-2</v>
      </c>
    </row>
    <row r="28" spans="1:9" ht="16" x14ac:dyDescent="0.2">
      <c r="A28" s="5">
        <v>42552.5625</v>
      </c>
      <c r="B28" s="2">
        <v>1539.51</v>
      </c>
      <c r="C28" s="29">
        <v>121.2</v>
      </c>
      <c r="D28" s="8">
        <v>1.975E-4</v>
      </c>
      <c r="E28" s="13">
        <f>D28*'Assumptions Notes'!C$12</f>
        <v>2.3699999999999999E-2</v>
      </c>
      <c r="F28" s="15">
        <f t="shared" si="0"/>
        <v>2.3937E-2</v>
      </c>
      <c r="G28" s="10">
        <f>IF(C28&gt;'Assumptions Notes'!C$11,'Assumptions Notes'!C$11,C28)</f>
        <v>121.2</v>
      </c>
      <c r="H28" s="15">
        <f t="shared" si="1"/>
        <v>2.3937E-2</v>
      </c>
      <c r="I28" s="2">
        <f>IF(C28&gt;'Assumptions Notes'!C$11,-C28*('Assumptions Notes'!C$13/(2*1000)),G28*D28)</f>
        <v>2.3937E-2</v>
      </c>
    </row>
    <row r="29" spans="1:9" ht="16" x14ac:dyDescent="0.2">
      <c r="A29" s="5">
        <v>42552.583333333336</v>
      </c>
      <c r="B29" s="2">
        <v>1557.8</v>
      </c>
      <c r="C29" s="29">
        <v>122.2</v>
      </c>
      <c r="D29" s="8">
        <v>1.95E-4</v>
      </c>
      <c r="E29" s="13">
        <f>D29*'Assumptions Notes'!C$12</f>
        <v>2.3400000000000001E-2</v>
      </c>
      <c r="F29" s="15">
        <f t="shared" si="0"/>
        <v>2.3828999999999999E-2</v>
      </c>
      <c r="G29" s="10">
        <f>IF(C29&gt;'Assumptions Notes'!C$11,'Assumptions Notes'!C$11,C29)</f>
        <v>122.2</v>
      </c>
      <c r="H29" s="15">
        <f t="shared" si="1"/>
        <v>2.3828999999999999E-2</v>
      </c>
      <c r="I29" s="2">
        <f>IF(C29&gt;'Assumptions Notes'!C$11,-C29*('Assumptions Notes'!C$13/(2*1000)),G29*D29)</f>
        <v>2.3828999999999999E-2</v>
      </c>
    </row>
    <row r="30" spans="1:9" ht="16" x14ac:dyDescent="0.2">
      <c r="A30" s="5">
        <v>42552.604166666664</v>
      </c>
      <c r="B30" s="2">
        <v>1566.01</v>
      </c>
      <c r="C30" s="29">
        <v>117</v>
      </c>
      <c r="D30" s="8">
        <v>1.9625E-4</v>
      </c>
      <c r="E30" s="13">
        <f>D30*'Assumptions Notes'!C$12</f>
        <v>2.3550000000000001E-2</v>
      </c>
      <c r="F30" s="15">
        <f t="shared" si="0"/>
        <v>2.2961249999999999E-2</v>
      </c>
      <c r="G30" s="10">
        <f>IF(C30&gt;'Assumptions Notes'!C$11,'Assumptions Notes'!C$11,C30)</f>
        <v>117</v>
      </c>
      <c r="H30" s="15">
        <f t="shared" si="1"/>
        <v>2.2961249999999999E-2</v>
      </c>
      <c r="I30" s="2">
        <f>IF(C30&gt;'Assumptions Notes'!C$11,-C30*('Assumptions Notes'!C$13/(2*1000)),G30*D30)</f>
        <v>2.2961249999999999E-2</v>
      </c>
    </row>
    <row r="31" spans="1:9" ht="16" x14ac:dyDescent="0.2">
      <c r="A31" s="5">
        <v>42552.625</v>
      </c>
      <c r="B31" s="2">
        <v>1545.5</v>
      </c>
      <c r="C31" s="29">
        <v>111.6</v>
      </c>
      <c r="D31" s="8">
        <v>1.975E-4</v>
      </c>
      <c r="E31" s="13">
        <f>D31*'Assumptions Notes'!C$12</f>
        <v>2.3699999999999999E-2</v>
      </c>
      <c r="F31" s="15">
        <f t="shared" si="0"/>
        <v>2.2040999999999998E-2</v>
      </c>
      <c r="G31" s="10">
        <f>IF(C31&gt;'Assumptions Notes'!C$11,'Assumptions Notes'!C$11,C31)</f>
        <v>111.6</v>
      </c>
      <c r="H31" s="15">
        <f t="shared" si="1"/>
        <v>2.2040999999999998E-2</v>
      </c>
      <c r="I31" s="2">
        <f>IF(C31&gt;'Assumptions Notes'!C$11,-C31*('Assumptions Notes'!C$13/(2*1000)),G31*D31)</f>
        <v>2.2040999999999998E-2</v>
      </c>
    </row>
    <row r="32" spans="1:9" ht="16" x14ac:dyDescent="0.2">
      <c r="A32" s="5">
        <v>42552.645833333336</v>
      </c>
      <c r="B32" s="2">
        <v>1576.53</v>
      </c>
      <c r="C32" s="29">
        <v>109.2</v>
      </c>
      <c r="D32" s="8">
        <v>2.2124999999999998E-4</v>
      </c>
      <c r="E32" s="13">
        <f>D32*'Assumptions Notes'!C$12</f>
        <v>2.6549999999999997E-2</v>
      </c>
      <c r="F32" s="15">
        <f t="shared" si="0"/>
        <v>2.4160499999999998E-2</v>
      </c>
      <c r="G32" s="10">
        <f>IF(C32&gt;'Assumptions Notes'!C$11,'Assumptions Notes'!C$11,C32)</f>
        <v>109.2</v>
      </c>
      <c r="H32" s="15">
        <f t="shared" si="1"/>
        <v>2.4160499999999998E-2</v>
      </c>
      <c r="I32" s="2">
        <f>IF(C32&gt;'Assumptions Notes'!C$11,-C32*('Assumptions Notes'!C$13/(2*1000)),G32*D32)</f>
        <v>2.4160499999999998E-2</v>
      </c>
    </row>
    <row r="33" spans="1:9" ht="16" x14ac:dyDescent="0.2">
      <c r="A33" s="5">
        <v>42552.666666666664</v>
      </c>
      <c r="B33" s="2">
        <v>1564.29</v>
      </c>
      <c r="C33" s="29">
        <v>110.4</v>
      </c>
      <c r="D33" s="8">
        <v>2.4499999999999999E-4</v>
      </c>
      <c r="E33" s="13">
        <f>D33*'Assumptions Notes'!C$12</f>
        <v>2.9399999999999999E-2</v>
      </c>
      <c r="F33" s="15">
        <f t="shared" si="0"/>
        <v>2.7047999999999999E-2</v>
      </c>
      <c r="G33" s="10">
        <f>IF(C33&gt;'Assumptions Notes'!C$11,'Assumptions Notes'!C$11,C33)</f>
        <v>110.4</v>
      </c>
      <c r="H33" s="15">
        <f t="shared" si="1"/>
        <v>2.7047999999999999E-2</v>
      </c>
      <c r="I33" s="2">
        <f>IF(C33&gt;'Assumptions Notes'!C$11,-C33*('Assumptions Notes'!C$13/(2*1000)),G33*D33)</f>
        <v>2.7047999999999999E-2</v>
      </c>
    </row>
    <row r="34" spans="1:9" ht="16" x14ac:dyDescent="0.2">
      <c r="A34" s="5">
        <v>42552.6875</v>
      </c>
      <c r="B34" s="2">
        <v>1618.56</v>
      </c>
      <c r="C34" s="29">
        <v>110.9</v>
      </c>
      <c r="D34" s="8">
        <v>2.7E-4</v>
      </c>
      <c r="E34" s="13">
        <f>D34*'Assumptions Notes'!C$12</f>
        <v>3.2399999999999998E-2</v>
      </c>
      <c r="F34" s="15">
        <f t="shared" si="0"/>
        <v>2.9943000000000001E-2</v>
      </c>
      <c r="G34" s="10">
        <f>IF(C34&gt;'Assumptions Notes'!C$11,'Assumptions Notes'!C$11,C34)</f>
        <v>110.9</v>
      </c>
      <c r="H34" s="15">
        <f t="shared" si="1"/>
        <v>2.9943000000000001E-2</v>
      </c>
      <c r="I34" s="2">
        <f>IF(C34&gt;'Assumptions Notes'!C$11,-C34*('Assumptions Notes'!C$13/(2*1000)),G34*D34)</f>
        <v>2.9943000000000001E-2</v>
      </c>
    </row>
    <row r="35" spans="1:9" ht="16" x14ac:dyDescent="0.2">
      <c r="A35" s="5">
        <v>42552.708333333336</v>
      </c>
      <c r="B35" s="2">
        <v>1664.43</v>
      </c>
      <c r="C35" s="29">
        <v>117.4</v>
      </c>
      <c r="D35" s="8">
        <v>2.9500000000000001E-4</v>
      </c>
      <c r="E35" s="13">
        <f>D35*'Assumptions Notes'!C$12</f>
        <v>3.5400000000000001E-2</v>
      </c>
      <c r="F35" s="15">
        <f t="shared" si="0"/>
        <v>3.4633000000000004E-2</v>
      </c>
      <c r="G35" s="10">
        <f>IF(C35&gt;'Assumptions Notes'!C$11,'Assumptions Notes'!C$11,C35)</f>
        <v>117.4</v>
      </c>
      <c r="H35" s="15">
        <f t="shared" si="1"/>
        <v>3.4633000000000004E-2</v>
      </c>
      <c r="I35" s="2">
        <f>IF(C35&gt;'Assumptions Notes'!C$11,-C35*('Assumptions Notes'!C$13/(2*1000)),G35*D35)</f>
        <v>3.4633000000000004E-2</v>
      </c>
    </row>
    <row r="36" spans="1:9" ht="16" x14ac:dyDescent="0.2">
      <c r="A36" s="5">
        <v>42552.729166666664</v>
      </c>
      <c r="B36" s="2">
        <v>1744.25</v>
      </c>
      <c r="C36" s="29">
        <v>118.4</v>
      </c>
      <c r="D36" s="8">
        <v>2.9750000000000002E-4</v>
      </c>
      <c r="E36" s="13">
        <f>D36*'Assumptions Notes'!C$12</f>
        <v>3.5700000000000003E-2</v>
      </c>
      <c r="F36" s="15">
        <f t="shared" si="0"/>
        <v>3.5224000000000005E-2</v>
      </c>
      <c r="G36" s="10">
        <f>IF(C36&gt;'Assumptions Notes'!C$11,'Assumptions Notes'!C$11,C36)</f>
        <v>118.4</v>
      </c>
      <c r="H36" s="15">
        <f t="shared" si="1"/>
        <v>3.5224000000000005E-2</v>
      </c>
      <c r="I36" s="2">
        <f>IF(C36&gt;'Assumptions Notes'!C$11,-C36*('Assumptions Notes'!C$13/(2*1000)),G36*D36)</f>
        <v>3.5224000000000005E-2</v>
      </c>
    </row>
    <row r="37" spans="1:9" ht="16" x14ac:dyDescent="0.2">
      <c r="A37" s="5">
        <v>42552.75</v>
      </c>
      <c r="B37" s="2">
        <v>1820.55</v>
      </c>
      <c r="C37" s="29">
        <v>117.5</v>
      </c>
      <c r="D37" s="8">
        <v>2.9999999999999997E-4</v>
      </c>
      <c r="E37" s="13">
        <f>D37*'Assumptions Notes'!C$12</f>
        <v>3.5999999999999997E-2</v>
      </c>
      <c r="F37" s="15">
        <f t="shared" si="0"/>
        <v>3.5249999999999997E-2</v>
      </c>
      <c r="G37" s="10">
        <f>IF(C37&gt;'Assumptions Notes'!C$11,'Assumptions Notes'!C$11,C37)</f>
        <v>117.5</v>
      </c>
      <c r="H37" s="15">
        <f t="shared" si="1"/>
        <v>3.5249999999999997E-2</v>
      </c>
      <c r="I37" s="2">
        <f>IF(C37&gt;'Assumptions Notes'!C$11,-C37*('Assumptions Notes'!C$13/(2*1000)),G37*D37)</f>
        <v>3.5249999999999997E-2</v>
      </c>
    </row>
    <row r="38" spans="1:9" ht="16" x14ac:dyDescent="0.2">
      <c r="A38" s="5">
        <v>42552.770833333336</v>
      </c>
      <c r="B38" s="2">
        <v>1958.91</v>
      </c>
      <c r="C38" s="29">
        <v>118.4</v>
      </c>
      <c r="D38" s="8">
        <v>2.9999999999999997E-4</v>
      </c>
      <c r="E38" s="13">
        <f>D38*'Assumptions Notes'!C$12</f>
        <v>3.5999999999999997E-2</v>
      </c>
      <c r="F38" s="15">
        <f t="shared" si="0"/>
        <v>3.5519999999999996E-2</v>
      </c>
      <c r="G38" s="10">
        <f>IF(C38&gt;'Assumptions Notes'!C$11,'Assumptions Notes'!C$11,C38)</f>
        <v>118.4</v>
      </c>
      <c r="H38" s="15">
        <f t="shared" si="1"/>
        <v>3.5519999999999996E-2</v>
      </c>
      <c r="I38" s="2">
        <f>IF(C38&gt;'Assumptions Notes'!C$11,-C38*('Assumptions Notes'!C$13/(2*1000)),G38*D38)</f>
        <v>3.5519999999999996E-2</v>
      </c>
    </row>
    <row r="39" spans="1:9" ht="16" x14ac:dyDescent="0.2">
      <c r="A39" s="5">
        <v>42552.791666666664</v>
      </c>
      <c r="B39" s="2">
        <v>1969.82</v>
      </c>
      <c r="C39" s="29">
        <v>118.2</v>
      </c>
      <c r="D39" s="8">
        <v>2.9999999999999997E-4</v>
      </c>
      <c r="E39" s="13">
        <f>D39*'Assumptions Notes'!C$12</f>
        <v>3.5999999999999997E-2</v>
      </c>
      <c r="F39" s="15">
        <f t="shared" si="0"/>
        <v>3.5459999999999998E-2</v>
      </c>
      <c r="G39" s="10">
        <f>IF(C39&gt;'Assumptions Notes'!C$11,'Assumptions Notes'!C$11,C39)</f>
        <v>118.2</v>
      </c>
      <c r="H39" s="15">
        <f t="shared" si="1"/>
        <v>3.5459999999999998E-2</v>
      </c>
      <c r="I39" s="2">
        <f>IF(C39&gt;'Assumptions Notes'!C$11,-C39*('Assumptions Notes'!C$13/(2*1000)),G39*D39)</f>
        <v>3.5459999999999998E-2</v>
      </c>
    </row>
    <row r="40" spans="1:9" ht="16" x14ac:dyDescent="0.2">
      <c r="A40" s="5">
        <v>42552.8125</v>
      </c>
      <c r="B40" s="2">
        <v>1876.33</v>
      </c>
      <c r="C40" s="29">
        <v>117.9</v>
      </c>
      <c r="D40" s="8">
        <v>2.9750000000000002E-4</v>
      </c>
      <c r="E40" s="13">
        <f>D40*'Assumptions Notes'!C$12</f>
        <v>3.5700000000000003E-2</v>
      </c>
      <c r="F40" s="15">
        <f t="shared" si="0"/>
        <v>3.5075250000000002E-2</v>
      </c>
      <c r="G40" s="10">
        <f>IF(C40&gt;'Assumptions Notes'!C$11,'Assumptions Notes'!C$11,C40)</f>
        <v>117.9</v>
      </c>
      <c r="H40" s="15">
        <f t="shared" si="1"/>
        <v>3.5075250000000002E-2</v>
      </c>
      <c r="I40" s="2">
        <f>IF(C40&gt;'Assumptions Notes'!C$11,-C40*('Assumptions Notes'!C$13/(2*1000)),G40*D40)</f>
        <v>3.5075250000000002E-2</v>
      </c>
    </row>
    <row r="41" spans="1:9" ht="16" x14ac:dyDescent="0.2">
      <c r="A41" s="5">
        <v>42552.833333333336</v>
      </c>
      <c r="B41" s="2">
        <v>1858.62</v>
      </c>
      <c r="C41" s="29">
        <v>117.5</v>
      </c>
      <c r="D41" s="8">
        <v>2.9500000000000001E-4</v>
      </c>
      <c r="E41" s="13">
        <f>D41*'Assumptions Notes'!C$12</f>
        <v>3.5400000000000001E-2</v>
      </c>
      <c r="F41" s="15">
        <f t="shared" si="0"/>
        <v>3.4662499999999999E-2</v>
      </c>
      <c r="G41" s="10">
        <f>IF(C41&gt;'Assumptions Notes'!C$11,'Assumptions Notes'!C$11,C41)</f>
        <v>117.5</v>
      </c>
      <c r="H41" s="15">
        <f t="shared" si="1"/>
        <v>3.4662499999999999E-2</v>
      </c>
      <c r="I41" s="2">
        <f>IF(C41&gt;'Assumptions Notes'!C$11,-C41*('Assumptions Notes'!C$13/(2*1000)),G41*D41)</f>
        <v>3.4662499999999999E-2</v>
      </c>
    </row>
    <row r="42" spans="1:9" ht="16" x14ac:dyDescent="0.2">
      <c r="A42" s="5">
        <v>42552.854166666664</v>
      </c>
      <c r="B42" s="2">
        <v>1815.74</v>
      </c>
      <c r="C42" s="29">
        <v>115.8</v>
      </c>
      <c r="D42" s="8">
        <v>2.9E-4</v>
      </c>
      <c r="E42" s="13">
        <f>D42*'Assumptions Notes'!C$12</f>
        <v>3.4799999999999998E-2</v>
      </c>
      <c r="F42" s="15">
        <f t="shared" si="0"/>
        <v>3.3582000000000001E-2</v>
      </c>
      <c r="G42" s="10">
        <f>IF(C42&gt;'Assumptions Notes'!C$11,'Assumptions Notes'!C$11,C42)</f>
        <v>115.8</v>
      </c>
      <c r="H42" s="15">
        <f t="shared" si="1"/>
        <v>3.3582000000000001E-2</v>
      </c>
      <c r="I42" s="2">
        <f>IF(C42&gt;'Assumptions Notes'!C$11,-C42*('Assumptions Notes'!C$13/(2*1000)),G42*D42)</f>
        <v>3.3582000000000001E-2</v>
      </c>
    </row>
    <row r="43" spans="1:9" ht="16" x14ac:dyDescent="0.2">
      <c r="A43" s="5">
        <v>42552.875</v>
      </c>
      <c r="B43" s="2">
        <v>1759.35</v>
      </c>
      <c r="C43" s="29">
        <v>112.1</v>
      </c>
      <c r="D43" s="8">
        <v>2.8499999999999999E-4</v>
      </c>
      <c r="E43" s="13">
        <f>D43*'Assumptions Notes'!C$12</f>
        <v>3.4200000000000001E-2</v>
      </c>
      <c r="F43" s="15">
        <f t="shared" si="0"/>
        <v>3.1948499999999998E-2</v>
      </c>
      <c r="G43" s="10">
        <f>IF(C43&gt;'Assumptions Notes'!C$11,'Assumptions Notes'!C$11,C43)</f>
        <v>112.1</v>
      </c>
      <c r="H43" s="15">
        <f t="shared" si="1"/>
        <v>3.1948499999999998E-2</v>
      </c>
      <c r="I43" s="2">
        <f>IF(C43&gt;'Assumptions Notes'!C$11,-C43*('Assumptions Notes'!C$13/(2*1000)),G43*D43)</f>
        <v>3.1948499999999998E-2</v>
      </c>
    </row>
    <row r="44" spans="1:9" ht="16" x14ac:dyDescent="0.2">
      <c r="A44" s="5">
        <v>42552.895833333336</v>
      </c>
      <c r="B44" s="2">
        <v>1745.83</v>
      </c>
      <c r="C44" s="29">
        <v>106.9</v>
      </c>
      <c r="D44" s="8">
        <v>2.7E-4</v>
      </c>
      <c r="E44" s="13">
        <f>D44*'Assumptions Notes'!C$12</f>
        <v>3.2399999999999998E-2</v>
      </c>
      <c r="F44" s="15">
        <f t="shared" si="0"/>
        <v>2.8863000000000003E-2</v>
      </c>
      <c r="G44" s="10">
        <f>IF(C44&gt;'Assumptions Notes'!C$11,'Assumptions Notes'!C$11,C44)</f>
        <v>106.9</v>
      </c>
      <c r="H44" s="15">
        <f t="shared" si="1"/>
        <v>2.8863000000000003E-2</v>
      </c>
      <c r="I44" s="2">
        <f>IF(C44&gt;'Assumptions Notes'!C$11,-C44*('Assumptions Notes'!C$13/(2*1000)),G44*D44)</f>
        <v>2.8863000000000003E-2</v>
      </c>
    </row>
    <row r="45" spans="1:9" ht="16" x14ac:dyDescent="0.2">
      <c r="A45" s="5">
        <v>42552.916666666664</v>
      </c>
      <c r="B45" s="2">
        <v>1692.84</v>
      </c>
      <c r="C45" s="29">
        <v>105</v>
      </c>
      <c r="D45" s="8">
        <v>2.5500000000000002E-4</v>
      </c>
      <c r="E45" s="13">
        <f>D45*'Assumptions Notes'!C$12</f>
        <v>3.0600000000000002E-2</v>
      </c>
      <c r="F45" s="15">
        <f t="shared" si="0"/>
        <v>2.6775E-2</v>
      </c>
      <c r="G45" s="10">
        <f>IF(C45&gt;'Assumptions Notes'!C$11,'Assumptions Notes'!C$11,C45)</f>
        <v>105</v>
      </c>
      <c r="H45" s="15">
        <f t="shared" si="1"/>
        <v>2.6775E-2</v>
      </c>
      <c r="I45" s="2">
        <f>IF(C45&gt;'Assumptions Notes'!C$11,-C45*('Assumptions Notes'!C$13/(2*1000)),G45*D45)</f>
        <v>2.6775E-2</v>
      </c>
    </row>
    <row r="46" spans="1:9" ht="16" x14ac:dyDescent="0.2">
      <c r="A46" s="5">
        <v>42552.9375</v>
      </c>
      <c r="B46" s="2">
        <v>1596.52</v>
      </c>
      <c r="C46" s="29">
        <v>107.4</v>
      </c>
      <c r="D46" s="8">
        <v>2.1250000000000002E-4</v>
      </c>
      <c r="E46" s="13">
        <f>D46*'Assumptions Notes'!C$12</f>
        <v>2.5500000000000002E-2</v>
      </c>
      <c r="F46" s="15">
        <f t="shared" si="0"/>
        <v>2.2822500000000003E-2</v>
      </c>
      <c r="G46" s="10">
        <f>IF(C46&gt;'Assumptions Notes'!C$11,'Assumptions Notes'!C$11,C46)</f>
        <v>107.4</v>
      </c>
      <c r="H46" s="15">
        <f t="shared" si="1"/>
        <v>2.2822500000000003E-2</v>
      </c>
      <c r="I46" s="2">
        <f>IF(C46&gt;'Assumptions Notes'!C$11,-C46*('Assumptions Notes'!C$13/(2*1000)),G46*D46)</f>
        <v>2.2822500000000003E-2</v>
      </c>
    </row>
    <row r="47" spans="1:9" ht="16" x14ac:dyDescent="0.2">
      <c r="A47" s="5">
        <v>42552.958333333336</v>
      </c>
      <c r="B47" s="2">
        <v>1530.14</v>
      </c>
      <c r="C47" s="29">
        <v>117.9</v>
      </c>
      <c r="D47" s="8">
        <v>1.7000000000000001E-4</v>
      </c>
      <c r="E47" s="13">
        <f>D47*'Assumptions Notes'!C$12</f>
        <v>2.0400000000000001E-2</v>
      </c>
      <c r="F47" s="15">
        <f t="shared" si="0"/>
        <v>2.0043000000000002E-2</v>
      </c>
      <c r="G47" s="10">
        <f>IF(C47&gt;'Assumptions Notes'!C$11,'Assumptions Notes'!C$11,C47)</f>
        <v>117.9</v>
      </c>
      <c r="H47" s="15">
        <f t="shared" si="1"/>
        <v>2.0043000000000002E-2</v>
      </c>
      <c r="I47" s="2">
        <f>IF(C47&gt;'Assumptions Notes'!C$11,-C47*('Assumptions Notes'!C$13/(2*1000)),G47*D47)</f>
        <v>2.0043000000000002E-2</v>
      </c>
    </row>
    <row r="48" spans="1:9" ht="16" x14ac:dyDescent="0.2">
      <c r="A48" s="5">
        <v>42552.979166666664</v>
      </c>
      <c r="B48" s="2">
        <v>1455.32</v>
      </c>
      <c r="C48" s="29">
        <v>117.3</v>
      </c>
      <c r="D48" s="8">
        <v>1.5000000000000001E-4</v>
      </c>
      <c r="E48" s="13">
        <f>D48*'Assumptions Notes'!C$12</f>
        <v>1.8000000000000002E-2</v>
      </c>
      <c r="F48" s="15">
        <f t="shared" si="0"/>
        <v>1.7595E-2</v>
      </c>
      <c r="G48" s="10">
        <f>IF(C48&gt;'Assumptions Notes'!C$11,'Assumptions Notes'!C$11,C48)</f>
        <v>117.3</v>
      </c>
      <c r="H48" s="15">
        <f t="shared" si="1"/>
        <v>1.7595E-2</v>
      </c>
      <c r="I48" s="2">
        <f>IF(C48&gt;'Assumptions Notes'!C$11,-C48*('Assumptions Notes'!C$13/(2*1000)),G48*D48)</f>
        <v>1.7595E-2</v>
      </c>
    </row>
    <row r="49" spans="1:9" ht="16" x14ac:dyDescent="0.2">
      <c r="A49" s="5">
        <v>42553</v>
      </c>
      <c r="B49" s="2">
        <v>1670.55</v>
      </c>
      <c r="C49" s="29">
        <v>116</v>
      </c>
      <c r="D49" s="8">
        <v>1.2999999999999999E-4</v>
      </c>
      <c r="E49" s="13">
        <f>D49*'Assumptions Notes'!C$12</f>
        <v>1.5599999999999999E-2</v>
      </c>
      <c r="F49" s="15">
        <f t="shared" si="0"/>
        <v>1.5079999999999998E-2</v>
      </c>
      <c r="G49" s="10">
        <f>IF(C49&gt;'Assumptions Notes'!C$11,'Assumptions Notes'!C$11,C49)</f>
        <v>116</v>
      </c>
      <c r="H49" s="15">
        <f t="shared" si="1"/>
        <v>1.5079999999999998E-2</v>
      </c>
      <c r="I49" s="2">
        <f>IF(C49&gt;'Assumptions Notes'!C$11,-C49*('Assumptions Notes'!C$13/(2*1000)),G49*D49)</f>
        <v>1.5079999999999998E-2</v>
      </c>
    </row>
    <row r="50" spans="1:9" ht="16" x14ac:dyDescent="0.2">
      <c r="A50" s="5">
        <v>42553.020833333336</v>
      </c>
      <c r="B50" s="2">
        <v>1568.89</v>
      </c>
      <c r="C50" s="29">
        <v>115.6</v>
      </c>
      <c r="D50" s="8">
        <v>1.175E-4</v>
      </c>
      <c r="E50" s="13">
        <f>D50*'Assumptions Notes'!C$12</f>
        <v>1.41E-2</v>
      </c>
      <c r="F50" s="15">
        <f t="shared" si="0"/>
        <v>1.3583E-2</v>
      </c>
      <c r="G50" s="10">
        <f>IF(C50&gt;'Assumptions Notes'!C$11,'Assumptions Notes'!C$11,C50)</f>
        <v>115.6</v>
      </c>
      <c r="H50" s="15">
        <f t="shared" si="1"/>
        <v>1.3583E-2</v>
      </c>
      <c r="I50" s="2">
        <f>IF(C50&gt;'Assumptions Notes'!C$11,-C50*('Assumptions Notes'!C$13/(2*1000)),G50*D50)</f>
        <v>1.3583E-2</v>
      </c>
    </row>
    <row r="51" spans="1:9" ht="16" x14ac:dyDescent="0.2">
      <c r="A51" s="5">
        <v>42553.041666666664</v>
      </c>
      <c r="B51" s="2">
        <v>1437.38</v>
      </c>
      <c r="C51" s="29">
        <v>116.5</v>
      </c>
      <c r="D51" s="8">
        <v>1.05E-4</v>
      </c>
      <c r="E51" s="13">
        <f>D51*'Assumptions Notes'!C$12</f>
        <v>1.26E-2</v>
      </c>
      <c r="F51" s="15">
        <f t="shared" si="0"/>
        <v>1.22325E-2</v>
      </c>
      <c r="G51" s="10">
        <f>IF(C51&gt;'Assumptions Notes'!C$11,'Assumptions Notes'!C$11,C51)</f>
        <v>116.5</v>
      </c>
      <c r="H51" s="15">
        <f t="shared" si="1"/>
        <v>1.22325E-2</v>
      </c>
      <c r="I51" s="2">
        <f>IF(C51&gt;'Assumptions Notes'!C$11,-C51*('Assumptions Notes'!C$13/(2*1000)),G51*D51)</f>
        <v>1.22325E-2</v>
      </c>
    </row>
    <row r="52" spans="1:9" ht="16" x14ac:dyDescent="0.2">
      <c r="A52" s="5">
        <v>42553.0625</v>
      </c>
      <c r="B52" s="2">
        <v>1363.42</v>
      </c>
      <c r="C52" s="29">
        <v>114.2</v>
      </c>
      <c r="D52" s="8">
        <v>1.025E-4</v>
      </c>
      <c r="E52" s="13">
        <f>D52*'Assumptions Notes'!C$12</f>
        <v>1.23E-2</v>
      </c>
      <c r="F52" s="15">
        <f t="shared" si="0"/>
        <v>1.1705500000000001E-2</v>
      </c>
      <c r="G52" s="10">
        <f>IF(C52&gt;'Assumptions Notes'!C$11,'Assumptions Notes'!C$11,C52)</f>
        <v>114.2</v>
      </c>
      <c r="H52" s="15">
        <f t="shared" si="1"/>
        <v>1.1705500000000001E-2</v>
      </c>
      <c r="I52" s="2">
        <f>IF(C52&gt;'Assumptions Notes'!C$11,-C52*('Assumptions Notes'!C$13/(2*1000)),G52*D52)</f>
        <v>1.1705500000000001E-2</v>
      </c>
    </row>
    <row r="53" spans="1:9" ht="16" x14ac:dyDescent="0.2">
      <c r="A53" s="5">
        <v>42553.083333333336</v>
      </c>
      <c r="B53" s="2">
        <v>1250.3399999999999</v>
      </c>
      <c r="C53" s="29">
        <v>113.9</v>
      </c>
      <c r="D53" s="8">
        <v>1E-4</v>
      </c>
      <c r="E53" s="13">
        <f>D53*'Assumptions Notes'!C$12</f>
        <v>1.2E-2</v>
      </c>
      <c r="F53" s="15">
        <f t="shared" si="0"/>
        <v>1.1390000000000001E-2</v>
      </c>
      <c r="G53" s="10">
        <f>IF(C53&gt;'Assumptions Notes'!C$11,'Assumptions Notes'!C$11,C53)</f>
        <v>113.9</v>
      </c>
      <c r="H53" s="15">
        <f t="shared" si="1"/>
        <v>1.1390000000000001E-2</v>
      </c>
      <c r="I53" s="2">
        <f>IF(C53&gt;'Assumptions Notes'!C$11,-C53*('Assumptions Notes'!C$13/(2*1000)),G53*D53)</f>
        <v>1.1390000000000001E-2</v>
      </c>
    </row>
    <row r="54" spans="1:9" ht="16" x14ac:dyDescent="0.2">
      <c r="A54" s="5">
        <v>42553.104166666664</v>
      </c>
      <c r="B54" s="2">
        <v>1182.3900000000001</v>
      </c>
      <c r="C54" s="29">
        <v>109.6</v>
      </c>
      <c r="D54" s="8">
        <v>9.8750000000000002E-5</v>
      </c>
      <c r="E54" s="13">
        <f>D54*'Assumptions Notes'!C$12</f>
        <v>1.1849999999999999E-2</v>
      </c>
      <c r="F54" s="15">
        <f t="shared" si="0"/>
        <v>1.0822999999999999E-2</v>
      </c>
      <c r="G54" s="10">
        <f>IF(C54&gt;'Assumptions Notes'!C$11,'Assumptions Notes'!C$11,C54)</f>
        <v>109.6</v>
      </c>
      <c r="H54" s="15">
        <f t="shared" si="1"/>
        <v>1.0822999999999999E-2</v>
      </c>
      <c r="I54" s="2">
        <f>IF(C54&gt;'Assumptions Notes'!C$11,-C54*('Assumptions Notes'!C$13/(2*1000)),G54*D54)</f>
        <v>1.0822999999999999E-2</v>
      </c>
    </row>
    <row r="55" spans="1:9" ht="16" x14ac:dyDescent="0.2">
      <c r="A55" s="5">
        <v>42553.125</v>
      </c>
      <c r="B55" s="2">
        <v>1125.08</v>
      </c>
      <c r="C55" s="29">
        <v>109.1</v>
      </c>
      <c r="D55" s="8">
        <v>9.7499999999999998E-5</v>
      </c>
      <c r="E55" s="13">
        <f>D55*'Assumptions Notes'!C$12</f>
        <v>1.17E-2</v>
      </c>
      <c r="F55" s="15">
        <f t="shared" si="0"/>
        <v>1.0637249999999999E-2</v>
      </c>
      <c r="G55" s="10">
        <f>IF(C55&gt;'Assumptions Notes'!C$11,'Assumptions Notes'!C$11,C55)</f>
        <v>109.1</v>
      </c>
      <c r="H55" s="15">
        <f t="shared" si="1"/>
        <v>1.0637249999999999E-2</v>
      </c>
      <c r="I55" s="2">
        <f>IF(C55&gt;'Assumptions Notes'!C$11,-C55*('Assumptions Notes'!C$13/(2*1000)),G55*D55)</f>
        <v>1.0637249999999999E-2</v>
      </c>
    </row>
    <row r="56" spans="1:9" ht="16" x14ac:dyDescent="0.2">
      <c r="A56" s="5">
        <v>42553.145833333336</v>
      </c>
      <c r="B56" s="2">
        <v>1083.9000000000001</v>
      </c>
      <c r="C56" s="29">
        <v>108.1</v>
      </c>
      <c r="D56" s="8">
        <v>9.6250000000000009E-5</v>
      </c>
      <c r="E56" s="13">
        <f>D56*'Assumptions Notes'!C$12</f>
        <v>1.1550000000000001E-2</v>
      </c>
      <c r="F56" s="15">
        <f t="shared" si="0"/>
        <v>1.0404625000000001E-2</v>
      </c>
      <c r="G56" s="10">
        <f>IF(C56&gt;'Assumptions Notes'!C$11,'Assumptions Notes'!C$11,C56)</f>
        <v>108.1</v>
      </c>
      <c r="H56" s="15">
        <f t="shared" si="1"/>
        <v>1.0404625000000001E-2</v>
      </c>
      <c r="I56" s="2">
        <f>IF(C56&gt;'Assumptions Notes'!C$11,-C56*('Assumptions Notes'!C$13/(2*1000)),G56*D56)</f>
        <v>1.0404625000000001E-2</v>
      </c>
    </row>
    <row r="57" spans="1:9" ht="16" x14ac:dyDescent="0.2">
      <c r="A57" s="5">
        <v>42553.166666666664</v>
      </c>
      <c r="B57" s="2">
        <v>1034.9000000000001</v>
      </c>
      <c r="C57" s="29">
        <v>109.6</v>
      </c>
      <c r="D57" s="8">
        <v>9.5000000000000005E-5</v>
      </c>
      <c r="E57" s="13">
        <f>D57*'Assumptions Notes'!C$12</f>
        <v>1.14E-2</v>
      </c>
      <c r="F57" s="15">
        <f t="shared" si="0"/>
        <v>1.0411999999999999E-2</v>
      </c>
      <c r="G57" s="10">
        <f>IF(C57&gt;'Assumptions Notes'!C$11,'Assumptions Notes'!C$11,C57)</f>
        <v>109.6</v>
      </c>
      <c r="H57" s="15">
        <f t="shared" si="1"/>
        <v>1.0411999999999999E-2</v>
      </c>
      <c r="I57" s="2">
        <f>IF(C57&gt;'Assumptions Notes'!C$11,-C57*('Assumptions Notes'!C$13/(2*1000)),G57*D57)</f>
        <v>1.0411999999999999E-2</v>
      </c>
    </row>
    <row r="58" spans="1:9" ht="16" x14ac:dyDescent="0.2">
      <c r="A58" s="5">
        <v>42553.1875</v>
      </c>
      <c r="B58" s="2">
        <v>1012.81</v>
      </c>
      <c r="C58" s="29">
        <v>110.4</v>
      </c>
      <c r="D58" s="8">
        <v>9.6250000000000009E-5</v>
      </c>
      <c r="E58" s="13">
        <f>D58*'Assumptions Notes'!C$12</f>
        <v>1.1550000000000001E-2</v>
      </c>
      <c r="F58" s="15">
        <f t="shared" si="0"/>
        <v>1.0626000000000002E-2</v>
      </c>
      <c r="G58" s="10">
        <f>IF(C58&gt;'Assumptions Notes'!C$11,'Assumptions Notes'!C$11,C58)</f>
        <v>110.4</v>
      </c>
      <c r="H58" s="15">
        <f t="shared" si="1"/>
        <v>1.0626000000000002E-2</v>
      </c>
      <c r="I58" s="2">
        <f>IF(C58&gt;'Assumptions Notes'!C$11,-C58*('Assumptions Notes'!C$13/(2*1000)),G58*D58)</f>
        <v>1.0626000000000002E-2</v>
      </c>
    </row>
    <row r="59" spans="1:9" ht="16" x14ac:dyDescent="0.2">
      <c r="A59" s="5">
        <v>42553.208333333336</v>
      </c>
      <c r="B59" s="2">
        <v>1022.13</v>
      </c>
      <c r="C59" s="29">
        <v>117.1</v>
      </c>
      <c r="D59" s="8">
        <v>9.7499999999999998E-5</v>
      </c>
      <c r="E59" s="13">
        <f>D59*'Assumptions Notes'!C$12</f>
        <v>1.17E-2</v>
      </c>
      <c r="F59" s="15">
        <f t="shared" si="0"/>
        <v>1.1417249999999999E-2</v>
      </c>
      <c r="G59" s="10">
        <f>IF(C59&gt;'Assumptions Notes'!C$11,'Assumptions Notes'!C$11,C59)</f>
        <v>117.1</v>
      </c>
      <c r="H59" s="15">
        <f t="shared" si="1"/>
        <v>1.1417249999999999E-2</v>
      </c>
      <c r="I59" s="2">
        <f>IF(C59&gt;'Assumptions Notes'!C$11,-C59*('Assumptions Notes'!C$13/(2*1000)),G59*D59)</f>
        <v>1.1417249999999999E-2</v>
      </c>
    </row>
    <row r="60" spans="1:9" ht="16" x14ac:dyDescent="0.2">
      <c r="A60" s="5">
        <v>42553.229166666664</v>
      </c>
      <c r="B60" s="2">
        <v>1027.26</v>
      </c>
      <c r="C60" s="29">
        <v>117.6</v>
      </c>
      <c r="D60" s="8">
        <v>1.15E-4</v>
      </c>
      <c r="E60" s="13">
        <f>D60*'Assumptions Notes'!C$12</f>
        <v>1.38E-2</v>
      </c>
      <c r="F60" s="15">
        <f t="shared" si="0"/>
        <v>1.3524E-2</v>
      </c>
      <c r="G60" s="10">
        <f>IF(C60&gt;'Assumptions Notes'!C$11,'Assumptions Notes'!C$11,C60)</f>
        <v>117.6</v>
      </c>
      <c r="H60" s="15">
        <f t="shared" si="1"/>
        <v>1.3524E-2</v>
      </c>
      <c r="I60" s="2">
        <f>IF(C60&gt;'Assumptions Notes'!C$11,-C60*('Assumptions Notes'!C$13/(2*1000)),G60*D60)</f>
        <v>1.3524E-2</v>
      </c>
    </row>
    <row r="61" spans="1:9" ht="16" x14ac:dyDescent="0.2">
      <c r="A61" s="5">
        <v>42553.25</v>
      </c>
      <c r="B61" s="2">
        <v>1033.8499999999999</v>
      </c>
      <c r="C61" s="29">
        <v>117.1</v>
      </c>
      <c r="D61" s="8">
        <v>1.325E-4</v>
      </c>
      <c r="E61" s="13">
        <f>D61*'Assumptions Notes'!C$12</f>
        <v>1.5900000000000001E-2</v>
      </c>
      <c r="F61" s="15">
        <f t="shared" si="0"/>
        <v>1.5515749999999998E-2</v>
      </c>
      <c r="G61" s="10">
        <f>IF(C61&gt;'Assumptions Notes'!C$11,'Assumptions Notes'!C$11,C61)</f>
        <v>117.1</v>
      </c>
      <c r="H61" s="15">
        <f t="shared" si="1"/>
        <v>1.5515749999999998E-2</v>
      </c>
      <c r="I61" s="2">
        <f>IF(C61&gt;'Assumptions Notes'!C$11,-C61*('Assumptions Notes'!C$13/(2*1000)),G61*D61)</f>
        <v>1.5515749999999998E-2</v>
      </c>
    </row>
    <row r="62" spans="1:9" ht="16" x14ac:dyDescent="0.2">
      <c r="A62" s="5">
        <v>42553.270833333336</v>
      </c>
      <c r="B62" s="2">
        <v>1062.23</v>
      </c>
      <c r="C62" s="29">
        <v>115.8</v>
      </c>
      <c r="D62" s="8">
        <v>1.6249999999999999E-4</v>
      </c>
      <c r="E62" s="13">
        <f>D62*'Assumptions Notes'!C$12</f>
        <v>1.95E-2</v>
      </c>
      <c r="F62" s="15">
        <f t="shared" si="0"/>
        <v>1.8817499999999997E-2</v>
      </c>
      <c r="G62" s="10">
        <f>IF(C62&gt;'Assumptions Notes'!C$11,'Assumptions Notes'!C$11,C62)</f>
        <v>115.8</v>
      </c>
      <c r="H62" s="15">
        <f t="shared" si="1"/>
        <v>1.8817499999999997E-2</v>
      </c>
      <c r="I62" s="2">
        <f>IF(C62&gt;'Assumptions Notes'!C$11,-C62*('Assumptions Notes'!C$13/(2*1000)),G62*D62)</f>
        <v>1.8817499999999997E-2</v>
      </c>
    </row>
    <row r="63" spans="1:9" ht="16" x14ac:dyDescent="0.2">
      <c r="A63" s="5">
        <v>42553.291666666664</v>
      </c>
      <c r="B63" s="2">
        <v>1127.54</v>
      </c>
      <c r="C63" s="29">
        <v>115.6</v>
      </c>
      <c r="D63" s="8">
        <v>1.9249999999999999E-4</v>
      </c>
      <c r="E63" s="13">
        <f>D63*'Assumptions Notes'!C$12</f>
        <v>2.3099999999999999E-2</v>
      </c>
      <c r="F63" s="15">
        <f t="shared" si="0"/>
        <v>2.2252999999999998E-2</v>
      </c>
      <c r="G63" s="10">
        <f>IF(C63&gt;'Assumptions Notes'!C$11,'Assumptions Notes'!C$11,C63)</f>
        <v>115.6</v>
      </c>
      <c r="H63" s="15">
        <f t="shared" si="1"/>
        <v>2.2252999999999998E-2</v>
      </c>
      <c r="I63" s="2">
        <f>IF(C63&gt;'Assumptions Notes'!C$11,-C63*('Assumptions Notes'!C$13/(2*1000)),G63*D63)</f>
        <v>2.2252999999999998E-2</v>
      </c>
    </row>
    <row r="64" spans="1:9" ht="16" x14ac:dyDescent="0.2">
      <c r="A64" s="5">
        <v>42553.3125</v>
      </c>
      <c r="B64" s="2">
        <v>1184.67</v>
      </c>
      <c r="C64" s="29">
        <v>111.4</v>
      </c>
      <c r="D64" s="8">
        <v>2.0875000000000001E-4</v>
      </c>
      <c r="E64" s="13">
        <f>D64*'Assumptions Notes'!C$12</f>
        <v>2.5049999999999999E-2</v>
      </c>
      <c r="F64" s="15">
        <f t="shared" si="0"/>
        <v>2.3254750000000001E-2</v>
      </c>
      <c r="G64" s="10">
        <f>IF(C64&gt;'Assumptions Notes'!C$11,'Assumptions Notes'!C$11,C64)</f>
        <v>111.4</v>
      </c>
      <c r="H64" s="15">
        <f t="shared" si="1"/>
        <v>2.3254750000000001E-2</v>
      </c>
      <c r="I64" s="2">
        <f>IF(C64&gt;'Assumptions Notes'!C$11,-C64*('Assumptions Notes'!C$13/(2*1000)),G64*D64)</f>
        <v>2.3254750000000001E-2</v>
      </c>
    </row>
    <row r="65" spans="1:9" ht="16" x14ac:dyDescent="0.2">
      <c r="A65" s="5">
        <v>42553.333333333336</v>
      </c>
      <c r="B65" s="2">
        <v>1282.01</v>
      </c>
      <c r="C65" s="29">
        <v>115.6</v>
      </c>
      <c r="D65" s="8">
        <v>2.2499999999999999E-4</v>
      </c>
      <c r="E65" s="13">
        <f>D65*'Assumptions Notes'!C$12</f>
        <v>2.7E-2</v>
      </c>
      <c r="F65" s="15">
        <f t="shared" si="0"/>
        <v>2.6009999999999998E-2</v>
      </c>
      <c r="G65" s="10">
        <f>IF(C65&gt;'Assumptions Notes'!C$11,'Assumptions Notes'!C$11,C65)</f>
        <v>115.6</v>
      </c>
      <c r="H65" s="15">
        <f t="shared" si="1"/>
        <v>2.6009999999999998E-2</v>
      </c>
      <c r="I65" s="2">
        <f>IF(C65&gt;'Assumptions Notes'!C$11,-C65*('Assumptions Notes'!C$13/(2*1000)),G65*D65)</f>
        <v>2.6009999999999998E-2</v>
      </c>
    </row>
    <row r="66" spans="1:9" ht="16" x14ac:dyDescent="0.2">
      <c r="A66" s="5">
        <v>42553.354166666664</v>
      </c>
      <c r="B66" s="2">
        <v>1345.09</v>
      </c>
      <c r="C66" s="29">
        <v>114.8</v>
      </c>
      <c r="D66" s="8">
        <v>2.2625E-4</v>
      </c>
      <c r="E66" s="13">
        <f>D66*'Assumptions Notes'!C$12</f>
        <v>2.7150000000000001E-2</v>
      </c>
      <c r="F66" s="15">
        <f t="shared" si="0"/>
        <v>2.59735E-2</v>
      </c>
      <c r="G66" s="10">
        <f>IF(C66&gt;'Assumptions Notes'!C$11,'Assumptions Notes'!C$11,C66)</f>
        <v>114.8</v>
      </c>
      <c r="H66" s="15">
        <f t="shared" si="1"/>
        <v>2.59735E-2</v>
      </c>
      <c r="I66" s="2">
        <f>IF(C66&gt;'Assumptions Notes'!C$11,-C66*('Assumptions Notes'!C$13/(2*1000)),G66*D66)</f>
        <v>2.59735E-2</v>
      </c>
    </row>
    <row r="67" spans="1:9" ht="16" x14ac:dyDescent="0.2">
      <c r="A67" s="5">
        <v>42553.375</v>
      </c>
      <c r="B67" s="2">
        <v>1386.81</v>
      </c>
      <c r="C67" s="29">
        <v>112.1</v>
      </c>
      <c r="D67" s="8">
        <v>2.275E-4</v>
      </c>
      <c r="E67" s="13">
        <f>D67*'Assumptions Notes'!C$12</f>
        <v>2.7300000000000001E-2</v>
      </c>
      <c r="F67" s="15">
        <f t="shared" ref="F67:F130" si="2">D67*C67</f>
        <v>2.5502749999999998E-2</v>
      </c>
      <c r="G67" s="10">
        <f>IF(C67&gt;'Assumptions Notes'!C$11,'Assumptions Notes'!C$11,C67)</f>
        <v>112.1</v>
      </c>
      <c r="H67" s="15">
        <f t="shared" ref="H67:H130" si="3">G67*D67</f>
        <v>2.5502749999999998E-2</v>
      </c>
      <c r="I67" s="2">
        <f>IF(C67&gt;'Assumptions Notes'!C$11,-C67*('Assumptions Notes'!C$13/(2*1000)),G67*D67)</f>
        <v>2.5502749999999998E-2</v>
      </c>
    </row>
    <row r="68" spans="1:9" ht="16" x14ac:dyDescent="0.2">
      <c r="A68" s="5">
        <v>42553.395833333336</v>
      </c>
      <c r="B68" s="2">
        <v>1418.21</v>
      </c>
      <c r="C68" s="29">
        <v>109.1</v>
      </c>
      <c r="D68" s="8">
        <v>2.1875E-4</v>
      </c>
      <c r="E68" s="13">
        <f>D68*'Assumptions Notes'!C$12</f>
        <v>2.6249999999999999E-2</v>
      </c>
      <c r="F68" s="15">
        <f t="shared" si="2"/>
        <v>2.3865624999999998E-2</v>
      </c>
      <c r="G68" s="10">
        <f>IF(C68&gt;'Assumptions Notes'!C$11,'Assumptions Notes'!C$11,C68)</f>
        <v>109.1</v>
      </c>
      <c r="H68" s="15">
        <f t="shared" si="3"/>
        <v>2.3865624999999998E-2</v>
      </c>
      <c r="I68" s="2">
        <f>IF(C68&gt;'Assumptions Notes'!C$11,-C68*('Assumptions Notes'!C$13/(2*1000)),G68*D68)</f>
        <v>2.3865624999999998E-2</v>
      </c>
    </row>
    <row r="69" spans="1:9" ht="16" x14ac:dyDescent="0.2">
      <c r="A69" s="5">
        <v>42553.416666666664</v>
      </c>
      <c r="B69" s="2">
        <v>1429.55</v>
      </c>
      <c r="C69" s="29">
        <v>108.7</v>
      </c>
      <c r="D69" s="8">
        <v>2.1000000000000001E-4</v>
      </c>
      <c r="E69" s="13">
        <f>D69*'Assumptions Notes'!C$12</f>
        <v>2.52E-2</v>
      </c>
      <c r="F69" s="15">
        <f t="shared" si="2"/>
        <v>2.2827E-2</v>
      </c>
      <c r="G69" s="10">
        <f>IF(C69&gt;'Assumptions Notes'!C$11,'Assumptions Notes'!C$11,C69)</f>
        <v>108.7</v>
      </c>
      <c r="H69" s="15">
        <f t="shared" si="3"/>
        <v>2.2827E-2</v>
      </c>
      <c r="I69" s="2">
        <f>IF(C69&gt;'Assumptions Notes'!C$11,-C69*('Assumptions Notes'!C$13/(2*1000)),G69*D69)</f>
        <v>2.2827E-2</v>
      </c>
    </row>
    <row r="70" spans="1:9" ht="16" x14ac:dyDescent="0.2">
      <c r="A70" s="5">
        <v>42553.4375</v>
      </c>
      <c r="B70" s="2">
        <v>1371.23</v>
      </c>
      <c r="C70" s="29">
        <v>111.5</v>
      </c>
      <c r="D70" s="8">
        <v>2.075E-4</v>
      </c>
      <c r="E70" s="13">
        <f>D70*'Assumptions Notes'!C$12</f>
        <v>2.4899999999999999E-2</v>
      </c>
      <c r="F70" s="15">
        <f t="shared" si="2"/>
        <v>2.3136250000000001E-2</v>
      </c>
      <c r="G70" s="10">
        <f>IF(C70&gt;'Assumptions Notes'!C$11,'Assumptions Notes'!C$11,C70)</f>
        <v>111.5</v>
      </c>
      <c r="H70" s="15">
        <f t="shared" si="3"/>
        <v>2.3136250000000001E-2</v>
      </c>
      <c r="I70" s="2">
        <f>IF(C70&gt;'Assumptions Notes'!C$11,-C70*('Assumptions Notes'!C$13/(2*1000)),G70*D70)</f>
        <v>2.3136250000000001E-2</v>
      </c>
    </row>
    <row r="71" spans="1:9" ht="16" x14ac:dyDescent="0.2">
      <c r="A71" s="5">
        <v>42553.458333333336</v>
      </c>
      <c r="B71" s="2">
        <v>1325.98</v>
      </c>
      <c r="C71" s="29">
        <v>117.3</v>
      </c>
      <c r="D71" s="8">
        <v>2.05E-4</v>
      </c>
      <c r="E71" s="13">
        <f>D71*'Assumptions Notes'!C$12</f>
        <v>2.46E-2</v>
      </c>
      <c r="F71" s="15">
        <f t="shared" si="2"/>
        <v>2.4046499999999998E-2</v>
      </c>
      <c r="G71" s="10">
        <f>IF(C71&gt;'Assumptions Notes'!C$11,'Assumptions Notes'!C$11,C71)</f>
        <v>117.3</v>
      </c>
      <c r="H71" s="15">
        <f t="shared" si="3"/>
        <v>2.4046499999999998E-2</v>
      </c>
      <c r="I71" s="2">
        <f>IF(C71&gt;'Assumptions Notes'!C$11,-C71*('Assumptions Notes'!C$13/(2*1000)),G71*D71)</f>
        <v>2.4046499999999998E-2</v>
      </c>
    </row>
    <row r="72" spans="1:9" ht="16" x14ac:dyDescent="0.2">
      <c r="A72" s="5">
        <v>42553.479166666664</v>
      </c>
      <c r="B72" s="2">
        <v>1266.71</v>
      </c>
      <c r="C72" s="29">
        <v>115.6</v>
      </c>
      <c r="D72" s="8">
        <v>2.1499999999999999E-4</v>
      </c>
      <c r="E72" s="13">
        <f>D72*'Assumptions Notes'!C$12</f>
        <v>2.58E-2</v>
      </c>
      <c r="F72" s="15">
        <f t="shared" si="2"/>
        <v>2.4853999999999998E-2</v>
      </c>
      <c r="G72" s="10">
        <f>IF(C72&gt;'Assumptions Notes'!C$11,'Assumptions Notes'!C$11,C72)</f>
        <v>115.6</v>
      </c>
      <c r="H72" s="15">
        <f t="shared" si="3"/>
        <v>2.4853999999999998E-2</v>
      </c>
      <c r="I72" s="2">
        <f>IF(C72&gt;'Assumptions Notes'!C$11,-C72*('Assumptions Notes'!C$13/(2*1000)),G72*D72)</f>
        <v>2.4853999999999998E-2</v>
      </c>
    </row>
    <row r="73" spans="1:9" ht="16" x14ac:dyDescent="0.2">
      <c r="A73" s="5">
        <v>42553.5</v>
      </c>
      <c r="B73" s="2">
        <v>1284.24</v>
      </c>
      <c r="C73" s="29">
        <v>114.1</v>
      </c>
      <c r="D73" s="8">
        <v>2.2499999999999999E-4</v>
      </c>
      <c r="E73" s="13">
        <f>D73*'Assumptions Notes'!C$12</f>
        <v>2.7E-2</v>
      </c>
      <c r="F73" s="15">
        <f t="shared" si="2"/>
        <v>2.5672499999999997E-2</v>
      </c>
      <c r="G73" s="10">
        <f>IF(C73&gt;'Assumptions Notes'!C$11,'Assumptions Notes'!C$11,C73)</f>
        <v>114.1</v>
      </c>
      <c r="H73" s="15">
        <f t="shared" si="3"/>
        <v>2.5672499999999997E-2</v>
      </c>
      <c r="I73" s="2">
        <f>IF(C73&gt;'Assumptions Notes'!C$11,-C73*('Assumptions Notes'!C$13/(2*1000)),G73*D73)</f>
        <v>2.5672499999999997E-2</v>
      </c>
    </row>
    <row r="74" spans="1:9" ht="16" x14ac:dyDescent="0.2">
      <c r="A74" s="5">
        <v>42553.520833333336</v>
      </c>
      <c r="B74" s="2">
        <v>1258.79</v>
      </c>
      <c r="C74" s="29">
        <v>113.4</v>
      </c>
      <c r="D74" s="8">
        <v>2.1250000000000002E-4</v>
      </c>
      <c r="E74" s="13">
        <f>D74*'Assumptions Notes'!C$12</f>
        <v>2.5500000000000002E-2</v>
      </c>
      <c r="F74" s="15">
        <f t="shared" si="2"/>
        <v>2.4097500000000004E-2</v>
      </c>
      <c r="G74" s="10">
        <f>IF(C74&gt;'Assumptions Notes'!C$11,'Assumptions Notes'!C$11,C74)</f>
        <v>113.4</v>
      </c>
      <c r="H74" s="15">
        <f t="shared" si="3"/>
        <v>2.4097500000000004E-2</v>
      </c>
      <c r="I74" s="2">
        <f>IF(C74&gt;'Assumptions Notes'!C$11,-C74*('Assumptions Notes'!C$13/(2*1000)),G74*D74)</f>
        <v>2.4097500000000004E-2</v>
      </c>
    </row>
    <row r="75" spans="1:9" ht="16" x14ac:dyDescent="0.2">
      <c r="A75" s="5">
        <v>42553.541666666664</v>
      </c>
      <c r="B75" s="2">
        <v>1224.3599999999999</v>
      </c>
      <c r="C75" s="29">
        <v>112.9</v>
      </c>
      <c r="D75" s="8">
        <v>2.0000000000000001E-4</v>
      </c>
      <c r="E75" s="13">
        <f>D75*'Assumptions Notes'!C$12</f>
        <v>2.4E-2</v>
      </c>
      <c r="F75" s="15">
        <f t="shared" si="2"/>
        <v>2.2580000000000003E-2</v>
      </c>
      <c r="G75" s="10">
        <f>IF(C75&gt;'Assumptions Notes'!C$11,'Assumptions Notes'!C$11,C75)</f>
        <v>112.9</v>
      </c>
      <c r="H75" s="15">
        <f t="shared" si="3"/>
        <v>2.2580000000000003E-2</v>
      </c>
      <c r="I75" s="2">
        <f>IF(C75&gt;'Assumptions Notes'!C$11,-C75*('Assumptions Notes'!C$13/(2*1000)),G75*D75)</f>
        <v>2.2580000000000003E-2</v>
      </c>
    </row>
    <row r="76" spans="1:9" ht="16" x14ac:dyDescent="0.2">
      <c r="A76" s="5">
        <v>42553.5625</v>
      </c>
      <c r="B76" s="2">
        <v>1208.8599999999999</v>
      </c>
      <c r="C76" s="29">
        <v>112.5</v>
      </c>
      <c r="D76" s="8">
        <v>1.975E-4</v>
      </c>
      <c r="E76" s="13">
        <f>D76*'Assumptions Notes'!C$12</f>
        <v>2.3699999999999999E-2</v>
      </c>
      <c r="F76" s="15">
        <f t="shared" si="2"/>
        <v>2.2218749999999999E-2</v>
      </c>
      <c r="G76" s="10">
        <f>IF(C76&gt;'Assumptions Notes'!C$11,'Assumptions Notes'!C$11,C76)</f>
        <v>112.5</v>
      </c>
      <c r="H76" s="15">
        <f t="shared" si="3"/>
        <v>2.2218749999999999E-2</v>
      </c>
      <c r="I76" s="2">
        <f>IF(C76&gt;'Assumptions Notes'!C$11,-C76*('Assumptions Notes'!C$13/(2*1000)),G76*D76)</f>
        <v>2.2218749999999999E-2</v>
      </c>
    </row>
    <row r="77" spans="1:9" ht="16" x14ac:dyDescent="0.2">
      <c r="A77" s="5">
        <v>42553.583333333336</v>
      </c>
      <c r="B77" s="2">
        <v>1186.74</v>
      </c>
      <c r="C77" s="29">
        <v>108.7</v>
      </c>
      <c r="D77" s="8">
        <v>1.95E-4</v>
      </c>
      <c r="E77" s="13">
        <f>D77*'Assumptions Notes'!C$12</f>
        <v>2.3400000000000001E-2</v>
      </c>
      <c r="F77" s="15">
        <f t="shared" si="2"/>
        <v>2.11965E-2</v>
      </c>
      <c r="G77" s="10">
        <f>IF(C77&gt;'Assumptions Notes'!C$11,'Assumptions Notes'!C$11,C77)</f>
        <v>108.7</v>
      </c>
      <c r="H77" s="15">
        <f t="shared" si="3"/>
        <v>2.11965E-2</v>
      </c>
      <c r="I77" s="2">
        <f>IF(C77&gt;'Assumptions Notes'!C$11,-C77*('Assumptions Notes'!C$13/(2*1000)),G77*D77)</f>
        <v>2.11965E-2</v>
      </c>
    </row>
    <row r="78" spans="1:9" ht="16" x14ac:dyDescent="0.2">
      <c r="A78" s="5">
        <v>42553.604166666664</v>
      </c>
      <c r="B78" s="2">
        <v>1192.49</v>
      </c>
      <c r="C78" s="29">
        <v>109.2</v>
      </c>
      <c r="D78" s="8">
        <v>1.9625E-4</v>
      </c>
      <c r="E78" s="13">
        <f>D78*'Assumptions Notes'!C$12</f>
        <v>2.3550000000000001E-2</v>
      </c>
      <c r="F78" s="15">
        <f t="shared" si="2"/>
        <v>2.1430500000000002E-2</v>
      </c>
      <c r="G78" s="10">
        <f>IF(C78&gt;'Assumptions Notes'!C$11,'Assumptions Notes'!C$11,C78)</f>
        <v>109.2</v>
      </c>
      <c r="H78" s="15">
        <f t="shared" si="3"/>
        <v>2.1430500000000002E-2</v>
      </c>
      <c r="I78" s="2">
        <f>IF(C78&gt;'Assumptions Notes'!C$11,-C78*('Assumptions Notes'!C$13/(2*1000)),G78*D78)</f>
        <v>2.1430500000000002E-2</v>
      </c>
    </row>
    <row r="79" spans="1:9" ht="16" x14ac:dyDescent="0.2">
      <c r="A79" s="5">
        <v>42553.625</v>
      </c>
      <c r="B79" s="2">
        <v>1208.75</v>
      </c>
      <c r="C79" s="29">
        <v>105.6</v>
      </c>
      <c r="D79" s="8">
        <v>1.975E-4</v>
      </c>
      <c r="E79" s="13">
        <f>D79*'Assumptions Notes'!C$12</f>
        <v>2.3699999999999999E-2</v>
      </c>
      <c r="F79" s="15">
        <f t="shared" si="2"/>
        <v>2.0856E-2</v>
      </c>
      <c r="G79" s="10">
        <f>IF(C79&gt;'Assumptions Notes'!C$11,'Assumptions Notes'!C$11,C79)</f>
        <v>105.6</v>
      </c>
      <c r="H79" s="15">
        <f t="shared" si="3"/>
        <v>2.0856E-2</v>
      </c>
      <c r="I79" s="2">
        <f>IF(C79&gt;'Assumptions Notes'!C$11,-C79*('Assumptions Notes'!C$13/(2*1000)),G79*D79)</f>
        <v>2.0856E-2</v>
      </c>
    </row>
    <row r="80" spans="1:9" ht="16" x14ac:dyDescent="0.2">
      <c r="A80" s="5">
        <v>42553.645833333336</v>
      </c>
      <c r="B80" s="2">
        <v>1214.48</v>
      </c>
      <c r="C80" s="29">
        <v>102.8</v>
      </c>
      <c r="D80" s="8">
        <v>2.2124999999999998E-4</v>
      </c>
      <c r="E80" s="13">
        <f>D80*'Assumptions Notes'!C$12</f>
        <v>2.6549999999999997E-2</v>
      </c>
      <c r="F80" s="15">
        <f t="shared" si="2"/>
        <v>2.2744499999999997E-2</v>
      </c>
      <c r="G80" s="10">
        <f>IF(C80&gt;'Assumptions Notes'!C$11,'Assumptions Notes'!C$11,C80)</f>
        <v>102.8</v>
      </c>
      <c r="H80" s="15">
        <f t="shared" si="3"/>
        <v>2.2744499999999997E-2</v>
      </c>
      <c r="I80" s="2">
        <f>IF(C80&gt;'Assumptions Notes'!C$11,-C80*('Assumptions Notes'!C$13/(2*1000)),G80*D80)</f>
        <v>2.2744499999999997E-2</v>
      </c>
    </row>
    <row r="81" spans="1:9" ht="16" x14ac:dyDescent="0.2">
      <c r="A81" s="5">
        <v>42553.666666666664</v>
      </c>
      <c r="B81" s="2">
        <v>1278.21</v>
      </c>
      <c r="C81" s="29">
        <v>103.4</v>
      </c>
      <c r="D81" s="8">
        <v>2.4499999999999999E-4</v>
      </c>
      <c r="E81" s="13">
        <f>D81*'Assumptions Notes'!C$12</f>
        <v>2.9399999999999999E-2</v>
      </c>
      <c r="F81" s="15">
        <f t="shared" si="2"/>
        <v>2.5333000000000001E-2</v>
      </c>
      <c r="G81" s="10">
        <f>IF(C81&gt;'Assumptions Notes'!C$11,'Assumptions Notes'!C$11,C81)</f>
        <v>103.4</v>
      </c>
      <c r="H81" s="15">
        <f t="shared" si="3"/>
        <v>2.5333000000000001E-2</v>
      </c>
      <c r="I81" s="2">
        <f>IF(C81&gt;'Assumptions Notes'!C$11,-C81*('Assumptions Notes'!C$13/(2*1000)),G81*D81)</f>
        <v>2.5333000000000001E-2</v>
      </c>
    </row>
    <row r="82" spans="1:9" ht="16" x14ac:dyDescent="0.2">
      <c r="A82" s="5">
        <v>42553.6875</v>
      </c>
      <c r="B82" s="2">
        <v>1327.75</v>
      </c>
      <c r="C82" s="29">
        <v>108.9</v>
      </c>
      <c r="D82" s="8">
        <v>2.7E-4</v>
      </c>
      <c r="E82" s="13">
        <f>D82*'Assumptions Notes'!C$12</f>
        <v>3.2399999999999998E-2</v>
      </c>
      <c r="F82" s="15">
        <f t="shared" si="2"/>
        <v>2.9403000000000002E-2</v>
      </c>
      <c r="G82" s="10">
        <f>IF(C82&gt;'Assumptions Notes'!C$11,'Assumptions Notes'!C$11,C82)</f>
        <v>108.9</v>
      </c>
      <c r="H82" s="15">
        <f t="shared" si="3"/>
        <v>2.9403000000000002E-2</v>
      </c>
      <c r="I82" s="2">
        <f>IF(C82&gt;'Assumptions Notes'!C$11,-C82*('Assumptions Notes'!C$13/(2*1000)),G82*D82)</f>
        <v>2.9403000000000002E-2</v>
      </c>
    </row>
    <row r="83" spans="1:9" ht="16" x14ac:dyDescent="0.2">
      <c r="A83" s="5">
        <v>42553.708333333336</v>
      </c>
      <c r="B83" s="2">
        <v>1393.26</v>
      </c>
      <c r="C83" s="29">
        <v>114.4</v>
      </c>
      <c r="D83" s="8">
        <v>2.9500000000000001E-4</v>
      </c>
      <c r="E83" s="13">
        <f>D83*'Assumptions Notes'!C$12</f>
        <v>3.5400000000000001E-2</v>
      </c>
      <c r="F83" s="15">
        <f t="shared" si="2"/>
        <v>3.3748E-2</v>
      </c>
      <c r="G83" s="10">
        <f>IF(C83&gt;'Assumptions Notes'!C$11,'Assumptions Notes'!C$11,C83)</f>
        <v>114.4</v>
      </c>
      <c r="H83" s="15">
        <f t="shared" si="3"/>
        <v>3.3748E-2</v>
      </c>
      <c r="I83" s="2">
        <f>IF(C83&gt;'Assumptions Notes'!C$11,-C83*('Assumptions Notes'!C$13/(2*1000)),G83*D83)</f>
        <v>3.3748E-2</v>
      </c>
    </row>
    <row r="84" spans="1:9" ht="16" x14ac:dyDescent="0.2">
      <c r="A84" s="5">
        <v>42553.729166666664</v>
      </c>
      <c r="B84" s="2">
        <v>1534.13</v>
      </c>
      <c r="C84" s="29">
        <v>111</v>
      </c>
      <c r="D84" s="8">
        <v>2.9750000000000002E-4</v>
      </c>
      <c r="E84" s="13">
        <f>D84*'Assumptions Notes'!C$12</f>
        <v>3.5700000000000003E-2</v>
      </c>
      <c r="F84" s="15">
        <f t="shared" si="2"/>
        <v>3.3022500000000003E-2</v>
      </c>
      <c r="G84" s="10">
        <f>IF(C84&gt;'Assumptions Notes'!C$11,'Assumptions Notes'!C$11,C84)</f>
        <v>111</v>
      </c>
      <c r="H84" s="15">
        <f t="shared" si="3"/>
        <v>3.3022500000000003E-2</v>
      </c>
      <c r="I84" s="2">
        <f>IF(C84&gt;'Assumptions Notes'!C$11,-C84*('Assumptions Notes'!C$13/(2*1000)),G84*D84)</f>
        <v>3.3022500000000003E-2</v>
      </c>
    </row>
    <row r="85" spans="1:9" ht="16" x14ac:dyDescent="0.2">
      <c r="A85" s="5">
        <v>42553.75</v>
      </c>
      <c r="B85" s="2">
        <v>1700.1</v>
      </c>
      <c r="C85" s="29">
        <v>111.8</v>
      </c>
      <c r="D85" s="8">
        <v>2.9999999999999997E-4</v>
      </c>
      <c r="E85" s="13">
        <f>D85*'Assumptions Notes'!C$12</f>
        <v>3.5999999999999997E-2</v>
      </c>
      <c r="F85" s="15">
        <f t="shared" si="2"/>
        <v>3.3539999999999993E-2</v>
      </c>
      <c r="G85" s="10">
        <f>IF(C85&gt;'Assumptions Notes'!C$11,'Assumptions Notes'!C$11,C85)</f>
        <v>111.8</v>
      </c>
      <c r="H85" s="15">
        <f t="shared" si="3"/>
        <v>3.3539999999999993E-2</v>
      </c>
      <c r="I85" s="2">
        <f>IF(C85&gt;'Assumptions Notes'!C$11,-C85*('Assumptions Notes'!C$13/(2*1000)),G85*D85)</f>
        <v>3.3539999999999993E-2</v>
      </c>
    </row>
    <row r="86" spans="1:9" ht="16" x14ac:dyDescent="0.2">
      <c r="A86" s="5">
        <v>42553.770833333336</v>
      </c>
      <c r="B86" s="2">
        <v>1784.91</v>
      </c>
      <c r="C86" s="29">
        <v>107.9</v>
      </c>
      <c r="D86" s="8">
        <v>2.9999999999999997E-4</v>
      </c>
      <c r="E86" s="13">
        <f>D86*'Assumptions Notes'!C$12</f>
        <v>3.5999999999999997E-2</v>
      </c>
      <c r="F86" s="15">
        <f t="shared" si="2"/>
        <v>3.2369999999999996E-2</v>
      </c>
      <c r="G86" s="10">
        <f>IF(C86&gt;'Assumptions Notes'!C$11,'Assumptions Notes'!C$11,C86)</f>
        <v>107.9</v>
      </c>
      <c r="H86" s="15">
        <f t="shared" si="3"/>
        <v>3.2369999999999996E-2</v>
      </c>
      <c r="I86" s="2">
        <f>IF(C86&gt;'Assumptions Notes'!C$11,-C86*('Assumptions Notes'!C$13/(2*1000)),G86*D86)</f>
        <v>3.2369999999999996E-2</v>
      </c>
    </row>
    <row r="87" spans="1:9" ht="16" x14ac:dyDescent="0.2">
      <c r="A87" s="5">
        <v>42553.791666666664</v>
      </c>
      <c r="B87" s="2">
        <v>1794.87</v>
      </c>
      <c r="C87" s="29">
        <v>108.1</v>
      </c>
      <c r="D87" s="8">
        <v>2.9999999999999997E-4</v>
      </c>
      <c r="E87" s="13">
        <f>D87*'Assumptions Notes'!C$12</f>
        <v>3.5999999999999997E-2</v>
      </c>
      <c r="F87" s="15">
        <f t="shared" si="2"/>
        <v>3.2429999999999994E-2</v>
      </c>
      <c r="G87" s="10">
        <f>IF(C87&gt;'Assumptions Notes'!C$11,'Assumptions Notes'!C$11,C87)</f>
        <v>108.1</v>
      </c>
      <c r="H87" s="15">
        <f t="shared" si="3"/>
        <v>3.2429999999999994E-2</v>
      </c>
      <c r="I87" s="2">
        <f>IF(C87&gt;'Assumptions Notes'!C$11,-C87*('Assumptions Notes'!C$13/(2*1000)),G87*D87)</f>
        <v>3.2429999999999994E-2</v>
      </c>
    </row>
    <row r="88" spans="1:9" ht="16" x14ac:dyDescent="0.2">
      <c r="A88" s="5">
        <v>42553.8125</v>
      </c>
      <c r="B88" s="2">
        <v>1727.8</v>
      </c>
      <c r="C88" s="29">
        <v>109.9</v>
      </c>
      <c r="D88" s="8">
        <v>2.9750000000000002E-4</v>
      </c>
      <c r="E88" s="13">
        <f>D88*'Assumptions Notes'!C$12</f>
        <v>3.5700000000000003E-2</v>
      </c>
      <c r="F88" s="15">
        <f t="shared" si="2"/>
        <v>3.2695250000000002E-2</v>
      </c>
      <c r="G88" s="10">
        <f>IF(C88&gt;'Assumptions Notes'!C$11,'Assumptions Notes'!C$11,C88)</f>
        <v>109.9</v>
      </c>
      <c r="H88" s="15">
        <f t="shared" si="3"/>
        <v>3.2695250000000002E-2</v>
      </c>
      <c r="I88" s="2">
        <f>IF(C88&gt;'Assumptions Notes'!C$11,-C88*('Assumptions Notes'!C$13/(2*1000)),G88*D88)</f>
        <v>3.2695250000000002E-2</v>
      </c>
    </row>
    <row r="89" spans="1:9" ht="16" x14ac:dyDescent="0.2">
      <c r="A89" s="5">
        <v>42553.833333333336</v>
      </c>
      <c r="B89" s="2">
        <v>1725.37</v>
      </c>
      <c r="C89" s="29">
        <v>111.9</v>
      </c>
      <c r="D89" s="8">
        <v>2.9500000000000001E-4</v>
      </c>
      <c r="E89" s="13">
        <f>D89*'Assumptions Notes'!C$12</f>
        <v>3.5400000000000001E-2</v>
      </c>
      <c r="F89" s="15">
        <f t="shared" si="2"/>
        <v>3.3010500000000005E-2</v>
      </c>
      <c r="G89" s="10">
        <f>IF(C89&gt;'Assumptions Notes'!C$11,'Assumptions Notes'!C$11,C89)</f>
        <v>111.9</v>
      </c>
      <c r="H89" s="15">
        <f t="shared" si="3"/>
        <v>3.3010500000000005E-2</v>
      </c>
      <c r="I89" s="2">
        <f>IF(C89&gt;'Assumptions Notes'!C$11,-C89*('Assumptions Notes'!C$13/(2*1000)),G89*D89)</f>
        <v>3.3010500000000005E-2</v>
      </c>
    </row>
    <row r="90" spans="1:9" ht="16" x14ac:dyDescent="0.2">
      <c r="A90" s="5">
        <v>42553.854166666664</v>
      </c>
      <c r="B90" s="2">
        <v>1666.07</v>
      </c>
      <c r="C90" s="29">
        <v>102.5</v>
      </c>
      <c r="D90" s="8">
        <v>2.9E-4</v>
      </c>
      <c r="E90" s="13">
        <f>D90*'Assumptions Notes'!C$12</f>
        <v>3.4799999999999998E-2</v>
      </c>
      <c r="F90" s="15">
        <f t="shared" si="2"/>
        <v>2.9725000000000001E-2</v>
      </c>
      <c r="G90" s="10">
        <f>IF(C90&gt;'Assumptions Notes'!C$11,'Assumptions Notes'!C$11,C90)</f>
        <v>102.5</v>
      </c>
      <c r="H90" s="15">
        <f t="shared" si="3"/>
        <v>2.9725000000000001E-2</v>
      </c>
      <c r="I90" s="2">
        <f>IF(C90&gt;'Assumptions Notes'!C$11,-C90*('Assumptions Notes'!C$13/(2*1000)),G90*D90)</f>
        <v>2.9725000000000001E-2</v>
      </c>
    </row>
    <row r="91" spans="1:9" ht="16" x14ac:dyDescent="0.2">
      <c r="A91" s="5">
        <v>42553.875</v>
      </c>
      <c r="B91" s="2">
        <v>1626.96</v>
      </c>
      <c r="C91" s="29">
        <v>97.7</v>
      </c>
      <c r="D91" s="8">
        <v>2.8499999999999999E-4</v>
      </c>
      <c r="E91" s="13">
        <f>D91*'Assumptions Notes'!C$12</f>
        <v>3.4200000000000001E-2</v>
      </c>
      <c r="F91" s="15">
        <f t="shared" si="2"/>
        <v>2.7844500000000001E-2</v>
      </c>
      <c r="G91" s="10">
        <f>IF(C91&gt;'Assumptions Notes'!C$11,'Assumptions Notes'!C$11,C91)</f>
        <v>97.7</v>
      </c>
      <c r="H91" s="15">
        <f t="shared" si="3"/>
        <v>2.7844500000000001E-2</v>
      </c>
      <c r="I91" s="2">
        <f>IF(C91&gt;'Assumptions Notes'!C$11,-C91*('Assumptions Notes'!C$13/(2*1000)),G91*D91)</f>
        <v>2.7844500000000001E-2</v>
      </c>
    </row>
    <row r="92" spans="1:9" ht="16" x14ac:dyDescent="0.2">
      <c r="A92" s="5">
        <v>42553.895833333336</v>
      </c>
      <c r="B92" s="2">
        <v>1614.29</v>
      </c>
      <c r="C92" s="29">
        <v>98.2</v>
      </c>
      <c r="D92" s="8">
        <v>2.7E-4</v>
      </c>
      <c r="E92" s="13">
        <f>D92*'Assumptions Notes'!C$12</f>
        <v>3.2399999999999998E-2</v>
      </c>
      <c r="F92" s="15">
        <f t="shared" si="2"/>
        <v>2.6513999999999999E-2</v>
      </c>
      <c r="G92" s="10">
        <f>IF(C92&gt;'Assumptions Notes'!C$11,'Assumptions Notes'!C$11,C92)</f>
        <v>98.2</v>
      </c>
      <c r="H92" s="15">
        <f t="shared" si="3"/>
        <v>2.6513999999999999E-2</v>
      </c>
      <c r="I92" s="2">
        <f>IF(C92&gt;'Assumptions Notes'!C$11,-C92*('Assumptions Notes'!C$13/(2*1000)),G92*D92)</f>
        <v>2.6513999999999999E-2</v>
      </c>
    </row>
    <row r="93" spans="1:9" ht="16" x14ac:dyDescent="0.2">
      <c r="A93" s="5">
        <v>42553.916666666664</v>
      </c>
      <c r="B93" s="2">
        <v>1545.29</v>
      </c>
      <c r="C93" s="29">
        <v>98.2</v>
      </c>
      <c r="D93" s="8">
        <v>2.5500000000000002E-4</v>
      </c>
      <c r="E93" s="13">
        <f>D93*'Assumptions Notes'!C$12</f>
        <v>3.0600000000000002E-2</v>
      </c>
      <c r="F93" s="15">
        <f t="shared" si="2"/>
        <v>2.5041000000000004E-2</v>
      </c>
      <c r="G93" s="10">
        <f>IF(C93&gt;'Assumptions Notes'!C$11,'Assumptions Notes'!C$11,C93)</f>
        <v>98.2</v>
      </c>
      <c r="H93" s="15">
        <f t="shared" si="3"/>
        <v>2.5041000000000004E-2</v>
      </c>
      <c r="I93" s="2">
        <f>IF(C93&gt;'Assumptions Notes'!C$11,-C93*('Assumptions Notes'!C$13/(2*1000)),G93*D93)</f>
        <v>2.5041000000000004E-2</v>
      </c>
    </row>
    <row r="94" spans="1:9" ht="16" x14ac:dyDescent="0.2">
      <c r="A94" s="5">
        <v>42553.9375</v>
      </c>
      <c r="B94" s="2">
        <v>1502.78</v>
      </c>
      <c r="C94" s="29">
        <v>102</v>
      </c>
      <c r="D94" s="8">
        <v>2.1250000000000002E-4</v>
      </c>
      <c r="E94" s="13">
        <f>D94*'Assumptions Notes'!C$12</f>
        <v>2.5500000000000002E-2</v>
      </c>
      <c r="F94" s="15">
        <f t="shared" si="2"/>
        <v>2.1675E-2</v>
      </c>
      <c r="G94" s="10">
        <f>IF(C94&gt;'Assumptions Notes'!C$11,'Assumptions Notes'!C$11,C94)</f>
        <v>102</v>
      </c>
      <c r="H94" s="15">
        <f t="shared" si="3"/>
        <v>2.1675E-2</v>
      </c>
      <c r="I94" s="2">
        <f>IF(C94&gt;'Assumptions Notes'!C$11,-C94*('Assumptions Notes'!C$13/(2*1000)),G94*D94)</f>
        <v>2.1675E-2</v>
      </c>
    </row>
    <row r="95" spans="1:9" ht="16" x14ac:dyDescent="0.2">
      <c r="A95" s="5">
        <v>42553.958333333336</v>
      </c>
      <c r="B95" s="2">
        <v>1483.28</v>
      </c>
      <c r="C95" s="29">
        <v>104</v>
      </c>
      <c r="D95" s="8">
        <v>1.7000000000000001E-4</v>
      </c>
      <c r="E95" s="13">
        <f>D95*'Assumptions Notes'!C$12</f>
        <v>2.0400000000000001E-2</v>
      </c>
      <c r="F95" s="15">
        <f t="shared" si="2"/>
        <v>1.7680000000000001E-2</v>
      </c>
      <c r="G95" s="10">
        <f>IF(C95&gt;'Assumptions Notes'!C$11,'Assumptions Notes'!C$11,C95)</f>
        <v>104</v>
      </c>
      <c r="H95" s="15">
        <f t="shared" si="3"/>
        <v>1.7680000000000001E-2</v>
      </c>
      <c r="I95" s="2">
        <f>IF(C95&gt;'Assumptions Notes'!C$11,-C95*('Assumptions Notes'!C$13/(2*1000)),G95*D95)</f>
        <v>1.7680000000000001E-2</v>
      </c>
    </row>
    <row r="96" spans="1:9" ht="16" x14ac:dyDescent="0.2">
      <c r="A96" s="5">
        <v>42553.979166666664</v>
      </c>
      <c r="B96" s="2">
        <v>1428.94</v>
      </c>
      <c r="C96" s="29">
        <v>108.5</v>
      </c>
      <c r="D96" s="8">
        <v>1.5000000000000001E-4</v>
      </c>
      <c r="E96" s="13">
        <f>D96*'Assumptions Notes'!C$12</f>
        <v>1.8000000000000002E-2</v>
      </c>
      <c r="F96" s="15">
        <f t="shared" si="2"/>
        <v>1.6275000000000001E-2</v>
      </c>
      <c r="G96" s="10">
        <f>IF(C96&gt;'Assumptions Notes'!C$11,'Assumptions Notes'!C$11,C96)</f>
        <v>108.5</v>
      </c>
      <c r="H96" s="15">
        <f t="shared" si="3"/>
        <v>1.6275000000000001E-2</v>
      </c>
      <c r="I96" s="2">
        <f>IF(C96&gt;'Assumptions Notes'!C$11,-C96*('Assumptions Notes'!C$13/(2*1000)),G96*D96)</f>
        <v>1.6275000000000001E-2</v>
      </c>
    </row>
    <row r="97" spans="1:9" ht="16" x14ac:dyDescent="0.2">
      <c r="A97" s="5">
        <v>42554</v>
      </c>
      <c r="B97" s="2">
        <v>1691.82</v>
      </c>
      <c r="C97" s="29">
        <v>109.1</v>
      </c>
      <c r="D97" s="8">
        <v>1.2999999999999999E-4</v>
      </c>
      <c r="E97" s="13">
        <f>D97*'Assumptions Notes'!C$12</f>
        <v>1.5599999999999999E-2</v>
      </c>
      <c r="F97" s="15">
        <f t="shared" si="2"/>
        <v>1.4182999999999998E-2</v>
      </c>
      <c r="G97" s="10">
        <f>IF(C97&gt;'Assumptions Notes'!C$11,'Assumptions Notes'!C$11,C97)</f>
        <v>109.1</v>
      </c>
      <c r="H97" s="15">
        <f t="shared" si="3"/>
        <v>1.4182999999999998E-2</v>
      </c>
      <c r="I97" s="2">
        <f>IF(C97&gt;'Assumptions Notes'!C$11,-C97*('Assumptions Notes'!C$13/(2*1000)),G97*D97)</f>
        <v>1.4182999999999998E-2</v>
      </c>
    </row>
    <row r="98" spans="1:9" ht="16" x14ac:dyDescent="0.2">
      <c r="A98" s="5">
        <v>42554.020833333336</v>
      </c>
      <c r="B98" s="2">
        <v>1577.89</v>
      </c>
      <c r="C98" s="29">
        <v>108.1</v>
      </c>
      <c r="D98" s="8">
        <v>1.175E-4</v>
      </c>
      <c r="E98" s="13">
        <f>D98*'Assumptions Notes'!C$12</f>
        <v>1.41E-2</v>
      </c>
      <c r="F98" s="15">
        <f t="shared" si="2"/>
        <v>1.2701749999999999E-2</v>
      </c>
      <c r="G98" s="10">
        <f>IF(C98&gt;'Assumptions Notes'!C$11,'Assumptions Notes'!C$11,C98)</f>
        <v>108.1</v>
      </c>
      <c r="H98" s="15">
        <f t="shared" si="3"/>
        <v>1.2701749999999999E-2</v>
      </c>
      <c r="I98" s="2">
        <f>IF(C98&gt;'Assumptions Notes'!C$11,-C98*('Assumptions Notes'!C$13/(2*1000)),G98*D98)</f>
        <v>1.2701749999999999E-2</v>
      </c>
    </row>
    <row r="99" spans="1:9" ht="16" x14ac:dyDescent="0.2">
      <c r="A99" s="5">
        <v>42554.041666666664</v>
      </c>
      <c r="B99" s="2">
        <v>1476.11</v>
      </c>
      <c r="C99" s="29">
        <v>112.4</v>
      </c>
      <c r="D99" s="8">
        <v>1.05E-4</v>
      </c>
      <c r="E99" s="13">
        <f>D99*'Assumptions Notes'!C$12</f>
        <v>1.26E-2</v>
      </c>
      <c r="F99" s="15">
        <f t="shared" si="2"/>
        <v>1.1802000000000002E-2</v>
      </c>
      <c r="G99" s="10">
        <f>IF(C99&gt;'Assumptions Notes'!C$11,'Assumptions Notes'!C$11,C99)</f>
        <v>112.4</v>
      </c>
      <c r="H99" s="15">
        <f t="shared" si="3"/>
        <v>1.1802000000000002E-2</v>
      </c>
      <c r="I99" s="2">
        <f>IF(C99&gt;'Assumptions Notes'!C$11,-C99*('Assumptions Notes'!C$13/(2*1000)),G99*D99)</f>
        <v>1.1802000000000002E-2</v>
      </c>
    </row>
    <row r="100" spans="1:9" ht="16" x14ac:dyDescent="0.2">
      <c r="A100" s="5">
        <v>42554.0625</v>
      </c>
      <c r="B100" s="2">
        <v>1357.11</v>
      </c>
      <c r="C100" s="29">
        <v>105.9</v>
      </c>
      <c r="D100" s="8">
        <v>1.025E-4</v>
      </c>
      <c r="E100" s="13">
        <f>D100*'Assumptions Notes'!C$12</f>
        <v>1.23E-2</v>
      </c>
      <c r="F100" s="15">
        <f t="shared" si="2"/>
        <v>1.085475E-2</v>
      </c>
      <c r="G100" s="10">
        <f>IF(C100&gt;'Assumptions Notes'!C$11,'Assumptions Notes'!C$11,C100)</f>
        <v>105.9</v>
      </c>
      <c r="H100" s="15">
        <f t="shared" si="3"/>
        <v>1.085475E-2</v>
      </c>
      <c r="I100" s="2">
        <f>IF(C100&gt;'Assumptions Notes'!C$11,-C100*('Assumptions Notes'!C$13/(2*1000)),G100*D100)</f>
        <v>1.085475E-2</v>
      </c>
    </row>
    <row r="101" spans="1:9" ht="16" x14ac:dyDescent="0.2">
      <c r="A101" s="5">
        <v>42554.083333333336</v>
      </c>
      <c r="B101" s="2">
        <v>1245.92</v>
      </c>
      <c r="C101" s="29">
        <v>110.9</v>
      </c>
      <c r="D101" s="8">
        <v>1E-4</v>
      </c>
      <c r="E101" s="13">
        <f>D101*'Assumptions Notes'!C$12</f>
        <v>1.2E-2</v>
      </c>
      <c r="F101" s="15">
        <f t="shared" si="2"/>
        <v>1.1090000000000001E-2</v>
      </c>
      <c r="G101" s="10">
        <f>IF(C101&gt;'Assumptions Notes'!C$11,'Assumptions Notes'!C$11,C101)</f>
        <v>110.9</v>
      </c>
      <c r="H101" s="15">
        <f t="shared" si="3"/>
        <v>1.1090000000000001E-2</v>
      </c>
      <c r="I101" s="2">
        <f>IF(C101&gt;'Assumptions Notes'!C$11,-C101*('Assumptions Notes'!C$13/(2*1000)),G101*D101)</f>
        <v>1.1090000000000001E-2</v>
      </c>
    </row>
    <row r="102" spans="1:9" ht="16" x14ac:dyDescent="0.2">
      <c r="A102" s="5">
        <v>42554.104166666664</v>
      </c>
      <c r="B102" s="2">
        <v>1166.6500000000001</v>
      </c>
      <c r="C102" s="29">
        <v>106.1</v>
      </c>
      <c r="D102" s="8">
        <v>9.8750000000000002E-5</v>
      </c>
      <c r="E102" s="13">
        <f>D102*'Assumptions Notes'!C$12</f>
        <v>1.1849999999999999E-2</v>
      </c>
      <c r="F102" s="15">
        <f t="shared" si="2"/>
        <v>1.0477374999999999E-2</v>
      </c>
      <c r="G102" s="10">
        <f>IF(C102&gt;'Assumptions Notes'!C$11,'Assumptions Notes'!C$11,C102)</f>
        <v>106.1</v>
      </c>
      <c r="H102" s="15">
        <f t="shared" si="3"/>
        <v>1.0477374999999999E-2</v>
      </c>
      <c r="I102" s="2">
        <f>IF(C102&gt;'Assumptions Notes'!C$11,-C102*('Assumptions Notes'!C$13/(2*1000)),G102*D102)</f>
        <v>1.0477374999999999E-2</v>
      </c>
    </row>
    <row r="103" spans="1:9" ht="16" x14ac:dyDescent="0.2">
      <c r="A103" s="5">
        <v>42554.125</v>
      </c>
      <c r="B103" s="2">
        <v>1134.68</v>
      </c>
      <c r="C103" s="29">
        <v>106.4</v>
      </c>
      <c r="D103" s="8">
        <v>9.7499999999999998E-5</v>
      </c>
      <c r="E103" s="13">
        <f>D103*'Assumptions Notes'!C$12</f>
        <v>1.17E-2</v>
      </c>
      <c r="F103" s="15">
        <f t="shared" si="2"/>
        <v>1.0374E-2</v>
      </c>
      <c r="G103" s="10">
        <f>IF(C103&gt;'Assumptions Notes'!C$11,'Assumptions Notes'!C$11,C103)</f>
        <v>106.4</v>
      </c>
      <c r="H103" s="15">
        <f t="shared" si="3"/>
        <v>1.0374E-2</v>
      </c>
      <c r="I103" s="2">
        <f>IF(C103&gt;'Assumptions Notes'!C$11,-C103*('Assumptions Notes'!C$13/(2*1000)),G103*D103)</f>
        <v>1.0374E-2</v>
      </c>
    </row>
    <row r="104" spans="1:9" ht="16" x14ac:dyDescent="0.2">
      <c r="A104" s="5">
        <v>42554.145833333336</v>
      </c>
      <c r="B104" s="2">
        <v>1131.45</v>
      </c>
      <c r="C104" s="29">
        <v>105.7</v>
      </c>
      <c r="D104" s="8">
        <v>9.6250000000000009E-5</v>
      </c>
      <c r="E104" s="13">
        <f>D104*'Assumptions Notes'!C$12</f>
        <v>1.1550000000000001E-2</v>
      </c>
      <c r="F104" s="15">
        <f t="shared" si="2"/>
        <v>1.0173625E-2</v>
      </c>
      <c r="G104" s="10">
        <f>IF(C104&gt;'Assumptions Notes'!C$11,'Assumptions Notes'!C$11,C104)</f>
        <v>105.7</v>
      </c>
      <c r="H104" s="15">
        <f t="shared" si="3"/>
        <v>1.0173625E-2</v>
      </c>
      <c r="I104" s="2">
        <f>IF(C104&gt;'Assumptions Notes'!C$11,-C104*('Assumptions Notes'!C$13/(2*1000)),G104*D104)</f>
        <v>1.0173625E-2</v>
      </c>
    </row>
    <row r="105" spans="1:9" ht="16" x14ac:dyDescent="0.2">
      <c r="A105" s="5">
        <v>42554.166666666664</v>
      </c>
      <c r="B105" s="2">
        <v>1097.29</v>
      </c>
      <c r="C105" s="29">
        <v>101.9</v>
      </c>
      <c r="D105" s="8">
        <v>9.5000000000000005E-5</v>
      </c>
      <c r="E105" s="13">
        <f>D105*'Assumptions Notes'!C$12</f>
        <v>1.14E-2</v>
      </c>
      <c r="F105" s="15">
        <f t="shared" si="2"/>
        <v>9.6805000000000016E-3</v>
      </c>
      <c r="G105" s="10">
        <f>IF(C105&gt;'Assumptions Notes'!C$11,'Assumptions Notes'!C$11,C105)</f>
        <v>101.9</v>
      </c>
      <c r="H105" s="15">
        <f t="shared" si="3"/>
        <v>9.6805000000000016E-3</v>
      </c>
      <c r="I105" s="2">
        <f>IF(C105&gt;'Assumptions Notes'!C$11,-C105*('Assumptions Notes'!C$13/(2*1000)),G105*D105)</f>
        <v>9.6805000000000016E-3</v>
      </c>
    </row>
    <row r="106" spans="1:9" ht="16" x14ac:dyDescent="0.2">
      <c r="A106" s="5">
        <v>42554.1875</v>
      </c>
      <c r="B106" s="2">
        <v>1060.01</v>
      </c>
      <c r="C106" s="29">
        <v>110.1</v>
      </c>
      <c r="D106" s="8">
        <v>9.6250000000000009E-5</v>
      </c>
      <c r="E106" s="13">
        <f>D106*'Assumptions Notes'!C$12</f>
        <v>1.1550000000000001E-2</v>
      </c>
      <c r="F106" s="15">
        <f t="shared" si="2"/>
        <v>1.0597125000000001E-2</v>
      </c>
      <c r="G106" s="10">
        <f>IF(C106&gt;'Assumptions Notes'!C$11,'Assumptions Notes'!C$11,C106)</f>
        <v>110.1</v>
      </c>
      <c r="H106" s="15">
        <f t="shared" si="3"/>
        <v>1.0597125000000001E-2</v>
      </c>
      <c r="I106" s="2">
        <f>IF(C106&gt;'Assumptions Notes'!C$11,-C106*('Assumptions Notes'!C$13/(2*1000)),G106*D106)</f>
        <v>1.0597125000000001E-2</v>
      </c>
    </row>
    <row r="107" spans="1:9" ht="16" x14ac:dyDescent="0.2">
      <c r="A107" s="5">
        <v>42554.208333333336</v>
      </c>
      <c r="B107" s="2">
        <v>1042.05</v>
      </c>
      <c r="C107" s="29">
        <v>115.7</v>
      </c>
      <c r="D107" s="8">
        <v>9.7499999999999998E-5</v>
      </c>
      <c r="E107" s="13">
        <f>D107*'Assumptions Notes'!C$12</f>
        <v>1.17E-2</v>
      </c>
      <c r="F107" s="15">
        <f t="shared" si="2"/>
        <v>1.1280750000000001E-2</v>
      </c>
      <c r="G107" s="10">
        <f>IF(C107&gt;'Assumptions Notes'!C$11,'Assumptions Notes'!C$11,C107)</f>
        <v>115.7</v>
      </c>
      <c r="H107" s="15">
        <f t="shared" si="3"/>
        <v>1.1280750000000001E-2</v>
      </c>
      <c r="I107" s="2">
        <f>IF(C107&gt;'Assumptions Notes'!C$11,-C107*('Assumptions Notes'!C$13/(2*1000)),G107*D107)</f>
        <v>1.1280750000000001E-2</v>
      </c>
    </row>
    <row r="108" spans="1:9" ht="16" x14ac:dyDescent="0.2">
      <c r="A108" s="5">
        <v>42554.229166666664</v>
      </c>
      <c r="B108" s="2">
        <v>1044.28</v>
      </c>
      <c r="C108" s="29">
        <v>110.7</v>
      </c>
      <c r="D108" s="8">
        <v>1.15E-4</v>
      </c>
      <c r="E108" s="13">
        <f>D108*'Assumptions Notes'!C$12</f>
        <v>1.38E-2</v>
      </c>
      <c r="F108" s="15">
        <f t="shared" si="2"/>
        <v>1.27305E-2</v>
      </c>
      <c r="G108" s="10">
        <f>IF(C108&gt;'Assumptions Notes'!C$11,'Assumptions Notes'!C$11,C108)</f>
        <v>110.7</v>
      </c>
      <c r="H108" s="15">
        <f t="shared" si="3"/>
        <v>1.27305E-2</v>
      </c>
      <c r="I108" s="2">
        <f>IF(C108&gt;'Assumptions Notes'!C$11,-C108*('Assumptions Notes'!C$13/(2*1000)),G108*D108)</f>
        <v>1.27305E-2</v>
      </c>
    </row>
    <row r="109" spans="1:9" ht="16" x14ac:dyDescent="0.2">
      <c r="A109" s="5">
        <v>42554.25</v>
      </c>
      <c r="B109" s="2">
        <v>1046.3599999999999</v>
      </c>
      <c r="C109" s="29">
        <v>110.6</v>
      </c>
      <c r="D109" s="8">
        <v>1.325E-4</v>
      </c>
      <c r="E109" s="13">
        <f>D109*'Assumptions Notes'!C$12</f>
        <v>1.5900000000000001E-2</v>
      </c>
      <c r="F109" s="15">
        <f t="shared" si="2"/>
        <v>1.4654499999999999E-2</v>
      </c>
      <c r="G109" s="10">
        <f>IF(C109&gt;'Assumptions Notes'!C$11,'Assumptions Notes'!C$11,C109)</f>
        <v>110.6</v>
      </c>
      <c r="H109" s="15">
        <f t="shared" si="3"/>
        <v>1.4654499999999999E-2</v>
      </c>
      <c r="I109" s="2">
        <f>IF(C109&gt;'Assumptions Notes'!C$11,-C109*('Assumptions Notes'!C$13/(2*1000)),G109*D109)</f>
        <v>1.4654499999999999E-2</v>
      </c>
    </row>
    <row r="110" spans="1:9" ht="16" x14ac:dyDescent="0.2">
      <c r="A110" s="5">
        <v>42554.270833333336</v>
      </c>
      <c r="B110" s="2">
        <v>1056.6300000000001</v>
      </c>
      <c r="C110" s="29">
        <v>110.8</v>
      </c>
      <c r="D110" s="8">
        <v>1.6249999999999999E-4</v>
      </c>
      <c r="E110" s="13">
        <f>D110*'Assumptions Notes'!C$12</f>
        <v>1.95E-2</v>
      </c>
      <c r="F110" s="15">
        <f t="shared" si="2"/>
        <v>1.8005E-2</v>
      </c>
      <c r="G110" s="10">
        <f>IF(C110&gt;'Assumptions Notes'!C$11,'Assumptions Notes'!C$11,C110)</f>
        <v>110.8</v>
      </c>
      <c r="H110" s="15">
        <f t="shared" si="3"/>
        <v>1.8005E-2</v>
      </c>
      <c r="I110" s="2">
        <f>IF(C110&gt;'Assumptions Notes'!C$11,-C110*('Assumptions Notes'!C$13/(2*1000)),G110*D110)</f>
        <v>1.8005E-2</v>
      </c>
    </row>
    <row r="111" spans="1:9" ht="16" x14ac:dyDescent="0.2">
      <c r="A111" s="5">
        <v>42554.291666666664</v>
      </c>
      <c r="B111" s="2">
        <v>1066.57</v>
      </c>
      <c r="C111" s="29">
        <v>109.6</v>
      </c>
      <c r="D111" s="8">
        <v>1.9249999999999999E-4</v>
      </c>
      <c r="E111" s="13">
        <f>D111*'Assumptions Notes'!C$12</f>
        <v>2.3099999999999999E-2</v>
      </c>
      <c r="F111" s="15">
        <f t="shared" si="2"/>
        <v>2.1097999999999999E-2</v>
      </c>
      <c r="G111" s="10">
        <f>IF(C111&gt;'Assumptions Notes'!C$11,'Assumptions Notes'!C$11,C111)</f>
        <v>109.6</v>
      </c>
      <c r="H111" s="15">
        <f t="shared" si="3"/>
        <v>2.1097999999999999E-2</v>
      </c>
      <c r="I111" s="2">
        <f>IF(C111&gt;'Assumptions Notes'!C$11,-C111*('Assumptions Notes'!C$13/(2*1000)),G111*D111)</f>
        <v>2.1097999999999999E-2</v>
      </c>
    </row>
    <row r="112" spans="1:9" ht="16" x14ac:dyDescent="0.2">
      <c r="A112" s="5">
        <v>42554.3125</v>
      </c>
      <c r="B112" s="2">
        <v>1094.1600000000001</v>
      </c>
      <c r="C112" s="29">
        <v>100.1</v>
      </c>
      <c r="D112" s="8">
        <v>2.0875000000000001E-4</v>
      </c>
      <c r="E112" s="13">
        <f>D112*'Assumptions Notes'!C$12</f>
        <v>2.5049999999999999E-2</v>
      </c>
      <c r="F112" s="15">
        <f t="shared" si="2"/>
        <v>2.0895874999999998E-2</v>
      </c>
      <c r="G112" s="10">
        <f>IF(C112&gt;'Assumptions Notes'!C$11,'Assumptions Notes'!C$11,C112)</f>
        <v>100.1</v>
      </c>
      <c r="H112" s="15">
        <f t="shared" si="3"/>
        <v>2.0895874999999998E-2</v>
      </c>
      <c r="I112" s="2">
        <f>IF(C112&gt;'Assumptions Notes'!C$11,-C112*('Assumptions Notes'!C$13/(2*1000)),G112*D112)</f>
        <v>2.0895874999999998E-2</v>
      </c>
    </row>
    <row r="113" spans="1:9" ht="16" x14ac:dyDescent="0.2">
      <c r="A113" s="5">
        <v>42554.333333333336</v>
      </c>
      <c r="B113" s="2">
        <v>1137.1199999999999</v>
      </c>
      <c r="C113" s="29">
        <v>98.9</v>
      </c>
      <c r="D113" s="8">
        <v>2.2499999999999999E-4</v>
      </c>
      <c r="E113" s="13">
        <f>D113*'Assumptions Notes'!C$12</f>
        <v>2.7E-2</v>
      </c>
      <c r="F113" s="15">
        <f t="shared" si="2"/>
        <v>2.2252500000000001E-2</v>
      </c>
      <c r="G113" s="10">
        <f>IF(C113&gt;'Assumptions Notes'!C$11,'Assumptions Notes'!C$11,C113)</f>
        <v>98.9</v>
      </c>
      <c r="H113" s="15">
        <f t="shared" si="3"/>
        <v>2.2252500000000001E-2</v>
      </c>
      <c r="I113" s="2">
        <f>IF(C113&gt;'Assumptions Notes'!C$11,-C113*('Assumptions Notes'!C$13/(2*1000)),G113*D113)</f>
        <v>2.2252500000000001E-2</v>
      </c>
    </row>
    <row r="114" spans="1:9" ht="16" x14ac:dyDescent="0.2">
      <c r="A114" s="5">
        <v>42554.354166666664</v>
      </c>
      <c r="B114" s="2">
        <v>1190.74</v>
      </c>
      <c r="C114" s="29">
        <v>93</v>
      </c>
      <c r="D114" s="8">
        <v>2.2625E-4</v>
      </c>
      <c r="E114" s="13">
        <f>D114*'Assumptions Notes'!C$12</f>
        <v>2.7150000000000001E-2</v>
      </c>
      <c r="F114" s="15">
        <f t="shared" si="2"/>
        <v>2.1041250000000001E-2</v>
      </c>
      <c r="G114" s="10">
        <f>IF(C114&gt;'Assumptions Notes'!C$11,'Assumptions Notes'!C$11,C114)</f>
        <v>93</v>
      </c>
      <c r="H114" s="15">
        <f t="shared" si="3"/>
        <v>2.1041250000000001E-2</v>
      </c>
      <c r="I114" s="2">
        <f>IF(C114&gt;'Assumptions Notes'!C$11,-C114*('Assumptions Notes'!C$13/(2*1000)),G114*D114)</f>
        <v>2.1041250000000001E-2</v>
      </c>
    </row>
    <row r="115" spans="1:9" ht="16" x14ac:dyDescent="0.2">
      <c r="A115" s="5">
        <v>42554.375</v>
      </c>
      <c r="B115" s="2">
        <v>1237.27</v>
      </c>
      <c r="C115" s="29">
        <v>91.6</v>
      </c>
      <c r="D115" s="8">
        <v>2.275E-4</v>
      </c>
      <c r="E115" s="13">
        <f>D115*'Assumptions Notes'!C$12</f>
        <v>2.7300000000000001E-2</v>
      </c>
      <c r="F115" s="15">
        <f t="shared" si="2"/>
        <v>2.0839E-2</v>
      </c>
      <c r="G115" s="10">
        <f>IF(C115&gt;'Assumptions Notes'!C$11,'Assumptions Notes'!C$11,C115)</f>
        <v>91.6</v>
      </c>
      <c r="H115" s="15">
        <f t="shared" si="3"/>
        <v>2.0839E-2</v>
      </c>
      <c r="I115" s="2">
        <f>IF(C115&gt;'Assumptions Notes'!C$11,-C115*('Assumptions Notes'!C$13/(2*1000)),G115*D115)</f>
        <v>2.0839E-2</v>
      </c>
    </row>
    <row r="116" spans="1:9" ht="16" x14ac:dyDescent="0.2">
      <c r="A116" s="5">
        <v>42554.395833333336</v>
      </c>
      <c r="B116" s="2">
        <v>1259.97</v>
      </c>
      <c r="C116" s="29">
        <v>92</v>
      </c>
      <c r="D116" s="8">
        <v>2.1875E-4</v>
      </c>
      <c r="E116" s="13">
        <f>D116*'Assumptions Notes'!C$12</f>
        <v>2.6249999999999999E-2</v>
      </c>
      <c r="F116" s="15">
        <f t="shared" si="2"/>
        <v>2.0125000000000001E-2</v>
      </c>
      <c r="G116" s="10">
        <f>IF(C116&gt;'Assumptions Notes'!C$11,'Assumptions Notes'!C$11,C116)</f>
        <v>92</v>
      </c>
      <c r="H116" s="15">
        <f t="shared" si="3"/>
        <v>2.0125000000000001E-2</v>
      </c>
      <c r="I116" s="2">
        <f>IF(C116&gt;'Assumptions Notes'!C$11,-C116*('Assumptions Notes'!C$13/(2*1000)),G116*D116)</f>
        <v>2.0125000000000001E-2</v>
      </c>
    </row>
    <row r="117" spans="1:9" ht="16" x14ac:dyDescent="0.2">
      <c r="A117" s="5">
        <v>42554.416666666664</v>
      </c>
      <c r="B117" s="2">
        <v>1267.3399999999999</v>
      </c>
      <c r="C117" s="29">
        <v>90.3</v>
      </c>
      <c r="D117" s="8">
        <v>2.1000000000000001E-4</v>
      </c>
      <c r="E117" s="13">
        <f>D117*'Assumptions Notes'!C$12</f>
        <v>2.52E-2</v>
      </c>
      <c r="F117" s="15">
        <f t="shared" si="2"/>
        <v>1.8963000000000001E-2</v>
      </c>
      <c r="G117" s="10">
        <f>IF(C117&gt;'Assumptions Notes'!C$11,'Assumptions Notes'!C$11,C117)</f>
        <v>90.3</v>
      </c>
      <c r="H117" s="15">
        <f t="shared" si="3"/>
        <v>1.8963000000000001E-2</v>
      </c>
      <c r="I117" s="2">
        <f>IF(C117&gt;'Assumptions Notes'!C$11,-C117*('Assumptions Notes'!C$13/(2*1000)),G117*D117)</f>
        <v>1.8963000000000001E-2</v>
      </c>
    </row>
    <row r="118" spans="1:9" ht="16" x14ac:dyDescent="0.2">
      <c r="A118" s="5">
        <v>42554.4375</v>
      </c>
      <c r="B118" s="2">
        <v>1208.4000000000001</v>
      </c>
      <c r="C118" s="29">
        <v>94.1</v>
      </c>
      <c r="D118" s="8">
        <v>2.075E-4</v>
      </c>
      <c r="E118" s="13">
        <f>D118*'Assumptions Notes'!C$12</f>
        <v>2.4899999999999999E-2</v>
      </c>
      <c r="F118" s="15">
        <f t="shared" si="2"/>
        <v>1.9525749999999998E-2</v>
      </c>
      <c r="G118" s="10">
        <f>IF(C118&gt;'Assumptions Notes'!C$11,'Assumptions Notes'!C$11,C118)</f>
        <v>94.1</v>
      </c>
      <c r="H118" s="15">
        <f t="shared" si="3"/>
        <v>1.9525749999999998E-2</v>
      </c>
      <c r="I118" s="2">
        <f>IF(C118&gt;'Assumptions Notes'!C$11,-C118*('Assumptions Notes'!C$13/(2*1000)),G118*D118)</f>
        <v>1.9525749999999998E-2</v>
      </c>
    </row>
    <row r="119" spans="1:9" ht="16" x14ac:dyDescent="0.2">
      <c r="A119" s="5">
        <v>42554.458333333336</v>
      </c>
      <c r="B119" s="2">
        <v>1143.19</v>
      </c>
      <c r="C119" s="29">
        <v>94.4</v>
      </c>
      <c r="D119" s="8">
        <v>2.05E-4</v>
      </c>
      <c r="E119" s="13">
        <f>D119*'Assumptions Notes'!C$12</f>
        <v>2.46E-2</v>
      </c>
      <c r="F119" s="15">
        <f t="shared" si="2"/>
        <v>1.9352000000000001E-2</v>
      </c>
      <c r="G119" s="10">
        <f>IF(C119&gt;'Assumptions Notes'!C$11,'Assumptions Notes'!C$11,C119)</f>
        <v>94.4</v>
      </c>
      <c r="H119" s="15">
        <f t="shared" si="3"/>
        <v>1.9352000000000001E-2</v>
      </c>
      <c r="I119" s="2">
        <f>IF(C119&gt;'Assumptions Notes'!C$11,-C119*('Assumptions Notes'!C$13/(2*1000)),G119*D119)</f>
        <v>1.9352000000000001E-2</v>
      </c>
    </row>
    <row r="120" spans="1:9" ht="16" x14ac:dyDescent="0.2">
      <c r="A120" s="5">
        <v>42554.479166666664</v>
      </c>
      <c r="B120" s="2">
        <v>1067.42</v>
      </c>
      <c r="C120" s="29">
        <v>93.3</v>
      </c>
      <c r="D120" s="8">
        <v>2.1499999999999999E-4</v>
      </c>
      <c r="E120" s="13">
        <f>D120*'Assumptions Notes'!C$12</f>
        <v>2.58E-2</v>
      </c>
      <c r="F120" s="15">
        <f t="shared" si="2"/>
        <v>2.0059499999999997E-2</v>
      </c>
      <c r="G120" s="10">
        <f>IF(C120&gt;'Assumptions Notes'!C$11,'Assumptions Notes'!C$11,C120)</f>
        <v>93.3</v>
      </c>
      <c r="H120" s="15">
        <f t="shared" si="3"/>
        <v>2.0059499999999997E-2</v>
      </c>
      <c r="I120" s="2">
        <f>IF(C120&gt;'Assumptions Notes'!C$11,-C120*('Assumptions Notes'!C$13/(2*1000)),G120*D120)</f>
        <v>2.0059499999999997E-2</v>
      </c>
    </row>
    <row r="121" spans="1:9" ht="16" x14ac:dyDescent="0.2">
      <c r="A121" s="5">
        <v>42554.5</v>
      </c>
      <c r="B121" s="2">
        <v>1018.82</v>
      </c>
      <c r="C121" s="29">
        <v>99.4</v>
      </c>
      <c r="D121" s="8">
        <v>2.2499999999999999E-4</v>
      </c>
      <c r="E121" s="13">
        <f>D121*'Assumptions Notes'!C$12</f>
        <v>2.7E-2</v>
      </c>
      <c r="F121" s="15">
        <f t="shared" si="2"/>
        <v>2.2364999999999999E-2</v>
      </c>
      <c r="G121" s="10">
        <f>IF(C121&gt;'Assumptions Notes'!C$11,'Assumptions Notes'!C$11,C121)</f>
        <v>99.4</v>
      </c>
      <c r="H121" s="15">
        <f t="shared" si="3"/>
        <v>2.2364999999999999E-2</v>
      </c>
      <c r="I121" s="2">
        <f>IF(C121&gt;'Assumptions Notes'!C$11,-C121*('Assumptions Notes'!C$13/(2*1000)),G121*D121)</f>
        <v>2.2364999999999999E-2</v>
      </c>
    </row>
    <row r="122" spans="1:9" ht="16" x14ac:dyDescent="0.2">
      <c r="A122" s="5">
        <v>42554.520833333336</v>
      </c>
      <c r="B122" s="2">
        <v>976.73</v>
      </c>
      <c r="C122" s="29">
        <v>94.6</v>
      </c>
      <c r="D122" s="8">
        <v>2.1250000000000002E-4</v>
      </c>
      <c r="E122" s="13">
        <f>D122*'Assumptions Notes'!C$12</f>
        <v>2.5500000000000002E-2</v>
      </c>
      <c r="F122" s="15">
        <f t="shared" si="2"/>
        <v>2.0102499999999999E-2</v>
      </c>
      <c r="G122" s="10">
        <f>IF(C122&gt;'Assumptions Notes'!C$11,'Assumptions Notes'!C$11,C122)</f>
        <v>94.6</v>
      </c>
      <c r="H122" s="15">
        <f t="shared" si="3"/>
        <v>2.0102499999999999E-2</v>
      </c>
      <c r="I122" s="2">
        <f>IF(C122&gt;'Assumptions Notes'!C$11,-C122*('Assumptions Notes'!C$13/(2*1000)),G122*D122)</f>
        <v>2.0102499999999999E-2</v>
      </c>
    </row>
    <row r="123" spans="1:9" ht="16" x14ac:dyDescent="0.2">
      <c r="A123" s="5">
        <v>42554.541666666664</v>
      </c>
      <c r="B123" s="2">
        <v>933.62</v>
      </c>
      <c r="C123" s="29">
        <v>96.6</v>
      </c>
      <c r="D123" s="8">
        <v>2.0000000000000001E-4</v>
      </c>
      <c r="E123" s="13">
        <f>D123*'Assumptions Notes'!C$12</f>
        <v>2.4E-2</v>
      </c>
      <c r="F123" s="15">
        <f t="shared" si="2"/>
        <v>1.932E-2</v>
      </c>
      <c r="G123" s="10">
        <f>IF(C123&gt;'Assumptions Notes'!C$11,'Assumptions Notes'!C$11,C123)</f>
        <v>96.6</v>
      </c>
      <c r="H123" s="15">
        <f t="shared" si="3"/>
        <v>1.932E-2</v>
      </c>
      <c r="I123" s="2">
        <f>IF(C123&gt;'Assumptions Notes'!C$11,-C123*('Assumptions Notes'!C$13/(2*1000)),G123*D123)</f>
        <v>1.932E-2</v>
      </c>
    </row>
    <row r="124" spans="1:9" ht="16" x14ac:dyDescent="0.2">
      <c r="A124" s="5">
        <v>42554.5625</v>
      </c>
      <c r="B124" s="2">
        <v>982.36</v>
      </c>
      <c r="C124" s="29">
        <v>93.9</v>
      </c>
      <c r="D124" s="8">
        <v>1.975E-4</v>
      </c>
      <c r="E124" s="13">
        <f>D124*'Assumptions Notes'!C$12</f>
        <v>2.3699999999999999E-2</v>
      </c>
      <c r="F124" s="15">
        <f t="shared" si="2"/>
        <v>1.8545250000000003E-2</v>
      </c>
      <c r="G124" s="10">
        <f>IF(C124&gt;'Assumptions Notes'!C$11,'Assumptions Notes'!C$11,C124)</f>
        <v>93.9</v>
      </c>
      <c r="H124" s="15">
        <f t="shared" si="3"/>
        <v>1.8545250000000003E-2</v>
      </c>
      <c r="I124" s="2">
        <f>IF(C124&gt;'Assumptions Notes'!C$11,-C124*('Assumptions Notes'!C$13/(2*1000)),G124*D124)</f>
        <v>1.8545250000000003E-2</v>
      </c>
    </row>
    <row r="125" spans="1:9" ht="16" x14ac:dyDescent="0.2">
      <c r="A125" s="5">
        <v>42554.583333333336</v>
      </c>
      <c r="B125" s="2">
        <v>987.63</v>
      </c>
      <c r="C125" s="29">
        <v>95.8</v>
      </c>
      <c r="D125" s="8">
        <v>1.95E-4</v>
      </c>
      <c r="E125" s="13">
        <f>D125*'Assumptions Notes'!C$12</f>
        <v>2.3400000000000001E-2</v>
      </c>
      <c r="F125" s="15">
        <f t="shared" si="2"/>
        <v>1.8681E-2</v>
      </c>
      <c r="G125" s="10">
        <f>IF(C125&gt;'Assumptions Notes'!C$11,'Assumptions Notes'!C$11,C125)</f>
        <v>95.8</v>
      </c>
      <c r="H125" s="15">
        <f t="shared" si="3"/>
        <v>1.8681E-2</v>
      </c>
      <c r="I125" s="2">
        <f>IF(C125&gt;'Assumptions Notes'!C$11,-C125*('Assumptions Notes'!C$13/(2*1000)),G125*D125)</f>
        <v>1.8681E-2</v>
      </c>
    </row>
    <row r="126" spans="1:9" ht="16" x14ac:dyDescent="0.2">
      <c r="A126" s="5">
        <v>42554.604166666664</v>
      </c>
      <c r="B126" s="2">
        <v>1031.5999999999999</v>
      </c>
      <c r="C126" s="29">
        <v>90.6</v>
      </c>
      <c r="D126" s="8">
        <v>1.9625E-4</v>
      </c>
      <c r="E126" s="13">
        <f>D126*'Assumptions Notes'!C$12</f>
        <v>2.3550000000000001E-2</v>
      </c>
      <c r="F126" s="15">
        <f t="shared" si="2"/>
        <v>1.7780249999999997E-2</v>
      </c>
      <c r="G126" s="10">
        <f>IF(C126&gt;'Assumptions Notes'!C$11,'Assumptions Notes'!C$11,C126)</f>
        <v>90.6</v>
      </c>
      <c r="H126" s="15">
        <f t="shared" si="3"/>
        <v>1.7780249999999997E-2</v>
      </c>
      <c r="I126" s="2">
        <f>IF(C126&gt;'Assumptions Notes'!C$11,-C126*('Assumptions Notes'!C$13/(2*1000)),G126*D126)</f>
        <v>1.7780249999999997E-2</v>
      </c>
    </row>
    <row r="127" spans="1:9" ht="16" x14ac:dyDescent="0.2">
      <c r="A127" s="5">
        <v>42554.625</v>
      </c>
      <c r="B127" s="2">
        <v>1036.8599999999999</v>
      </c>
      <c r="C127" s="29">
        <v>87.3</v>
      </c>
      <c r="D127" s="8">
        <v>1.975E-4</v>
      </c>
      <c r="E127" s="13">
        <f>D127*'Assumptions Notes'!C$12</f>
        <v>2.3699999999999999E-2</v>
      </c>
      <c r="F127" s="15">
        <f t="shared" si="2"/>
        <v>1.724175E-2</v>
      </c>
      <c r="G127" s="10">
        <f>IF(C127&gt;'Assumptions Notes'!C$11,'Assumptions Notes'!C$11,C127)</f>
        <v>87.3</v>
      </c>
      <c r="H127" s="15">
        <f t="shared" si="3"/>
        <v>1.724175E-2</v>
      </c>
      <c r="I127" s="2">
        <f>IF(C127&gt;'Assumptions Notes'!C$11,-C127*('Assumptions Notes'!C$13/(2*1000)),G127*D127)</f>
        <v>1.724175E-2</v>
      </c>
    </row>
    <row r="128" spans="1:9" ht="16" x14ac:dyDescent="0.2">
      <c r="A128" s="5">
        <v>42554.645833333336</v>
      </c>
      <c r="B128" s="2">
        <v>1096.47</v>
      </c>
      <c r="C128" s="29">
        <v>86.2</v>
      </c>
      <c r="D128" s="8">
        <v>2.2124999999999998E-4</v>
      </c>
      <c r="E128" s="13">
        <f>D128*'Assumptions Notes'!C$12</f>
        <v>2.6549999999999997E-2</v>
      </c>
      <c r="F128" s="15">
        <f t="shared" si="2"/>
        <v>1.9071749999999998E-2</v>
      </c>
      <c r="G128" s="10">
        <f>IF(C128&gt;'Assumptions Notes'!C$11,'Assumptions Notes'!C$11,C128)</f>
        <v>86.2</v>
      </c>
      <c r="H128" s="15">
        <f t="shared" si="3"/>
        <v>1.9071749999999998E-2</v>
      </c>
      <c r="I128" s="2">
        <f>IF(C128&gt;'Assumptions Notes'!C$11,-C128*('Assumptions Notes'!C$13/(2*1000)),G128*D128)</f>
        <v>1.9071749999999998E-2</v>
      </c>
    </row>
    <row r="129" spans="1:9" ht="16" x14ac:dyDescent="0.2">
      <c r="A129" s="5">
        <v>42554.666666666664</v>
      </c>
      <c r="B129" s="2">
        <v>1165.04</v>
      </c>
      <c r="C129" s="29">
        <v>80.900000000000006</v>
      </c>
      <c r="D129" s="8">
        <v>2.4499999999999999E-4</v>
      </c>
      <c r="E129" s="13">
        <f>D129*'Assumptions Notes'!C$12</f>
        <v>2.9399999999999999E-2</v>
      </c>
      <c r="F129" s="15">
        <f t="shared" si="2"/>
        <v>1.9820500000000001E-2</v>
      </c>
      <c r="G129" s="10">
        <f>IF(C129&gt;'Assumptions Notes'!C$11,'Assumptions Notes'!C$11,C129)</f>
        <v>80.900000000000006</v>
      </c>
      <c r="H129" s="15">
        <f t="shared" si="3"/>
        <v>1.9820500000000001E-2</v>
      </c>
      <c r="I129" s="2">
        <f>IF(C129&gt;'Assumptions Notes'!C$11,-C129*('Assumptions Notes'!C$13/(2*1000)),G129*D129)</f>
        <v>1.9820500000000001E-2</v>
      </c>
    </row>
    <row r="130" spans="1:9" ht="16" x14ac:dyDescent="0.2">
      <c r="A130" s="5">
        <v>42554.6875</v>
      </c>
      <c r="B130" s="2">
        <v>1257.03</v>
      </c>
      <c r="C130" s="29">
        <v>84.5</v>
      </c>
      <c r="D130" s="8">
        <v>2.7E-4</v>
      </c>
      <c r="E130" s="13">
        <f>D130*'Assumptions Notes'!C$12</f>
        <v>3.2399999999999998E-2</v>
      </c>
      <c r="F130" s="15">
        <f t="shared" si="2"/>
        <v>2.2815000000000002E-2</v>
      </c>
      <c r="G130" s="10">
        <f>IF(C130&gt;'Assumptions Notes'!C$11,'Assumptions Notes'!C$11,C130)</f>
        <v>84.5</v>
      </c>
      <c r="H130" s="15">
        <f t="shared" si="3"/>
        <v>2.2815000000000002E-2</v>
      </c>
      <c r="I130" s="2">
        <f>IF(C130&gt;'Assumptions Notes'!C$11,-C130*('Assumptions Notes'!C$13/(2*1000)),G130*D130)</f>
        <v>2.2815000000000002E-2</v>
      </c>
    </row>
    <row r="131" spans="1:9" ht="16" x14ac:dyDescent="0.2">
      <c r="A131" s="5">
        <v>42554.708333333336</v>
      </c>
      <c r="B131" s="2">
        <v>1358.93</v>
      </c>
      <c r="C131" s="29">
        <v>86.4</v>
      </c>
      <c r="D131" s="8">
        <v>2.9500000000000001E-4</v>
      </c>
      <c r="E131" s="13">
        <f>D131*'Assumptions Notes'!C$12</f>
        <v>3.5400000000000001E-2</v>
      </c>
      <c r="F131" s="15">
        <f t="shared" ref="F131:F194" si="4">D131*C131</f>
        <v>2.5488000000000004E-2</v>
      </c>
      <c r="G131" s="10">
        <f>IF(C131&gt;'Assumptions Notes'!C$11,'Assumptions Notes'!C$11,C131)</f>
        <v>86.4</v>
      </c>
      <c r="H131" s="15">
        <f t="shared" ref="H131:H194" si="5">G131*D131</f>
        <v>2.5488000000000004E-2</v>
      </c>
      <c r="I131" s="2">
        <f>IF(C131&gt;'Assumptions Notes'!C$11,-C131*('Assumptions Notes'!C$13/(2*1000)),G131*D131)</f>
        <v>2.5488000000000004E-2</v>
      </c>
    </row>
    <row r="132" spans="1:9" ht="16" x14ac:dyDescent="0.2">
      <c r="A132" s="5">
        <v>42554.729166666664</v>
      </c>
      <c r="B132" s="2">
        <v>1497.39</v>
      </c>
      <c r="C132" s="29">
        <v>91.3</v>
      </c>
      <c r="D132" s="8">
        <v>2.9750000000000002E-4</v>
      </c>
      <c r="E132" s="13">
        <f>D132*'Assumptions Notes'!C$12</f>
        <v>3.5700000000000003E-2</v>
      </c>
      <c r="F132" s="15">
        <f t="shared" si="4"/>
        <v>2.7161750000000002E-2</v>
      </c>
      <c r="G132" s="10">
        <f>IF(C132&gt;'Assumptions Notes'!C$11,'Assumptions Notes'!C$11,C132)</f>
        <v>91.3</v>
      </c>
      <c r="H132" s="15">
        <f t="shared" si="5"/>
        <v>2.7161750000000002E-2</v>
      </c>
      <c r="I132" s="2">
        <f>IF(C132&gt;'Assumptions Notes'!C$11,-C132*('Assumptions Notes'!C$13/(2*1000)),G132*D132)</f>
        <v>2.7161750000000002E-2</v>
      </c>
    </row>
    <row r="133" spans="1:9" ht="16" x14ac:dyDescent="0.2">
      <c r="A133" s="5">
        <v>42554.75</v>
      </c>
      <c r="B133" s="2">
        <v>1638.76</v>
      </c>
      <c r="C133" s="29">
        <v>95.6</v>
      </c>
      <c r="D133" s="8">
        <v>2.9999999999999997E-4</v>
      </c>
      <c r="E133" s="13">
        <f>D133*'Assumptions Notes'!C$12</f>
        <v>3.5999999999999997E-2</v>
      </c>
      <c r="F133" s="15">
        <f t="shared" si="4"/>
        <v>2.8679999999999997E-2</v>
      </c>
      <c r="G133" s="10">
        <f>IF(C133&gt;'Assumptions Notes'!C$11,'Assumptions Notes'!C$11,C133)</f>
        <v>95.6</v>
      </c>
      <c r="H133" s="15">
        <f t="shared" si="5"/>
        <v>2.8679999999999997E-2</v>
      </c>
      <c r="I133" s="2">
        <f>IF(C133&gt;'Assumptions Notes'!C$11,-C133*('Assumptions Notes'!C$13/(2*1000)),G133*D133)</f>
        <v>2.8679999999999997E-2</v>
      </c>
    </row>
    <row r="134" spans="1:9" ht="16" x14ac:dyDescent="0.2">
      <c r="A134" s="5">
        <v>42554.770833333336</v>
      </c>
      <c r="B134" s="2">
        <v>1803.61</v>
      </c>
      <c r="C134" s="29">
        <v>91.8</v>
      </c>
      <c r="D134" s="8">
        <v>2.9999999999999997E-4</v>
      </c>
      <c r="E134" s="13">
        <f>D134*'Assumptions Notes'!C$12</f>
        <v>3.5999999999999997E-2</v>
      </c>
      <c r="F134" s="15">
        <f t="shared" si="4"/>
        <v>2.7539999999999995E-2</v>
      </c>
      <c r="G134" s="10">
        <f>IF(C134&gt;'Assumptions Notes'!C$11,'Assumptions Notes'!C$11,C134)</f>
        <v>91.8</v>
      </c>
      <c r="H134" s="15">
        <f t="shared" si="5"/>
        <v>2.7539999999999995E-2</v>
      </c>
      <c r="I134" s="2">
        <f>IF(C134&gt;'Assumptions Notes'!C$11,-C134*('Assumptions Notes'!C$13/(2*1000)),G134*D134)</f>
        <v>2.7539999999999995E-2</v>
      </c>
    </row>
    <row r="135" spans="1:9" ht="16" x14ac:dyDescent="0.2">
      <c r="A135" s="5">
        <v>42554.791666666664</v>
      </c>
      <c r="B135" s="2">
        <v>1851.33</v>
      </c>
      <c r="C135" s="29">
        <v>93.5</v>
      </c>
      <c r="D135" s="8">
        <v>2.9999999999999997E-4</v>
      </c>
      <c r="E135" s="13">
        <f>D135*'Assumptions Notes'!C$12</f>
        <v>3.5999999999999997E-2</v>
      </c>
      <c r="F135" s="15">
        <f t="shared" si="4"/>
        <v>2.8049999999999999E-2</v>
      </c>
      <c r="G135" s="10">
        <f>IF(C135&gt;'Assumptions Notes'!C$11,'Assumptions Notes'!C$11,C135)</f>
        <v>93.5</v>
      </c>
      <c r="H135" s="15">
        <f t="shared" si="5"/>
        <v>2.8049999999999999E-2</v>
      </c>
      <c r="I135" s="2">
        <f>IF(C135&gt;'Assumptions Notes'!C$11,-C135*('Assumptions Notes'!C$13/(2*1000)),G135*D135)</f>
        <v>2.8049999999999999E-2</v>
      </c>
    </row>
    <row r="136" spans="1:9" ht="16" x14ac:dyDescent="0.2">
      <c r="A136" s="5">
        <v>42554.8125</v>
      </c>
      <c r="B136" s="2">
        <v>1830.63</v>
      </c>
      <c r="C136" s="29">
        <v>86.9</v>
      </c>
      <c r="D136" s="8">
        <v>2.9750000000000002E-4</v>
      </c>
      <c r="E136" s="13">
        <f>D136*'Assumptions Notes'!C$12</f>
        <v>3.5700000000000003E-2</v>
      </c>
      <c r="F136" s="15">
        <f t="shared" si="4"/>
        <v>2.5852750000000004E-2</v>
      </c>
      <c r="G136" s="10">
        <f>IF(C136&gt;'Assumptions Notes'!C$11,'Assumptions Notes'!C$11,C136)</f>
        <v>86.9</v>
      </c>
      <c r="H136" s="15">
        <f t="shared" si="5"/>
        <v>2.5852750000000004E-2</v>
      </c>
      <c r="I136" s="2">
        <f>IF(C136&gt;'Assumptions Notes'!C$11,-C136*('Assumptions Notes'!C$13/(2*1000)),G136*D136)</f>
        <v>2.5852750000000004E-2</v>
      </c>
    </row>
    <row r="137" spans="1:9" ht="16" x14ac:dyDescent="0.2">
      <c r="A137" s="5">
        <v>42554.833333333336</v>
      </c>
      <c r="B137" s="2">
        <v>1781.01</v>
      </c>
      <c r="C137" s="29">
        <v>89.6</v>
      </c>
      <c r="D137" s="8">
        <v>2.9500000000000001E-4</v>
      </c>
      <c r="E137" s="13">
        <f>D137*'Assumptions Notes'!C$12</f>
        <v>3.5400000000000001E-2</v>
      </c>
      <c r="F137" s="15">
        <f t="shared" si="4"/>
        <v>2.6432000000000001E-2</v>
      </c>
      <c r="G137" s="10">
        <f>IF(C137&gt;'Assumptions Notes'!C$11,'Assumptions Notes'!C$11,C137)</f>
        <v>89.6</v>
      </c>
      <c r="H137" s="15">
        <f t="shared" si="5"/>
        <v>2.6432000000000001E-2</v>
      </c>
      <c r="I137" s="2">
        <f>IF(C137&gt;'Assumptions Notes'!C$11,-C137*('Assumptions Notes'!C$13/(2*1000)),G137*D137)</f>
        <v>2.6432000000000001E-2</v>
      </c>
    </row>
    <row r="138" spans="1:9" ht="16" x14ac:dyDescent="0.2">
      <c r="A138" s="5">
        <v>42554.854166666664</v>
      </c>
      <c r="B138" s="2">
        <v>1750.95</v>
      </c>
      <c r="C138" s="29">
        <v>82.7</v>
      </c>
      <c r="D138" s="8">
        <v>2.9E-4</v>
      </c>
      <c r="E138" s="13">
        <f>D138*'Assumptions Notes'!C$12</f>
        <v>3.4799999999999998E-2</v>
      </c>
      <c r="F138" s="15">
        <f t="shared" si="4"/>
        <v>2.3983000000000001E-2</v>
      </c>
      <c r="G138" s="10">
        <f>IF(C138&gt;'Assumptions Notes'!C$11,'Assumptions Notes'!C$11,C138)</f>
        <v>82.7</v>
      </c>
      <c r="H138" s="15">
        <f t="shared" si="5"/>
        <v>2.3983000000000001E-2</v>
      </c>
      <c r="I138" s="2">
        <f>IF(C138&gt;'Assumptions Notes'!C$11,-C138*('Assumptions Notes'!C$13/(2*1000)),G138*D138)</f>
        <v>2.3983000000000001E-2</v>
      </c>
    </row>
    <row r="139" spans="1:9" ht="16" x14ac:dyDescent="0.2">
      <c r="A139" s="5">
        <v>42554.875</v>
      </c>
      <c r="B139" s="2">
        <v>1679.79</v>
      </c>
      <c r="C139" s="29">
        <v>81.400000000000006</v>
      </c>
      <c r="D139" s="8">
        <v>2.8499999999999999E-4</v>
      </c>
      <c r="E139" s="13">
        <f>D139*'Assumptions Notes'!C$12</f>
        <v>3.4200000000000001E-2</v>
      </c>
      <c r="F139" s="15">
        <f t="shared" si="4"/>
        <v>2.3199000000000001E-2</v>
      </c>
      <c r="G139" s="10">
        <f>IF(C139&gt;'Assumptions Notes'!C$11,'Assumptions Notes'!C$11,C139)</f>
        <v>81.400000000000006</v>
      </c>
      <c r="H139" s="15">
        <f t="shared" si="5"/>
        <v>2.3199000000000001E-2</v>
      </c>
      <c r="I139" s="2">
        <f>IF(C139&gt;'Assumptions Notes'!C$11,-C139*('Assumptions Notes'!C$13/(2*1000)),G139*D139)</f>
        <v>2.3199000000000001E-2</v>
      </c>
    </row>
    <row r="140" spans="1:9" ht="16" x14ac:dyDescent="0.2">
      <c r="A140" s="5">
        <v>42554.895833333336</v>
      </c>
      <c r="B140" s="2">
        <v>1643.88</v>
      </c>
      <c r="C140" s="29">
        <v>77.3</v>
      </c>
      <c r="D140" s="8">
        <v>2.7E-4</v>
      </c>
      <c r="E140" s="13">
        <f>D140*'Assumptions Notes'!C$12</f>
        <v>3.2399999999999998E-2</v>
      </c>
      <c r="F140" s="15">
        <f t="shared" si="4"/>
        <v>2.0871000000000001E-2</v>
      </c>
      <c r="G140" s="10">
        <f>IF(C140&gt;'Assumptions Notes'!C$11,'Assumptions Notes'!C$11,C140)</f>
        <v>77.3</v>
      </c>
      <c r="H140" s="15">
        <f t="shared" si="5"/>
        <v>2.0871000000000001E-2</v>
      </c>
      <c r="I140" s="2">
        <f>IF(C140&gt;'Assumptions Notes'!C$11,-C140*('Assumptions Notes'!C$13/(2*1000)),G140*D140)</f>
        <v>2.0871000000000001E-2</v>
      </c>
    </row>
    <row r="141" spans="1:9" ht="16" x14ac:dyDescent="0.2">
      <c r="A141" s="5">
        <v>42554.916666666664</v>
      </c>
      <c r="B141" s="2">
        <v>1563.12</v>
      </c>
      <c r="C141" s="29">
        <v>80.3</v>
      </c>
      <c r="D141" s="8">
        <v>2.5500000000000002E-4</v>
      </c>
      <c r="E141" s="13">
        <f>D141*'Assumptions Notes'!C$12</f>
        <v>3.0600000000000002E-2</v>
      </c>
      <c r="F141" s="15">
        <f t="shared" si="4"/>
        <v>2.0476500000000002E-2</v>
      </c>
      <c r="G141" s="10">
        <f>IF(C141&gt;'Assumptions Notes'!C$11,'Assumptions Notes'!C$11,C141)</f>
        <v>80.3</v>
      </c>
      <c r="H141" s="15">
        <f t="shared" si="5"/>
        <v>2.0476500000000002E-2</v>
      </c>
      <c r="I141" s="2">
        <f>IF(C141&gt;'Assumptions Notes'!C$11,-C141*('Assumptions Notes'!C$13/(2*1000)),G141*D141)</f>
        <v>2.0476500000000002E-2</v>
      </c>
    </row>
    <row r="142" spans="1:9" ht="16" x14ac:dyDescent="0.2">
      <c r="A142" s="5">
        <v>42554.9375</v>
      </c>
      <c r="B142" s="2">
        <v>1488.72</v>
      </c>
      <c r="C142" s="29">
        <v>86.1</v>
      </c>
      <c r="D142" s="8">
        <v>2.1250000000000002E-4</v>
      </c>
      <c r="E142" s="13">
        <f>D142*'Assumptions Notes'!C$12</f>
        <v>2.5500000000000002E-2</v>
      </c>
      <c r="F142" s="15">
        <f t="shared" si="4"/>
        <v>1.829625E-2</v>
      </c>
      <c r="G142" s="10">
        <f>IF(C142&gt;'Assumptions Notes'!C$11,'Assumptions Notes'!C$11,C142)</f>
        <v>86.1</v>
      </c>
      <c r="H142" s="15">
        <f t="shared" si="5"/>
        <v>1.829625E-2</v>
      </c>
      <c r="I142" s="2">
        <f>IF(C142&gt;'Assumptions Notes'!C$11,-C142*('Assumptions Notes'!C$13/(2*1000)),G142*D142)</f>
        <v>1.829625E-2</v>
      </c>
    </row>
    <row r="143" spans="1:9" ht="16" x14ac:dyDescent="0.2">
      <c r="A143" s="5">
        <v>42554.958333333336</v>
      </c>
      <c r="B143" s="2">
        <v>1413.75</v>
      </c>
      <c r="C143" s="29">
        <v>81.400000000000006</v>
      </c>
      <c r="D143" s="8">
        <v>1.7000000000000001E-4</v>
      </c>
      <c r="E143" s="13">
        <f>D143*'Assumptions Notes'!C$12</f>
        <v>2.0400000000000001E-2</v>
      </c>
      <c r="F143" s="15">
        <f t="shared" si="4"/>
        <v>1.3838000000000001E-2</v>
      </c>
      <c r="G143" s="10">
        <f>IF(C143&gt;'Assumptions Notes'!C$11,'Assumptions Notes'!C$11,C143)</f>
        <v>81.400000000000006</v>
      </c>
      <c r="H143" s="15">
        <f t="shared" si="5"/>
        <v>1.3838000000000001E-2</v>
      </c>
      <c r="I143" s="2">
        <f>IF(C143&gt;'Assumptions Notes'!C$11,-C143*('Assumptions Notes'!C$13/(2*1000)),G143*D143)</f>
        <v>1.3838000000000001E-2</v>
      </c>
    </row>
    <row r="144" spans="1:9" ht="16" x14ac:dyDescent="0.2">
      <c r="A144" s="5">
        <v>42554.979166666664</v>
      </c>
      <c r="B144" s="2">
        <v>1373.72</v>
      </c>
      <c r="C144" s="29">
        <v>84.7</v>
      </c>
      <c r="D144" s="8">
        <v>1.5000000000000001E-4</v>
      </c>
      <c r="E144" s="13">
        <f>D144*'Assumptions Notes'!C$12</f>
        <v>1.8000000000000002E-2</v>
      </c>
      <c r="F144" s="15">
        <f t="shared" si="4"/>
        <v>1.2705000000000001E-2</v>
      </c>
      <c r="G144" s="10">
        <f>IF(C144&gt;'Assumptions Notes'!C$11,'Assumptions Notes'!C$11,C144)</f>
        <v>84.7</v>
      </c>
      <c r="H144" s="15">
        <f t="shared" si="5"/>
        <v>1.2705000000000001E-2</v>
      </c>
      <c r="I144" s="2">
        <f>IF(C144&gt;'Assumptions Notes'!C$11,-C144*('Assumptions Notes'!C$13/(2*1000)),G144*D144)</f>
        <v>1.2705000000000001E-2</v>
      </c>
    </row>
    <row r="145" spans="1:9" ht="16" x14ac:dyDescent="0.2">
      <c r="A145" s="5">
        <v>42555</v>
      </c>
      <c r="B145" s="2">
        <v>1603.43</v>
      </c>
      <c r="C145" s="29">
        <v>81.8</v>
      </c>
      <c r="D145" s="8">
        <v>1.2999999999999999E-4</v>
      </c>
      <c r="E145" s="13">
        <f>D145*'Assumptions Notes'!C$12</f>
        <v>1.5599999999999999E-2</v>
      </c>
      <c r="F145" s="15">
        <f t="shared" si="4"/>
        <v>1.0633999999999999E-2</v>
      </c>
      <c r="G145" s="10">
        <f>IF(C145&gt;'Assumptions Notes'!C$11,'Assumptions Notes'!C$11,C145)</f>
        <v>81.8</v>
      </c>
      <c r="H145" s="15">
        <f t="shared" si="5"/>
        <v>1.0633999999999999E-2</v>
      </c>
      <c r="I145" s="2">
        <f>IF(C145&gt;'Assumptions Notes'!C$11,-C145*('Assumptions Notes'!C$13/(2*1000)),G145*D145)</f>
        <v>1.0633999999999999E-2</v>
      </c>
    </row>
    <row r="146" spans="1:9" ht="16" x14ac:dyDescent="0.2">
      <c r="A146" s="5">
        <v>42555.020833333336</v>
      </c>
      <c r="B146" s="2">
        <v>1480.55</v>
      </c>
      <c r="C146" s="29">
        <v>82.5</v>
      </c>
      <c r="D146" s="8">
        <v>1.175E-4</v>
      </c>
      <c r="E146" s="13">
        <f>D146*'Assumptions Notes'!C$12</f>
        <v>1.41E-2</v>
      </c>
      <c r="F146" s="15">
        <f t="shared" si="4"/>
        <v>9.6937499999999992E-3</v>
      </c>
      <c r="G146" s="10">
        <f>IF(C146&gt;'Assumptions Notes'!C$11,'Assumptions Notes'!C$11,C146)</f>
        <v>82.5</v>
      </c>
      <c r="H146" s="15">
        <f t="shared" si="5"/>
        <v>9.6937499999999992E-3</v>
      </c>
      <c r="I146" s="2">
        <f>IF(C146&gt;'Assumptions Notes'!C$11,-C146*('Assumptions Notes'!C$13/(2*1000)),G146*D146)</f>
        <v>9.6937499999999992E-3</v>
      </c>
    </row>
    <row r="147" spans="1:9" ht="16" x14ac:dyDescent="0.2">
      <c r="A147" s="5">
        <v>42555.041666666664</v>
      </c>
      <c r="B147" s="2">
        <v>1391.26</v>
      </c>
      <c r="C147" s="29">
        <v>83.1</v>
      </c>
      <c r="D147" s="8">
        <v>1.05E-4</v>
      </c>
      <c r="E147" s="13">
        <f>D147*'Assumptions Notes'!C$12</f>
        <v>1.26E-2</v>
      </c>
      <c r="F147" s="15">
        <f t="shared" si="4"/>
        <v>8.7255000000000006E-3</v>
      </c>
      <c r="G147" s="10">
        <f>IF(C147&gt;'Assumptions Notes'!C$11,'Assumptions Notes'!C$11,C147)</f>
        <v>83.1</v>
      </c>
      <c r="H147" s="15">
        <f t="shared" si="5"/>
        <v>8.7255000000000006E-3</v>
      </c>
      <c r="I147" s="2">
        <f>IF(C147&gt;'Assumptions Notes'!C$11,-C147*('Assumptions Notes'!C$13/(2*1000)),G147*D147)</f>
        <v>8.7255000000000006E-3</v>
      </c>
    </row>
    <row r="148" spans="1:9" ht="16" x14ac:dyDescent="0.2">
      <c r="A148" s="5">
        <v>42555.0625</v>
      </c>
      <c r="B148" s="2">
        <v>1286.69</v>
      </c>
      <c r="C148" s="29">
        <v>81.900000000000006</v>
      </c>
      <c r="D148" s="8">
        <v>1.025E-4</v>
      </c>
      <c r="E148" s="13">
        <f>D148*'Assumptions Notes'!C$12</f>
        <v>1.23E-2</v>
      </c>
      <c r="F148" s="15">
        <f t="shared" si="4"/>
        <v>8.3947500000000012E-3</v>
      </c>
      <c r="G148" s="10">
        <f>IF(C148&gt;'Assumptions Notes'!C$11,'Assumptions Notes'!C$11,C148)</f>
        <v>81.900000000000006</v>
      </c>
      <c r="H148" s="15">
        <f t="shared" si="5"/>
        <v>8.3947500000000012E-3</v>
      </c>
      <c r="I148" s="2">
        <f>IF(C148&gt;'Assumptions Notes'!C$11,-C148*('Assumptions Notes'!C$13/(2*1000)),G148*D148)</f>
        <v>8.3947500000000012E-3</v>
      </c>
    </row>
    <row r="149" spans="1:9" ht="16" x14ac:dyDescent="0.2">
      <c r="A149" s="5">
        <v>42555.083333333336</v>
      </c>
      <c r="B149" s="2">
        <v>1182.58</v>
      </c>
      <c r="C149" s="29">
        <v>78.7</v>
      </c>
      <c r="D149" s="8">
        <v>1E-4</v>
      </c>
      <c r="E149" s="13">
        <f>D149*'Assumptions Notes'!C$12</f>
        <v>1.2E-2</v>
      </c>
      <c r="F149" s="15">
        <f t="shared" si="4"/>
        <v>7.8700000000000003E-3</v>
      </c>
      <c r="G149" s="10">
        <f>IF(C149&gt;'Assumptions Notes'!C$11,'Assumptions Notes'!C$11,C149)</f>
        <v>78.7</v>
      </c>
      <c r="H149" s="15">
        <f t="shared" si="5"/>
        <v>7.8700000000000003E-3</v>
      </c>
      <c r="I149" s="2">
        <f>IF(C149&gt;'Assumptions Notes'!C$11,-C149*('Assumptions Notes'!C$13/(2*1000)),G149*D149)</f>
        <v>7.8700000000000003E-3</v>
      </c>
    </row>
    <row r="150" spans="1:9" ht="16" x14ac:dyDescent="0.2">
      <c r="A150" s="5">
        <v>42555.104166666664</v>
      </c>
      <c r="B150" s="2">
        <v>1130.26</v>
      </c>
      <c r="C150" s="29">
        <v>75.8</v>
      </c>
      <c r="D150" s="8">
        <v>9.8750000000000002E-5</v>
      </c>
      <c r="E150" s="13">
        <f>D150*'Assumptions Notes'!C$12</f>
        <v>1.1849999999999999E-2</v>
      </c>
      <c r="F150" s="15">
        <f t="shared" si="4"/>
        <v>7.4852499999999997E-3</v>
      </c>
      <c r="G150" s="10">
        <f>IF(C150&gt;'Assumptions Notes'!C$11,'Assumptions Notes'!C$11,C150)</f>
        <v>75.8</v>
      </c>
      <c r="H150" s="15">
        <f t="shared" si="5"/>
        <v>7.4852499999999997E-3</v>
      </c>
      <c r="I150" s="2">
        <f>IF(C150&gt;'Assumptions Notes'!C$11,-C150*('Assumptions Notes'!C$13/(2*1000)),G150*D150)</f>
        <v>7.4852499999999997E-3</v>
      </c>
    </row>
    <row r="151" spans="1:9" ht="16" x14ac:dyDescent="0.2">
      <c r="A151" s="5">
        <v>42555.125</v>
      </c>
      <c r="B151" s="2">
        <v>1077.05</v>
      </c>
      <c r="C151" s="29">
        <v>72.3</v>
      </c>
      <c r="D151" s="8">
        <v>9.7499999999999998E-5</v>
      </c>
      <c r="E151" s="13">
        <f>D151*'Assumptions Notes'!C$12</f>
        <v>1.17E-2</v>
      </c>
      <c r="F151" s="15">
        <f t="shared" si="4"/>
        <v>7.04925E-3</v>
      </c>
      <c r="G151" s="10">
        <f>IF(C151&gt;'Assumptions Notes'!C$11,'Assumptions Notes'!C$11,C151)</f>
        <v>72.3</v>
      </c>
      <c r="H151" s="15">
        <f t="shared" si="5"/>
        <v>7.04925E-3</v>
      </c>
      <c r="I151" s="2">
        <f>IF(C151&gt;'Assumptions Notes'!C$11,-C151*('Assumptions Notes'!C$13/(2*1000)),G151*D151)</f>
        <v>7.04925E-3</v>
      </c>
    </row>
    <row r="152" spans="1:9" ht="16" x14ac:dyDescent="0.2">
      <c r="A152" s="5">
        <v>42555.145833333336</v>
      </c>
      <c r="B152" s="2">
        <v>1037</v>
      </c>
      <c r="C152" s="29">
        <v>70</v>
      </c>
      <c r="D152" s="8">
        <v>9.6250000000000009E-5</v>
      </c>
      <c r="E152" s="13">
        <f>D152*'Assumptions Notes'!C$12</f>
        <v>1.1550000000000001E-2</v>
      </c>
      <c r="F152" s="15">
        <f t="shared" si="4"/>
        <v>6.7375000000000004E-3</v>
      </c>
      <c r="G152" s="10">
        <f>IF(C152&gt;'Assumptions Notes'!C$11,'Assumptions Notes'!C$11,C152)</f>
        <v>70</v>
      </c>
      <c r="H152" s="15">
        <f t="shared" si="5"/>
        <v>6.7375000000000004E-3</v>
      </c>
      <c r="I152" s="2">
        <f>IF(C152&gt;'Assumptions Notes'!C$11,-C152*('Assumptions Notes'!C$13/(2*1000)),G152*D152)</f>
        <v>6.7375000000000004E-3</v>
      </c>
    </row>
    <row r="153" spans="1:9" ht="16" x14ac:dyDescent="0.2">
      <c r="A153" s="5">
        <v>42555.166666666664</v>
      </c>
      <c r="B153" s="2">
        <v>1012.47</v>
      </c>
      <c r="C153" s="29">
        <v>71.599999999999994</v>
      </c>
      <c r="D153" s="8">
        <v>9.5000000000000005E-5</v>
      </c>
      <c r="E153" s="13">
        <f>D153*'Assumptions Notes'!C$12</f>
        <v>1.14E-2</v>
      </c>
      <c r="F153" s="15">
        <f t="shared" si="4"/>
        <v>6.8019999999999999E-3</v>
      </c>
      <c r="G153" s="10">
        <f>IF(C153&gt;'Assumptions Notes'!C$11,'Assumptions Notes'!C$11,C153)</f>
        <v>71.599999999999994</v>
      </c>
      <c r="H153" s="15">
        <f t="shared" si="5"/>
        <v>6.8019999999999999E-3</v>
      </c>
      <c r="I153" s="2">
        <f>IF(C153&gt;'Assumptions Notes'!C$11,-C153*('Assumptions Notes'!C$13/(2*1000)),G153*D153)</f>
        <v>6.8019999999999999E-3</v>
      </c>
    </row>
    <row r="154" spans="1:9" ht="16" x14ac:dyDescent="0.2">
      <c r="A154" s="5">
        <v>42555.1875</v>
      </c>
      <c r="B154" s="2">
        <v>1007.91</v>
      </c>
      <c r="C154" s="29">
        <v>76.3</v>
      </c>
      <c r="D154" s="8">
        <v>9.6250000000000009E-5</v>
      </c>
      <c r="E154" s="13">
        <f>D154*'Assumptions Notes'!C$12</f>
        <v>1.1550000000000001E-2</v>
      </c>
      <c r="F154" s="15">
        <f t="shared" si="4"/>
        <v>7.3438750000000006E-3</v>
      </c>
      <c r="G154" s="10">
        <f>IF(C154&gt;'Assumptions Notes'!C$11,'Assumptions Notes'!C$11,C154)</f>
        <v>76.3</v>
      </c>
      <c r="H154" s="15">
        <f t="shared" si="5"/>
        <v>7.3438750000000006E-3</v>
      </c>
      <c r="I154" s="2">
        <f>IF(C154&gt;'Assumptions Notes'!C$11,-C154*('Assumptions Notes'!C$13/(2*1000)),G154*D154)</f>
        <v>7.3438750000000006E-3</v>
      </c>
    </row>
    <row r="155" spans="1:9" ht="16" x14ac:dyDescent="0.2">
      <c r="A155" s="5">
        <v>42555.208333333336</v>
      </c>
      <c r="B155" s="2">
        <v>1015.52</v>
      </c>
      <c r="C155" s="29">
        <v>77.5</v>
      </c>
      <c r="D155" s="8">
        <v>9.7499999999999998E-5</v>
      </c>
      <c r="E155" s="13">
        <f>D155*'Assumptions Notes'!C$12</f>
        <v>1.17E-2</v>
      </c>
      <c r="F155" s="15">
        <f t="shared" si="4"/>
        <v>7.5562499999999996E-3</v>
      </c>
      <c r="G155" s="10">
        <f>IF(C155&gt;'Assumptions Notes'!C$11,'Assumptions Notes'!C$11,C155)</f>
        <v>77.5</v>
      </c>
      <c r="H155" s="15">
        <f t="shared" si="5"/>
        <v>7.5562499999999996E-3</v>
      </c>
      <c r="I155" s="2">
        <f>IF(C155&gt;'Assumptions Notes'!C$11,-C155*('Assumptions Notes'!C$13/(2*1000)),G155*D155)</f>
        <v>7.5562499999999996E-3</v>
      </c>
    </row>
    <row r="156" spans="1:9" ht="16" x14ac:dyDescent="0.2">
      <c r="A156" s="5">
        <v>42555.229166666664</v>
      </c>
      <c r="B156" s="2">
        <v>1041.31</v>
      </c>
      <c r="C156" s="29">
        <v>78.2</v>
      </c>
      <c r="D156" s="8">
        <v>1.15E-4</v>
      </c>
      <c r="E156" s="13">
        <f>D156*'Assumptions Notes'!C$12</f>
        <v>1.38E-2</v>
      </c>
      <c r="F156" s="15">
        <f t="shared" si="4"/>
        <v>8.993000000000001E-3</v>
      </c>
      <c r="G156" s="10">
        <f>IF(C156&gt;'Assumptions Notes'!C$11,'Assumptions Notes'!C$11,C156)</f>
        <v>78.2</v>
      </c>
      <c r="H156" s="15">
        <f t="shared" si="5"/>
        <v>8.993000000000001E-3</v>
      </c>
      <c r="I156" s="2">
        <f>IF(C156&gt;'Assumptions Notes'!C$11,-C156*('Assumptions Notes'!C$13/(2*1000)),G156*D156)</f>
        <v>8.993000000000001E-3</v>
      </c>
    </row>
    <row r="157" spans="1:9" ht="16" x14ac:dyDescent="0.2">
      <c r="A157" s="5">
        <v>42555.25</v>
      </c>
      <c r="B157" s="2">
        <v>1104.5</v>
      </c>
      <c r="C157" s="29">
        <v>78.7</v>
      </c>
      <c r="D157" s="8">
        <v>1.325E-4</v>
      </c>
      <c r="E157" s="13">
        <f>D157*'Assumptions Notes'!C$12</f>
        <v>1.5900000000000001E-2</v>
      </c>
      <c r="F157" s="15">
        <f t="shared" si="4"/>
        <v>1.042775E-2</v>
      </c>
      <c r="G157" s="10">
        <f>IF(C157&gt;'Assumptions Notes'!C$11,'Assumptions Notes'!C$11,C157)</f>
        <v>78.7</v>
      </c>
      <c r="H157" s="15">
        <f t="shared" si="5"/>
        <v>1.042775E-2</v>
      </c>
      <c r="I157" s="2">
        <f>IF(C157&gt;'Assumptions Notes'!C$11,-C157*('Assumptions Notes'!C$13/(2*1000)),G157*D157)</f>
        <v>1.042775E-2</v>
      </c>
    </row>
    <row r="158" spans="1:9" ht="16" x14ac:dyDescent="0.2">
      <c r="A158" s="5">
        <v>42555.270833333336</v>
      </c>
      <c r="B158" s="2">
        <v>1193.4100000000001</v>
      </c>
      <c r="C158" s="29">
        <v>79.099999999999994</v>
      </c>
      <c r="D158" s="8">
        <v>1.6249999999999999E-4</v>
      </c>
      <c r="E158" s="13">
        <f>D158*'Assumptions Notes'!C$12</f>
        <v>1.95E-2</v>
      </c>
      <c r="F158" s="15">
        <f t="shared" si="4"/>
        <v>1.2853749999999999E-2</v>
      </c>
      <c r="G158" s="10">
        <f>IF(C158&gt;'Assumptions Notes'!C$11,'Assumptions Notes'!C$11,C158)</f>
        <v>79.099999999999994</v>
      </c>
      <c r="H158" s="15">
        <f t="shared" si="5"/>
        <v>1.2853749999999999E-2</v>
      </c>
      <c r="I158" s="2">
        <f>IF(C158&gt;'Assumptions Notes'!C$11,-C158*('Assumptions Notes'!C$13/(2*1000)),G158*D158)</f>
        <v>1.2853749999999999E-2</v>
      </c>
    </row>
    <row r="159" spans="1:9" ht="16" x14ac:dyDescent="0.2">
      <c r="A159" s="5">
        <v>42555.291666666664</v>
      </c>
      <c r="B159" s="2">
        <v>1297.8699999999999</v>
      </c>
      <c r="C159" s="29">
        <v>77.599999999999994</v>
      </c>
      <c r="D159" s="8">
        <v>1.9249999999999999E-4</v>
      </c>
      <c r="E159" s="13">
        <f>D159*'Assumptions Notes'!C$12</f>
        <v>2.3099999999999999E-2</v>
      </c>
      <c r="F159" s="15">
        <f t="shared" si="4"/>
        <v>1.4937999999999998E-2</v>
      </c>
      <c r="G159" s="10">
        <f>IF(C159&gt;'Assumptions Notes'!C$11,'Assumptions Notes'!C$11,C159)</f>
        <v>77.599999999999994</v>
      </c>
      <c r="H159" s="15">
        <f t="shared" si="5"/>
        <v>1.4937999999999998E-2</v>
      </c>
      <c r="I159" s="2">
        <f>IF(C159&gt;'Assumptions Notes'!C$11,-C159*('Assumptions Notes'!C$13/(2*1000)),G159*D159)</f>
        <v>1.4937999999999998E-2</v>
      </c>
    </row>
    <row r="160" spans="1:9" ht="16" x14ac:dyDescent="0.2">
      <c r="A160" s="5">
        <v>42555.3125</v>
      </c>
      <c r="B160" s="2">
        <v>1440.42</v>
      </c>
      <c r="C160" s="29">
        <v>77.8</v>
      </c>
      <c r="D160" s="8">
        <v>2.0875000000000001E-4</v>
      </c>
      <c r="E160" s="13">
        <f>D160*'Assumptions Notes'!C$12</f>
        <v>2.5049999999999999E-2</v>
      </c>
      <c r="F160" s="15">
        <f t="shared" si="4"/>
        <v>1.6240749999999998E-2</v>
      </c>
      <c r="G160" s="10">
        <f>IF(C160&gt;'Assumptions Notes'!C$11,'Assumptions Notes'!C$11,C160)</f>
        <v>77.8</v>
      </c>
      <c r="H160" s="15">
        <f t="shared" si="5"/>
        <v>1.6240749999999998E-2</v>
      </c>
      <c r="I160" s="2">
        <f>IF(C160&gt;'Assumptions Notes'!C$11,-C160*('Assumptions Notes'!C$13/(2*1000)),G160*D160)</f>
        <v>1.6240749999999998E-2</v>
      </c>
    </row>
    <row r="161" spans="1:9" ht="16" x14ac:dyDescent="0.2">
      <c r="A161" s="5">
        <v>42555.333333333336</v>
      </c>
      <c r="B161" s="2">
        <v>1560.76</v>
      </c>
      <c r="C161" s="29">
        <v>81.400000000000006</v>
      </c>
      <c r="D161" s="8">
        <v>2.2499999999999999E-4</v>
      </c>
      <c r="E161" s="13">
        <f>D161*'Assumptions Notes'!C$12</f>
        <v>2.7E-2</v>
      </c>
      <c r="F161" s="15">
        <f t="shared" si="4"/>
        <v>1.8315000000000001E-2</v>
      </c>
      <c r="G161" s="10">
        <f>IF(C161&gt;'Assumptions Notes'!C$11,'Assumptions Notes'!C$11,C161)</f>
        <v>81.400000000000006</v>
      </c>
      <c r="H161" s="15">
        <f t="shared" si="5"/>
        <v>1.8315000000000001E-2</v>
      </c>
      <c r="I161" s="2">
        <f>IF(C161&gt;'Assumptions Notes'!C$11,-C161*('Assumptions Notes'!C$13/(2*1000)),G161*D161)</f>
        <v>1.8315000000000001E-2</v>
      </c>
    </row>
    <row r="162" spans="1:9" ht="16" x14ac:dyDescent="0.2">
      <c r="A162" s="5">
        <v>42555.354166666664</v>
      </c>
      <c r="B162" s="2">
        <v>1698.48</v>
      </c>
      <c r="C162" s="29">
        <v>76.599999999999994</v>
      </c>
      <c r="D162" s="8">
        <v>2.2625E-4</v>
      </c>
      <c r="E162" s="13">
        <f>D162*'Assumptions Notes'!C$12</f>
        <v>2.7150000000000001E-2</v>
      </c>
      <c r="F162" s="15">
        <f t="shared" si="4"/>
        <v>1.7330749999999999E-2</v>
      </c>
      <c r="G162" s="10">
        <f>IF(C162&gt;'Assumptions Notes'!C$11,'Assumptions Notes'!C$11,C162)</f>
        <v>76.599999999999994</v>
      </c>
      <c r="H162" s="15">
        <f t="shared" si="5"/>
        <v>1.7330749999999999E-2</v>
      </c>
      <c r="I162" s="2">
        <f>IF(C162&gt;'Assumptions Notes'!C$11,-C162*('Assumptions Notes'!C$13/(2*1000)),G162*D162)</f>
        <v>1.7330749999999999E-2</v>
      </c>
    </row>
    <row r="163" spans="1:9" ht="16" x14ac:dyDescent="0.2">
      <c r="A163" s="5">
        <v>42555.375</v>
      </c>
      <c r="B163" s="2">
        <v>1753.38</v>
      </c>
      <c r="C163" s="29">
        <v>72</v>
      </c>
      <c r="D163" s="8">
        <v>2.275E-4</v>
      </c>
      <c r="E163" s="13">
        <f>D163*'Assumptions Notes'!C$12</f>
        <v>2.7300000000000001E-2</v>
      </c>
      <c r="F163" s="15">
        <f t="shared" si="4"/>
        <v>1.6379999999999999E-2</v>
      </c>
      <c r="G163" s="10">
        <f>IF(C163&gt;'Assumptions Notes'!C$11,'Assumptions Notes'!C$11,C163)</f>
        <v>72</v>
      </c>
      <c r="H163" s="15">
        <f t="shared" si="5"/>
        <v>1.6379999999999999E-2</v>
      </c>
      <c r="I163" s="2">
        <f>IF(C163&gt;'Assumptions Notes'!C$11,-C163*('Assumptions Notes'!C$13/(2*1000)),G163*D163)</f>
        <v>1.6379999999999999E-2</v>
      </c>
    </row>
    <row r="164" spans="1:9" ht="16" x14ac:dyDescent="0.2">
      <c r="A164" s="5">
        <v>42555.395833333336</v>
      </c>
      <c r="B164" s="2">
        <v>1764.9</v>
      </c>
      <c r="C164" s="29">
        <v>69.7</v>
      </c>
      <c r="D164" s="8">
        <v>2.1875E-4</v>
      </c>
      <c r="E164" s="13">
        <f>D164*'Assumptions Notes'!C$12</f>
        <v>2.6249999999999999E-2</v>
      </c>
      <c r="F164" s="15">
        <f t="shared" si="4"/>
        <v>1.5246875000000002E-2</v>
      </c>
      <c r="G164" s="10">
        <f>IF(C164&gt;'Assumptions Notes'!C$11,'Assumptions Notes'!C$11,C164)</f>
        <v>69.7</v>
      </c>
      <c r="H164" s="15">
        <f t="shared" si="5"/>
        <v>1.5246875000000002E-2</v>
      </c>
      <c r="I164" s="2">
        <f>IF(C164&gt;'Assumptions Notes'!C$11,-C164*('Assumptions Notes'!C$13/(2*1000)),G164*D164)</f>
        <v>1.5246875000000002E-2</v>
      </c>
    </row>
    <row r="165" spans="1:9" ht="16" x14ac:dyDescent="0.2">
      <c r="A165" s="5">
        <v>42555.416666666664</v>
      </c>
      <c r="B165" s="2">
        <v>1778.04</v>
      </c>
      <c r="C165" s="29">
        <v>72.599999999999994</v>
      </c>
      <c r="D165" s="8">
        <v>2.1000000000000001E-4</v>
      </c>
      <c r="E165" s="13">
        <f>D165*'Assumptions Notes'!C$12</f>
        <v>2.52E-2</v>
      </c>
      <c r="F165" s="15">
        <f t="shared" si="4"/>
        <v>1.5245999999999999E-2</v>
      </c>
      <c r="G165" s="10">
        <f>IF(C165&gt;'Assumptions Notes'!C$11,'Assumptions Notes'!C$11,C165)</f>
        <v>72.599999999999994</v>
      </c>
      <c r="H165" s="15">
        <f t="shared" si="5"/>
        <v>1.5245999999999999E-2</v>
      </c>
      <c r="I165" s="2">
        <f>IF(C165&gt;'Assumptions Notes'!C$11,-C165*('Assumptions Notes'!C$13/(2*1000)),G165*D165)</f>
        <v>1.5245999999999999E-2</v>
      </c>
    </row>
    <row r="166" spans="1:9" ht="16" x14ac:dyDescent="0.2">
      <c r="A166" s="5">
        <v>42555.4375</v>
      </c>
      <c r="B166" s="2">
        <v>1736.56</v>
      </c>
      <c r="C166" s="29">
        <v>76.7</v>
      </c>
      <c r="D166" s="8">
        <v>2.075E-4</v>
      </c>
      <c r="E166" s="13">
        <f>D166*'Assumptions Notes'!C$12</f>
        <v>2.4899999999999999E-2</v>
      </c>
      <c r="F166" s="15">
        <f t="shared" si="4"/>
        <v>1.5915250000000002E-2</v>
      </c>
      <c r="G166" s="10">
        <f>IF(C166&gt;'Assumptions Notes'!C$11,'Assumptions Notes'!C$11,C166)</f>
        <v>76.7</v>
      </c>
      <c r="H166" s="15">
        <f t="shared" si="5"/>
        <v>1.5915250000000002E-2</v>
      </c>
      <c r="I166" s="2">
        <f>IF(C166&gt;'Assumptions Notes'!C$11,-C166*('Assumptions Notes'!C$13/(2*1000)),G166*D166)</f>
        <v>1.5915250000000002E-2</v>
      </c>
    </row>
    <row r="167" spans="1:9" ht="16" x14ac:dyDescent="0.2">
      <c r="A167" s="5">
        <v>42555.458333333336</v>
      </c>
      <c r="B167" s="2">
        <v>1729.86</v>
      </c>
      <c r="C167" s="29">
        <v>74.599999999999994</v>
      </c>
      <c r="D167" s="8">
        <v>2.05E-4</v>
      </c>
      <c r="E167" s="13">
        <f>D167*'Assumptions Notes'!C$12</f>
        <v>2.46E-2</v>
      </c>
      <c r="F167" s="15">
        <f t="shared" si="4"/>
        <v>1.5292999999999999E-2</v>
      </c>
      <c r="G167" s="10">
        <f>IF(C167&gt;'Assumptions Notes'!C$11,'Assumptions Notes'!C$11,C167)</f>
        <v>74.599999999999994</v>
      </c>
      <c r="H167" s="15">
        <f t="shared" si="5"/>
        <v>1.5292999999999999E-2</v>
      </c>
      <c r="I167" s="2">
        <f>IF(C167&gt;'Assumptions Notes'!C$11,-C167*('Assumptions Notes'!C$13/(2*1000)),G167*D167)</f>
        <v>1.5292999999999999E-2</v>
      </c>
    </row>
    <row r="168" spans="1:9" ht="16" x14ac:dyDescent="0.2">
      <c r="A168" s="5">
        <v>42555.479166666664</v>
      </c>
      <c r="B168" s="2">
        <v>1723.33</v>
      </c>
      <c r="C168" s="29">
        <v>75.099999999999994</v>
      </c>
      <c r="D168" s="8">
        <v>2.1499999999999999E-4</v>
      </c>
      <c r="E168" s="13">
        <f>D168*'Assumptions Notes'!C$12</f>
        <v>2.58E-2</v>
      </c>
      <c r="F168" s="15">
        <f t="shared" si="4"/>
        <v>1.6146499999999998E-2</v>
      </c>
      <c r="G168" s="10">
        <f>IF(C168&gt;'Assumptions Notes'!C$11,'Assumptions Notes'!C$11,C168)</f>
        <v>75.099999999999994</v>
      </c>
      <c r="H168" s="15">
        <f t="shared" si="5"/>
        <v>1.6146499999999998E-2</v>
      </c>
      <c r="I168" s="2">
        <f>IF(C168&gt;'Assumptions Notes'!C$11,-C168*('Assumptions Notes'!C$13/(2*1000)),G168*D168)</f>
        <v>1.6146499999999998E-2</v>
      </c>
    </row>
    <row r="169" spans="1:9" ht="16" x14ac:dyDescent="0.2">
      <c r="A169" s="5">
        <v>42555.5</v>
      </c>
      <c r="B169" s="2">
        <v>1752.16</v>
      </c>
      <c r="C169" s="29">
        <v>76.7</v>
      </c>
      <c r="D169" s="8">
        <v>2.2499999999999999E-4</v>
      </c>
      <c r="E169" s="13">
        <f>D169*'Assumptions Notes'!C$12</f>
        <v>2.7E-2</v>
      </c>
      <c r="F169" s="15">
        <f t="shared" si="4"/>
        <v>1.7257499999999999E-2</v>
      </c>
      <c r="G169" s="10">
        <f>IF(C169&gt;'Assumptions Notes'!C$11,'Assumptions Notes'!C$11,C169)</f>
        <v>76.7</v>
      </c>
      <c r="H169" s="15">
        <f t="shared" si="5"/>
        <v>1.7257499999999999E-2</v>
      </c>
      <c r="I169" s="2">
        <f>IF(C169&gt;'Assumptions Notes'!C$11,-C169*('Assumptions Notes'!C$13/(2*1000)),G169*D169)</f>
        <v>1.7257499999999999E-2</v>
      </c>
    </row>
    <row r="170" spans="1:9" ht="16" x14ac:dyDescent="0.2">
      <c r="A170" s="5">
        <v>42555.520833333336</v>
      </c>
      <c r="B170" s="2">
        <v>1738.64</v>
      </c>
      <c r="C170" s="29">
        <v>76.400000000000006</v>
      </c>
      <c r="D170" s="8">
        <v>2.1250000000000002E-4</v>
      </c>
      <c r="E170" s="13">
        <f>D170*'Assumptions Notes'!C$12</f>
        <v>2.5500000000000002E-2</v>
      </c>
      <c r="F170" s="15">
        <f t="shared" si="4"/>
        <v>1.6235000000000003E-2</v>
      </c>
      <c r="G170" s="10">
        <f>IF(C170&gt;'Assumptions Notes'!C$11,'Assumptions Notes'!C$11,C170)</f>
        <v>76.400000000000006</v>
      </c>
      <c r="H170" s="15">
        <f t="shared" si="5"/>
        <v>1.6235000000000003E-2</v>
      </c>
      <c r="I170" s="2">
        <f>IF(C170&gt;'Assumptions Notes'!C$11,-C170*('Assumptions Notes'!C$13/(2*1000)),G170*D170)</f>
        <v>1.6235000000000003E-2</v>
      </c>
    </row>
    <row r="171" spans="1:9" ht="16" x14ac:dyDescent="0.2">
      <c r="A171" s="5">
        <v>42555.541666666664</v>
      </c>
      <c r="B171" s="2">
        <v>1728.83</v>
      </c>
      <c r="C171" s="29">
        <v>77.2</v>
      </c>
      <c r="D171" s="8">
        <v>2.0000000000000001E-4</v>
      </c>
      <c r="E171" s="13">
        <f>D171*'Assumptions Notes'!C$12</f>
        <v>2.4E-2</v>
      </c>
      <c r="F171" s="15">
        <f t="shared" si="4"/>
        <v>1.5440000000000001E-2</v>
      </c>
      <c r="G171" s="10">
        <f>IF(C171&gt;'Assumptions Notes'!C$11,'Assumptions Notes'!C$11,C171)</f>
        <v>77.2</v>
      </c>
      <c r="H171" s="15">
        <f t="shared" si="5"/>
        <v>1.5440000000000001E-2</v>
      </c>
      <c r="I171" s="2">
        <f>IF(C171&gt;'Assumptions Notes'!C$11,-C171*('Assumptions Notes'!C$13/(2*1000)),G171*D171)</f>
        <v>1.5440000000000001E-2</v>
      </c>
    </row>
    <row r="172" spans="1:9" ht="16" x14ac:dyDescent="0.2">
      <c r="A172" s="5">
        <v>42555.5625</v>
      </c>
      <c r="B172" s="2">
        <v>1744.64</v>
      </c>
      <c r="C172" s="29">
        <v>71.8</v>
      </c>
      <c r="D172" s="8">
        <v>1.975E-4</v>
      </c>
      <c r="E172" s="13">
        <f>D172*'Assumptions Notes'!C$12</f>
        <v>2.3699999999999999E-2</v>
      </c>
      <c r="F172" s="15">
        <f t="shared" si="4"/>
        <v>1.41805E-2</v>
      </c>
      <c r="G172" s="10">
        <f>IF(C172&gt;'Assumptions Notes'!C$11,'Assumptions Notes'!C$11,C172)</f>
        <v>71.8</v>
      </c>
      <c r="H172" s="15">
        <f t="shared" si="5"/>
        <v>1.41805E-2</v>
      </c>
      <c r="I172" s="2">
        <f>IF(C172&gt;'Assumptions Notes'!C$11,-C172*('Assumptions Notes'!C$13/(2*1000)),G172*D172)</f>
        <v>1.41805E-2</v>
      </c>
    </row>
    <row r="173" spans="1:9" ht="16" x14ac:dyDescent="0.2">
      <c r="A173" s="5">
        <v>42555.583333333336</v>
      </c>
      <c r="B173" s="2">
        <v>1758.3</v>
      </c>
      <c r="C173" s="29">
        <v>78.099999999999994</v>
      </c>
      <c r="D173" s="8">
        <v>1.95E-4</v>
      </c>
      <c r="E173" s="13">
        <f>D173*'Assumptions Notes'!C$12</f>
        <v>2.3400000000000001E-2</v>
      </c>
      <c r="F173" s="15">
        <f t="shared" si="4"/>
        <v>1.5229499999999998E-2</v>
      </c>
      <c r="G173" s="10">
        <f>IF(C173&gt;'Assumptions Notes'!C$11,'Assumptions Notes'!C$11,C173)</f>
        <v>78.099999999999994</v>
      </c>
      <c r="H173" s="15">
        <f t="shared" si="5"/>
        <v>1.5229499999999998E-2</v>
      </c>
      <c r="I173" s="2">
        <f>IF(C173&gt;'Assumptions Notes'!C$11,-C173*('Assumptions Notes'!C$13/(2*1000)),G173*D173)</f>
        <v>1.5229499999999998E-2</v>
      </c>
    </row>
    <row r="174" spans="1:9" ht="16" x14ac:dyDescent="0.2">
      <c r="A174" s="5">
        <v>42555.604166666664</v>
      </c>
      <c r="B174" s="2">
        <v>1745.19</v>
      </c>
      <c r="C174" s="29">
        <v>71.8</v>
      </c>
      <c r="D174" s="8">
        <v>1.9625E-4</v>
      </c>
      <c r="E174" s="13">
        <f>D174*'Assumptions Notes'!C$12</f>
        <v>2.3550000000000001E-2</v>
      </c>
      <c r="F174" s="15">
        <f t="shared" si="4"/>
        <v>1.4090749999999999E-2</v>
      </c>
      <c r="G174" s="10">
        <f>IF(C174&gt;'Assumptions Notes'!C$11,'Assumptions Notes'!C$11,C174)</f>
        <v>71.8</v>
      </c>
      <c r="H174" s="15">
        <f t="shared" si="5"/>
        <v>1.4090749999999999E-2</v>
      </c>
      <c r="I174" s="2">
        <f>IF(C174&gt;'Assumptions Notes'!C$11,-C174*('Assumptions Notes'!C$13/(2*1000)),G174*D174)</f>
        <v>1.4090749999999999E-2</v>
      </c>
    </row>
    <row r="175" spans="1:9" ht="16" x14ac:dyDescent="0.2">
      <c r="A175" s="5">
        <v>42555.625</v>
      </c>
      <c r="B175" s="2">
        <v>1756.21</v>
      </c>
      <c r="C175" s="29">
        <v>68.599999999999994</v>
      </c>
      <c r="D175" s="8">
        <v>1.975E-4</v>
      </c>
      <c r="E175" s="13">
        <f>D175*'Assumptions Notes'!C$12</f>
        <v>2.3699999999999999E-2</v>
      </c>
      <c r="F175" s="15">
        <f t="shared" si="4"/>
        <v>1.35485E-2</v>
      </c>
      <c r="G175" s="10">
        <f>IF(C175&gt;'Assumptions Notes'!C$11,'Assumptions Notes'!C$11,C175)</f>
        <v>68.599999999999994</v>
      </c>
      <c r="H175" s="15">
        <f t="shared" si="5"/>
        <v>1.35485E-2</v>
      </c>
      <c r="I175" s="2">
        <f>IF(C175&gt;'Assumptions Notes'!C$11,-C175*('Assumptions Notes'!C$13/(2*1000)),G175*D175)</f>
        <v>1.35485E-2</v>
      </c>
    </row>
    <row r="176" spans="1:9" ht="16" x14ac:dyDescent="0.2">
      <c r="A176" s="5">
        <v>42555.645833333336</v>
      </c>
      <c r="B176" s="2">
        <v>1759.37</v>
      </c>
      <c r="C176" s="29">
        <v>68.900000000000006</v>
      </c>
      <c r="D176" s="8">
        <v>2.2124999999999998E-4</v>
      </c>
      <c r="E176" s="13">
        <f>D176*'Assumptions Notes'!C$12</f>
        <v>2.6549999999999997E-2</v>
      </c>
      <c r="F176" s="15">
        <f t="shared" si="4"/>
        <v>1.5244125000000001E-2</v>
      </c>
      <c r="G176" s="10">
        <f>IF(C176&gt;'Assumptions Notes'!C$11,'Assumptions Notes'!C$11,C176)</f>
        <v>68.900000000000006</v>
      </c>
      <c r="H176" s="15">
        <f t="shared" si="5"/>
        <v>1.5244125000000001E-2</v>
      </c>
      <c r="I176" s="2">
        <f>IF(C176&gt;'Assumptions Notes'!C$11,-C176*('Assumptions Notes'!C$13/(2*1000)),G176*D176)</f>
        <v>1.5244125000000001E-2</v>
      </c>
    </row>
    <row r="177" spans="1:9" ht="16" x14ac:dyDescent="0.2">
      <c r="A177" s="5">
        <v>42555.666666666664</v>
      </c>
      <c r="B177" s="2">
        <v>1756.08</v>
      </c>
      <c r="C177" s="29">
        <v>66.400000000000006</v>
      </c>
      <c r="D177" s="8">
        <v>2.4499999999999999E-4</v>
      </c>
      <c r="E177" s="13">
        <f>D177*'Assumptions Notes'!C$12</f>
        <v>2.9399999999999999E-2</v>
      </c>
      <c r="F177" s="15">
        <f t="shared" si="4"/>
        <v>1.6268000000000001E-2</v>
      </c>
      <c r="G177" s="10">
        <f>IF(C177&gt;'Assumptions Notes'!C$11,'Assumptions Notes'!C$11,C177)</f>
        <v>66.400000000000006</v>
      </c>
      <c r="H177" s="15">
        <f t="shared" si="5"/>
        <v>1.6268000000000001E-2</v>
      </c>
      <c r="I177" s="2">
        <f>IF(C177&gt;'Assumptions Notes'!C$11,-C177*('Assumptions Notes'!C$13/(2*1000)),G177*D177)</f>
        <v>1.6268000000000001E-2</v>
      </c>
    </row>
    <row r="178" spans="1:9" ht="16" x14ac:dyDescent="0.2">
      <c r="A178" s="5">
        <v>42555.6875</v>
      </c>
      <c r="B178" s="2">
        <v>1774.56</v>
      </c>
      <c r="C178" s="29">
        <v>72.7</v>
      </c>
      <c r="D178" s="8">
        <v>2.7E-4</v>
      </c>
      <c r="E178" s="13">
        <f>D178*'Assumptions Notes'!C$12</f>
        <v>3.2399999999999998E-2</v>
      </c>
      <c r="F178" s="15">
        <f t="shared" si="4"/>
        <v>1.9629000000000001E-2</v>
      </c>
      <c r="G178" s="10">
        <f>IF(C178&gt;'Assumptions Notes'!C$11,'Assumptions Notes'!C$11,C178)</f>
        <v>72.7</v>
      </c>
      <c r="H178" s="15">
        <f t="shared" si="5"/>
        <v>1.9629000000000001E-2</v>
      </c>
      <c r="I178" s="2">
        <f>IF(C178&gt;'Assumptions Notes'!C$11,-C178*('Assumptions Notes'!C$13/(2*1000)),G178*D178)</f>
        <v>1.9629000000000001E-2</v>
      </c>
    </row>
    <row r="179" spans="1:9" ht="16" x14ac:dyDescent="0.2">
      <c r="A179" s="5">
        <v>42555.708333333336</v>
      </c>
      <c r="B179" s="2">
        <v>1805.62</v>
      </c>
      <c r="C179" s="29">
        <v>71.400000000000006</v>
      </c>
      <c r="D179" s="8">
        <v>2.9500000000000001E-4</v>
      </c>
      <c r="E179" s="13">
        <f>D179*'Assumptions Notes'!C$12</f>
        <v>3.5400000000000001E-2</v>
      </c>
      <c r="F179" s="15">
        <f t="shared" si="4"/>
        <v>2.1063000000000002E-2</v>
      </c>
      <c r="G179" s="10">
        <f>IF(C179&gt;'Assumptions Notes'!C$11,'Assumptions Notes'!C$11,C179)</f>
        <v>71.400000000000006</v>
      </c>
      <c r="H179" s="15">
        <f t="shared" si="5"/>
        <v>2.1063000000000002E-2</v>
      </c>
      <c r="I179" s="2">
        <f>IF(C179&gt;'Assumptions Notes'!C$11,-C179*('Assumptions Notes'!C$13/(2*1000)),G179*D179)</f>
        <v>2.1063000000000002E-2</v>
      </c>
    </row>
    <row r="180" spans="1:9" ht="16" x14ac:dyDescent="0.2">
      <c r="A180" s="5">
        <v>42555.729166666664</v>
      </c>
      <c r="B180" s="2">
        <v>1892.72</v>
      </c>
      <c r="C180" s="29">
        <v>72.8</v>
      </c>
      <c r="D180" s="8">
        <v>2.9750000000000002E-4</v>
      </c>
      <c r="E180" s="13">
        <f>D180*'Assumptions Notes'!C$12</f>
        <v>3.5700000000000003E-2</v>
      </c>
      <c r="F180" s="15">
        <f t="shared" si="4"/>
        <v>2.1658E-2</v>
      </c>
      <c r="G180" s="10">
        <f>IF(C180&gt;'Assumptions Notes'!C$11,'Assumptions Notes'!C$11,C180)</f>
        <v>72.8</v>
      </c>
      <c r="H180" s="15">
        <f t="shared" si="5"/>
        <v>2.1658E-2</v>
      </c>
      <c r="I180" s="2">
        <f>IF(C180&gt;'Assumptions Notes'!C$11,-C180*('Assumptions Notes'!C$13/(2*1000)),G180*D180)</f>
        <v>2.1658E-2</v>
      </c>
    </row>
    <row r="181" spans="1:9" ht="16" x14ac:dyDescent="0.2">
      <c r="A181" s="5">
        <v>42555.75</v>
      </c>
      <c r="B181" s="2">
        <v>2022.21</v>
      </c>
      <c r="C181" s="29">
        <v>73.400000000000006</v>
      </c>
      <c r="D181" s="8">
        <v>2.9999999999999997E-4</v>
      </c>
      <c r="E181" s="13">
        <f>D181*'Assumptions Notes'!C$12</f>
        <v>3.5999999999999997E-2</v>
      </c>
      <c r="F181" s="15">
        <f t="shared" si="4"/>
        <v>2.2020000000000001E-2</v>
      </c>
      <c r="G181" s="10">
        <f>IF(C181&gt;'Assumptions Notes'!C$11,'Assumptions Notes'!C$11,C181)</f>
        <v>73.400000000000006</v>
      </c>
      <c r="H181" s="15">
        <f t="shared" si="5"/>
        <v>2.2020000000000001E-2</v>
      </c>
      <c r="I181" s="2">
        <f>IF(C181&gt;'Assumptions Notes'!C$11,-C181*('Assumptions Notes'!C$13/(2*1000)),G181*D181)</f>
        <v>2.2020000000000001E-2</v>
      </c>
    </row>
    <row r="182" spans="1:9" ht="16" x14ac:dyDescent="0.2">
      <c r="A182" s="5">
        <v>42555.770833333336</v>
      </c>
      <c r="B182" s="2">
        <v>2132.46</v>
      </c>
      <c r="C182" s="29">
        <v>73.900000000000006</v>
      </c>
      <c r="D182" s="8">
        <v>2.9999999999999997E-4</v>
      </c>
      <c r="E182" s="13">
        <f>D182*'Assumptions Notes'!C$12</f>
        <v>3.5999999999999997E-2</v>
      </c>
      <c r="F182" s="15">
        <f t="shared" si="4"/>
        <v>2.2169999999999999E-2</v>
      </c>
      <c r="G182" s="10">
        <f>IF(C182&gt;'Assumptions Notes'!C$11,'Assumptions Notes'!C$11,C182)</f>
        <v>73.900000000000006</v>
      </c>
      <c r="H182" s="15">
        <f t="shared" si="5"/>
        <v>2.2169999999999999E-2</v>
      </c>
      <c r="I182" s="2">
        <f>IF(C182&gt;'Assumptions Notes'!C$11,-C182*('Assumptions Notes'!C$13/(2*1000)),G182*D182)</f>
        <v>2.2169999999999999E-2</v>
      </c>
    </row>
    <row r="183" spans="1:9" ht="16" x14ac:dyDescent="0.2">
      <c r="A183" s="5">
        <v>42555.791666666664</v>
      </c>
      <c r="B183" s="2">
        <v>2151.8200000000002</v>
      </c>
      <c r="C183" s="29">
        <v>73.2</v>
      </c>
      <c r="D183" s="8">
        <v>2.9999999999999997E-4</v>
      </c>
      <c r="E183" s="13">
        <f>D183*'Assumptions Notes'!C$12</f>
        <v>3.5999999999999997E-2</v>
      </c>
      <c r="F183" s="15">
        <f t="shared" si="4"/>
        <v>2.196E-2</v>
      </c>
      <c r="G183" s="10">
        <f>IF(C183&gt;'Assumptions Notes'!C$11,'Assumptions Notes'!C$11,C183)</f>
        <v>73.2</v>
      </c>
      <c r="H183" s="15">
        <f t="shared" si="5"/>
        <v>2.196E-2</v>
      </c>
      <c r="I183" s="2">
        <f>IF(C183&gt;'Assumptions Notes'!C$11,-C183*('Assumptions Notes'!C$13/(2*1000)),G183*D183)</f>
        <v>2.196E-2</v>
      </c>
    </row>
    <row r="184" spans="1:9" ht="16" x14ac:dyDescent="0.2">
      <c r="A184" s="5">
        <v>42555.8125</v>
      </c>
      <c r="B184" s="2">
        <v>2117.4</v>
      </c>
      <c r="C184" s="29">
        <v>72.2</v>
      </c>
      <c r="D184" s="8">
        <v>2.9750000000000002E-4</v>
      </c>
      <c r="E184" s="13">
        <f>D184*'Assumptions Notes'!C$12</f>
        <v>3.5700000000000003E-2</v>
      </c>
      <c r="F184" s="15">
        <f t="shared" si="4"/>
        <v>2.1479500000000002E-2</v>
      </c>
      <c r="G184" s="10">
        <f>IF(C184&gt;'Assumptions Notes'!C$11,'Assumptions Notes'!C$11,C184)</f>
        <v>72.2</v>
      </c>
      <c r="H184" s="15">
        <f t="shared" si="5"/>
        <v>2.1479500000000002E-2</v>
      </c>
      <c r="I184" s="2">
        <f>IF(C184&gt;'Assumptions Notes'!C$11,-C184*('Assumptions Notes'!C$13/(2*1000)),G184*D184)</f>
        <v>2.1479500000000002E-2</v>
      </c>
    </row>
    <row r="185" spans="1:9" ht="16" x14ac:dyDescent="0.2">
      <c r="A185" s="5">
        <v>42555.833333333336</v>
      </c>
      <c r="B185" s="2">
        <v>2080.69</v>
      </c>
      <c r="C185" s="29">
        <v>73.8</v>
      </c>
      <c r="D185" s="8">
        <v>2.9500000000000001E-4</v>
      </c>
      <c r="E185" s="13">
        <f>D185*'Assumptions Notes'!C$12</f>
        <v>3.5400000000000001E-2</v>
      </c>
      <c r="F185" s="15">
        <f t="shared" si="4"/>
        <v>2.1770999999999999E-2</v>
      </c>
      <c r="G185" s="10">
        <f>IF(C185&gt;'Assumptions Notes'!C$11,'Assumptions Notes'!C$11,C185)</f>
        <v>73.8</v>
      </c>
      <c r="H185" s="15">
        <f t="shared" si="5"/>
        <v>2.1770999999999999E-2</v>
      </c>
      <c r="I185" s="2">
        <f>IF(C185&gt;'Assumptions Notes'!C$11,-C185*('Assumptions Notes'!C$13/(2*1000)),G185*D185)</f>
        <v>2.1770999999999999E-2</v>
      </c>
    </row>
    <row r="186" spans="1:9" ht="16" x14ac:dyDescent="0.2">
      <c r="A186" s="5">
        <v>42555.854166666664</v>
      </c>
      <c r="B186" s="2">
        <v>2089.5500000000002</v>
      </c>
      <c r="C186" s="29">
        <v>70.3</v>
      </c>
      <c r="D186" s="8">
        <v>2.9E-4</v>
      </c>
      <c r="E186" s="13">
        <f>D186*'Assumptions Notes'!C$12</f>
        <v>3.4799999999999998E-2</v>
      </c>
      <c r="F186" s="15">
        <f t="shared" si="4"/>
        <v>2.0386999999999999E-2</v>
      </c>
      <c r="G186" s="10">
        <f>IF(C186&gt;'Assumptions Notes'!C$11,'Assumptions Notes'!C$11,C186)</f>
        <v>70.3</v>
      </c>
      <c r="H186" s="15">
        <f t="shared" si="5"/>
        <v>2.0386999999999999E-2</v>
      </c>
      <c r="I186" s="2">
        <f>IF(C186&gt;'Assumptions Notes'!C$11,-C186*('Assumptions Notes'!C$13/(2*1000)),G186*D186)</f>
        <v>2.0386999999999999E-2</v>
      </c>
    </row>
    <row r="187" spans="1:9" ht="16" x14ac:dyDescent="0.2">
      <c r="A187" s="5">
        <v>42555.875</v>
      </c>
      <c r="B187" s="2">
        <v>2010.65</v>
      </c>
      <c r="C187" s="29">
        <v>69.599999999999994</v>
      </c>
      <c r="D187" s="8">
        <v>2.8499999999999999E-4</v>
      </c>
      <c r="E187" s="13">
        <f>D187*'Assumptions Notes'!C$12</f>
        <v>3.4200000000000001E-2</v>
      </c>
      <c r="F187" s="15">
        <f t="shared" si="4"/>
        <v>1.9835999999999996E-2</v>
      </c>
      <c r="G187" s="10">
        <f>IF(C187&gt;'Assumptions Notes'!C$11,'Assumptions Notes'!C$11,C187)</f>
        <v>69.599999999999994</v>
      </c>
      <c r="H187" s="15">
        <f t="shared" si="5"/>
        <v>1.9835999999999996E-2</v>
      </c>
      <c r="I187" s="2">
        <f>IF(C187&gt;'Assumptions Notes'!C$11,-C187*('Assumptions Notes'!C$13/(2*1000)),G187*D187)</f>
        <v>1.9835999999999996E-2</v>
      </c>
    </row>
    <row r="188" spans="1:9" ht="16" x14ac:dyDescent="0.2">
      <c r="A188" s="5">
        <v>42555.895833333336</v>
      </c>
      <c r="B188" s="2">
        <v>1905.65</v>
      </c>
      <c r="C188" s="29">
        <v>65.400000000000006</v>
      </c>
      <c r="D188" s="8">
        <v>2.7E-4</v>
      </c>
      <c r="E188" s="13">
        <f>D188*'Assumptions Notes'!C$12</f>
        <v>3.2399999999999998E-2</v>
      </c>
      <c r="F188" s="15">
        <f t="shared" si="4"/>
        <v>1.7658E-2</v>
      </c>
      <c r="G188" s="10">
        <f>IF(C188&gt;'Assumptions Notes'!C$11,'Assumptions Notes'!C$11,C188)</f>
        <v>65.400000000000006</v>
      </c>
      <c r="H188" s="15">
        <f t="shared" si="5"/>
        <v>1.7658E-2</v>
      </c>
      <c r="I188" s="2">
        <f>IF(C188&gt;'Assumptions Notes'!C$11,-C188*('Assumptions Notes'!C$13/(2*1000)),G188*D188)</f>
        <v>1.7658E-2</v>
      </c>
    </row>
    <row r="189" spans="1:9" ht="16" x14ac:dyDescent="0.2">
      <c r="A189" s="5">
        <v>42555.916666666664</v>
      </c>
      <c r="B189" s="2">
        <v>1846.95</v>
      </c>
      <c r="C189" s="29">
        <v>69.7</v>
      </c>
      <c r="D189" s="8">
        <v>2.5500000000000002E-4</v>
      </c>
      <c r="E189" s="13">
        <f>D189*'Assumptions Notes'!C$12</f>
        <v>3.0600000000000002E-2</v>
      </c>
      <c r="F189" s="15">
        <f t="shared" si="4"/>
        <v>1.7773500000000001E-2</v>
      </c>
      <c r="G189" s="10">
        <f>IF(C189&gt;'Assumptions Notes'!C$11,'Assumptions Notes'!C$11,C189)</f>
        <v>69.7</v>
      </c>
      <c r="H189" s="15">
        <f t="shared" si="5"/>
        <v>1.7773500000000001E-2</v>
      </c>
      <c r="I189" s="2">
        <f>IF(C189&gt;'Assumptions Notes'!C$11,-C189*('Assumptions Notes'!C$13/(2*1000)),G189*D189)</f>
        <v>1.7773500000000001E-2</v>
      </c>
    </row>
    <row r="190" spans="1:9" ht="16" x14ac:dyDescent="0.2">
      <c r="A190" s="5">
        <v>42555.9375</v>
      </c>
      <c r="B190" s="2">
        <v>1708.4</v>
      </c>
      <c r="C190" s="29">
        <v>71.599999999999994</v>
      </c>
      <c r="D190" s="8">
        <v>2.1250000000000002E-4</v>
      </c>
      <c r="E190" s="13">
        <f>D190*'Assumptions Notes'!C$12</f>
        <v>2.5500000000000002E-2</v>
      </c>
      <c r="F190" s="15">
        <f t="shared" si="4"/>
        <v>1.5214999999999999E-2</v>
      </c>
      <c r="G190" s="10">
        <f>IF(C190&gt;'Assumptions Notes'!C$11,'Assumptions Notes'!C$11,C190)</f>
        <v>71.599999999999994</v>
      </c>
      <c r="H190" s="15">
        <f t="shared" si="5"/>
        <v>1.5214999999999999E-2</v>
      </c>
      <c r="I190" s="2">
        <f>IF(C190&gt;'Assumptions Notes'!C$11,-C190*('Assumptions Notes'!C$13/(2*1000)),G190*D190)</f>
        <v>1.5214999999999999E-2</v>
      </c>
    </row>
    <row r="191" spans="1:9" ht="16" x14ac:dyDescent="0.2">
      <c r="A191" s="5">
        <v>42555.958333333336</v>
      </c>
      <c r="B191" s="2">
        <v>1574.94</v>
      </c>
      <c r="C191" s="29">
        <v>72.900000000000006</v>
      </c>
      <c r="D191" s="8">
        <v>1.7000000000000001E-4</v>
      </c>
      <c r="E191" s="13">
        <f>D191*'Assumptions Notes'!C$12</f>
        <v>2.0400000000000001E-2</v>
      </c>
      <c r="F191" s="15">
        <f t="shared" si="4"/>
        <v>1.2393000000000001E-2</v>
      </c>
      <c r="G191" s="10">
        <f>IF(C191&gt;'Assumptions Notes'!C$11,'Assumptions Notes'!C$11,C191)</f>
        <v>72.900000000000006</v>
      </c>
      <c r="H191" s="15">
        <f t="shared" si="5"/>
        <v>1.2393000000000001E-2</v>
      </c>
      <c r="I191" s="2">
        <f>IF(C191&gt;'Assumptions Notes'!C$11,-C191*('Assumptions Notes'!C$13/(2*1000)),G191*D191)</f>
        <v>1.2393000000000001E-2</v>
      </c>
    </row>
    <row r="192" spans="1:9" ht="16" x14ac:dyDescent="0.2">
      <c r="A192" s="5">
        <v>42555.979166666664</v>
      </c>
      <c r="B192" s="2">
        <v>1486.09</v>
      </c>
      <c r="C192" s="29">
        <v>70.099999999999994</v>
      </c>
      <c r="D192" s="8">
        <v>1.5000000000000001E-4</v>
      </c>
      <c r="E192" s="13">
        <f>D192*'Assumptions Notes'!C$12</f>
        <v>1.8000000000000002E-2</v>
      </c>
      <c r="F192" s="15">
        <f t="shared" si="4"/>
        <v>1.0515E-2</v>
      </c>
      <c r="G192" s="10">
        <f>IF(C192&gt;'Assumptions Notes'!C$11,'Assumptions Notes'!C$11,C192)</f>
        <v>70.099999999999994</v>
      </c>
      <c r="H192" s="15">
        <f t="shared" si="5"/>
        <v>1.0515E-2</v>
      </c>
      <c r="I192" s="2">
        <f>IF(C192&gt;'Assumptions Notes'!C$11,-C192*('Assumptions Notes'!C$13/(2*1000)),G192*D192)</f>
        <v>1.0515E-2</v>
      </c>
    </row>
    <row r="193" spans="1:9" ht="16" x14ac:dyDescent="0.2">
      <c r="A193" s="5">
        <v>42556</v>
      </c>
      <c r="B193" s="2">
        <v>1688.32</v>
      </c>
      <c r="C193" s="29">
        <v>70.8</v>
      </c>
      <c r="D193" s="8">
        <v>1.2999999999999999E-4</v>
      </c>
      <c r="E193" s="13">
        <f>D193*'Assumptions Notes'!C$12</f>
        <v>1.5599999999999999E-2</v>
      </c>
      <c r="F193" s="15">
        <f t="shared" si="4"/>
        <v>9.2039999999999986E-3</v>
      </c>
      <c r="G193" s="10">
        <f>IF(C193&gt;'Assumptions Notes'!C$11,'Assumptions Notes'!C$11,C193)</f>
        <v>70.8</v>
      </c>
      <c r="H193" s="15">
        <f t="shared" si="5"/>
        <v>9.2039999999999986E-3</v>
      </c>
      <c r="I193" s="2">
        <f>IF(C193&gt;'Assumptions Notes'!C$11,-C193*('Assumptions Notes'!C$13/(2*1000)),G193*D193)</f>
        <v>9.2039999999999986E-3</v>
      </c>
    </row>
    <row r="194" spans="1:9" ht="16" x14ac:dyDescent="0.2">
      <c r="A194" s="5">
        <v>42556.020833333336</v>
      </c>
      <c r="B194" s="2">
        <v>1559.37</v>
      </c>
      <c r="C194" s="29">
        <v>70.5</v>
      </c>
      <c r="D194" s="8">
        <v>1.175E-4</v>
      </c>
      <c r="E194" s="13">
        <f>D194*'Assumptions Notes'!C$12</f>
        <v>1.41E-2</v>
      </c>
      <c r="F194" s="15">
        <f t="shared" si="4"/>
        <v>8.2837499999999994E-3</v>
      </c>
      <c r="G194" s="10">
        <f>IF(C194&gt;'Assumptions Notes'!C$11,'Assumptions Notes'!C$11,C194)</f>
        <v>70.5</v>
      </c>
      <c r="H194" s="15">
        <f t="shared" si="5"/>
        <v>8.2837499999999994E-3</v>
      </c>
      <c r="I194" s="2">
        <f>IF(C194&gt;'Assumptions Notes'!C$11,-C194*('Assumptions Notes'!C$13/(2*1000)),G194*D194)</f>
        <v>8.2837499999999994E-3</v>
      </c>
    </row>
    <row r="195" spans="1:9" ht="16" x14ac:dyDescent="0.2">
      <c r="A195" s="5">
        <v>42556.041666666664</v>
      </c>
      <c r="B195" s="2">
        <v>1466.92</v>
      </c>
      <c r="C195" s="29">
        <v>71.400000000000006</v>
      </c>
      <c r="D195" s="8">
        <v>1.05E-4</v>
      </c>
      <c r="E195" s="13">
        <f>D195*'Assumptions Notes'!C$12</f>
        <v>1.26E-2</v>
      </c>
      <c r="F195" s="15">
        <f t="shared" ref="F195:F258" si="6">D195*C195</f>
        <v>7.4970000000000011E-3</v>
      </c>
      <c r="G195" s="10">
        <f>IF(C195&gt;'Assumptions Notes'!C$11,'Assumptions Notes'!C$11,C195)</f>
        <v>71.400000000000006</v>
      </c>
      <c r="H195" s="15">
        <f t="shared" ref="H195:H258" si="7">G195*D195</f>
        <v>7.4970000000000011E-3</v>
      </c>
      <c r="I195" s="2">
        <f>IF(C195&gt;'Assumptions Notes'!C$11,-C195*('Assumptions Notes'!C$13/(2*1000)),G195*D195)</f>
        <v>7.4970000000000011E-3</v>
      </c>
    </row>
    <row r="196" spans="1:9" ht="16" x14ac:dyDescent="0.2">
      <c r="A196" s="5">
        <v>42556.0625</v>
      </c>
      <c r="B196" s="2">
        <v>1376.94</v>
      </c>
      <c r="C196" s="29">
        <v>72.3</v>
      </c>
      <c r="D196" s="8">
        <v>1.025E-4</v>
      </c>
      <c r="E196" s="13">
        <f>D196*'Assumptions Notes'!C$12</f>
        <v>1.23E-2</v>
      </c>
      <c r="F196" s="15">
        <f t="shared" si="6"/>
        <v>7.4107499999999998E-3</v>
      </c>
      <c r="G196" s="10">
        <f>IF(C196&gt;'Assumptions Notes'!C$11,'Assumptions Notes'!C$11,C196)</f>
        <v>72.3</v>
      </c>
      <c r="H196" s="15">
        <f t="shared" si="7"/>
        <v>7.4107499999999998E-3</v>
      </c>
      <c r="I196" s="2">
        <f>IF(C196&gt;'Assumptions Notes'!C$11,-C196*('Assumptions Notes'!C$13/(2*1000)),G196*D196)</f>
        <v>7.4107499999999998E-3</v>
      </c>
    </row>
    <row r="197" spans="1:9" ht="16" x14ac:dyDescent="0.2">
      <c r="A197" s="5">
        <v>42556.083333333336</v>
      </c>
      <c r="B197" s="2">
        <v>1282.25</v>
      </c>
      <c r="C197" s="29">
        <v>73.400000000000006</v>
      </c>
      <c r="D197" s="8">
        <v>1E-4</v>
      </c>
      <c r="E197" s="13">
        <f>D197*'Assumptions Notes'!C$12</f>
        <v>1.2E-2</v>
      </c>
      <c r="F197" s="15">
        <f t="shared" si="6"/>
        <v>7.340000000000001E-3</v>
      </c>
      <c r="G197" s="10">
        <f>IF(C197&gt;'Assumptions Notes'!C$11,'Assumptions Notes'!C$11,C197)</f>
        <v>73.400000000000006</v>
      </c>
      <c r="H197" s="15">
        <f t="shared" si="7"/>
        <v>7.340000000000001E-3</v>
      </c>
      <c r="I197" s="2">
        <f>IF(C197&gt;'Assumptions Notes'!C$11,-C197*('Assumptions Notes'!C$13/(2*1000)),G197*D197)</f>
        <v>7.340000000000001E-3</v>
      </c>
    </row>
    <row r="198" spans="1:9" ht="16" x14ac:dyDescent="0.2">
      <c r="A198" s="5">
        <v>42556.104166666664</v>
      </c>
      <c r="B198" s="2">
        <v>1223.83</v>
      </c>
      <c r="C198" s="29">
        <v>73.8</v>
      </c>
      <c r="D198" s="8">
        <v>9.8750000000000002E-5</v>
      </c>
      <c r="E198" s="13">
        <f>D198*'Assumptions Notes'!C$12</f>
        <v>1.1849999999999999E-2</v>
      </c>
      <c r="F198" s="15">
        <f t="shared" si="6"/>
        <v>7.28775E-3</v>
      </c>
      <c r="G198" s="10">
        <f>IF(C198&gt;'Assumptions Notes'!C$11,'Assumptions Notes'!C$11,C198)</f>
        <v>73.8</v>
      </c>
      <c r="H198" s="15">
        <f t="shared" si="7"/>
        <v>7.28775E-3</v>
      </c>
      <c r="I198" s="2">
        <f>IF(C198&gt;'Assumptions Notes'!C$11,-C198*('Assumptions Notes'!C$13/(2*1000)),G198*D198)</f>
        <v>7.28775E-3</v>
      </c>
    </row>
    <row r="199" spans="1:9" ht="16" x14ac:dyDescent="0.2">
      <c r="A199" s="5">
        <v>42556.125</v>
      </c>
      <c r="B199" s="2">
        <v>1181.22</v>
      </c>
      <c r="C199" s="29">
        <v>66.599999999999994</v>
      </c>
      <c r="D199" s="8">
        <v>9.7499999999999998E-5</v>
      </c>
      <c r="E199" s="13">
        <f>D199*'Assumptions Notes'!C$12</f>
        <v>1.17E-2</v>
      </c>
      <c r="F199" s="15">
        <f t="shared" si="6"/>
        <v>6.4934999999999993E-3</v>
      </c>
      <c r="G199" s="10">
        <f>IF(C199&gt;'Assumptions Notes'!C$11,'Assumptions Notes'!C$11,C199)</f>
        <v>66.599999999999994</v>
      </c>
      <c r="H199" s="15">
        <f t="shared" si="7"/>
        <v>6.4934999999999993E-3</v>
      </c>
      <c r="I199" s="2">
        <f>IF(C199&gt;'Assumptions Notes'!C$11,-C199*('Assumptions Notes'!C$13/(2*1000)),G199*D199)</f>
        <v>6.4934999999999993E-3</v>
      </c>
    </row>
    <row r="200" spans="1:9" ht="16" x14ac:dyDescent="0.2">
      <c r="A200" s="5">
        <v>42556.145833333336</v>
      </c>
      <c r="B200" s="2">
        <v>1165.46</v>
      </c>
      <c r="C200" s="29">
        <v>63.3</v>
      </c>
      <c r="D200" s="8">
        <v>9.6250000000000009E-5</v>
      </c>
      <c r="E200" s="13">
        <f>D200*'Assumptions Notes'!C$12</f>
        <v>1.1550000000000001E-2</v>
      </c>
      <c r="F200" s="15">
        <f t="shared" si="6"/>
        <v>6.092625E-3</v>
      </c>
      <c r="G200" s="10">
        <f>IF(C200&gt;'Assumptions Notes'!C$11,'Assumptions Notes'!C$11,C200)</f>
        <v>63.3</v>
      </c>
      <c r="H200" s="15">
        <f t="shared" si="7"/>
        <v>6.092625E-3</v>
      </c>
      <c r="I200" s="2">
        <f>IF(C200&gt;'Assumptions Notes'!C$11,-C200*('Assumptions Notes'!C$13/(2*1000)),G200*D200)</f>
        <v>6.092625E-3</v>
      </c>
    </row>
    <row r="201" spans="1:9" ht="16" x14ac:dyDescent="0.2">
      <c r="A201" s="5">
        <v>42556.166666666664</v>
      </c>
      <c r="B201" s="2">
        <v>1121.99</v>
      </c>
      <c r="C201" s="29">
        <v>223</v>
      </c>
      <c r="D201" s="8">
        <v>9.5000000000000005E-5</v>
      </c>
      <c r="E201" s="13">
        <f>D201*'Assumptions Notes'!C$12</f>
        <v>1.14E-2</v>
      </c>
      <c r="F201" s="15">
        <f t="shared" si="6"/>
        <v>2.1185000000000002E-2</v>
      </c>
      <c r="G201" s="10">
        <f>IF(C201&gt;'Assumptions Notes'!C$11,'Assumptions Notes'!C$11,C201)</f>
        <v>150</v>
      </c>
      <c r="H201" s="15">
        <f t="shared" si="7"/>
        <v>1.4250000000000001E-2</v>
      </c>
      <c r="I201" s="2">
        <f>IF(C201&gt;'Assumptions Notes'!C$11,-C201*('Assumptions Notes'!C$13/(2*1000)),G201*D201)</f>
        <v>-0.1115</v>
      </c>
    </row>
    <row r="202" spans="1:9" ht="16" x14ac:dyDescent="0.2">
      <c r="A202" s="5">
        <v>42556.1875</v>
      </c>
      <c r="B202" s="2">
        <v>1106.6099999999999</v>
      </c>
      <c r="C202" s="29">
        <v>221.3</v>
      </c>
      <c r="D202" s="8">
        <v>9.6250000000000009E-5</v>
      </c>
      <c r="E202" s="13">
        <f>D202*'Assumptions Notes'!C$12</f>
        <v>1.1550000000000001E-2</v>
      </c>
      <c r="F202" s="15">
        <f t="shared" si="6"/>
        <v>2.1300125000000003E-2</v>
      </c>
      <c r="G202" s="10">
        <f>IF(C202&gt;'Assumptions Notes'!C$11,'Assumptions Notes'!C$11,C202)</f>
        <v>150</v>
      </c>
      <c r="H202" s="15">
        <f t="shared" si="7"/>
        <v>1.4437500000000001E-2</v>
      </c>
      <c r="I202" s="2">
        <f>IF(C202&gt;'Assumptions Notes'!C$11,-C202*('Assumptions Notes'!C$13/(2*1000)),G202*D202)</f>
        <v>-0.11065000000000001</v>
      </c>
    </row>
    <row r="203" spans="1:9" ht="16" x14ac:dyDescent="0.2">
      <c r="A203" s="5">
        <v>42556.208333333336</v>
      </c>
      <c r="B203" s="2">
        <v>1114.75</v>
      </c>
      <c r="C203" s="29">
        <v>220.4</v>
      </c>
      <c r="D203" s="8">
        <v>9.7499999999999998E-5</v>
      </c>
      <c r="E203" s="13">
        <f>D203*'Assumptions Notes'!C$12</f>
        <v>1.17E-2</v>
      </c>
      <c r="F203" s="15">
        <f t="shared" si="6"/>
        <v>2.1489000000000001E-2</v>
      </c>
      <c r="G203" s="10">
        <f>IF(C203&gt;'Assumptions Notes'!C$11,'Assumptions Notes'!C$11,C203)</f>
        <v>150</v>
      </c>
      <c r="H203" s="15">
        <f t="shared" si="7"/>
        <v>1.4624999999999999E-2</v>
      </c>
      <c r="I203" s="2">
        <f>IF(C203&gt;'Assumptions Notes'!C$11,-C203*('Assumptions Notes'!C$13/(2*1000)),G203*D203)</f>
        <v>-0.11020000000000001</v>
      </c>
    </row>
    <row r="204" spans="1:9" ht="16" x14ac:dyDescent="0.2">
      <c r="A204" s="5">
        <v>42556.229166666664</v>
      </c>
      <c r="B204" s="2">
        <v>1114.05</v>
      </c>
      <c r="C204" s="29">
        <v>214.2</v>
      </c>
      <c r="D204" s="8">
        <v>1.15E-4</v>
      </c>
      <c r="E204" s="13">
        <f>D204*'Assumptions Notes'!C$12</f>
        <v>1.38E-2</v>
      </c>
      <c r="F204" s="15">
        <f t="shared" si="6"/>
        <v>2.4632999999999999E-2</v>
      </c>
      <c r="G204" s="10">
        <f>IF(C204&gt;'Assumptions Notes'!C$11,'Assumptions Notes'!C$11,C204)</f>
        <v>150</v>
      </c>
      <c r="H204" s="15">
        <f t="shared" si="7"/>
        <v>1.7250000000000001E-2</v>
      </c>
      <c r="I204" s="2">
        <f>IF(C204&gt;'Assumptions Notes'!C$11,-C204*('Assumptions Notes'!C$13/(2*1000)),G204*D204)</f>
        <v>-0.1071</v>
      </c>
    </row>
    <row r="205" spans="1:9" ht="16" x14ac:dyDescent="0.2">
      <c r="A205" s="5">
        <v>42556.25</v>
      </c>
      <c r="B205" s="2">
        <v>1147.0999999999999</v>
      </c>
      <c r="C205" s="29">
        <v>215.8</v>
      </c>
      <c r="D205" s="8">
        <v>1.325E-4</v>
      </c>
      <c r="E205" s="13">
        <f>D205*'Assumptions Notes'!C$12</f>
        <v>1.5900000000000001E-2</v>
      </c>
      <c r="F205" s="15">
        <f t="shared" si="6"/>
        <v>2.8593500000000001E-2</v>
      </c>
      <c r="G205" s="10">
        <f>IF(C205&gt;'Assumptions Notes'!C$11,'Assumptions Notes'!C$11,C205)</f>
        <v>150</v>
      </c>
      <c r="H205" s="15">
        <f t="shared" si="7"/>
        <v>1.9875E-2</v>
      </c>
      <c r="I205" s="2">
        <f>IF(C205&gt;'Assumptions Notes'!C$11,-C205*('Assumptions Notes'!C$13/(2*1000)),G205*D205)</f>
        <v>-0.10790000000000001</v>
      </c>
    </row>
    <row r="206" spans="1:9" ht="16" x14ac:dyDescent="0.2">
      <c r="A206" s="5">
        <v>42556.270833333336</v>
      </c>
      <c r="B206" s="2">
        <v>1231.8</v>
      </c>
      <c r="C206" s="29">
        <v>206.1</v>
      </c>
      <c r="D206" s="8">
        <v>1.6249999999999999E-4</v>
      </c>
      <c r="E206" s="13">
        <f>D206*'Assumptions Notes'!C$12</f>
        <v>1.95E-2</v>
      </c>
      <c r="F206" s="15">
        <f t="shared" si="6"/>
        <v>3.349125E-2</v>
      </c>
      <c r="G206" s="10">
        <f>IF(C206&gt;'Assumptions Notes'!C$11,'Assumptions Notes'!C$11,C206)</f>
        <v>150</v>
      </c>
      <c r="H206" s="15">
        <f t="shared" si="7"/>
        <v>2.4374999999999997E-2</v>
      </c>
      <c r="I206" s="2">
        <f>IF(C206&gt;'Assumptions Notes'!C$11,-C206*('Assumptions Notes'!C$13/(2*1000)),G206*D206)</f>
        <v>-0.10305</v>
      </c>
    </row>
    <row r="207" spans="1:9" ht="16" x14ac:dyDescent="0.2">
      <c r="A207" s="5">
        <v>42556.291666666664</v>
      </c>
      <c r="B207" s="2">
        <v>1341.75</v>
      </c>
      <c r="C207" s="29">
        <v>205.7</v>
      </c>
      <c r="D207" s="8">
        <v>1.9249999999999999E-4</v>
      </c>
      <c r="E207" s="13">
        <f>D207*'Assumptions Notes'!C$12</f>
        <v>2.3099999999999999E-2</v>
      </c>
      <c r="F207" s="15">
        <f t="shared" si="6"/>
        <v>3.9597249999999994E-2</v>
      </c>
      <c r="G207" s="10">
        <f>IF(C207&gt;'Assumptions Notes'!C$11,'Assumptions Notes'!C$11,C207)</f>
        <v>150</v>
      </c>
      <c r="H207" s="15">
        <f t="shared" si="7"/>
        <v>2.8874999999999998E-2</v>
      </c>
      <c r="I207" s="2">
        <f>IF(C207&gt;'Assumptions Notes'!C$11,-C207*('Assumptions Notes'!C$13/(2*1000)),G207*D207)</f>
        <v>-0.10285</v>
      </c>
    </row>
    <row r="208" spans="1:9" ht="16" x14ac:dyDescent="0.2">
      <c r="A208" s="5">
        <v>42556.3125</v>
      </c>
      <c r="B208" s="2">
        <v>1476</v>
      </c>
      <c r="C208" s="29">
        <v>204.4</v>
      </c>
      <c r="D208" s="8">
        <v>2.0875000000000001E-4</v>
      </c>
      <c r="E208" s="13">
        <f>D208*'Assumptions Notes'!C$12</f>
        <v>2.5049999999999999E-2</v>
      </c>
      <c r="F208" s="15">
        <f t="shared" si="6"/>
        <v>4.2668500000000005E-2</v>
      </c>
      <c r="G208" s="10">
        <f>IF(C208&gt;'Assumptions Notes'!C$11,'Assumptions Notes'!C$11,C208)</f>
        <v>150</v>
      </c>
      <c r="H208" s="15">
        <f t="shared" si="7"/>
        <v>3.13125E-2</v>
      </c>
      <c r="I208" s="2">
        <f>IF(C208&gt;'Assumptions Notes'!C$11,-C208*('Assumptions Notes'!C$13/(2*1000)),G208*D208)</f>
        <v>-0.1022</v>
      </c>
    </row>
    <row r="209" spans="1:9" ht="16" x14ac:dyDescent="0.2">
      <c r="A209" s="5">
        <v>42556.333333333336</v>
      </c>
      <c r="B209" s="2">
        <v>1612.42</v>
      </c>
      <c r="C209" s="29">
        <v>211.8</v>
      </c>
      <c r="D209" s="8">
        <v>2.2499999999999999E-4</v>
      </c>
      <c r="E209" s="13">
        <f>D209*'Assumptions Notes'!C$12</f>
        <v>2.7E-2</v>
      </c>
      <c r="F209" s="15">
        <f t="shared" si="6"/>
        <v>4.7655000000000003E-2</v>
      </c>
      <c r="G209" s="10">
        <f>IF(C209&gt;'Assumptions Notes'!C$11,'Assumptions Notes'!C$11,C209)</f>
        <v>150</v>
      </c>
      <c r="H209" s="15">
        <f t="shared" si="7"/>
        <v>3.3750000000000002E-2</v>
      </c>
      <c r="I209" s="2">
        <f>IF(C209&gt;'Assumptions Notes'!C$11,-C209*('Assumptions Notes'!C$13/(2*1000)),G209*D209)</f>
        <v>-0.10590000000000001</v>
      </c>
    </row>
    <row r="210" spans="1:9" ht="16" x14ac:dyDescent="0.2">
      <c r="A210" s="5">
        <v>42556.354166666664</v>
      </c>
      <c r="B210" s="2">
        <v>1714.53</v>
      </c>
      <c r="C210" s="29">
        <v>210.2</v>
      </c>
      <c r="D210" s="8">
        <v>2.2625E-4</v>
      </c>
      <c r="E210" s="13">
        <f>D210*'Assumptions Notes'!C$12</f>
        <v>2.7150000000000001E-2</v>
      </c>
      <c r="F210" s="15">
        <f t="shared" si="6"/>
        <v>4.7557749999999996E-2</v>
      </c>
      <c r="G210" s="10">
        <f>IF(C210&gt;'Assumptions Notes'!C$11,'Assumptions Notes'!C$11,C210)</f>
        <v>150</v>
      </c>
      <c r="H210" s="15">
        <f t="shared" si="7"/>
        <v>3.3937500000000002E-2</v>
      </c>
      <c r="I210" s="2">
        <f>IF(C210&gt;'Assumptions Notes'!C$11,-C210*('Assumptions Notes'!C$13/(2*1000)),G210*D210)</f>
        <v>-0.1051</v>
      </c>
    </row>
    <row r="211" spans="1:9" ht="16" x14ac:dyDescent="0.2">
      <c r="A211" s="5">
        <v>42556.375</v>
      </c>
      <c r="B211" s="2">
        <v>1745.26</v>
      </c>
      <c r="C211" s="29">
        <v>208.5</v>
      </c>
      <c r="D211" s="8">
        <v>2.275E-4</v>
      </c>
      <c r="E211" s="13">
        <f>D211*'Assumptions Notes'!C$12</f>
        <v>2.7300000000000001E-2</v>
      </c>
      <c r="F211" s="15">
        <f t="shared" si="6"/>
        <v>4.7433749999999997E-2</v>
      </c>
      <c r="G211" s="10">
        <f>IF(C211&gt;'Assumptions Notes'!C$11,'Assumptions Notes'!C$11,C211)</f>
        <v>150</v>
      </c>
      <c r="H211" s="15">
        <f t="shared" si="7"/>
        <v>3.4125000000000003E-2</v>
      </c>
      <c r="I211" s="2">
        <f>IF(C211&gt;'Assumptions Notes'!C$11,-C211*('Assumptions Notes'!C$13/(2*1000)),G211*D211)</f>
        <v>-0.10425</v>
      </c>
    </row>
    <row r="212" spans="1:9" ht="16" x14ac:dyDescent="0.2">
      <c r="A212" s="5">
        <v>42556.395833333336</v>
      </c>
      <c r="B212" s="2">
        <v>1726.03</v>
      </c>
      <c r="C212" s="29">
        <v>210.7</v>
      </c>
      <c r="D212" s="8">
        <v>2.1875E-4</v>
      </c>
      <c r="E212" s="13">
        <f>D212*'Assumptions Notes'!C$12</f>
        <v>2.6249999999999999E-2</v>
      </c>
      <c r="F212" s="15">
        <f t="shared" si="6"/>
        <v>4.6090624999999996E-2</v>
      </c>
      <c r="G212" s="10">
        <f>IF(C212&gt;'Assumptions Notes'!C$11,'Assumptions Notes'!C$11,C212)</f>
        <v>150</v>
      </c>
      <c r="H212" s="15">
        <f t="shared" si="7"/>
        <v>3.2812500000000001E-2</v>
      </c>
      <c r="I212" s="2">
        <f>IF(C212&gt;'Assumptions Notes'!C$11,-C212*('Assumptions Notes'!C$13/(2*1000)),G212*D212)</f>
        <v>-0.10535</v>
      </c>
    </row>
    <row r="213" spans="1:9" ht="16" x14ac:dyDescent="0.2">
      <c r="A213" s="5">
        <v>42556.416666666664</v>
      </c>
      <c r="B213" s="2">
        <v>1675.03</v>
      </c>
      <c r="C213" s="29">
        <v>214.2</v>
      </c>
      <c r="D213" s="8">
        <v>2.1000000000000001E-4</v>
      </c>
      <c r="E213" s="13">
        <f>D213*'Assumptions Notes'!C$12</f>
        <v>2.52E-2</v>
      </c>
      <c r="F213" s="15">
        <f t="shared" si="6"/>
        <v>4.4982000000000001E-2</v>
      </c>
      <c r="G213" s="10">
        <f>IF(C213&gt;'Assumptions Notes'!C$11,'Assumptions Notes'!C$11,C213)</f>
        <v>150</v>
      </c>
      <c r="H213" s="15">
        <f t="shared" si="7"/>
        <v>3.15E-2</v>
      </c>
      <c r="I213" s="2">
        <f>IF(C213&gt;'Assumptions Notes'!C$11,-C213*('Assumptions Notes'!C$13/(2*1000)),G213*D213)</f>
        <v>-0.1071</v>
      </c>
    </row>
    <row r="214" spans="1:9" ht="16" x14ac:dyDescent="0.2">
      <c r="A214" s="5">
        <v>42556.4375</v>
      </c>
      <c r="B214" s="2">
        <v>1634.47</v>
      </c>
      <c r="C214" s="29">
        <v>213.1</v>
      </c>
      <c r="D214" s="8">
        <v>2.075E-4</v>
      </c>
      <c r="E214" s="13">
        <f>D214*'Assumptions Notes'!C$12</f>
        <v>2.4899999999999999E-2</v>
      </c>
      <c r="F214" s="15">
        <f t="shared" si="6"/>
        <v>4.4218250000000001E-2</v>
      </c>
      <c r="G214" s="10">
        <f>IF(C214&gt;'Assumptions Notes'!C$11,'Assumptions Notes'!C$11,C214)</f>
        <v>150</v>
      </c>
      <c r="H214" s="15">
        <f t="shared" si="7"/>
        <v>3.1125E-2</v>
      </c>
      <c r="I214" s="2">
        <f>IF(C214&gt;'Assumptions Notes'!C$11,-C214*('Assumptions Notes'!C$13/(2*1000)),G214*D214)</f>
        <v>-0.10655000000000001</v>
      </c>
    </row>
    <row r="215" spans="1:9" ht="16" x14ac:dyDescent="0.2">
      <c r="A215" s="5">
        <v>42556.458333333336</v>
      </c>
      <c r="B215" s="2">
        <v>1599.28</v>
      </c>
      <c r="C215" s="29">
        <v>209</v>
      </c>
      <c r="D215" s="8">
        <v>2.05E-4</v>
      </c>
      <c r="E215" s="13">
        <f>D215*'Assumptions Notes'!C$12</f>
        <v>2.46E-2</v>
      </c>
      <c r="F215" s="15">
        <f t="shared" si="6"/>
        <v>4.2845000000000001E-2</v>
      </c>
      <c r="G215" s="10">
        <f>IF(C215&gt;'Assumptions Notes'!C$11,'Assumptions Notes'!C$11,C215)</f>
        <v>150</v>
      </c>
      <c r="H215" s="15">
        <f t="shared" si="7"/>
        <v>3.075E-2</v>
      </c>
      <c r="I215" s="2">
        <f>IF(C215&gt;'Assumptions Notes'!C$11,-C215*('Assumptions Notes'!C$13/(2*1000)),G215*D215)</f>
        <v>-0.1045</v>
      </c>
    </row>
    <row r="216" spans="1:9" ht="16" x14ac:dyDescent="0.2">
      <c r="A216" s="5">
        <v>42556.479166666664</v>
      </c>
      <c r="B216" s="2">
        <v>1560.92</v>
      </c>
      <c r="C216" s="29">
        <v>207.1</v>
      </c>
      <c r="D216" s="8">
        <v>2.1499999999999999E-4</v>
      </c>
      <c r="E216" s="13">
        <f>D216*'Assumptions Notes'!C$12</f>
        <v>2.58E-2</v>
      </c>
      <c r="F216" s="15">
        <f t="shared" si="6"/>
        <v>4.4526499999999997E-2</v>
      </c>
      <c r="G216" s="10">
        <f>IF(C216&gt;'Assumptions Notes'!C$11,'Assumptions Notes'!C$11,C216)</f>
        <v>150</v>
      </c>
      <c r="H216" s="15">
        <f t="shared" si="7"/>
        <v>3.2250000000000001E-2</v>
      </c>
      <c r="I216" s="2">
        <f>IF(C216&gt;'Assumptions Notes'!C$11,-C216*('Assumptions Notes'!C$13/(2*1000)),G216*D216)</f>
        <v>-0.10355</v>
      </c>
    </row>
    <row r="217" spans="1:9" ht="16" x14ac:dyDescent="0.2">
      <c r="A217" s="5">
        <v>42556.5</v>
      </c>
      <c r="B217" s="2">
        <v>1513.73</v>
      </c>
      <c r="C217" s="29">
        <v>200.5</v>
      </c>
      <c r="D217" s="8">
        <v>2.2499999999999999E-4</v>
      </c>
      <c r="E217" s="13">
        <f>D217*'Assumptions Notes'!C$12</f>
        <v>2.7E-2</v>
      </c>
      <c r="F217" s="15">
        <f t="shared" si="6"/>
        <v>4.51125E-2</v>
      </c>
      <c r="G217" s="10">
        <f>IF(C217&gt;'Assumptions Notes'!C$11,'Assumptions Notes'!C$11,C217)</f>
        <v>150</v>
      </c>
      <c r="H217" s="15">
        <f t="shared" si="7"/>
        <v>3.3750000000000002E-2</v>
      </c>
      <c r="I217" s="2">
        <f>IF(C217&gt;'Assumptions Notes'!C$11,-C217*('Assumptions Notes'!C$13/(2*1000)),G217*D217)</f>
        <v>-0.10025000000000001</v>
      </c>
    </row>
    <row r="218" spans="1:9" ht="16" x14ac:dyDescent="0.2">
      <c r="A218" s="5">
        <v>42556.520833333336</v>
      </c>
      <c r="B218" s="2">
        <v>1511.23</v>
      </c>
      <c r="C218" s="29">
        <v>198.1</v>
      </c>
      <c r="D218" s="8">
        <v>2.1250000000000002E-4</v>
      </c>
      <c r="E218" s="13">
        <f>D218*'Assumptions Notes'!C$12</f>
        <v>2.5500000000000002E-2</v>
      </c>
      <c r="F218" s="15">
        <f t="shared" si="6"/>
        <v>4.2096250000000002E-2</v>
      </c>
      <c r="G218" s="10">
        <f>IF(C218&gt;'Assumptions Notes'!C$11,'Assumptions Notes'!C$11,C218)</f>
        <v>150</v>
      </c>
      <c r="H218" s="15">
        <f t="shared" si="7"/>
        <v>3.1875000000000001E-2</v>
      </c>
      <c r="I218" s="2">
        <f>IF(C218&gt;'Assumptions Notes'!C$11,-C218*('Assumptions Notes'!C$13/(2*1000)),G218*D218)</f>
        <v>-9.9049999999999999E-2</v>
      </c>
    </row>
    <row r="219" spans="1:9" ht="16" x14ac:dyDescent="0.2">
      <c r="A219" s="5">
        <v>42556.541666666664</v>
      </c>
      <c r="B219" s="2">
        <v>1514.17</v>
      </c>
      <c r="C219" s="29">
        <v>194.2</v>
      </c>
      <c r="D219" s="8">
        <v>2.0000000000000001E-4</v>
      </c>
      <c r="E219" s="13">
        <f>D219*'Assumptions Notes'!C$12</f>
        <v>2.4E-2</v>
      </c>
      <c r="F219" s="15">
        <f t="shared" si="6"/>
        <v>3.884E-2</v>
      </c>
      <c r="G219" s="10">
        <f>IF(C219&gt;'Assumptions Notes'!C$11,'Assumptions Notes'!C$11,C219)</f>
        <v>150</v>
      </c>
      <c r="H219" s="15">
        <f t="shared" si="7"/>
        <v>3.0000000000000002E-2</v>
      </c>
      <c r="I219" s="2">
        <f>IF(C219&gt;'Assumptions Notes'!C$11,-C219*('Assumptions Notes'!C$13/(2*1000)),G219*D219)</f>
        <v>-9.7099999999999992E-2</v>
      </c>
    </row>
    <row r="220" spans="1:9" ht="16" x14ac:dyDescent="0.2">
      <c r="A220" s="5">
        <v>42556.5625</v>
      </c>
      <c r="B220" s="2">
        <v>1509.47</v>
      </c>
      <c r="C220" s="29">
        <v>191.1</v>
      </c>
      <c r="D220" s="8">
        <v>1.975E-4</v>
      </c>
      <c r="E220" s="13">
        <f>D220*'Assumptions Notes'!C$12</f>
        <v>2.3699999999999999E-2</v>
      </c>
      <c r="F220" s="15">
        <f t="shared" si="6"/>
        <v>3.7742249999999998E-2</v>
      </c>
      <c r="G220" s="10">
        <f>IF(C220&gt;'Assumptions Notes'!C$11,'Assumptions Notes'!C$11,C220)</f>
        <v>150</v>
      </c>
      <c r="H220" s="15">
        <f t="shared" si="7"/>
        <v>2.9625000000000002E-2</v>
      </c>
      <c r="I220" s="2">
        <f>IF(C220&gt;'Assumptions Notes'!C$11,-C220*('Assumptions Notes'!C$13/(2*1000)),G220*D220)</f>
        <v>-9.5549999999999996E-2</v>
      </c>
    </row>
    <row r="221" spans="1:9" ht="16" x14ac:dyDescent="0.2">
      <c r="A221" s="5">
        <v>42556.583333333336</v>
      </c>
      <c r="B221" s="2">
        <v>1479.32</v>
      </c>
      <c r="C221" s="29">
        <v>200.4</v>
      </c>
      <c r="D221" s="8">
        <v>1.95E-4</v>
      </c>
      <c r="E221" s="13">
        <f>D221*'Assumptions Notes'!C$12</f>
        <v>2.3400000000000001E-2</v>
      </c>
      <c r="F221" s="15">
        <f t="shared" si="6"/>
        <v>3.9078000000000002E-2</v>
      </c>
      <c r="G221" s="10">
        <f>IF(C221&gt;'Assumptions Notes'!C$11,'Assumptions Notes'!C$11,C221)</f>
        <v>150</v>
      </c>
      <c r="H221" s="15">
        <f t="shared" si="7"/>
        <v>2.9249999999999998E-2</v>
      </c>
      <c r="I221" s="2">
        <f>IF(C221&gt;'Assumptions Notes'!C$11,-C221*('Assumptions Notes'!C$13/(2*1000)),G221*D221)</f>
        <v>-0.10020000000000001</v>
      </c>
    </row>
    <row r="222" spans="1:9" ht="16" x14ac:dyDescent="0.2">
      <c r="A222" s="5">
        <v>42556.604166666664</v>
      </c>
      <c r="B222" s="2">
        <v>1479.31</v>
      </c>
      <c r="C222" s="29">
        <v>203.6</v>
      </c>
      <c r="D222" s="8">
        <v>1.9625E-4</v>
      </c>
      <c r="E222" s="13">
        <f>D222*'Assumptions Notes'!C$12</f>
        <v>2.3550000000000001E-2</v>
      </c>
      <c r="F222" s="15">
        <f t="shared" si="6"/>
        <v>3.9956499999999999E-2</v>
      </c>
      <c r="G222" s="10">
        <f>IF(C222&gt;'Assumptions Notes'!C$11,'Assumptions Notes'!C$11,C222)</f>
        <v>150</v>
      </c>
      <c r="H222" s="15">
        <f t="shared" si="7"/>
        <v>2.9437499999999998E-2</v>
      </c>
      <c r="I222" s="2">
        <f>IF(C222&gt;'Assumptions Notes'!C$11,-C222*('Assumptions Notes'!C$13/(2*1000)),G222*D222)</f>
        <v>-0.1018</v>
      </c>
    </row>
    <row r="223" spans="1:9" ht="16" x14ac:dyDescent="0.2">
      <c r="A223" s="5">
        <v>42556.625</v>
      </c>
      <c r="B223" s="2">
        <v>1499.68</v>
      </c>
      <c r="C223" s="29">
        <v>203.1</v>
      </c>
      <c r="D223" s="8">
        <v>1.975E-4</v>
      </c>
      <c r="E223" s="13">
        <f>D223*'Assumptions Notes'!C$12</f>
        <v>2.3699999999999999E-2</v>
      </c>
      <c r="F223" s="15">
        <f t="shared" si="6"/>
        <v>4.0112250000000002E-2</v>
      </c>
      <c r="G223" s="10">
        <f>IF(C223&gt;'Assumptions Notes'!C$11,'Assumptions Notes'!C$11,C223)</f>
        <v>150</v>
      </c>
      <c r="H223" s="15">
        <f t="shared" si="7"/>
        <v>2.9625000000000002E-2</v>
      </c>
      <c r="I223" s="2">
        <f>IF(C223&gt;'Assumptions Notes'!C$11,-C223*('Assumptions Notes'!C$13/(2*1000)),G223*D223)</f>
        <v>-0.10155</v>
      </c>
    </row>
    <row r="224" spans="1:9" ht="16" x14ac:dyDescent="0.2">
      <c r="A224" s="5">
        <v>42556.645833333336</v>
      </c>
      <c r="B224" s="2">
        <v>1515.35</v>
      </c>
      <c r="C224" s="29">
        <v>206.7</v>
      </c>
      <c r="D224" s="8">
        <v>2.2124999999999998E-4</v>
      </c>
      <c r="E224" s="13">
        <f>D224*'Assumptions Notes'!C$12</f>
        <v>2.6549999999999997E-2</v>
      </c>
      <c r="F224" s="15">
        <f t="shared" si="6"/>
        <v>4.5732374999999992E-2</v>
      </c>
      <c r="G224" s="10">
        <f>IF(C224&gt;'Assumptions Notes'!C$11,'Assumptions Notes'!C$11,C224)</f>
        <v>150</v>
      </c>
      <c r="H224" s="15">
        <f t="shared" si="7"/>
        <v>3.3187499999999995E-2</v>
      </c>
      <c r="I224" s="2">
        <f>IF(C224&gt;'Assumptions Notes'!C$11,-C224*('Assumptions Notes'!C$13/(2*1000)),G224*D224)</f>
        <v>-0.10335</v>
      </c>
    </row>
    <row r="225" spans="1:9" ht="16" x14ac:dyDescent="0.2">
      <c r="A225" s="5">
        <v>42556.666666666664</v>
      </c>
      <c r="B225" s="2">
        <v>1538.74</v>
      </c>
      <c r="C225" s="29">
        <v>209.2</v>
      </c>
      <c r="D225" s="8">
        <v>2.4499999999999999E-4</v>
      </c>
      <c r="E225" s="13">
        <f>D225*'Assumptions Notes'!C$12</f>
        <v>2.9399999999999999E-2</v>
      </c>
      <c r="F225" s="15">
        <f t="shared" si="6"/>
        <v>5.1253999999999994E-2</v>
      </c>
      <c r="G225" s="10">
        <f>IF(C225&gt;'Assumptions Notes'!C$11,'Assumptions Notes'!C$11,C225)</f>
        <v>150</v>
      </c>
      <c r="H225" s="15">
        <f t="shared" si="7"/>
        <v>3.6749999999999998E-2</v>
      </c>
      <c r="I225" s="2">
        <f>IF(C225&gt;'Assumptions Notes'!C$11,-C225*('Assumptions Notes'!C$13/(2*1000)),G225*D225)</f>
        <v>-0.1046</v>
      </c>
    </row>
    <row r="226" spans="1:9" ht="16" x14ac:dyDescent="0.2">
      <c r="A226" s="5">
        <v>42556.6875</v>
      </c>
      <c r="B226" s="2">
        <v>1628.09</v>
      </c>
      <c r="C226" s="29">
        <v>207.6</v>
      </c>
      <c r="D226" s="8">
        <v>2.7E-4</v>
      </c>
      <c r="E226" s="13">
        <f>D226*'Assumptions Notes'!C$12</f>
        <v>3.2399999999999998E-2</v>
      </c>
      <c r="F226" s="15">
        <f t="shared" si="6"/>
        <v>5.6051999999999998E-2</v>
      </c>
      <c r="G226" s="10">
        <f>IF(C226&gt;'Assumptions Notes'!C$11,'Assumptions Notes'!C$11,C226)</f>
        <v>150</v>
      </c>
      <c r="H226" s="15">
        <f t="shared" si="7"/>
        <v>4.0500000000000001E-2</v>
      </c>
      <c r="I226" s="2">
        <f>IF(C226&gt;'Assumptions Notes'!C$11,-C226*('Assumptions Notes'!C$13/(2*1000)),G226*D226)</f>
        <v>-0.1038</v>
      </c>
    </row>
    <row r="227" spans="1:9" ht="16" x14ac:dyDescent="0.2">
      <c r="A227" s="5">
        <v>42556.708333333336</v>
      </c>
      <c r="B227" s="2">
        <v>1705.87</v>
      </c>
      <c r="C227" s="29">
        <v>199.9</v>
      </c>
      <c r="D227" s="8">
        <v>2.9500000000000001E-4</v>
      </c>
      <c r="E227" s="13">
        <f>D227*'Assumptions Notes'!C$12</f>
        <v>3.5400000000000001E-2</v>
      </c>
      <c r="F227" s="15">
        <f t="shared" si="6"/>
        <v>5.8970500000000002E-2</v>
      </c>
      <c r="G227" s="10">
        <f>IF(C227&gt;'Assumptions Notes'!C$11,'Assumptions Notes'!C$11,C227)</f>
        <v>150</v>
      </c>
      <c r="H227" s="15">
        <f t="shared" si="7"/>
        <v>4.4250000000000005E-2</v>
      </c>
      <c r="I227" s="2">
        <f>IF(C227&gt;'Assumptions Notes'!C$11,-C227*('Assumptions Notes'!C$13/(2*1000)),G227*D227)</f>
        <v>-9.9950000000000011E-2</v>
      </c>
    </row>
    <row r="228" spans="1:9" ht="16" x14ac:dyDescent="0.2">
      <c r="A228" s="5">
        <v>42556.729166666664</v>
      </c>
      <c r="B228" s="2">
        <v>1839.92</v>
      </c>
      <c r="C228" s="29">
        <v>193.5</v>
      </c>
      <c r="D228" s="8">
        <v>2.9750000000000002E-4</v>
      </c>
      <c r="E228" s="13">
        <f>D228*'Assumptions Notes'!C$12</f>
        <v>3.5700000000000003E-2</v>
      </c>
      <c r="F228" s="15">
        <f t="shared" si="6"/>
        <v>5.7566250000000006E-2</v>
      </c>
      <c r="G228" s="10">
        <f>IF(C228&gt;'Assumptions Notes'!C$11,'Assumptions Notes'!C$11,C228)</f>
        <v>150</v>
      </c>
      <c r="H228" s="15">
        <f t="shared" si="7"/>
        <v>4.4625000000000005E-2</v>
      </c>
      <c r="I228" s="2">
        <f>IF(C228&gt;'Assumptions Notes'!C$11,-C228*('Assumptions Notes'!C$13/(2*1000)),G228*D228)</f>
        <v>-9.6750000000000003E-2</v>
      </c>
    </row>
    <row r="229" spans="1:9" ht="16" x14ac:dyDescent="0.2">
      <c r="A229" s="5">
        <v>42556.75</v>
      </c>
      <c r="B229" s="2">
        <v>1976.96</v>
      </c>
      <c r="C229" s="29">
        <v>193.8</v>
      </c>
      <c r="D229" s="8">
        <v>2.9999999999999997E-4</v>
      </c>
      <c r="E229" s="13">
        <f>D229*'Assumptions Notes'!C$12</f>
        <v>3.5999999999999997E-2</v>
      </c>
      <c r="F229" s="15">
        <f t="shared" si="6"/>
        <v>5.8139999999999997E-2</v>
      </c>
      <c r="G229" s="10">
        <f>IF(C229&gt;'Assumptions Notes'!C$11,'Assumptions Notes'!C$11,C229)</f>
        <v>150</v>
      </c>
      <c r="H229" s="15">
        <f t="shared" si="7"/>
        <v>4.4999999999999998E-2</v>
      </c>
      <c r="I229" s="2">
        <f>IF(C229&gt;'Assumptions Notes'!C$11,-C229*('Assumptions Notes'!C$13/(2*1000)),G229*D229)</f>
        <v>-9.6900000000000014E-2</v>
      </c>
    </row>
    <row r="230" spans="1:9" ht="16" x14ac:dyDescent="0.2">
      <c r="A230" s="5">
        <v>42556.770833333336</v>
      </c>
      <c r="B230" s="2">
        <v>2076.9</v>
      </c>
      <c r="C230" s="29">
        <v>190.5</v>
      </c>
      <c r="D230" s="8">
        <v>2.9999999999999997E-4</v>
      </c>
      <c r="E230" s="13">
        <f>D230*'Assumptions Notes'!C$12</f>
        <v>3.5999999999999997E-2</v>
      </c>
      <c r="F230" s="15">
        <f t="shared" si="6"/>
        <v>5.7149999999999992E-2</v>
      </c>
      <c r="G230" s="10">
        <f>IF(C230&gt;'Assumptions Notes'!C$11,'Assumptions Notes'!C$11,C230)</f>
        <v>150</v>
      </c>
      <c r="H230" s="15">
        <f t="shared" si="7"/>
        <v>4.4999999999999998E-2</v>
      </c>
      <c r="I230" s="2">
        <f>IF(C230&gt;'Assumptions Notes'!C$11,-C230*('Assumptions Notes'!C$13/(2*1000)),G230*D230)</f>
        <v>-9.5250000000000001E-2</v>
      </c>
    </row>
    <row r="231" spans="1:9" ht="16" x14ac:dyDescent="0.2">
      <c r="A231" s="5">
        <v>42556.791666666664</v>
      </c>
      <c r="B231" s="2">
        <v>2103.13</v>
      </c>
      <c r="C231" s="29">
        <v>190.9</v>
      </c>
      <c r="D231" s="8">
        <v>2.9999999999999997E-4</v>
      </c>
      <c r="E231" s="13">
        <f>D231*'Assumptions Notes'!C$12</f>
        <v>3.5999999999999997E-2</v>
      </c>
      <c r="F231" s="15">
        <f t="shared" si="6"/>
        <v>5.7269999999999995E-2</v>
      </c>
      <c r="G231" s="10">
        <f>IF(C231&gt;'Assumptions Notes'!C$11,'Assumptions Notes'!C$11,C231)</f>
        <v>150</v>
      </c>
      <c r="H231" s="15">
        <f t="shared" si="7"/>
        <v>4.4999999999999998E-2</v>
      </c>
      <c r="I231" s="2">
        <f>IF(C231&gt;'Assumptions Notes'!C$11,-C231*('Assumptions Notes'!C$13/(2*1000)),G231*D231)</f>
        <v>-9.5450000000000007E-2</v>
      </c>
    </row>
    <row r="232" spans="1:9" ht="16" x14ac:dyDescent="0.2">
      <c r="A232" s="5">
        <v>42556.8125</v>
      </c>
      <c r="B232" s="2">
        <v>2066.6</v>
      </c>
      <c r="C232" s="29">
        <v>184.6</v>
      </c>
      <c r="D232" s="8">
        <v>2.9750000000000002E-4</v>
      </c>
      <c r="E232" s="13">
        <f>D232*'Assumptions Notes'!C$12</f>
        <v>3.5700000000000003E-2</v>
      </c>
      <c r="F232" s="15">
        <f t="shared" si="6"/>
        <v>5.4918500000000002E-2</v>
      </c>
      <c r="G232" s="10">
        <f>IF(C232&gt;'Assumptions Notes'!C$11,'Assumptions Notes'!C$11,C232)</f>
        <v>150</v>
      </c>
      <c r="H232" s="15">
        <f t="shared" si="7"/>
        <v>4.4625000000000005E-2</v>
      </c>
      <c r="I232" s="2">
        <f>IF(C232&gt;'Assumptions Notes'!C$11,-C232*('Assumptions Notes'!C$13/(2*1000)),G232*D232)</f>
        <v>-9.2299999999999993E-2</v>
      </c>
    </row>
    <row r="233" spans="1:9" ht="16" x14ac:dyDescent="0.2">
      <c r="A233" s="5">
        <v>42556.833333333336</v>
      </c>
      <c r="B233" s="2">
        <v>2022.39</v>
      </c>
      <c r="C233" s="29">
        <v>197</v>
      </c>
      <c r="D233" s="8">
        <v>2.9500000000000001E-4</v>
      </c>
      <c r="E233" s="13">
        <f>D233*'Assumptions Notes'!C$12</f>
        <v>3.5400000000000001E-2</v>
      </c>
      <c r="F233" s="15">
        <f t="shared" si="6"/>
        <v>5.8115E-2</v>
      </c>
      <c r="G233" s="10">
        <f>IF(C233&gt;'Assumptions Notes'!C$11,'Assumptions Notes'!C$11,C233)</f>
        <v>150</v>
      </c>
      <c r="H233" s="15">
        <f t="shared" si="7"/>
        <v>4.4250000000000005E-2</v>
      </c>
      <c r="I233" s="2">
        <f>IF(C233&gt;'Assumptions Notes'!C$11,-C233*('Assumptions Notes'!C$13/(2*1000)),G233*D233)</f>
        <v>-9.8500000000000004E-2</v>
      </c>
    </row>
    <row r="234" spans="1:9" ht="16" x14ac:dyDescent="0.2">
      <c r="A234" s="5">
        <v>42556.854166666664</v>
      </c>
      <c r="B234" s="2">
        <v>1995.14</v>
      </c>
      <c r="C234" s="29">
        <v>200.3</v>
      </c>
      <c r="D234" s="8">
        <v>2.9E-4</v>
      </c>
      <c r="E234" s="13">
        <f>D234*'Assumptions Notes'!C$12</f>
        <v>3.4799999999999998E-2</v>
      </c>
      <c r="F234" s="15">
        <f t="shared" si="6"/>
        <v>5.8087000000000007E-2</v>
      </c>
      <c r="G234" s="10">
        <f>IF(C234&gt;'Assumptions Notes'!C$11,'Assumptions Notes'!C$11,C234)</f>
        <v>150</v>
      </c>
      <c r="H234" s="15">
        <f t="shared" si="7"/>
        <v>4.3499999999999997E-2</v>
      </c>
      <c r="I234" s="2">
        <f>IF(C234&gt;'Assumptions Notes'!C$11,-C234*('Assumptions Notes'!C$13/(2*1000)),G234*D234)</f>
        <v>-0.10015</v>
      </c>
    </row>
    <row r="235" spans="1:9" ht="16" x14ac:dyDescent="0.2">
      <c r="A235" s="5">
        <v>42556.875</v>
      </c>
      <c r="B235" s="2">
        <v>1942.99</v>
      </c>
      <c r="C235" s="29">
        <v>198</v>
      </c>
      <c r="D235" s="8">
        <v>2.8499999999999999E-4</v>
      </c>
      <c r="E235" s="13">
        <f>D235*'Assumptions Notes'!C$12</f>
        <v>3.4200000000000001E-2</v>
      </c>
      <c r="F235" s="15">
        <f t="shared" si="6"/>
        <v>5.6430000000000001E-2</v>
      </c>
      <c r="G235" s="10">
        <f>IF(C235&gt;'Assumptions Notes'!C$11,'Assumptions Notes'!C$11,C235)</f>
        <v>150</v>
      </c>
      <c r="H235" s="15">
        <f t="shared" si="7"/>
        <v>4.2749999999999996E-2</v>
      </c>
      <c r="I235" s="2">
        <f>IF(C235&gt;'Assumptions Notes'!C$11,-C235*('Assumptions Notes'!C$13/(2*1000)),G235*D235)</f>
        <v>-9.9000000000000005E-2</v>
      </c>
    </row>
    <row r="236" spans="1:9" ht="16" x14ac:dyDescent="0.2">
      <c r="A236" s="5">
        <v>42556.895833333336</v>
      </c>
      <c r="B236" s="2">
        <v>1884.32</v>
      </c>
      <c r="C236" s="29">
        <v>205.7</v>
      </c>
      <c r="D236" s="8">
        <v>2.7E-4</v>
      </c>
      <c r="E236" s="13">
        <f>D236*'Assumptions Notes'!C$12</f>
        <v>3.2399999999999998E-2</v>
      </c>
      <c r="F236" s="15">
        <f t="shared" si="6"/>
        <v>5.5538999999999998E-2</v>
      </c>
      <c r="G236" s="10">
        <f>IF(C236&gt;'Assumptions Notes'!C$11,'Assumptions Notes'!C$11,C236)</f>
        <v>150</v>
      </c>
      <c r="H236" s="15">
        <f t="shared" si="7"/>
        <v>4.0500000000000001E-2</v>
      </c>
      <c r="I236" s="2">
        <f>IF(C236&gt;'Assumptions Notes'!C$11,-C236*('Assumptions Notes'!C$13/(2*1000)),G236*D236)</f>
        <v>-0.10285</v>
      </c>
    </row>
    <row r="237" spans="1:9" ht="16" x14ac:dyDescent="0.2">
      <c r="A237" s="5">
        <v>42556.916666666664</v>
      </c>
      <c r="B237" s="2">
        <v>1781</v>
      </c>
      <c r="C237" s="29">
        <v>207.3</v>
      </c>
      <c r="D237" s="8">
        <v>2.5500000000000002E-4</v>
      </c>
      <c r="E237" s="13">
        <f>D237*'Assumptions Notes'!C$12</f>
        <v>3.0600000000000002E-2</v>
      </c>
      <c r="F237" s="15">
        <f t="shared" si="6"/>
        <v>5.2861500000000006E-2</v>
      </c>
      <c r="G237" s="10">
        <f>IF(C237&gt;'Assumptions Notes'!C$11,'Assumptions Notes'!C$11,C237)</f>
        <v>150</v>
      </c>
      <c r="H237" s="15">
        <f t="shared" si="7"/>
        <v>3.8250000000000006E-2</v>
      </c>
      <c r="I237" s="2">
        <f>IF(C237&gt;'Assumptions Notes'!C$11,-C237*('Assumptions Notes'!C$13/(2*1000)),G237*D237)</f>
        <v>-0.10365000000000001</v>
      </c>
    </row>
    <row r="238" spans="1:9" ht="16" x14ac:dyDescent="0.2">
      <c r="A238" s="5">
        <v>42556.9375</v>
      </c>
      <c r="B238" s="2">
        <v>1658.66</v>
      </c>
      <c r="C238" s="29">
        <v>204.7</v>
      </c>
      <c r="D238" s="8">
        <v>2.1250000000000002E-4</v>
      </c>
      <c r="E238" s="13">
        <f>D238*'Assumptions Notes'!C$12</f>
        <v>2.5500000000000002E-2</v>
      </c>
      <c r="F238" s="15">
        <f t="shared" si="6"/>
        <v>4.3498750000000003E-2</v>
      </c>
      <c r="G238" s="10">
        <f>IF(C238&gt;'Assumptions Notes'!C$11,'Assumptions Notes'!C$11,C238)</f>
        <v>150</v>
      </c>
      <c r="H238" s="15">
        <f t="shared" si="7"/>
        <v>3.1875000000000001E-2</v>
      </c>
      <c r="I238" s="2">
        <f>IF(C238&gt;'Assumptions Notes'!C$11,-C238*('Assumptions Notes'!C$13/(2*1000)),G238*D238)</f>
        <v>-0.10235</v>
      </c>
    </row>
    <row r="239" spans="1:9" ht="16" x14ac:dyDescent="0.2">
      <c r="A239" s="5">
        <v>42556.958333333336</v>
      </c>
      <c r="B239" s="2">
        <v>1555.78</v>
      </c>
      <c r="C239" s="29">
        <v>201.7</v>
      </c>
      <c r="D239" s="8">
        <v>1.7000000000000001E-4</v>
      </c>
      <c r="E239" s="13">
        <f>D239*'Assumptions Notes'!C$12</f>
        <v>2.0400000000000001E-2</v>
      </c>
      <c r="F239" s="15">
        <f t="shared" si="6"/>
        <v>3.4289E-2</v>
      </c>
      <c r="G239" s="10">
        <f>IF(C239&gt;'Assumptions Notes'!C$11,'Assumptions Notes'!C$11,C239)</f>
        <v>150</v>
      </c>
      <c r="H239" s="15">
        <f t="shared" si="7"/>
        <v>2.5500000000000002E-2</v>
      </c>
      <c r="I239" s="2">
        <f>IF(C239&gt;'Assumptions Notes'!C$11,-C239*('Assumptions Notes'!C$13/(2*1000)),G239*D239)</f>
        <v>-0.10085</v>
      </c>
    </row>
    <row r="240" spans="1:9" ht="16" x14ac:dyDescent="0.2">
      <c r="A240" s="5">
        <v>42556.979166666664</v>
      </c>
      <c r="B240" s="2">
        <v>1475.03</v>
      </c>
      <c r="C240" s="29">
        <v>182.9</v>
      </c>
      <c r="D240" s="8">
        <v>1.5000000000000001E-4</v>
      </c>
      <c r="E240" s="13">
        <f>D240*'Assumptions Notes'!C$12</f>
        <v>1.8000000000000002E-2</v>
      </c>
      <c r="F240" s="15">
        <f t="shared" si="6"/>
        <v>2.7435000000000005E-2</v>
      </c>
      <c r="G240" s="10">
        <f>IF(C240&gt;'Assumptions Notes'!C$11,'Assumptions Notes'!C$11,C240)</f>
        <v>150</v>
      </c>
      <c r="H240" s="15">
        <f t="shared" si="7"/>
        <v>2.2500000000000003E-2</v>
      </c>
      <c r="I240" s="2">
        <f>IF(C240&gt;'Assumptions Notes'!C$11,-C240*('Assumptions Notes'!C$13/(2*1000)),G240*D240)</f>
        <v>-9.1450000000000004E-2</v>
      </c>
    </row>
    <row r="241" spans="1:9" ht="16" x14ac:dyDescent="0.2">
      <c r="A241" s="5">
        <v>42557</v>
      </c>
      <c r="B241" s="2">
        <v>1688.86</v>
      </c>
      <c r="C241" s="29">
        <v>179.1</v>
      </c>
      <c r="D241" s="8">
        <v>1.2999999999999999E-4</v>
      </c>
      <c r="E241" s="13">
        <f>D241*'Assumptions Notes'!C$12</f>
        <v>1.5599999999999999E-2</v>
      </c>
      <c r="F241" s="15">
        <f t="shared" si="6"/>
        <v>2.3282999999999998E-2</v>
      </c>
      <c r="G241" s="10">
        <f>IF(C241&gt;'Assumptions Notes'!C$11,'Assumptions Notes'!C$11,C241)</f>
        <v>150</v>
      </c>
      <c r="H241" s="15">
        <f t="shared" si="7"/>
        <v>1.95E-2</v>
      </c>
      <c r="I241" s="2">
        <f>IF(C241&gt;'Assumptions Notes'!C$11,-C241*('Assumptions Notes'!C$13/(2*1000)),G241*D241)</f>
        <v>-8.9550000000000005E-2</v>
      </c>
    </row>
    <row r="242" spans="1:9" ht="16" x14ac:dyDescent="0.2">
      <c r="A242" s="5">
        <v>42557.020833333336</v>
      </c>
      <c r="B242" s="2">
        <v>1574.73</v>
      </c>
      <c r="C242" s="29">
        <v>178.8</v>
      </c>
      <c r="D242" s="8">
        <v>1.175E-4</v>
      </c>
      <c r="E242" s="13">
        <f>D242*'Assumptions Notes'!C$12</f>
        <v>1.41E-2</v>
      </c>
      <c r="F242" s="15">
        <f t="shared" si="6"/>
        <v>2.1009E-2</v>
      </c>
      <c r="G242" s="10">
        <f>IF(C242&gt;'Assumptions Notes'!C$11,'Assumptions Notes'!C$11,C242)</f>
        <v>150</v>
      </c>
      <c r="H242" s="15">
        <f t="shared" si="7"/>
        <v>1.7624999999999998E-2</v>
      </c>
      <c r="I242" s="2">
        <f>IF(C242&gt;'Assumptions Notes'!C$11,-C242*('Assumptions Notes'!C$13/(2*1000)),G242*D242)</f>
        <v>-8.9400000000000007E-2</v>
      </c>
    </row>
    <row r="243" spans="1:9" ht="16" x14ac:dyDescent="0.2">
      <c r="A243" s="5">
        <v>42557.041666666664</v>
      </c>
      <c r="B243" s="2">
        <v>1477.74</v>
      </c>
      <c r="C243" s="29">
        <v>174.9</v>
      </c>
      <c r="D243" s="8">
        <v>1.05E-4</v>
      </c>
      <c r="E243" s="13">
        <f>D243*'Assumptions Notes'!C$12</f>
        <v>1.26E-2</v>
      </c>
      <c r="F243" s="15">
        <f t="shared" si="6"/>
        <v>1.8364500000000002E-2</v>
      </c>
      <c r="G243" s="10">
        <f>IF(C243&gt;'Assumptions Notes'!C$11,'Assumptions Notes'!C$11,C243)</f>
        <v>150</v>
      </c>
      <c r="H243" s="15">
        <f t="shared" si="7"/>
        <v>1.575E-2</v>
      </c>
      <c r="I243" s="2">
        <f>IF(C243&gt;'Assumptions Notes'!C$11,-C243*('Assumptions Notes'!C$13/(2*1000)),G243*D243)</f>
        <v>-8.745E-2</v>
      </c>
    </row>
    <row r="244" spans="1:9" ht="16" x14ac:dyDescent="0.2">
      <c r="A244" s="5">
        <v>42557.0625</v>
      </c>
      <c r="B244" s="2">
        <v>1387.35</v>
      </c>
      <c r="C244" s="29">
        <v>180.4</v>
      </c>
      <c r="D244" s="8">
        <v>1.025E-4</v>
      </c>
      <c r="E244" s="13">
        <f>D244*'Assumptions Notes'!C$12</f>
        <v>1.23E-2</v>
      </c>
      <c r="F244" s="15">
        <f t="shared" si="6"/>
        <v>1.8491E-2</v>
      </c>
      <c r="G244" s="10">
        <f>IF(C244&gt;'Assumptions Notes'!C$11,'Assumptions Notes'!C$11,C244)</f>
        <v>150</v>
      </c>
      <c r="H244" s="15">
        <f t="shared" si="7"/>
        <v>1.5375E-2</v>
      </c>
      <c r="I244" s="2">
        <f>IF(C244&gt;'Assumptions Notes'!C$11,-C244*('Assumptions Notes'!C$13/(2*1000)),G244*D244)</f>
        <v>-9.0200000000000002E-2</v>
      </c>
    </row>
    <row r="245" spans="1:9" ht="16" x14ac:dyDescent="0.2">
      <c r="A245" s="5">
        <v>42557.083333333336</v>
      </c>
      <c r="B245" s="2">
        <v>1300.71</v>
      </c>
      <c r="C245" s="29">
        <v>182.7</v>
      </c>
      <c r="D245" s="8">
        <v>1E-4</v>
      </c>
      <c r="E245" s="13">
        <f>D245*'Assumptions Notes'!C$12</f>
        <v>1.2E-2</v>
      </c>
      <c r="F245" s="15">
        <f t="shared" si="6"/>
        <v>1.8269999999999998E-2</v>
      </c>
      <c r="G245" s="10">
        <f>IF(C245&gt;'Assumptions Notes'!C$11,'Assumptions Notes'!C$11,C245)</f>
        <v>150</v>
      </c>
      <c r="H245" s="15">
        <f t="shared" si="7"/>
        <v>1.5000000000000001E-2</v>
      </c>
      <c r="I245" s="2">
        <f>IF(C245&gt;'Assumptions Notes'!C$11,-C245*('Assumptions Notes'!C$13/(2*1000)),G245*D245)</f>
        <v>-9.1350000000000001E-2</v>
      </c>
    </row>
    <row r="246" spans="1:9" ht="16" x14ac:dyDescent="0.2">
      <c r="A246" s="5">
        <v>42557.104166666664</v>
      </c>
      <c r="B246" s="2">
        <v>1244.1099999999999</v>
      </c>
      <c r="C246" s="29">
        <v>178.6</v>
      </c>
      <c r="D246" s="8">
        <v>9.8750000000000002E-5</v>
      </c>
      <c r="E246" s="13">
        <f>D246*'Assumptions Notes'!C$12</f>
        <v>1.1849999999999999E-2</v>
      </c>
      <c r="F246" s="15">
        <f t="shared" si="6"/>
        <v>1.763675E-2</v>
      </c>
      <c r="G246" s="10">
        <f>IF(C246&gt;'Assumptions Notes'!C$11,'Assumptions Notes'!C$11,C246)</f>
        <v>150</v>
      </c>
      <c r="H246" s="15">
        <f t="shared" si="7"/>
        <v>1.4812500000000001E-2</v>
      </c>
      <c r="I246" s="2">
        <f>IF(C246&gt;'Assumptions Notes'!C$11,-C246*('Assumptions Notes'!C$13/(2*1000)),G246*D246)</f>
        <v>-8.9300000000000004E-2</v>
      </c>
    </row>
    <row r="247" spans="1:9" ht="16" x14ac:dyDescent="0.2">
      <c r="A247" s="5">
        <v>42557.125</v>
      </c>
      <c r="B247" s="2">
        <v>1188.54</v>
      </c>
      <c r="C247" s="29">
        <v>184</v>
      </c>
      <c r="D247" s="8">
        <v>9.7499999999999998E-5</v>
      </c>
      <c r="E247" s="13">
        <f>D247*'Assumptions Notes'!C$12</f>
        <v>1.17E-2</v>
      </c>
      <c r="F247" s="15">
        <f t="shared" si="6"/>
        <v>1.7940000000000001E-2</v>
      </c>
      <c r="G247" s="10">
        <f>IF(C247&gt;'Assumptions Notes'!C$11,'Assumptions Notes'!C$11,C247)</f>
        <v>150</v>
      </c>
      <c r="H247" s="15">
        <f t="shared" si="7"/>
        <v>1.4624999999999999E-2</v>
      </c>
      <c r="I247" s="2">
        <f>IF(C247&gt;'Assumptions Notes'!C$11,-C247*('Assumptions Notes'!C$13/(2*1000)),G247*D247)</f>
        <v>-9.1999999999999998E-2</v>
      </c>
    </row>
    <row r="248" spans="1:9" ht="16" x14ac:dyDescent="0.2">
      <c r="A248" s="5">
        <v>42557.145833333336</v>
      </c>
      <c r="B248" s="2">
        <v>1122.6300000000001</v>
      </c>
      <c r="C248" s="29">
        <v>186.2</v>
      </c>
      <c r="D248" s="8">
        <v>9.6250000000000009E-5</v>
      </c>
      <c r="E248" s="13">
        <f>D248*'Assumptions Notes'!C$12</f>
        <v>1.1550000000000001E-2</v>
      </c>
      <c r="F248" s="15">
        <f t="shared" si="6"/>
        <v>1.792175E-2</v>
      </c>
      <c r="G248" s="10">
        <f>IF(C248&gt;'Assumptions Notes'!C$11,'Assumptions Notes'!C$11,C248)</f>
        <v>150</v>
      </c>
      <c r="H248" s="15">
        <f t="shared" si="7"/>
        <v>1.4437500000000001E-2</v>
      </c>
      <c r="I248" s="2">
        <f>IF(C248&gt;'Assumptions Notes'!C$11,-C248*('Assumptions Notes'!C$13/(2*1000)),G248*D248)</f>
        <v>-9.3100000000000002E-2</v>
      </c>
    </row>
    <row r="249" spans="1:9" ht="16" x14ac:dyDescent="0.2">
      <c r="A249" s="5">
        <v>42557.166666666664</v>
      </c>
      <c r="B249" s="2">
        <v>1086.76</v>
      </c>
      <c r="C249" s="29">
        <v>192</v>
      </c>
      <c r="D249" s="8">
        <v>9.5000000000000005E-5</v>
      </c>
      <c r="E249" s="13">
        <f>D249*'Assumptions Notes'!C$12</f>
        <v>1.14E-2</v>
      </c>
      <c r="F249" s="15">
        <f t="shared" si="6"/>
        <v>1.8239999999999999E-2</v>
      </c>
      <c r="G249" s="10">
        <f>IF(C249&gt;'Assumptions Notes'!C$11,'Assumptions Notes'!C$11,C249)</f>
        <v>150</v>
      </c>
      <c r="H249" s="15">
        <f t="shared" si="7"/>
        <v>1.4250000000000001E-2</v>
      </c>
      <c r="I249" s="2">
        <f>IF(C249&gt;'Assumptions Notes'!C$11,-C249*('Assumptions Notes'!C$13/(2*1000)),G249*D249)</f>
        <v>-9.6000000000000002E-2</v>
      </c>
    </row>
    <row r="250" spans="1:9" ht="16" x14ac:dyDescent="0.2">
      <c r="A250" s="5">
        <v>42557.1875</v>
      </c>
      <c r="B250" s="2">
        <v>1071.17</v>
      </c>
      <c r="C250" s="29">
        <v>184.4</v>
      </c>
      <c r="D250" s="8">
        <v>9.6250000000000009E-5</v>
      </c>
      <c r="E250" s="13">
        <f>D250*'Assumptions Notes'!C$12</f>
        <v>1.1550000000000001E-2</v>
      </c>
      <c r="F250" s="15">
        <f t="shared" si="6"/>
        <v>1.77485E-2</v>
      </c>
      <c r="G250" s="10">
        <f>IF(C250&gt;'Assumptions Notes'!C$11,'Assumptions Notes'!C$11,C250)</f>
        <v>150</v>
      </c>
      <c r="H250" s="15">
        <f t="shared" si="7"/>
        <v>1.4437500000000001E-2</v>
      </c>
      <c r="I250" s="2">
        <f>IF(C250&gt;'Assumptions Notes'!C$11,-C250*('Assumptions Notes'!C$13/(2*1000)),G250*D250)</f>
        <v>-9.2200000000000004E-2</v>
      </c>
    </row>
    <row r="251" spans="1:9" ht="16" x14ac:dyDescent="0.2">
      <c r="A251" s="5">
        <v>42557.208333333336</v>
      </c>
      <c r="B251" s="2">
        <v>1092.4100000000001</v>
      </c>
      <c r="C251" s="29">
        <v>184.5</v>
      </c>
      <c r="D251" s="8">
        <v>9.7499999999999998E-5</v>
      </c>
      <c r="E251" s="13">
        <f>D251*'Assumptions Notes'!C$12</f>
        <v>1.17E-2</v>
      </c>
      <c r="F251" s="15">
        <f t="shared" si="6"/>
        <v>1.7988750000000001E-2</v>
      </c>
      <c r="G251" s="10">
        <f>IF(C251&gt;'Assumptions Notes'!C$11,'Assumptions Notes'!C$11,C251)</f>
        <v>150</v>
      </c>
      <c r="H251" s="15">
        <f t="shared" si="7"/>
        <v>1.4624999999999999E-2</v>
      </c>
      <c r="I251" s="2">
        <f>IF(C251&gt;'Assumptions Notes'!C$11,-C251*('Assumptions Notes'!C$13/(2*1000)),G251*D251)</f>
        <v>-9.2249999999999999E-2</v>
      </c>
    </row>
    <row r="252" spans="1:9" ht="16" x14ac:dyDescent="0.2">
      <c r="A252" s="5">
        <v>42557.229166666664</v>
      </c>
      <c r="B252" s="2">
        <v>1092.27</v>
      </c>
      <c r="C252" s="29">
        <v>184.5</v>
      </c>
      <c r="D252" s="8">
        <v>1.15E-4</v>
      </c>
      <c r="E252" s="13">
        <f>D252*'Assumptions Notes'!C$12</f>
        <v>1.38E-2</v>
      </c>
      <c r="F252" s="15">
        <f t="shared" si="6"/>
        <v>2.12175E-2</v>
      </c>
      <c r="G252" s="10">
        <f>IF(C252&gt;'Assumptions Notes'!C$11,'Assumptions Notes'!C$11,C252)</f>
        <v>150</v>
      </c>
      <c r="H252" s="15">
        <f t="shared" si="7"/>
        <v>1.7250000000000001E-2</v>
      </c>
      <c r="I252" s="2">
        <f>IF(C252&gt;'Assumptions Notes'!C$11,-C252*('Assumptions Notes'!C$13/(2*1000)),G252*D252)</f>
        <v>-9.2249999999999999E-2</v>
      </c>
    </row>
    <row r="253" spans="1:9" ht="16" x14ac:dyDescent="0.2">
      <c r="A253" s="5">
        <v>42557.25</v>
      </c>
      <c r="B253" s="2">
        <v>1129.17</v>
      </c>
      <c r="C253" s="29">
        <v>178.8</v>
      </c>
      <c r="D253" s="8">
        <v>1.325E-4</v>
      </c>
      <c r="E253" s="13">
        <f>D253*'Assumptions Notes'!C$12</f>
        <v>1.5900000000000001E-2</v>
      </c>
      <c r="F253" s="15">
        <f t="shared" si="6"/>
        <v>2.3691E-2</v>
      </c>
      <c r="G253" s="10">
        <f>IF(C253&gt;'Assumptions Notes'!C$11,'Assumptions Notes'!C$11,C253)</f>
        <v>150</v>
      </c>
      <c r="H253" s="15">
        <f t="shared" si="7"/>
        <v>1.9875E-2</v>
      </c>
      <c r="I253" s="2">
        <f>IF(C253&gt;'Assumptions Notes'!C$11,-C253*('Assumptions Notes'!C$13/(2*1000)),G253*D253)</f>
        <v>-8.9400000000000007E-2</v>
      </c>
    </row>
    <row r="254" spans="1:9" ht="16" x14ac:dyDescent="0.2">
      <c r="A254" s="5">
        <v>42557.270833333336</v>
      </c>
      <c r="B254" s="2">
        <v>1161.17</v>
      </c>
      <c r="C254" s="29">
        <v>175</v>
      </c>
      <c r="D254" s="8">
        <v>1.6249999999999999E-4</v>
      </c>
      <c r="E254" s="13">
        <f>D254*'Assumptions Notes'!C$12</f>
        <v>1.95E-2</v>
      </c>
      <c r="F254" s="15">
        <f t="shared" si="6"/>
        <v>2.8437499999999998E-2</v>
      </c>
      <c r="G254" s="10">
        <f>IF(C254&gt;'Assumptions Notes'!C$11,'Assumptions Notes'!C$11,C254)</f>
        <v>150</v>
      </c>
      <c r="H254" s="15">
        <f t="shared" si="7"/>
        <v>2.4374999999999997E-2</v>
      </c>
      <c r="I254" s="2">
        <f>IF(C254&gt;'Assumptions Notes'!C$11,-C254*('Assumptions Notes'!C$13/(2*1000)),G254*D254)</f>
        <v>-8.7500000000000008E-2</v>
      </c>
    </row>
    <row r="255" spans="1:9" ht="16" x14ac:dyDescent="0.2">
      <c r="A255" s="5">
        <v>42557.291666666664</v>
      </c>
      <c r="B255" s="2">
        <v>1306.29</v>
      </c>
      <c r="C255" s="29">
        <v>171.2</v>
      </c>
      <c r="D255" s="8">
        <v>1.9249999999999999E-4</v>
      </c>
      <c r="E255" s="13">
        <f>D255*'Assumptions Notes'!C$12</f>
        <v>2.3099999999999999E-2</v>
      </c>
      <c r="F255" s="15">
        <f t="shared" si="6"/>
        <v>3.2955999999999999E-2</v>
      </c>
      <c r="G255" s="10">
        <f>IF(C255&gt;'Assumptions Notes'!C$11,'Assumptions Notes'!C$11,C255)</f>
        <v>150</v>
      </c>
      <c r="H255" s="15">
        <f t="shared" si="7"/>
        <v>2.8874999999999998E-2</v>
      </c>
      <c r="I255" s="2">
        <f>IF(C255&gt;'Assumptions Notes'!C$11,-C255*('Assumptions Notes'!C$13/(2*1000)),G255*D255)</f>
        <v>-8.5599999999999996E-2</v>
      </c>
    </row>
    <row r="256" spans="1:9" ht="16" x14ac:dyDescent="0.2">
      <c r="A256" s="5">
        <v>42557.3125</v>
      </c>
      <c r="B256" s="2">
        <v>1475.27</v>
      </c>
      <c r="C256" s="29">
        <v>170.6</v>
      </c>
      <c r="D256" s="8">
        <v>2.0875000000000001E-4</v>
      </c>
      <c r="E256" s="13">
        <f>D256*'Assumptions Notes'!C$12</f>
        <v>2.5049999999999999E-2</v>
      </c>
      <c r="F256" s="15">
        <f t="shared" si="6"/>
        <v>3.5612749999999999E-2</v>
      </c>
      <c r="G256" s="10">
        <f>IF(C256&gt;'Assumptions Notes'!C$11,'Assumptions Notes'!C$11,C256)</f>
        <v>150</v>
      </c>
      <c r="H256" s="15">
        <f t="shared" si="7"/>
        <v>3.13125E-2</v>
      </c>
      <c r="I256" s="2">
        <f>IF(C256&gt;'Assumptions Notes'!C$11,-C256*('Assumptions Notes'!C$13/(2*1000)),G256*D256)</f>
        <v>-8.5300000000000001E-2</v>
      </c>
    </row>
    <row r="257" spans="1:9" ht="16" x14ac:dyDescent="0.2">
      <c r="A257" s="5">
        <v>42557.333333333336</v>
      </c>
      <c r="B257" s="2">
        <v>1634.15</v>
      </c>
      <c r="C257" s="29">
        <v>171</v>
      </c>
      <c r="D257" s="8">
        <v>2.2499999999999999E-4</v>
      </c>
      <c r="E257" s="13">
        <f>D257*'Assumptions Notes'!C$12</f>
        <v>2.7E-2</v>
      </c>
      <c r="F257" s="15">
        <f t="shared" si="6"/>
        <v>3.8475000000000002E-2</v>
      </c>
      <c r="G257" s="10">
        <f>IF(C257&gt;'Assumptions Notes'!C$11,'Assumptions Notes'!C$11,C257)</f>
        <v>150</v>
      </c>
      <c r="H257" s="15">
        <f t="shared" si="7"/>
        <v>3.3750000000000002E-2</v>
      </c>
      <c r="I257" s="2">
        <f>IF(C257&gt;'Assumptions Notes'!C$11,-C257*('Assumptions Notes'!C$13/(2*1000)),G257*D257)</f>
        <v>-8.5500000000000007E-2</v>
      </c>
    </row>
    <row r="258" spans="1:9" ht="16" x14ac:dyDescent="0.2">
      <c r="A258" s="5">
        <v>42557.354166666664</v>
      </c>
      <c r="B258" s="2">
        <v>1758.5</v>
      </c>
      <c r="C258" s="29">
        <v>178.2</v>
      </c>
      <c r="D258" s="8">
        <v>2.2625E-4</v>
      </c>
      <c r="E258" s="13">
        <f>D258*'Assumptions Notes'!C$12</f>
        <v>2.7150000000000001E-2</v>
      </c>
      <c r="F258" s="15">
        <f t="shared" si="6"/>
        <v>4.0317749999999999E-2</v>
      </c>
      <c r="G258" s="10">
        <f>IF(C258&gt;'Assumptions Notes'!C$11,'Assumptions Notes'!C$11,C258)</f>
        <v>150</v>
      </c>
      <c r="H258" s="15">
        <f t="shared" si="7"/>
        <v>3.3937500000000002E-2</v>
      </c>
      <c r="I258" s="2">
        <f>IF(C258&gt;'Assumptions Notes'!C$11,-C258*('Assumptions Notes'!C$13/(2*1000)),G258*D258)</f>
        <v>-8.9099999999999999E-2</v>
      </c>
    </row>
    <row r="259" spans="1:9" ht="16" x14ac:dyDescent="0.2">
      <c r="A259" s="5">
        <v>42557.375</v>
      </c>
      <c r="B259" s="2">
        <v>1785.2</v>
      </c>
      <c r="C259" s="29">
        <v>173.4</v>
      </c>
      <c r="D259" s="8">
        <v>2.275E-4</v>
      </c>
      <c r="E259" s="13">
        <f>D259*'Assumptions Notes'!C$12</f>
        <v>2.7300000000000001E-2</v>
      </c>
      <c r="F259" s="15">
        <f t="shared" ref="F259:F322" si="8">D259*C259</f>
        <v>3.9448500000000004E-2</v>
      </c>
      <c r="G259" s="10">
        <f>IF(C259&gt;'Assumptions Notes'!C$11,'Assumptions Notes'!C$11,C259)</f>
        <v>150</v>
      </c>
      <c r="H259" s="15">
        <f t="shared" ref="H259:H322" si="9">G259*D259</f>
        <v>3.4125000000000003E-2</v>
      </c>
      <c r="I259" s="2">
        <f>IF(C259&gt;'Assumptions Notes'!C$11,-C259*('Assumptions Notes'!C$13/(2*1000)),G259*D259)</f>
        <v>-8.6699999999999999E-2</v>
      </c>
    </row>
    <row r="260" spans="1:9" ht="16" x14ac:dyDescent="0.2">
      <c r="A260" s="5">
        <v>42557.395833333336</v>
      </c>
      <c r="B260" s="2">
        <v>1761.01</v>
      </c>
      <c r="C260" s="29">
        <v>190.7</v>
      </c>
      <c r="D260" s="8">
        <v>2.1875E-4</v>
      </c>
      <c r="E260" s="13">
        <f>D260*'Assumptions Notes'!C$12</f>
        <v>2.6249999999999999E-2</v>
      </c>
      <c r="F260" s="15">
        <f t="shared" si="8"/>
        <v>4.1715624999999999E-2</v>
      </c>
      <c r="G260" s="10">
        <f>IF(C260&gt;'Assumptions Notes'!C$11,'Assumptions Notes'!C$11,C260)</f>
        <v>150</v>
      </c>
      <c r="H260" s="15">
        <f t="shared" si="9"/>
        <v>3.2812500000000001E-2</v>
      </c>
      <c r="I260" s="2">
        <f>IF(C260&gt;'Assumptions Notes'!C$11,-C260*('Assumptions Notes'!C$13/(2*1000)),G260*D260)</f>
        <v>-9.534999999999999E-2</v>
      </c>
    </row>
    <row r="261" spans="1:9" ht="16" x14ac:dyDescent="0.2">
      <c r="A261" s="5">
        <v>42557.416666666664</v>
      </c>
      <c r="B261" s="2">
        <v>1689.24</v>
      </c>
      <c r="C261" s="29">
        <v>194.4</v>
      </c>
      <c r="D261" s="8">
        <v>2.1000000000000001E-4</v>
      </c>
      <c r="E261" s="13">
        <f>D261*'Assumptions Notes'!C$12</f>
        <v>2.52E-2</v>
      </c>
      <c r="F261" s="15">
        <f t="shared" si="8"/>
        <v>4.0824000000000006E-2</v>
      </c>
      <c r="G261" s="10">
        <f>IF(C261&gt;'Assumptions Notes'!C$11,'Assumptions Notes'!C$11,C261)</f>
        <v>150</v>
      </c>
      <c r="H261" s="15">
        <f t="shared" si="9"/>
        <v>3.15E-2</v>
      </c>
      <c r="I261" s="2">
        <f>IF(C261&gt;'Assumptions Notes'!C$11,-C261*('Assumptions Notes'!C$13/(2*1000)),G261*D261)</f>
        <v>-9.7200000000000009E-2</v>
      </c>
    </row>
    <row r="262" spans="1:9" ht="16" x14ac:dyDescent="0.2">
      <c r="A262" s="5">
        <v>42557.4375</v>
      </c>
      <c r="B262" s="2">
        <v>1625.86</v>
      </c>
      <c r="C262" s="29">
        <v>181</v>
      </c>
      <c r="D262" s="8">
        <v>2.075E-4</v>
      </c>
      <c r="E262" s="13">
        <f>D262*'Assumptions Notes'!C$12</f>
        <v>2.4899999999999999E-2</v>
      </c>
      <c r="F262" s="15">
        <f t="shared" si="8"/>
        <v>3.7557500000000001E-2</v>
      </c>
      <c r="G262" s="10">
        <f>IF(C262&gt;'Assumptions Notes'!C$11,'Assumptions Notes'!C$11,C262)</f>
        <v>150</v>
      </c>
      <c r="H262" s="15">
        <f t="shared" si="9"/>
        <v>3.1125E-2</v>
      </c>
      <c r="I262" s="2">
        <f>IF(C262&gt;'Assumptions Notes'!C$11,-C262*('Assumptions Notes'!C$13/(2*1000)),G262*D262)</f>
        <v>-9.0499999999999997E-2</v>
      </c>
    </row>
    <row r="263" spans="1:9" ht="16" x14ac:dyDescent="0.2">
      <c r="A263" s="5">
        <v>42557.458333333336</v>
      </c>
      <c r="B263" s="2">
        <v>1568.62</v>
      </c>
      <c r="C263" s="29">
        <v>184.3</v>
      </c>
      <c r="D263" s="8">
        <v>2.05E-4</v>
      </c>
      <c r="E263" s="13">
        <f>D263*'Assumptions Notes'!C$12</f>
        <v>2.46E-2</v>
      </c>
      <c r="F263" s="15">
        <f t="shared" si="8"/>
        <v>3.7781500000000003E-2</v>
      </c>
      <c r="G263" s="10">
        <f>IF(C263&gt;'Assumptions Notes'!C$11,'Assumptions Notes'!C$11,C263)</f>
        <v>150</v>
      </c>
      <c r="H263" s="15">
        <f t="shared" si="9"/>
        <v>3.075E-2</v>
      </c>
      <c r="I263" s="2">
        <f>IF(C263&gt;'Assumptions Notes'!C$11,-C263*('Assumptions Notes'!C$13/(2*1000)),G263*D263)</f>
        <v>-9.215000000000001E-2</v>
      </c>
    </row>
    <row r="264" spans="1:9" ht="16" x14ac:dyDescent="0.2">
      <c r="A264" s="5">
        <v>42557.479166666664</v>
      </c>
      <c r="B264" s="2">
        <v>1559.95</v>
      </c>
      <c r="C264" s="29">
        <v>176.4</v>
      </c>
      <c r="D264" s="8">
        <v>2.1499999999999999E-4</v>
      </c>
      <c r="E264" s="13">
        <f>D264*'Assumptions Notes'!C$12</f>
        <v>2.58E-2</v>
      </c>
      <c r="F264" s="15">
        <f t="shared" si="8"/>
        <v>3.7926000000000001E-2</v>
      </c>
      <c r="G264" s="10">
        <f>IF(C264&gt;'Assumptions Notes'!C$11,'Assumptions Notes'!C$11,C264)</f>
        <v>150</v>
      </c>
      <c r="H264" s="15">
        <f t="shared" si="9"/>
        <v>3.2250000000000001E-2</v>
      </c>
      <c r="I264" s="2">
        <f>IF(C264&gt;'Assumptions Notes'!C$11,-C264*('Assumptions Notes'!C$13/(2*1000)),G264*D264)</f>
        <v>-8.8200000000000001E-2</v>
      </c>
    </row>
    <row r="265" spans="1:9" ht="16" x14ac:dyDescent="0.2">
      <c r="A265" s="5">
        <v>42557.5</v>
      </c>
      <c r="B265" s="2">
        <v>1530.14</v>
      </c>
      <c r="C265" s="29">
        <v>179.7</v>
      </c>
      <c r="D265" s="8">
        <v>2.2499999999999999E-4</v>
      </c>
      <c r="E265" s="13">
        <f>D265*'Assumptions Notes'!C$12</f>
        <v>2.7E-2</v>
      </c>
      <c r="F265" s="15">
        <f t="shared" si="8"/>
        <v>4.0432499999999996E-2</v>
      </c>
      <c r="G265" s="10">
        <f>IF(C265&gt;'Assumptions Notes'!C$11,'Assumptions Notes'!C$11,C265)</f>
        <v>150</v>
      </c>
      <c r="H265" s="15">
        <f t="shared" si="9"/>
        <v>3.3750000000000002E-2</v>
      </c>
      <c r="I265" s="2">
        <f>IF(C265&gt;'Assumptions Notes'!C$11,-C265*('Assumptions Notes'!C$13/(2*1000)),G265*D265)</f>
        <v>-8.9849999999999999E-2</v>
      </c>
    </row>
    <row r="266" spans="1:9" ht="16" x14ac:dyDescent="0.2">
      <c r="A266" s="5">
        <v>42557.520833333336</v>
      </c>
      <c r="B266" s="2">
        <v>1530.77</v>
      </c>
      <c r="C266" s="29">
        <v>174.4</v>
      </c>
      <c r="D266" s="8">
        <v>2.1250000000000002E-4</v>
      </c>
      <c r="E266" s="13">
        <f>D266*'Assumptions Notes'!C$12</f>
        <v>2.5500000000000002E-2</v>
      </c>
      <c r="F266" s="15">
        <f t="shared" si="8"/>
        <v>3.7060000000000003E-2</v>
      </c>
      <c r="G266" s="10">
        <f>IF(C266&gt;'Assumptions Notes'!C$11,'Assumptions Notes'!C$11,C266)</f>
        <v>150</v>
      </c>
      <c r="H266" s="15">
        <f t="shared" si="9"/>
        <v>3.1875000000000001E-2</v>
      </c>
      <c r="I266" s="2">
        <f>IF(C266&gt;'Assumptions Notes'!C$11,-C266*('Assumptions Notes'!C$13/(2*1000)),G266*D266)</f>
        <v>-8.72E-2</v>
      </c>
    </row>
    <row r="267" spans="1:9" ht="16" x14ac:dyDescent="0.2">
      <c r="A267" s="5">
        <v>42557.541666666664</v>
      </c>
      <c r="B267" s="2">
        <v>1530.55</v>
      </c>
      <c r="C267" s="29">
        <v>180.4</v>
      </c>
      <c r="D267" s="8">
        <v>2.0000000000000001E-4</v>
      </c>
      <c r="E267" s="13">
        <f>D267*'Assumptions Notes'!C$12</f>
        <v>2.4E-2</v>
      </c>
      <c r="F267" s="15">
        <f t="shared" si="8"/>
        <v>3.6080000000000001E-2</v>
      </c>
      <c r="G267" s="10">
        <f>IF(C267&gt;'Assumptions Notes'!C$11,'Assumptions Notes'!C$11,C267)</f>
        <v>150</v>
      </c>
      <c r="H267" s="15">
        <f t="shared" si="9"/>
        <v>3.0000000000000002E-2</v>
      </c>
      <c r="I267" s="2">
        <f>IF(C267&gt;'Assumptions Notes'!C$11,-C267*('Assumptions Notes'!C$13/(2*1000)),G267*D267)</f>
        <v>-9.0200000000000002E-2</v>
      </c>
    </row>
    <row r="268" spans="1:9" ht="16" x14ac:dyDescent="0.2">
      <c r="A268" s="5">
        <v>42557.5625</v>
      </c>
      <c r="B268" s="2">
        <v>1503.85</v>
      </c>
      <c r="C268" s="29">
        <v>178.9</v>
      </c>
      <c r="D268" s="8">
        <v>1.975E-4</v>
      </c>
      <c r="E268" s="13">
        <f>D268*'Assumptions Notes'!C$12</f>
        <v>2.3699999999999999E-2</v>
      </c>
      <c r="F268" s="15">
        <f t="shared" si="8"/>
        <v>3.5332750000000003E-2</v>
      </c>
      <c r="G268" s="10">
        <f>IF(C268&gt;'Assumptions Notes'!C$11,'Assumptions Notes'!C$11,C268)</f>
        <v>150</v>
      </c>
      <c r="H268" s="15">
        <f t="shared" si="9"/>
        <v>2.9625000000000002E-2</v>
      </c>
      <c r="I268" s="2">
        <f>IF(C268&gt;'Assumptions Notes'!C$11,-C268*('Assumptions Notes'!C$13/(2*1000)),G268*D268)</f>
        <v>-8.9450000000000002E-2</v>
      </c>
    </row>
    <row r="269" spans="1:9" ht="16" x14ac:dyDescent="0.2">
      <c r="A269" s="5">
        <v>42557.583333333336</v>
      </c>
      <c r="B269" s="2">
        <v>1515.15</v>
      </c>
      <c r="C269" s="29">
        <v>179.3</v>
      </c>
      <c r="D269" s="8">
        <v>1.95E-4</v>
      </c>
      <c r="E269" s="13">
        <f>D269*'Assumptions Notes'!C$12</f>
        <v>2.3400000000000001E-2</v>
      </c>
      <c r="F269" s="15">
        <f t="shared" si="8"/>
        <v>3.4963500000000002E-2</v>
      </c>
      <c r="G269" s="10">
        <f>IF(C269&gt;'Assumptions Notes'!C$11,'Assumptions Notes'!C$11,C269)</f>
        <v>150</v>
      </c>
      <c r="H269" s="15">
        <f t="shared" si="9"/>
        <v>2.9249999999999998E-2</v>
      </c>
      <c r="I269" s="2">
        <f>IF(C269&gt;'Assumptions Notes'!C$11,-C269*('Assumptions Notes'!C$13/(2*1000)),G269*D269)</f>
        <v>-8.9650000000000007E-2</v>
      </c>
    </row>
    <row r="270" spans="1:9" ht="16" x14ac:dyDescent="0.2">
      <c r="A270" s="5">
        <v>42557.604166666664</v>
      </c>
      <c r="B270" s="2">
        <v>1539.72</v>
      </c>
      <c r="C270" s="29">
        <v>182</v>
      </c>
      <c r="D270" s="8">
        <v>1.9625E-4</v>
      </c>
      <c r="E270" s="13">
        <f>D270*'Assumptions Notes'!C$12</f>
        <v>2.3550000000000001E-2</v>
      </c>
      <c r="F270" s="15">
        <f t="shared" si="8"/>
        <v>3.5717499999999999E-2</v>
      </c>
      <c r="G270" s="10">
        <f>IF(C270&gt;'Assumptions Notes'!C$11,'Assumptions Notes'!C$11,C270)</f>
        <v>150</v>
      </c>
      <c r="H270" s="15">
        <f t="shared" si="9"/>
        <v>2.9437499999999998E-2</v>
      </c>
      <c r="I270" s="2">
        <f>IF(C270&gt;'Assumptions Notes'!C$11,-C270*('Assumptions Notes'!C$13/(2*1000)),G270*D270)</f>
        <v>-9.0999999999999998E-2</v>
      </c>
    </row>
    <row r="271" spans="1:9" ht="16" x14ac:dyDescent="0.2">
      <c r="A271" s="5">
        <v>42557.625</v>
      </c>
      <c r="B271" s="2">
        <v>1554.7</v>
      </c>
      <c r="C271" s="29">
        <v>183.4</v>
      </c>
      <c r="D271" s="8">
        <v>1.975E-4</v>
      </c>
      <c r="E271" s="13">
        <f>D271*'Assumptions Notes'!C$12</f>
        <v>2.3699999999999999E-2</v>
      </c>
      <c r="F271" s="15">
        <f t="shared" si="8"/>
        <v>3.6221500000000004E-2</v>
      </c>
      <c r="G271" s="10">
        <f>IF(C271&gt;'Assumptions Notes'!C$11,'Assumptions Notes'!C$11,C271)</f>
        <v>150</v>
      </c>
      <c r="H271" s="15">
        <f t="shared" si="9"/>
        <v>2.9625000000000002E-2</v>
      </c>
      <c r="I271" s="2">
        <f>IF(C271&gt;'Assumptions Notes'!C$11,-C271*('Assumptions Notes'!C$13/(2*1000)),G271*D271)</f>
        <v>-9.1700000000000004E-2</v>
      </c>
    </row>
    <row r="272" spans="1:9" ht="16" x14ac:dyDescent="0.2">
      <c r="A272" s="5">
        <v>42557.645833333336</v>
      </c>
      <c r="B272" s="2">
        <v>1577.79</v>
      </c>
      <c r="C272" s="29">
        <v>184.2</v>
      </c>
      <c r="D272" s="8">
        <v>2.2124999999999998E-4</v>
      </c>
      <c r="E272" s="13">
        <f>D272*'Assumptions Notes'!C$12</f>
        <v>2.6549999999999997E-2</v>
      </c>
      <c r="F272" s="15">
        <f t="shared" si="8"/>
        <v>4.0754249999999992E-2</v>
      </c>
      <c r="G272" s="10">
        <f>IF(C272&gt;'Assumptions Notes'!C$11,'Assumptions Notes'!C$11,C272)</f>
        <v>150</v>
      </c>
      <c r="H272" s="15">
        <f t="shared" si="9"/>
        <v>3.3187499999999995E-2</v>
      </c>
      <c r="I272" s="2">
        <f>IF(C272&gt;'Assumptions Notes'!C$11,-C272*('Assumptions Notes'!C$13/(2*1000)),G272*D272)</f>
        <v>-9.2100000000000001E-2</v>
      </c>
    </row>
    <row r="273" spans="1:9" ht="16" x14ac:dyDescent="0.2">
      <c r="A273" s="5">
        <v>42557.666666666664</v>
      </c>
      <c r="B273" s="2">
        <v>1571.62</v>
      </c>
      <c r="C273" s="29">
        <v>189.2</v>
      </c>
      <c r="D273" s="8">
        <v>2.4499999999999999E-4</v>
      </c>
      <c r="E273" s="13">
        <f>D273*'Assumptions Notes'!C$12</f>
        <v>2.9399999999999999E-2</v>
      </c>
      <c r="F273" s="15">
        <f t="shared" si="8"/>
        <v>4.6353999999999992E-2</v>
      </c>
      <c r="G273" s="10">
        <f>IF(C273&gt;'Assumptions Notes'!C$11,'Assumptions Notes'!C$11,C273)</f>
        <v>150</v>
      </c>
      <c r="H273" s="15">
        <f t="shared" si="9"/>
        <v>3.6749999999999998E-2</v>
      </c>
      <c r="I273" s="2">
        <f>IF(C273&gt;'Assumptions Notes'!C$11,-C273*('Assumptions Notes'!C$13/(2*1000)),G273*D273)</f>
        <v>-9.459999999999999E-2</v>
      </c>
    </row>
    <row r="274" spans="1:9" ht="16" x14ac:dyDescent="0.2">
      <c r="A274" s="5">
        <v>42557.6875</v>
      </c>
      <c r="B274" s="2">
        <v>1665.38</v>
      </c>
      <c r="C274" s="29">
        <v>180.2</v>
      </c>
      <c r="D274" s="8">
        <v>2.7E-4</v>
      </c>
      <c r="E274" s="13">
        <f>D274*'Assumptions Notes'!C$12</f>
        <v>3.2399999999999998E-2</v>
      </c>
      <c r="F274" s="15">
        <f t="shared" si="8"/>
        <v>4.8653999999999996E-2</v>
      </c>
      <c r="G274" s="10">
        <f>IF(C274&gt;'Assumptions Notes'!C$11,'Assumptions Notes'!C$11,C274)</f>
        <v>150</v>
      </c>
      <c r="H274" s="15">
        <f t="shared" si="9"/>
        <v>4.0500000000000001E-2</v>
      </c>
      <c r="I274" s="2">
        <f>IF(C274&gt;'Assumptions Notes'!C$11,-C274*('Assumptions Notes'!C$13/(2*1000)),G274*D274)</f>
        <v>-9.01E-2</v>
      </c>
    </row>
    <row r="275" spans="1:9" ht="16" x14ac:dyDescent="0.2">
      <c r="A275" s="5">
        <v>42557.708333333336</v>
      </c>
      <c r="B275" s="2">
        <v>1757.41</v>
      </c>
      <c r="C275" s="29">
        <v>176.1</v>
      </c>
      <c r="D275" s="8">
        <v>2.9500000000000001E-4</v>
      </c>
      <c r="E275" s="13">
        <f>D275*'Assumptions Notes'!C$12</f>
        <v>3.5400000000000001E-2</v>
      </c>
      <c r="F275" s="15">
        <f t="shared" si="8"/>
        <v>5.1949500000000003E-2</v>
      </c>
      <c r="G275" s="10">
        <f>IF(C275&gt;'Assumptions Notes'!C$11,'Assumptions Notes'!C$11,C275)</f>
        <v>150</v>
      </c>
      <c r="H275" s="15">
        <f t="shared" si="9"/>
        <v>4.4250000000000005E-2</v>
      </c>
      <c r="I275" s="2">
        <f>IF(C275&gt;'Assumptions Notes'!C$11,-C275*('Assumptions Notes'!C$13/(2*1000)),G275*D275)</f>
        <v>-8.8050000000000003E-2</v>
      </c>
    </row>
    <row r="276" spans="1:9" ht="16" x14ac:dyDescent="0.2">
      <c r="A276" s="5">
        <v>42557.729166666664</v>
      </c>
      <c r="B276" s="2">
        <v>1824.12</v>
      </c>
      <c r="C276" s="29">
        <v>174.4</v>
      </c>
      <c r="D276" s="8">
        <v>2.9750000000000002E-4</v>
      </c>
      <c r="E276" s="13">
        <f>D276*'Assumptions Notes'!C$12</f>
        <v>3.5700000000000003E-2</v>
      </c>
      <c r="F276" s="15">
        <f t="shared" si="8"/>
        <v>5.1884000000000007E-2</v>
      </c>
      <c r="G276" s="10">
        <f>IF(C276&gt;'Assumptions Notes'!C$11,'Assumptions Notes'!C$11,C276)</f>
        <v>150</v>
      </c>
      <c r="H276" s="15">
        <f t="shared" si="9"/>
        <v>4.4625000000000005E-2</v>
      </c>
      <c r="I276" s="2">
        <f>IF(C276&gt;'Assumptions Notes'!C$11,-C276*('Assumptions Notes'!C$13/(2*1000)),G276*D276)</f>
        <v>-8.72E-2</v>
      </c>
    </row>
    <row r="277" spans="1:9" ht="16" x14ac:dyDescent="0.2">
      <c r="A277" s="5">
        <v>42557.75</v>
      </c>
      <c r="B277" s="2">
        <v>1935.43</v>
      </c>
      <c r="C277" s="29">
        <v>167.7</v>
      </c>
      <c r="D277" s="8">
        <v>2.9999999999999997E-4</v>
      </c>
      <c r="E277" s="13">
        <f>D277*'Assumptions Notes'!C$12</f>
        <v>3.5999999999999997E-2</v>
      </c>
      <c r="F277" s="15">
        <f t="shared" si="8"/>
        <v>5.0309999999999994E-2</v>
      </c>
      <c r="G277" s="10">
        <f>IF(C277&gt;'Assumptions Notes'!C$11,'Assumptions Notes'!C$11,C277)</f>
        <v>150</v>
      </c>
      <c r="H277" s="15">
        <f t="shared" si="9"/>
        <v>4.4999999999999998E-2</v>
      </c>
      <c r="I277" s="2">
        <f>IF(C277&gt;'Assumptions Notes'!C$11,-C277*('Assumptions Notes'!C$13/(2*1000)),G277*D277)</f>
        <v>-8.3849999999999994E-2</v>
      </c>
    </row>
    <row r="278" spans="1:9" ht="16" x14ac:dyDescent="0.2">
      <c r="A278" s="5">
        <v>42557.770833333336</v>
      </c>
      <c r="B278" s="2">
        <v>2042.35</v>
      </c>
      <c r="C278" s="29">
        <v>165.4</v>
      </c>
      <c r="D278" s="8">
        <v>2.9999999999999997E-4</v>
      </c>
      <c r="E278" s="13">
        <f>D278*'Assumptions Notes'!C$12</f>
        <v>3.5999999999999997E-2</v>
      </c>
      <c r="F278" s="15">
        <f t="shared" si="8"/>
        <v>4.9619999999999997E-2</v>
      </c>
      <c r="G278" s="10">
        <f>IF(C278&gt;'Assumptions Notes'!C$11,'Assumptions Notes'!C$11,C278)</f>
        <v>150</v>
      </c>
      <c r="H278" s="15">
        <f t="shared" si="9"/>
        <v>4.4999999999999998E-2</v>
      </c>
      <c r="I278" s="2">
        <f>IF(C278&gt;'Assumptions Notes'!C$11,-C278*('Assumptions Notes'!C$13/(2*1000)),G278*D278)</f>
        <v>-8.270000000000001E-2</v>
      </c>
    </row>
    <row r="279" spans="1:9" ht="16" x14ac:dyDescent="0.2">
      <c r="A279" s="5">
        <v>42557.791666666664</v>
      </c>
      <c r="B279" s="2">
        <v>2069.77</v>
      </c>
      <c r="C279" s="29">
        <v>164.2</v>
      </c>
      <c r="D279" s="8">
        <v>2.9999999999999997E-4</v>
      </c>
      <c r="E279" s="13">
        <f>D279*'Assumptions Notes'!C$12</f>
        <v>3.5999999999999997E-2</v>
      </c>
      <c r="F279" s="15">
        <f t="shared" si="8"/>
        <v>4.9259999999999991E-2</v>
      </c>
      <c r="G279" s="10">
        <f>IF(C279&gt;'Assumptions Notes'!C$11,'Assumptions Notes'!C$11,C279)</f>
        <v>150</v>
      </c>
      <c r="H279" s="15">
        <f t="shared" si="9"/>
        <v>4.4999999999999998E-2</v>
      </c>
      <c r="I279" s="2">
        <f>IF(C279&gt;'Assumptions Notes'!C$11,-C279*('Assumptions Notes'!C$13/(2*1000)),G279*D279)</f>
        <v>-8.2099999999999992E-2</v>
      </c>
    </row>
    <row r="280" spans="1:9" ht="16" x14ac:dyDescent="0.2">
      <c r="A280" s="5">
        <v>42557.8125</v>
      </c>
      <c r="B280" s="2">
        <v>2072.5700000000002</v>
      </c>
      <c r="C280" s="29">
        <v>160.4</v>
      </c>
      <c r="D280" s="8">
        <v>2.9750000000000002E-4</v>
      </c>
      <c r="E280" s="13">
        <f>D280*'Assumptions Notes'!C$12</f>
        <v>3.5700000000000003E-2</v>
      </c>
      <c r="F280" s="15">
        <f t="shared" si="8"/>
        <v>4.7719000000000004E-2</v>
      </c>
      <c r="G280" s="10">
        <f>IF(C280&gt;'Assumptions Notes'!C$11,'Assumptions Notes'!C$11,C280)</f>
        <v>150</v>
      </c>
      <c r="H280" s="15">
        <f t="shared" si="9"/>
        <v>4.4625000000000005E-2</v>
      </c>
      <c r="I280" s="2">
        <f>IF(C280&gt;'Assumptions Notes'!C$11,-C280*('Assumptions Notes'!C$13/(2*1000)),G280*D280)</f>
        <v>-8.0200000000000007E-2</v>
      </c>
    </row>
    <row r="281" spans="1:9" ht="16" x14ac:dyDescent="0.2">
      <c r="A281" s="5">
        <v>42557.833333333336</v>
      </c>
      <c r="B281" s="2">
        <v>2028.49</v>
      </c>
      <c r="C281" s="29">
        <v>165.7</v>
      </c>
      <c r="D281" s="8">
        <v>2.9500000000000001E-4</v>
      </c>
      <c r="E281" s="13">
        <f>D281*'Assumptions Notes'!C$12</f>
        <v>3.5400000000000001E-2</v>
      </c>
      <c r="F281" s="15">
        <f t="shared" si="8"/>
        <v>4.8881500000000001E-2</v>
      </c>
      <c r="G281" s="10">
        <f>IF(C281&gt;'Assumptions Notes'!C$11,'Assumptions Notes'!C$11,C281)</f>
        <v>150</v>
      </c>
      <c r="H281" s="15">
        <f t="shared" si="9"/>
        <v>4.4250000000000005E-2</v>
      </c>
      <c r="I281" s="2">
        <f>IF(C281&gt;'Assumptions Notes'!C$11,-C281*('Assumptions Notes'!C$13/(2*1000)),G281*D281)</f>
        <v>-8.2849999999999993E-2</v>
      </c>
    </row>
    <row r="282" spans="1:9" ht="16" x14ac:dyDescent="0.2">
      <c r="A282" s="5">
        <v>42557.854166666664</v>
      </c>
      <c r="B282" s="2">
        <v>2005.9</v>
      </c>
      <c r="C282" s="29">
        <v>161</v>
      </c>
      <c r="D282" s="8">
        <v>2.9E-4</v>
      </c>
      <c r="E282" s="13">
        <f>D282*'Assumptions Notes'!C$12</f>
        <v>3.4799999999999998E-2</v>
      </c>
      <c r="F282" s="15">
        <f t="shared" si="8"/>
        <v>4.6690000000000002E-2</v>
      </c>
      <c r="G282" s="10">
        <f>IF(C282&gt;'Assumptions Notes'!C$11,'Assumptions Notes'!C$11,C282)</f>
        <v>150</v>
      </c>
      <c r="H282" s="15">
        <f t="shared" si="9"/>
        <v>4.3499999999999997E-2</v>
      </c>
      <c r="I282" s="2">
        <f>IF(C282&gt;'Assumptions Notes'!C$11,-C282*('Assumptions Notes'!C$13/(2*1000)),G282*D282)</f>
        <v>-8.0500000000000002E-2</v>
      </c>
    </row>
    <row r="283" spans="1:9" ht="16" x14ac:dyDescent="0.2">
      <c r="A283" s="5">
        <v>42557.875</v>
      </c>
      <c r="B283" s="2">
        <v>1966.33</v>
      </c>
      <c r="C283" s="29">
        <v>156.5</v>
      </c>
      <c r="D283" s="8">
        <v>2.8499999999999999E-4</v>
      </c>
      <c r="E283" s="13">
        <f>D283*'Assumptions Notes'!C$12</f>
        <v>3.4200000000000001E-2</v>
      </c>
      <c r="F283" s="15">
        <f t="shared" si="8"/>
        <v>4.4602499999999996E-2</v>
      </c>
      <c r="G283" s="10">
        <f>IF(C283&gt;'Assumptions Notes'!C$11,'Assumptions Notes'!C$11,C283)</f>
        <v>150</v>
      </c>
      <c r="H283" s="15">
        <f t="shared" si="9"/>
        <v>4.2749999999999996E-2</v>
      </c>
      <c r="I283" s="2">
        <f>IF(C283&gt;'Assumptions Notes'!C$11,-C283*('Assumptions Notes'!C$13/(2*1000)),G283*D283)</f>
        <v>-7.825E-2</v>
      </c>
    </row>
    <row r="284" spans="1:9" ht="16" x14ac:dyDescent="0.2">
      <c r="A284" s="5">
        <v>42557.895833333336</v>
      </c>
      <c r="B284" s="2">
        <v>1922.59</v>
      </c>
      <c r="C284" s="29">
        <v>166.3</v>
      </c>
      <c r="D284" s="8">
        <v>2.7E-4</v>
      </c>
      <c r="E284" s="13">
        <f>D284*'Assumptions Notes'!C$12</f>
        <v>3.2399999999999998E-2</v>
      </c>
      <c r="F284" s="15">
        <f t="shared" si="8"/>
        <v>4.4901000000000003E-2</v>
      </c>
      <c r="G284" s="10">
        <f>IF(C284&gt;'Assumptions Notes'!C$11,'Assumptions Notes'!C$11,C284)</f>
        <v>150</v>
      </c>
      <c r="H284" s="15">
        <f t="shared" si="9"/>
        <v>4.0500000000000001E-2</v>
      </c>
      <c r="I284" s="2">
        <f>IF(C284&gt;'Assumptions Notes'!C$11,-C284*('Assumptions Notes'!C$13/(2*1000)),G284*D284)</f>
        <v>-8.3150000000000002E-2</v>
      </c>
    </row>
    <row r="285" spans="1:9" ht="16" x14ac:dyDescent="0.2">
      <c r="A285" s="5">
        <v>42557.916666666664</v>
      </c>
      <c r="B285" s="2">
        <v>1866.81</v>
      </c>
      <c r="C285" s="29">
        <v>167.8</v>
      </c>
      <c r="D285" s="8">
        <v>2.5500000000000002E-4</v>
      </c>
      <c r="E285" s="13">
        <f>D285*'Assumptions Notes'!C$12</f>
        <v>3.0600000000000002E-2</v>
      </c>
      <c r="F285" s="15">
        <f t="shared" si="8"/>
        <v>4.2789000000000008E-2</v>
      </c>
      <c r="G285" s="10">
        <f>IF(C285&gt;'Assumptions Notes'!C$11,'Assumptions Notes'!C$11,C285)</f>
        <v>150</v>
      </c>
      <c r="H285" s="15">
        <f t="shared" si="9"/>
        <v>3.8250000000000006E-2</v>
      </c>
      <c r="I285" s="2">
        <f>IF(C285&gt;'Assumptions Notes'!C$11,-C285*('Assumptions Notes'!C$13/(2*1000)),G285*D285)</f>
        <v>-8.3900000000000002E-2</v>
      </c>
    </row>
    <row r="286" spans="1:9" ht="16" x14ac:dyDescent="0.2">
      <c r="A286" s="5">
        <v>42557.9375</v>
      </c>
      <c r="B286" s="2">
        <v>1792.45</v>
      </c>
      <c r="C286" s="29">
        <v>166.4</v>
      </c>
      <c r="D286" s="8">
        <v>2.1250000000000002E-4</v>
      </c>
      <c r="E286" s="13">
        <f>D286*'Assumptions Notes'!C$12</f>
        <v>2.5500000000000002E-2</v>
      </c>
      <c r="F286" s="15">
        <f t="shared" si="8"/>
        <v>3.5360000000000003E-2</v>
      </c>
      <c r="G286" s="10">
        <f>IF(C286&gt;'Assumptions Notes'!C$11,'Assumptions Notes'!C$11,C286)</f>
        <v>150</v>
      </c>
      <c r="H286" s="15">
        <f t="shared" si="9"/>
        <v>3.1875000000000001E-2</v>
      </c>
      <c r="I286" s="2">
        <f>IF(C286&gt;'Assumptions Notes'!C$11,-C286*('Assumptions Notes'!C$13/(2*1000)),G286*D286)</f>
        <v>-8.320000000000001E-2</v>
      </c>
    </row>
    <row r="287" spans="1:9" ht="16" x14ac:dyDescent="0.2">
      <c r="A287" s="5">
        <v>42557.958333333336</v>
      </c>
      <c r="B287" s="2">
        <v>1675.99</v>
      </c>
      <c r="C287" s="29">
        <v>167.9</v>
      </c>
      <c r="D287" s="8">
        <v>1.7000000000000001E-4</v>
      </c>
      <c r="E287" s="13">
        <f>D287*'Assumptions Notes'!C$12</f>
        <v>2.0400000000000001E-2</v>
      </c>
      <c r="F287" s="15">
        <f t="shared" si="8"/>
        <v>2.8543000000000002E-2</v>
      </c>
      <c r="G287" s="10">
        <f>IF(C287&gt;'Assumptions Notes'!C$11,'Assumptions Notes'!C$11,C287)</f>
        <v>150</v>
      </c>
      <c r="H287" s="15">
        <f t="shared" si="9"/>
        <v>2.5500000000000002E-2</v>
      </c>
      <c r="I287" s="2">
        <f>IF(C287&gt;'Assumptions Notes'!C$11,-C287*('Assumptions Notes'!C$13/(2*1000)),G287*D287)</f>
        <v>-8.3950000000000011E-2</v>
      </c>
    </row>
    <row r="288" spans="1:9" ht="16" x14ac:dyDescent="0.2">
      <c r="A288" s="5">
        <v>42557.979166666664</v>
      </c>
      <c r="B288" s="2">
        <v>1610.13</v>
      </c>
      <c r="C288" s="29">
        <v>163</v>
      </c>
      <c r="D288" s="8">
        <v>1.5000000000000001E-4</v>
      </c>
      <c r="E288" s="13">
        <f>D288*'Assumptions Notes'!C$12</f>
        <v>1.8000000000000002E-2</v>
      </c>
      <c r="F288" s="15">
        <f t="shared" si="8"/>
        <v>2.4450000000000003E-2</v>
      </c>
      <c r="G288" s="10">
        <f>IF(C288&gt;'Assumptions Notes'!C$11,'Assumptions Notes'!C$11,C288)</f>
        <v>150</v>
      </c>
      <c r="H288" s="15">
        <f t="shared" si="9"/>
        <v>2.2500000000000003E-2</v>
      </c>
      <c r="I288" s="2">
        <f>IF(C288&gt;'Assumptions Notes'!C$11,-C288*('Assumptions Notes'!C$13/(2*1000)),G288*D288)</f>
        <v>-8.1500000000000003E-2</v>
      </c>
    </row>
    <row r="289" spans="1:9" ht="16" x14ac:dyDescent="0.2">
      <c r="A289" s="5">
        <v>42558</v>
      </c>
      <c r="B289" s="2">
        <v>1808</v>
      </c>
      <c r="C289" s="29">
        <v>161.19999999999999</v>
      </c>
      <c r="D289" s="8">
        <v>1.2999999999999999E-4</v>
      </c>
      <c r="E289" s="13">
        <f>D289*'Assumptions Notes'!C$12</f>
        <v>1.5599999999999999E-2</v>
      </c>
      <c r="F289" s="15">
        <f t="shared" si="8"/>
        <v>2.0955999999999995E-2</v>
      </c>
      <c r="G289" s="10">
        <f>IF(C289&gt;'Assumptions Notes'!C$11,'Assumptions Notes'!C$11,C289)</f>
        <v>150</v>
      </c>
      <c r="H289" s="15">
        <f t="shared" si="9"/>
        <v>1.95E-2</v>
      </c>
      <c r="I289" s="2">
        <f>IF(C289&gt;'Assumptions Notes'!C$11,-C289*('Assumptions Notes'!C$13/(2*1000)),G289*D289)</f>
        <v>-8.0599999999999991E-2</v>
      </c>
    </row>
    <row r="290" spans="1:9" ht="16" x14ac:dyDescent="0.2">
      <c r="A290" s="5">
        <v>42558.020833333336</v>
      </c>
      <c r="B290" s="2">
        <v>1682.06</v>
      </c>
      <c r="C290" s="29">
        <v>161.19999999999999</v>
      </c>
      <c r="D290" s="8">
        <v>1.175E-4</v>
      </c>
      <c r="E290" s="13">
        <f>D290*'Assumptions Notes'!C$12</f>
        <v>1.41E-2</v>
      </c>
      <c r="F290" s="15">
        <f t="shared" si="8"/>
        <v>1.8941E-2</v>
      </c>
      <c r="G290" s="10">
        <f>IF(C290&gt;'Assumptions Notes'!C$11,'Assumptions Notes'!C$11,C290)</f>
        <v>150</v>
      </c>
      <c r="H290" s="15">
        <f t="shared" si="9"/>
        <v>1.7624999999999998E-2</v>
      </c>
      <c r="I290" s="2">
        <f>IF(C290&gt;'Assumptions Notes'!C$11,-C290*('Assumptions Notes'!C$13/(2*1000)),G290*D290)</f>
        <v>-8.0599999999999991E-2</v>
      </c>
    </row>
    <row r="291" spans="1:9" ht="16" x14ac:dyDescent="0.2">
      <c r="A291" s="5">
        <v>42558.041666666664</v>
      </c>
      <c r="B291" s="2">
        <v>1569.92</v>
      </c>
      <c r="C291" s="29">
        <v>157.6</v>
      </c>
      <c r="D291" s="8">
        <v>1.05E-4</v>
      </c>
      <c r="E291" s="13">
        <f>D291*'Assumptions Notes'!C$12</f>
        <v>1.26E-2</v>
      </c>
      <c r="F291" s="15">
        <f t="shared" si="8"/>
        <v>1.6548E-2</v>
      </c>
      <c r="G291" s="10">
        <f>IF(C291&gt;'Assumptions Notes'!C$11,'Assumptions Notes'!C$11,C291)</f>
        <v>150</v>
      </c>
      <c r="H291" s="15">
        <f t="shared" si="9"/>
        <v>1.575E-2</v>
      </c>
      <c r="I291" s="2">
        <f>IF(C291&gt;'Assumptions Notes'!C$11,-C291*('Assumptions Notes'!C$13/(2*1000)),G291*D291)</f>
        <v>-7.8799999999999995E-2</v>
      </c>
    </row>
    <row r="292" spans="1:9" ht="16" x14ac:dyDescent="0.2">
      <c r="A292" s="5">
        <v>42558.0625</v>
      </c>
      <c r="B292" s="2">
        <v>1482.14</v>
      </c>
      <c r="C292" s="29">
        <v>162.69999999999999</v>
      </c>
      <c r="D292" s="8">
        <v>1.025E-4</v>
      </c>
      <c r="E292" s="13">
        <f>D292*'Assumptions Notes'!C$12</f>
        <v>1.23E-2</v>
      </c>
      <c r="F292" s="15">
        <f t="shared" si="8"/>
        <v>1.6676749999999997E-2</v>
      </c>
      <c r="G292" s="10">
        <f>IF(C292&gt;'Assumptions Notes'!C$11,'Assumptions Notes'!C$11,C292)</f>
        <v>150</v>
      </c>
      <c r="H292" s="15">
        <f t="shared" si="9"/>
        <v>1.5375E-2</v>
      </c>
      <c r="I292" s="2">
        <f>IF(C292&gt;'Assumptions Notes'!C$11,-C292*('Assumptions Notes'!C$13/(2*1000)),G292*D292)</f>
        <v>-8.1349999999999992E-2</v>
      </c>
    </row>
    <row r="293" spans="1:9" ht="16" x14ac:dyDescent="0.2">
      <c r="A293" s="5">
        <v>42558.083333333336</v>
      </c>
      <c r="B293" s="2">
        <v>1393.54</v>
      </c>
      <c r="C293" s="29">
        <v>167</v>
      </c>
      <c r="D293" s="8">
        <v>1E-4</v>
      </c>
      <c r="E293" s="13">
        <f>D293*'Assumptions Notes'!C$12</f>
        <v>1.2E-2</v>
      </c>
      <c r="F293" s="15">
        <f t="shared" si="8"/>
        <v>1.67E-2</v>
      </c>
      <c r="G293" s="10">
        <f>IF(C293&gt;'Assumptions Notes'!C$11,'Assumptions Notes'!C$11,C293)</f>
        <v>150</v>
      </c>
      <c r="H293" s="15">
        <f t="shared" si="9"/>
        <v>1.5000000000000001E-2</v>
      </c>
      <c r="I293" s="2">
        <f>IF(C293&gt;'Assumptions Notes'!C$11,-C293*('Assumptions Notes'!C$13/(2*1000)),G293*D293)</f>
        <v>-8.3500000000000005E-2</v>
      </c>
    </row>
    <row r="294" spans="1:9" ht="16" x14ac:dyDescent="0.2">
      <c r="A294" s="5">
        <v>42558.104166666664</v>
      </c>
      <c r="B294" s="2">
        <v>1312.87</v>
      </c>
      <c r="C294" s="29">
        <v>168.5</v>
      </c>
      <c r="D294" s="8">
        <v>9.8750000000000002E-5</v>
      </c>
      <c r="E294" s="13">
        <f>D294*'Assumptions Notes'!C$12</f>
        <v>1.1849999999999999E-2</v>
      </c>
      <c r="F294" s="15">
        <f t="shared" si="8"/>
        <v>1.6639375000000001E-2</v>
      </c>
      <c r="G294" s="10">
        <f>IF(C294&gt;'Assumptions Notes'!C$11,'Assumptions Notes'!C$11,C294)</f>
        <v>150</v>
      </c>
      <c r="H294" s="15">
        <f t="shared" si="9"/>
        <v>1.4812500000000001E-2</v>
      </c>
      <c r="I294" s="2">
        <f>IF(C294&gt;'Assumptions Notes'!C$11,-C294*('Assumptions Notes'!C$13/(2*1000)),G294*D294)</f>
        <v>-8.4250000000000005E-2</v>
      </c>
    </row>
    <row r="295" spans="1:9" ht="16" x14ac:dyDescent="0.2">
      <c r="A295" s="5">
        <v>42558.125</v>
      </c>
      <c r="B295" s="2">
        <v>1261.58</v>
      </c>
      <c r="C295" s="29">
        <v>173.4</v>
      </c>
      <c r="D295" s="8">
        <v>9.7499999999999998E-5</v>
      </c>
      <c r="E295" s="13">
        <f>D295*'Assumptions Notes'!C$12</f>
        <v>1.17E-2</v>
      </c>
      <c r="F295" s="15">
        <f t="shared" si="8"/>
        <v>1.6906500000000001E-2</v>
      </c>
      <c r="G295" s="10">
        <f>IF(C295&gt;'Assumptions Notes'!C$11,'Assumptions Notes'!C$11,C295)</f>
        <v>150</v>
      </c>
      <c r="H295" s="15">
        <f t="shared" si="9"/>
        <v>1.4624999999999999E-2</v>
      </c>
      <c r="I295" s="2">
        <f>IF(C295&gt;'Assumptions Notes'!C$11,-C295*('Assumptions Notes'!C$13/(2*1000)),G295*D295)</f>
        <v>-8.6699999999999999E-2</v>
      </c>
    </row>
    <row r="296" spans="1:9" ht="16" x14ac:dyDescent="0.2">
      <c r="A296" s="5">
        <v>42558.145833333336</v>
      </c>
      <c r="B296" s="2">
        <v>1224.42</v>
      </c>
      <c r="C296" s="29">
        <v>170.9</v>
      </c>
      <c r="D296" s="8">
        <v>9.6250000000000009E-5</v>
      </c>
      <c r="E296" s="13">
        <f>D296*'Assumptions Notes'!C$12</f>
        <v>1.1550000000000001E-2</v>
      </c>
      <c r="F296" s="15">
        <f t="shared" si="8"/>
        <v>1.6449125000000002E-2</v>
      </c>
      <c r="G296" s="10">
        <f>IF(C296&gt;'Assumptions Notes'!C$11,'Assumptions Notes'!C$11,C296)</f>
        <v>150</v>
      </c>
      <c r="H296" s="15">
        <f t="shared" si="9"/>
        <v>1.4437500000000001E-2</v>
      </c>
      <c r="I296" s="2">
        <f>IF(C296&gt;'Assumptions Notes'!C$11,-C296*('Assumptions Notes'!C$13/(2*1000)),G296*D296)</f>
        <v>-8.5449999999999998E-2</v>
      </c>
    </row>
    <row r="297" spans="1:9" ht="16" x14ac:dyDescent="0.2">
      <c r="A297" s="5">
        <v>42558.166666666664</v>
      </c>
      <c r="B297" s="2">
        <v>1209.82</v>
      </c>
      <c r="C297" s="29">
        <v>179.7</v>
      </c>
      <c r="D297" s="8">
        <v>9.5000000000000005E-5</v>
      </c>
      <c r="E297" s="13">
        <f>D297*'Assumptions Notes'!C$12</f>
        <v>1.14E-2</v>
      </c>
      <c r="F297" s="15">
        <f t="shared" si="8"/>
        <v>1.70715E-2</v>
      </c>
      <c r="G297" s="10">
        <f>IF(C297&gt;'Assumptions Notes'!C$11,'Assumptions Notes'!C$11,C297)</f>
        <v>150</v>
      </c>
      <c r="H297" s="15">
        <f t="shared" si="9"/>
        <v>1.4250000000000001E-2</v>
      </c>
      <c r="I297" s="2">
        <f>IF(C297&gt;'Assumptions Notes'!C$11,-C297*('Assumptions Notes'!C$13/(2*1000)),G297*D297)</f>
        <v>-8.9849999999999999E-2</v>
      </c>
    </row>
    <row r="298" spans="1:9" ht="16" x14ac:dyDescent="0.2">
      <c r="A298" s="5">
        <v>42558.1875</v>
      </c>
      <c r="B298" s="2">
        <v>1192.8499999999999</v>
      </c>
      <c r="C298" s="29">
        <v>177</v>
      </c>
      <c r="D298" s="8">
        <v>9.6250000000000009E-5</v>
      </c>
      <c r="E298" s="13">
        <f>D298*'Assumptions Notes'!C$12</f>
        <v>1.1550000000000001E-2</v>
      </c>
      <c r="F298" s="15">
        <f t="shared" si="8"/>
        <v>1.7036250000000003E-2</v>
      </c>
      <c r="G298" s="10">
        <f>IF(C298&gt;'Assumptions Notes'!C$11,'Assumptions Notes'!C$11,C298)</f>
        <v>150</v>
      </c>
      <c r="H298" s="15">
        <f t="shared" si="9"/>
        <v>1.4437500000000001E-2</v>
      </c>
      <c r="I298" s="2">
        <f>IF(C298&gt;'Assumptions Notes'!C$11,-C298*('Assumptions Notes'!C$13/(2*1000)),G298*D298)</f>
        <v>-8.8499999999999995E-2</v>
      </c>
    </row>
    <row r="299" spans="1:9" ht="16" x14ac:dyDescent="0.2">
      <c r="A299" s="5">
        <v>42558.208333333336</v>
      </c>
      <c r="B299" s="2">
        <v>1204.02</v>
      </c>
      <c r="C299" s="29">
        <v>176.1</v>
      </c>
      <c r="D299" s="8">
        <v>9.7499999999999998E-5</v>
      </c>
      <c r="E299" s="13">
        <f>D299*'Assumptions Notes'!C$12</f>
        <v>1.17E-2</v>
      </c>
      <c r="F299" s="15">
        <f t="shared" si="8"/>
        <v>1.7169749999999998E-2</v>
      </c>
      <c r="G299" s="10">
        <f>IF(C299&gt;'Assumptions Notes'!C$11,'Assumptions Notes'!C$11,C299)</f>
        <v>150</v>
      </c>
      <c r="H299" s="15">
        <f t="shared" si="9"/>
        <v>1.4624999999999999E-2</v>
      </c>
      <c r="I299" s="2">
        <f>IF(C299&gt;'Assumptions Notes'!C$11,-C299*('Assumptions Notes'!C$13/(2*1000)),G299*D299)</f>
        <v>-8.8050000000000003E-2</v>
      </c>
    </row>
    <row r="300" spans="1:9" ht="16" x14ac:dyDescent="0.2">
      <c r="A300" s="5">
        <v>42558.229166666664</v>
      </c>
      <c r="B300" s="2">
        <v>1214.8800000000001</v>
      </c>
      <c r="C300" s="29">
        <v>170.2</v>
      </c>
      <c r="D300" s="8">
        <v>1.15E-4</v>
      </c>
      <c r="E300" s="13">
        <f>D300*'Assumptions Notes'!C$12</f>
        <v>1.38E-2</v>
      </c>
      <c r="F300" s="15">
        <f t="shared" si="8"/>
        <v>1.9573E-2</v>
      </c>
      <c r="G300" s="10">
        <f>IF(C300&gt;'Assumptions Notes'!C$11,'Assumptions Notes'!C$11,C300)</f>
        <v>150</v>
      </c>
      <c r="H300" s="15">
        <f t="shared" si="9"/>
        <v>1.7250000000000001E-2</v>
      </c>
      <c r="I300" s="2">
        <f>IF(C300&gt;'Assumptions Notes'!C$11,-C300*('Assumptions Notes'!C$13/(2*1000)),G300*D300)</f>
        <v>-8.5099999999999995E-2</v>
      </c>
    </row>
    <row r="301" spans="1:9" ht="16" x14ac:dyDescent="0.2">
      <c r="A301" s="5">
        <v>42558.25</v>
      </c>
      <c r="B301" s="2">
        <v>1279.52</v>
      </c>
      <c r="C301" s="29">
        <v>173.1</v>
      </c>
      <c r="D301" s="8">
        <v>1.325E-4</v>
      </c>
      <c r="E301" s="13">
        <f>D301*'Assumptions Notes'!C$12</f>
        <v>1.5900000000000001E-2</v>
      </c>
      <c r="F301" s="15">
        <f t="shared" si="8"/>
        <v>2.2935749999999998E-2</v>
      </c>
      <c r="G301" s="10">
        <f>IF(C301&gt;'Assumptions Notes'!C$11,'Assumptions Notes'!C$11,C301)</f>
        <v>150</v>
      </c>
      <c r="H301" s="15">
        <f t="shared" si="9"/>
        <v>1.9875E-2</v>
      </c>
      <c r="I301" s="2">
        <f>IF(C301&gt;'Assumptions Notes'!C$11,-C301*('Assumptions Notes'!C$13/(2*1000)),G301*D301)</f>
        <v>-8.6550000000000002E-2</v>
      </c>
    </row>
    <row r="302" spans="1:9" ht="16" x14ac:dyDescent="0.2">
      <c r="A302" s="5">
        <v>42558.270833333336</v>
      </c>
      <c r="B302" s="2">
        <v>1363.75</v>
      </c>
      <c r="C302" s="29">
        <v>169.3</v>
      </c>
      <c r="D302" s="8">
        <v>1.6249999999999999E-4</v>
      </c>
      <c r="E302" s="13">
        <f>D302*'Assumptions Notes'!C$12</f>
        <v>1.95E-2</v>
      </c>
      <c r="F302" s="15">
        <f t="shared" si="8"/>
        <v>2.7511250000000001E-2</v>
      </c>
      <c r="G302" s="10">
        <f>IF(C302&gt;'Assumptions Notes'!C$11,'Assumptions Notes'!C$11,C302)</f>
        <v>150</v>
      </c>
      <c r="H302" s="15">
        <f t="shared" si="9"/>
        <v>2.4374999999999997E-2</v>
      </c>
      <c r="I302" s="2">
        <f>IF(C302&gt;'Assumptions Notes'!C$11,-C302*('Assumptions Notes'!C$13/(2*1000)),G302*D302)</f>
        <v>-8.4650000000000003E-2</v>
      </c>
    </row>
    <row r="303" spans="1:9" ht="16" x14ac:dyDescent="0.2">
      <c r="A303" s="5">
        <v>42558.291666666664</v>
      </c>
      <c r="B303" s="2">
        <v>1490.35</v>
      </c>
      <c r="C303" s="29">
        <v>173.9</v>
      </c>
      <c r="D303" s="8">
        <v>1.9249999999999999E-4</v>
      </c>
      <c r="E303" s="13">
        <f>D303*'Assumptions Notes'!C$12</f>
        <v>2.3099999999999999E-2</v>
      </c>
      <c r="F303" s="15">
        <f t="shared" si="8"/>
        <v>3.3475749999999999E-2</v>
      </c>
      <c r="G303" s="10">
        <f>IF(C303&gt;'Assumptions Notes'!C$11,'Assumptions Notes'!C$11,C303)</f>
        <v>150</v>
      </c>
      <c r="H303" s="15">
        <f t="shared" si="9"/>
        <v>2.8874999999999998E-2</v>
      </c>
      <c r="I303" s="2">
        <f>IF(C303&gt;'Assumptions Notes'!C$11,-C303*('Assumptions Notes'!C$13/(2*1000)),G303*D303)</f>
        <v>-8.695E-2</v>
      </c>
    </row>
    <row r="304" spans="1:9" ht="16" x14ac:dyDescent="0.2">
      <c r="A304" s="5">
        <v>42558.3125</v>
      </c>
      <c r="B304" s="2">
        <v>1658.51</v>
      </c>
      <c r="C304" s="29">
        <v>162.30000000000001</v>
      </c>
      <c r="D304" s="8">
        <v>2.0875000000000001E-4</v>
      </c>
      <c r="E304" s="13">
        <f>D304*'Assumptions Notes'!C$12</f>
        <v>2.5049999999999999E-2</v>
      </c>
      <c r="F304" s="15">
        <f t="shared" si="8"/>
        <v>3.3880125000000004E-2</v>
      </c>
      <c r="G304" s="10">
        <f>IF(C304&gt;'Assumptions Notes'!C$11,'Assumptions Notes'!C$11,C304)</f>
        <v>150</v>
      </c>
      <c r="H304" s="15">
        <f t="shared" si="9"/>
        <v>3.13125E-2</v>
      </c>
      <c r="I304" s="2">
        <f>IF(C304&gt;'Assumptions Notes'!C$11,-C304*('Assumptions Notes'!C$13/(2*1000)),G304*D304)</f>
        <v>-8.1150000000000014E-2</v>
      </c>
    </row>
    <row r="305" spans="1:9" ht="16" x14ac:dyDescent="0.2">
      <c r="A305" s="5">
        <v>42558.333333333336</v>
      </c>
      <c r="B305" s="2">
        <v>1784.47</v>
      </c>
      <c r="C305" s="29">
        <v>165.5</v>
      </c>
      <c r="D305" s="8">
        <v>2.2499999999999999E-4</v>
      </c>
      <c r="E305" s="13">
        <f>D305*'Assumptions Notes'!C$12</f>
        <v>2.7E-2</v>
      </c>
      <c r="F305" s="15">
        <f t="shared" si="8"/>
        <v>3.72375E-2</v>
      </c>
      <c r="G305" s="10">
        <f>IF(C305&gt;'Assumptions Notes'!C$11,'Assumptions Notes'!C$11,C305)</f>
        <v>150</v>
      </c>
      <c r="H305" s="15">
        <f t="shared" si="9"/>
        <v>3.3750000000000002E-2</v>
      </c>
      <c r="I305" s="2">
        <f>IF(C305&gt;'Assumptions Notes'!C$11,-C305*('Assumptions Notes'!C$13/(2*1000)),G305*D305)</f>
        <v>-8.2750000000000004E-2</v>
      </c>
    </row>
    <row r="306" spans="1:9" ht="16" x14ac:dyDescent="0.2">
      <c r="A306" s="5">
        <v>42558.354166666664</v>
      </c>
      <c r="B306" s="2">
        <v>1917.89</v>
      </c>
      <c r="C306" s="29">
        <v>166.4</v>
      </c>
      <c r="D306" s="8">
        <v>2.2625E-4</v>
      </c>
      <c r="E306" s="13">
        <f>D306*'Assumptions Notes'!C$12</f>
        <v>2.7150000000000001E-2</v>
      </c>
      <c r="F306" s="15">
        <f t="shared" si="8"/>
        <v>3.7648000000000001E-2</v>
      </c>
      <c r="G306" s="10">
        <f>IF(C306&gt;'Assumptions Notes'!C$11,'Assumptions Notes'!C$11,C306)</f>
        <v>150</v>
      </c>
      <c r="H306" s="15">
        <f t="shared" si="9"/>
        <v>3.3937500000000002E-2</v>
      </c>
      <c r="I306" s="2">
        <f>IF(C306&gt;'Assumptions Notes'!C$11,-C306*('Assumptions Notes'!C$13/(2*1000)),G306*D306)</f>
        <v>-8.320000000000001E-2</v>
      </c>
    </row>
    <row r="307" spans="1:9" ht="16" x14ac:dyDescent="0.2">
      <c r="A307" s="5">
        <v>42558.375</v>
      </c>
      <c r="B307" s="2">
        <v>1919.83</v>
      </c>
      <c r="C307" s="29">
        <v>170.6</v>
      </c>
      <c r="D307" s="8">
        <v>2.275E-4</v>
      </c>
      <c r="E307" s="13">
        <f>D307*'Assumptions Notes'!C$12</f>
        <v>2.7300000000000001E-2</v>
      </c>
      <c r="F307" s="15">
        <f t="shared" si="8"/>
        <v>3.8811499999999999E-2</v>
      </c>
      <c r="G307" s="10">
        <f>IF(C307&gt;'Assumptions Notes'!C$11,'Assumptions Notes'!C$11,C307)</f>
        <v>150</v>
      </c>
      <c r="H307" s="15">
        <f t="shared" si="9"/>
        <v>3.4125000000000003E-2</v>
      </c>
      <c r="I307" s="2">
        <f>IF(C307&gt;'Assumptions Notes'!C$11,-C307*('Assumptions Notes'!C$13/(2*1000)),G307*D307)</f>
        <v>-8.5300000000000001E-2</v>
      </c>
    </row>
    <row r="308" spans="1:9" ht="16" x14ac:dyDescent="0.2">
      <c r="A308" s="5">
        <v>42558.395833333336</v>
      </c>
      <c r="B308" s="2">
        <v>1890.6</v>
      </c>
      <c r="C308" s="29">
        <v>173.2</v>
      </c>
      <c r="D308" s="8">
        <v>2.1875E-4</v>
      </c>
      <c r="E308" s="13">
        <f>D308*'Assumptions Notes'!C$12</f>
        <v>2.6249999999999999E-2</v>
      </c>
      <c r="F308" s="15">
        <f t="shared" si="8"/>
        <v>3.7887499999999998E-2</v>
      </c>
      <c r="G308" s="10">
        <f>IF(C308&gt;'Assumptions Notes'!C$11,'Assumptions Notes'!C$11,C308)</f>
        <v>150</v>
      </c>
      <c r="H308" s="15">
        <f t="shared" si="9"/>
        <v>3.2812500000000001E-2</v>
      </c>
      <c r="I308" s="2">
        <f>IF(C308&gt;'Assumptions Notes'!C$11,-C308*('Assumptions Notes'!C$13/(2*1000)),G308*D308)</f>
        <v>-8.6599999999999996E-2</v>
      </c>
    </row>
    <row r="309" spans="1:9" ht="16" x14ac:dyDescent="0.2">
      <c r="A309" s="5">
        <v>42558.416666666664</v>
      </c>
      <c r="B309" s="2">
        <v>1794.14</v>
      </c>
      <c r="C309" s="29">
        <v>178.5</v>
      </c>
      <c r="D309" s="8">
        <v>2.1000000000000001E-4</v>
      </c>
      <c r="E309" s="13">
        <f>D309*'Assumptions Notes'!C$12</f>
        <v>2.52E-2</v>
      </c>
      <c r="F309" s="15">
        <f t="shared" si="8"/>
        <v>3.7485000000000004E-2</v>
      </c>
      <c r="G309" s="10">
        <f>IF(C309&gt;'Assumptions Notes'!C$11,'Assumptions Notes'!C$11,C309)</f>
        <v>150</v>
      </c>
      <c r="H309" s="15">
        <f t="shared" si="9"/>
        <v>3.15E-2</v>
      </c>
      <c r="I309" s="2">
        <f>IF(C309&gt;'Assumptions Notes'!C$11,-C309*('Assumptions Notes'!C$13/(2*1000)),G309*D309)</f>
        <v>-8.9249999999999996E-2</v>
      </c>
    </row>
    <row r="310" spans="1:9" ht="16" x14ac:dyDescent="0.2">
      <c r="A310" s="5">
        <v>42558.4375</v>
      </c>
      <c r="B310" s="2">
        <v>1678.39</v>
      </c>
      <c r="C310" s="29">
        <v>168</v>
      </c>
      <c r="D310" s="8">
        <v>2.075E-4</v>
      </c>
      <c r="E310" s="13">
        <f>D310*'Assumptions Notes'!C$12</f>
        <v>2.4899999999999999E-2</v>
      </c>
      <c r="F310" s="15">
        <f t="shared" si="8"/>
        <v>3.4860000000000002E-2</v>
      </c>
      <c r="G310" s="10">
        <f>IF(C310&gt;'Assumptions Notes'!C$11,'Assumptions Notes'!C$11,C310)</f>
        <v>150</v>
      </c>
      <c r="H310" s="15">
        <f t="shared" si="9"/>
        <v>3.1125E-2</v>
      </c>
      <c r="I310" s="2">
        <f>IF(C310&gt;'Assumptions Notes'!C$11,-C310*('Assumptions Notes'!C$13/(2*1000)),G310*D310)</f>
        <v>-8.4000000000000005E-2</v>
      </c>
    </row>
    <row r="311" spans="1:9" ht="16" x14ac:dyDescent="0.2">
      <c r="A311" s="5">
        <v>42558.458333333336</v>
      </c>
      <c r="B311" s="2">
        <v>1619.28</v>
      </c>
      <c r="C311" s="29">
        <v>175.5</v>
      </c>
      <c r="D311" s="8">
        <v>2.05E-4</v>
      </c>
      <c r="E311" s="13">
        <f>D311*'Assumptions Notes'!C$12</f>
        <v>2.46E-2</v>
      </c>
      <c r="F311" s="15">
        <f t="shared" si="8"/>
        <v>3.5977500000000003E-2</v>
      </c>
      <c r="G311" s="10">
        <f>IF(C311&gt;'Assumptions Notes'!C$11,'Assumptions Notes'!C$11,C311)</f>
        <v>150</v>
      </c>
      <c r="H311" s="15">
        <f t="shared" si="9"/>
        <v>3.075E-2</v>
      </c>
      <c r="I311" s="2">
        <f>IF(C311&gt;'Assumptions Notes'!C$11,-C311*('Assumptions Notes'!C$13/(2*1000)),G311*D311)</f>
        <v>-8.7750000000000009E-2</v>
      </c>
    </row>
    <row r="312" spans="1:9" ht="16" x14ac:dyDescent="0.2">
      <c r="A312" s="5">
        <v>42558.479166666664</v>
      </c>
      <c r="B312" s="2">
        <v>1583.83</v>
      </c>
      <c r="C312" s="29">
        <v>173.8</v>
      </c>
      <c r="D312" s="8">
        <v>2.1499999999999999E-4</v>
      </c>
      <c r="E312" s="13">
        <f>D312*'Assumptions Notes'!C$12</f>
        <v>2.58E-2</v>
      </c>
      <c r="F312" s="15">
        <f t="shared" si="8"/>
        <v>3.7367000000000004E-2</v>
      </c>
      <c r="G312" s="10">
        <f>IF(C312&gt;'Assumptions Notes'!C$11,'Assumptions Notes'!C$11,C312)</f>
        <v>150</v>
      </c>
      <c r="H312" s="15">
        <f t="shared" si="9"/>
        <v>3.2250000000000001E-2</v>
      </c>
      <c r="I312" s="2">
        <f>IF(C312&gt;'Assumptions Notes'!C$11,-C312*('Assumptions Notes'!C$13/(2*1000)),G312*D312)</f>
        <v>-8.6900000000000005E-2</v>
      </c>
    </row>
    <row r="313" spans="1:9" ht="16" x14ac:dyDescent="0.2">
      <c r="A313" s="5">
        <v>42558.5</v>
      </c>
      <c r="B313" s="2">
        <v>1580.75</v>
      </c>
      <c r="C313" s="29">
        <v>159</v>
      </c>
      <c r="D313" s="8">
        <v>2.2499999999999999E-4</v>
      </c>
      <c r="E313" s="13">
        <f>D313*'Assumptions Notes'!C$12</f>
        <v>2.7E-2</v>
      </c>
      <c r="F313" s="15">
        <f t="shared" si="8"/>
        <v>3.5775000000000001E-2</v>
      </c>
      <c r="G313" s="10">
        <f>IF(C313&gt;'Assumptions Notes'!C$11,'Assumptions Notes'!C$11,C313)</f>
        <v>150</v>
      </c>
      <c r="H313" s="15">
        <f t="shared" si="9"/>
        <v>3.3750000000000002E-2</v>
      </c>
      <c r="I313" s="2">
        <f>IF(C313&gt;'Assumptions Notes'!C$11,-C313*('Assumptions Notes'!C$13/(2*1000)),G313*D313)</f>
        <v>-7.9500000000000001E-2</v>
      </c>
    </row>
    <row r="314" spans="1:9" ht="16" x14ac:dyDescent="0.2">
      <c r="A314" s="5">
        <v>42558.520833333336</v>
      </c>
      <c r="B314" s="2">
        <v>1584.97</v>
      </c>
      <c r="C314" s="29">
        <v>155.5</v>
      </c>
      <c r="D314" s="8">
        <v>2.1250000000000002E-4</v>
      </c>
      <c r="E314" s="13">
        <f>D314*'Assumptions Notes'!C$12</f>
        <v>2.5500000000000002E-2</v>
      </c>
      <c r="F314" s="15">
        <f t="shared" si="8"/>
        <v>3.3043750000000004E-2</v>
      </c>
      <c r="G314" s="10">
        <f>IF(C314&gt;'Assumptions Notes'!C$11,'Assumptions Notes'!C$11,C314)</f>
        <v>150</v>
      </c>
      <c r="H314" s="15">
        <f t="shared" si="9"/>
        <v>3.1875000000000001E-2</v>
      </c>
      <c r="I314" s="2">
        <f>IF(C314&gt;'Assumptions Notes'!C$11,-C314*('Assumptions Notes'!C$13/(2*1000)),G314*D314)</f>
        <v>-7.775E-2</v>
      </c>
    </row>
    <row r="315" spans="1:9" ht="16" x14ac:dyDescent="0.2">
      <c r="A315" s="5">
        <v>42558.541666666664</v>
      </c>
      <c r="B315" s="2">
        <v>1561.47</v>
      </c>
      <c r="C315" s="29">
        <v>152.69999999999999</v>
      </c>
      <c r="D315" s="8">
        <v>2.0000000000000001E-4</v>
      </c>
      <c r="E315" s="13">
        <f>D315*'Assumptions Notes'!C$12</f>
        <v>2.4E-2</v>
      </c>
      <c r="F315" s="15">
        <f t="shared" si="8"/>
        <v>3.0539999999999998E-2</v>
      </c>
      <c r="G315" s="10">
        <f>IF(C315&gt;'Assumptions Notes'!C$11,'Assumptions Notes'!C$11,C315)</f>
        <v>150</v>
      </c>
      <c r="H315" s="15">
        <f t="shared" si="9"/>
        <v>3.0000000000000002E-2</v>
      </c>
      <c r="I315" s="2">
        <f>IF(C315&gt;'Assumptions Notes'!C$11,-C315*('Assumptions Notes'!C$13/(2*1000)),G315*D315)</f>
        <v>-7.6350000000000001E-2</v>
      </c>
    </row>
    <row r="316" spans="1:9" ht="16" x14ac:dyDescent="0.2">
      <c r="A316" s="5">
        <v>42558.5625</v>
      </c>
      <c r="B316" s="2">
        <v>1565.48</v>
      </c>
      <c r="C316" s="29">
        <v>155.69999999999999</v>
      </c>
      <c r="D316" s="8">
        <v>1.975E-4</v>
      </c>
      <c r="E316" s="13">
        <f>D316*'Assumptions Notes'!C$12</f>
        <v>2.3699999999999999E-2</v>
      </c>
      <c r="F316" s="15">
        <f t="shared" si="8"/>
        <v>3.0750749999999997E-2</v>
      </c>
      <c r="G316" s="10">
        <f>IF(C316&gt;'Assumptions Notes'!C$11,'Assumptions Notes'!C$11,C316)</f>
        <v>150</v>
      </c>
      <c r="H316" s="15">
        <f t="shared" si="9"/>
        <v>2.9625000000000002E-2</v>
      </c>
      <c r="I316" s="2">
        <f>IF(C316&gt;'Assumptions Notes'!C$11,-C316*('Assumptions Notes'!C$13/(2*1000)),G316*D316)</f>
        <v>-7.7850000000000003E-2</v>
      </c>
    </row>
    <row r="317" spans="1:9" ht="16" x14ac:dyDescent="0.2">
      <c r="A317" s="5">
        <v>42558.583333333336</v>
      </c>
      <c r="B317" s="2">
        <v>1604.83</v>
      </c>
      <c r="C317" s="29">
        <v>150.5</v>
      </c>
      <c r="D317" s="8">
        <v>1.95E-4</v>
      </c>
      <c r="E317" s="13">
        <f>D317*'Assumptions Notes'!C$12</f>
        <v>2.3400000000000001E-2</v>
      </c>
      <c r="F317" s="15">
        <f t="shared" si="8"/>
        <v>2.9347499999999999E-2</v>
      </c>
      <c r="G317" s="10">
        <f>IF(C317&gt;'Assumptions Notes'!C$11,'Assumptions Notes'!C$11,C317)</f>
        <v>150</v>
      </c>
      <c r="H317" s="15">
        <f t="shared" si="9"/>
        <v>2.9249999999999998E-2</v>
      </c>
      <c r="I317" s="2">
        <f>IF(C317&gt;'Assumptions Notes'!C$11,-C317*('Assumptions Notes'!C$13/(2*1000)),G317*D317)</f>
        <v>-7.5249999999999997E-2</v>
      </c>
    </row>
    <row r="318" spans="1:9" ht="16" x14ac:dyDescent="0.2">
      <c r="A318" s="5">
        <v>42558.604166666664</v>
      </c>
      <c r="B318" s="2">
        <v>1632.3</v>
      </c>
      <c r="C318" s="29">
        <v>158.19999999999999</v>
      </c>
      <c r="D318" s="8">
        <v>1.9625E-4</v>
      </c>
      <c r="E318" s="13">
        <f>D318*'Assumptions Notes'!C$12</f>
        <v>2.3550000000000001E-2</v>
      </c>
      <c r="F318" s="15">
        <f t="shared" si="8"/>
        <v>3.1046749999999998E-2</v>
      </c>
      <c r="G318" s="10">
        <f>IF(C318&gt;'Assumptions Notes'!C$11,'Assumptions Notes'!C$11,C318)</f>
        <v>150</v>
      </c>
      <c r="H318" s="15">
        <f t="shared" si="9"/>
        <v>2.9437499999999998E-2</v>
      </c>
      <c r="I318" s="2">
        <f>IF(C318&gt;'Assumptions Notes'!C$11,-C318*('Assumptions Notes'!C$13/(2*1000)),G318*D318)</f>
        <v>-7.909999999999999E-2</v>
      </c>
    </row>
    <row r="319" spans="1:9" ht="16" x14ac:dyDescent="0.2">
      <c r="A319" s="5">
        <v>42558.625</v>
      </c>
      <c r="B319" s="2">
        <v>1634.24</v>
      </c>
      <c r="C319" s="29">
        <v>154.4</v>
      </c>
      <c r="D319" s="8">
        <v>1.975E-4</v>
      </c>
      <c r="E319" s="13">
        <f>D319*'Assumptions Notes'!C$12</f>
        <v>2.3699999999999999E-2</v>
      </c>
      <c r="F319" s="15">
        <f t="shared" si="8"/>
        <v>3.0494E-2</v>
      </c>
      <c r="G319" s="10">
        <f>IF(C319&gt;'Assumptions Notes'!C$11,'Assumptions Notes'!C$11,C319)</f>
        <v>150</v>
      </c>
      <c r="H319" s="15">
        <f t="shared" si="9"/>
        <v>2.9625000000000002E-2</v>
      </c>
      <c r="I319" s="2">
        <f>IF(C319&gt;'Assumptions Notes'!C$11,-C319*('Assumptions Notes'!C$13/(2*1000)),G319*D319)</f>
        <v>-7.7200000000000005E-2</v>
      </c>
    </row>
    <row r="320" spans="1:9" ht="16" x14ac:dyDescent="0.2">
      <c r="A320" s="5">
        <v>42558.645833333336</v>
      </c>
      <c r="B320" s="2">
        <v>1576.67</v>
      </c>
      <c r="C320" s="29">
        <v>158.4</v>
      </c>
      <c r="D320" s="8">
        <v>2.2124999999999998E-4</v>
      </c>
      <c r="E320" s="13">
        <f>D320*'Assumptions Notes'!C$12</f>
        <v>2.6549999999999997E-2</v>
      </c>
      <c r="F320" s="15">
        <f t="shared" si="8"/>
        <v>3.5046000000000001E-2</v>
      </c>
      <c r="G320" s="10">
        <f>IF(C320&gt;'Assumptions Notes'!C$11,'Assumptions Notes'!C$11,C320)</f>
        <v>150</v>
      </c>
      <c r="H320" s="15">
        <f t="shared" si="9"/>
        <v>3.3187499999999995E-2</v>
      </c>
      <c r="I320" s="2">
        <f>IF(C320&gt;'Assumptions Notes'!C$11,-C320*('Assumptions Notes'!C$13/(2*1000)),G320*D320)</f>
        <v>-7.9200000000000007E-2</v>
      </c>
    </row>
    <row r="321" spans="1:9" ht="16" x14ac:dyDescent="0.2">
      <c r="A321" s="5">
        <v>42558.666666666664</v>
      </c>
      <c r="B321" s="2">
        <v>1585.86</v>
      </c>
      <c r="C321" s="29">
        <v>158.6</v>
      </c>
      <c r="D321" s="8">
        <v>2.4499999999999999E-4</v>
      </c>
      <c r="E321" s="13">
        <f>D321*'Assumptions Notes'!C$12</f>
        <v>2.9399999999999999E-2</v>
      </c>
      <c r="F321" s="15">
        <f t="shared" si="8"/>
        <v>3.8856999999999996E-2</v>
      </c>
      <c r="G321" s="10">
        <f>IF(C321&gt;'Assumptions Notes'!C$11,'Assumptions Notes'!C$11,C321)</f>
        <v>150</v>
      </c>
      <c r="H321" s="15">
        <f t="shared" si="9"/>
        <v>3.6749999999999998E-2</v>
      </c>
      <c r="I321" s="2">
        <f>IF(C321&gt;'Assumptions Notes'!C$11,-C321*('Assumptions Notes'!C$13/(2*1000)),G321*D321)</f>
        <v>-7.9299999999999995E-2</v>
      </c>
    </row>
    <row r="322" spans="1:9" ht="16" x14ac:dyDescent="0.2">
      <c r="A322" s="5">
        <v>42558.6875</v>
      </c>
      <c r="B322" s="2">
        <v>1698.92</v>
      </c>
      <c r="C322" s="29">
        <v>153.5</v>
      </c>
      <c r="D322" s="8">
        <v>2.7E-4</v>
      </c>
      <c r="E322" s="13">
        <f>D322*'Assumptions Notes'!C$12</f>
        <v>3.2399999999999998E-2</v>
      </c>
      <c r="F322" s="15">
        <f t="shared" si="8"/>
        <v>4.1445000000000003E-2</v>
      </c>
      <c r="G322" s="10">
        <f>IF(C322&gt;'Assumptions Notes'!C$11,'Assumptions Notes'!C$11,C322)</f>
        <v>150</v>
      </c>
      <c r="H322" s="15">
        <f t="shared" si="9"/>
        <v>4.0500000000000001E-2</v>
      </c>
      <c r="I322" s="2">
        <f>IF(C322&gt;'Assumptions Notes'!C$11,-C322*('Assumptions Notes'!C$13/(2*1000)),G322*D322)</f>
        <v>-7.6749999999999999E-2</v>
      </c>
    </row>
    <row r="323" spans="1:9" ht="16" x14ac:dyDescent="0.2">
      <c r="A323" s="5">
        <v>42558.708333333336</v>
      </c>
      <c r="B323" s="2">
        <v>1768.37</v>
      </c>
      <c r="C323" s="29">
        <v>150.19999999999999</v>
      </c>
      <c r="D323" s="8">
        <v>2.9500000000000001E-4</v>
      </c>
      <c r="E323" s="13">
        <f>D323*'Assumptions Notes'!C$12</f>
        <v>3.5400000000000001E-2</v>
      </c>
      <c r="F323" s="15">
        <f t="shared" ref="F323:F386" si="10">D323*C323</f>
        <v>4.4309000000000001E-2</v>
      </c>
      <c r="G323" s="10">
        <f>IF(C323&gt;'Assumptions Notes'!C$11,'Assumptions Notes'!C$11,C323)</f>
        <v>150</v>
      </c>
      <c r="H323" s="15">
        <f t="shared" ref="H323:H386" si="11">G323*D323</f>
        <v>4.4250000000000005E-2</v>
      </c>
      <c r="I323" s="2">
        <f>IF(C323&gt;'Assumptions Notes'!C$11,-C323*('Assumptions Notes'!C$13/(2*1000)),G323*D323)</f>
        <v>-7.51E-2</v>
      </c>
    </row>
    <row r="324" spans="1:9" ht="16" x14ac:dyDescent="0.2">
      <c r="A324" s="5">
        <v>42558.729166666664</v>
      </c>
      <c r="B324" s="2">
        <v>1871.18</v>
      </c>
      <c r="C324" s="29">
        <v>146</v>
      </c>
      <c r="D324" s="8">
        <v>2.9750000000000002E-4</v>
      </c>
      <c r="E324" s="13">
        <f>D324*'Assumptions Notes'!C$12</f>
        <v>3.5700000000000003E-2</v>
      </c>
      <c r="F324" s="15">
        <f t="shared" si="10"/>
        <v>4.3435000000000001E-2</v>
      </c>
      <c r="G324" s="10">
        <f>IF(C324&gt;'Assumptions Notes'!C$11,'Assumptions Notes'!C$11,C324)</f>
        <v>146</v>
      </c>
      <c r="H324" s="15">
        <f t="shared" si="11"/>
        <v>4.3435000000000001E-2</v>
      </c>
      <c r="I324" s="2">
        <f>IF(C324&gt;'Assumptions Notes'!C$11,-C324*('Assumptions Notes'!C$13/(2*1000)),G324*D324)</f>
        <v>4.3435000000000001E-2</v>
      </c>
    </row>
    <row r="325" spans="1:9" ht="16" x14ac:dyDescent="0.2">
      <c r="A325" s="5">
        <v>42558.75</v>
      </c>
      <c r="B325" s="2">
        <v>2008.26</v>
      </c>
      <c r="C325" s="29">
        <v>149.9</v>
      </c>
      <c r="D325" s="8">
        <v>2.9999999999999997E-4</v>
      </c>
      <c r="E325" s="13">
        <f>D325*'Assumptions Notes'!C$12</f>
        <v>3.5999999999999997E-2</v>
      </c>
      <c r="F325" s="15">
        <f t="shared" si="10"/>
        <v>4.4969999999999996E-2</v>
      </c>
      <c r="G325" s="10">
        <f>IF(C325&gt;'Assumptions Notes'!C$11,'Assumptions Notes'!C$11,C325)</f>
        <v>149.9</v>
      </c>
      <c r="H325" s="15">
        <f t="shared" si="11"/>
        <v>4.4969999999999996E-2</v>
      </c>
      <c r="I325" s="2">
        <f>IF(C325&gt;'Assumptions Notes'!C$11,-C325*('Assumptions Notes'!C$13/(2*1000)),G325*D325)</f>
        <v>4.4969999999999996E-2</v>
      </c>
    </row>
    <row r="326" spans="1:9" ht="16" x14ac:dyDescent="0.2">
      <c r="A326" s="5">
        <v>42558.770833333336</v>
      </c>
      <c r="B326" s="2">
        <v>2151.48</v>
      </c>
      <c r="C326" s="29">
        <v>145.80000000000001</v>
      </c>
      <c r="D326" s="8">
        <v>2.9999999999999997E-4</v>
      </c>
      <c r="E326" s="13">
        <f>D326*'Assumptions Notes'!C$12</f>
        <v>3.5999999999999997E-2</v>
      </c>
      <c r="F326" s="15">
        <f t="shared" si="10"/>
        <v>4.3740000000000001E-2</v>
      </c>
      <c r="G326" s="10">
        <f>IF(C326&gt;'Assumptions Notes'!C$11,'Assumptions Notes'!C$11,C326)</f>
        <v>145.80000000000001</v>
      </c>
      <c r="H326" s="15">
        <f t="shared" si="11"/>
        <v>4.3740000000000001E-2</v>
      </c>
      <c r="I326" s="2">
        <f>IF(C326&gt;'Assumptions Notes'!C$11,-C326*('Assumptions Notes'!C$13/(2*1000)),G326*D326)</f>
        <v>4.3740000000000001E-2</v>
      </c>
    </row>
    <row r="327" spans="1:9" ht="16" x14ac:dyDescent="0.2">
      <c r="A327" s="5">
        <v>42558.791666666664</v>
      </c>
      <c r="B327" s="2">
        <v>2159.21</v>
      </c>
      <c r="C327" s="29">
        <v>146</v>
      </c>
      <c r="D327" s="8">
        <v>2.9999999999999997E-4</v>
      </c>
      <c r="E327" s="13">
        <f>D327*'Assumptions Notes'!C$12</f>
        <v>3.5999999999999997E-2</v>
      </c>
      <c r="F327" s="15">
        <f t="shared" si="10"/>
        <v>4.3799999999999999E-2</v>
      </c>
      <c r="G327" s="10">
        <f>IF(C327&gt;'Assumptions Notes'!C$11,'Assumptions Notes'!C$11,C327)</f>
        <v>146</v>
      </c>
      <c r="H327" s="15">
        <f t="shared" si="11"/>
        <v>4.3799999999999999E-2</v>
      </c>
      <c r="I327" s="2">
        <f>IF(C327&gt;'Assumptions Notes'!C$11,-C327*('Assumptions Notes'!C$13/(2*1000)),G327*D327)</f>
        <v>4.3799999999999999E-2</v>
      </c>
    </row>
    <row r="328" spans="1:9" ht="16" x14ac:dyDescent="0.2">
      <c r="A328" s="5">
        <v>42558.8125</v>
      </c>
      <c r="B328" s="2">
        <v>2139.54</v>
      </c>
      <c r="C328" s="29">
        <v>150.5</v>
      </c>
      <c r="D328" s="8">
        <v>2.9750000000000002E-4</v>
      </c>
      <c r="E328" s="13">
        <f>D328*'Assumptions Notes'!C$12</f>
        <v>3.5700000000000003E-2</v>
      </c>
      <c r="F328" s="15">
        <f t="shared" si="10"/>
        <v>4.4773750000000001E-2</v>
      </c>
      <c r="G328" s="10">
        <f>IF(C328&gt;'Assumptions Notes'!C$11,'Assumptions Notes'!C$11,C328)</f>
        <v>150</v>
      </c>
      <c r="H328" s="15">
        <f t="shared" si="11"/>
        <v>4.4625000000000005E-2</v>
      </c>
      <c r="I328" s="2">
        <f>IF(C328&gt;'Assumptions Notes'!C$11,-C328*('Assumptions Notes'!C$13/(2*1000)),G328*D328)</f>
        <v>-7.5249999999999997E-2</v>
      </c>
    </row>
    <row r="329" spans="1:9" ht="16" x14ac:dyDescent="0.2">
      <c r="A329" s="5">
        <v>42558.833333333336</v>
      </c>
      <c r="B329" s="2">
        <v>2110.14</v>
      </c>
      <c r="C329" s="29">
        <v>150.19999999999999</v>
      </c>
      <c r="D329" s="8">
        <v>2.9500000000000001E-4</v>
      </c>
      <c r="E329" s="13">
        <f>D329*'Assumptions Notes'!C$12</f>
        <v>3.5400000000000001E-2</v>
      </c>
      <c r="F329" s="15">
        <f t="shared" si="10"/>
        <v>4.4309000000000001E-2</v>
      </c>
      <c r="G329" s="10">
        <f>IF(C329&gt;'Assumptions Notes'!C$11,'Assumptions Notes'!C$11,C329)</f>
        <v>150</v>
      </c>
      <c r="H329" s="15">
        <f t="shared" si="11"/>
        <v>4.4250000000000005E-2</v>
      </c>
      <c r="I329" s="2">
        <f>IF(C329&gt;'Assumptions Notes'!C$11,-C329*('Assumptions Notes'!C$13/(2*1000)),G329*D329)</f>
        <v>-7.51E-2</v>
      </c>
    </row>
    <row r="330" spans="1:9" ht="16" x14ac:dyDescent="0.2">
      <c r="A330" s="5">
        <v>42558.854166666664</v>
      </c>
      <c r="B330" s="2">
        <v>2088.85</v>
      </c>
      <c r="C330" s="29">
        <v>149.19999999999999</v>
      </c>
      <c r="D330" s="8">
        <v>2.9E-4</v>
      </c>
      <c r="E330" s="13">
        <f>D330*'Assumptions Notes'!C$12</f>
        <v>3.4799999999999998E-2</v>
      </c>
      <c r="F330" s="15">
        <f t="shared" si="10"/>
        <v>4.3267999999999994E-2</v>
      </c>
      <c r="G330" s="10">
        <f>IF(C330&gt;'Assumptions Notes'!C$11,'Assumptions Notes'!C$11,C330)</f>
        <v>149.19999999999999</v>
      </c>
      <c r="H330" s="15">
        <f t="shared" si="11"/>
        <v>4.3267999999999994E-2</v>
      </c>
      <c r="I330" s="2">
        <f>IF(C330&gt;'Assumptions Notes'!C$11,-C330*('Assumptions Notes'!C$13/(2*1000)),G330*D330)</f>
        <v>4.3267999999999994E-2</v>
      </c>
    </row>
    <row r="331" spans="1:9" ht="16" x14ac:dyDescent="0.2">
      <c r="A331" s="5">
        <v>42558.875</v>
      </c>
      <c r="B331" s="2">
        <v>2042.02</v>
      </c>
      <c r="C331" s="29">
        <v>153.1</v>
      </c>
      <c r="D331" s="8">
        <v>2.8499999999999999E-4</v>
      </c>
      <c r="E331" s="13">
        <f>D331*'Assumptions Notes'!C$12</f>
        <v>3.4200000000000001E-2</v>
      </c>
      <c r="F331" s="15">
        <f t="shared" si="10"/>
        <v>4.3633499999999999E-2</v>
      </c>
      <c r="G331" s="10">
        <f>IF(C331&gt;'Assumptions Notes'!C$11,'Assumptions Notes'!C$11,C331)</f>
        <v>150</v>
      </c>
      <c r="H331" s="15">
        <f t="shared" si="11"/>
        <v>4.2749999999999996E-2</v>
      </c>
      <c r="I331" s="2">
        <f>IF(C331&gt;'Assumptions Notes'!C$11,-C331*('Assumptions Notes'!C$13/(2*1000)),G331*D331)</f>
        <v>-7.6549999999999993E-2</v>
      </c>
    </row>
    <row r="332" spans="1:9" ht="16" x14ac:dyDescent="0.2">
      <c r="A332" s="5">
        <v>42558.895833333336</v>
      </c>
      <c r="B332" s="2">
        <v>1997.63</v>
      </c>
      <c r="C332" s="29">
        <v>160.5</v>
      </c>
      <c r="D332" s="8">
        <v>2.7E-4</v>
      </c>
      <c r="E332" s="13">
        <f>D332*'Assumptions Notes'!C$12</f>
        <v>3.2399999999999998E-2</v>
      </c>
      <c r="F332" s="15">
        <f t="shared" si="10"/>
        <v>4.3334999999999999E-2</v>
      </c>
      <c r="G332" s="10">
        <f>IF(C332&gt;'Assumptions Notes'!C$11,'Assumptions Notes'!C$11,C332)</f>
        <v>150</v>
      </c>
      <c r="H332" s="15">
        <f t="shared" si="11"/>
        <v>4.0500000000000001E-2</v>
      </c>
      <c r="I332" s="2">
        <f>IF(C332&gt;'Assumptions Notes'!C$11,-C332*('Assumptions Notes'!C$13/(2*1000)),G332*D332)</f>
        <v>-8.0250000000000002E-2</v>
      </c>
    </row>
    <row r="333" spans="1:9" ht="16" x14ac:dyDescent="0.2">
      <c r="A333" s="5">
        <v>42558.916666666664</v>
      </c>
      <c r="B333" s="2">
        <v>1909.39</v>
      </c>
      <c r="C333" s="29">
        <v>159.4</v>
      </c>
      <c r="D333" s="8">
        <v>2.5500000000000002E-4</v>
      </c>
      <c r="E333" s="13">
        <f>D333*'Assumptions Notes'!C$12</f>
        <v>3.0600000000000002E-2</v>
      </c>
      <c r="F333" s="15">
        <f t="shared" si="10"/>
        <v>4.0647000000000003E-2</v>
      </c>
      <c r="G333" s="10">
        <f>IF(C333&gt;'Assumptions Notes'!C$11,'Assumptions Notes'!C$11,C333)</f>
        <v>150</v>
      </c>
      <c r="H333" s="15">
        <f t="shared" si="11"/>
        <v>3.8250000000000006E-2</v>
      </c>
      <c r="I333" s="2">
        <f>IF(C333&gt;'Assumptions Notes'!C$11,-C333*('Assumptions Notes'!C$13/(2*1000)),G333*D333)</f>
        <v>-7.9700000000000007E-2</v>
      </c>
    </row>
    <row r="334" spans="1:9" ht="16" x14ac:dyDescent="0.2">
      <c r="A334" s="5">
        <v>42558.9375</v>
      </c>
      <c r="B334" s="2">
        <v>1803.06</v>
      </c>
      <c r="C334" s="29">
        <v>154.69999999999999</v>
      </c>
      <c r="D334" s="8">
        <v>2.1250000000000002E-4</v>
      </c>
      <c r="E334" s="13">
        <f>D334*'Assumptions Notes'!C$12</f>
        <v>2.5500000000000002E-2</v>
      </c>
      <c r="F334" s="15">
        <f t="shared" si="10"/>
        <v>3.287375E-2</v>
      </c>
      <c r="G334" s="10">
        <f>IF(C334&gt;'Assumptions Notes'!C$11,'Assumptions Notes'!C$11,C334)</f>
        <v>150</v>
      </c>
      <c r="H334" s="15">
        <f t="shared" si="11"/>
        <v>3.1875000000000001E-2</v>
      </c>
      <c r="I334" s="2">
        <f>IF(C334&gt;'Assumptions Notes'!C$11,-C334*('Assumptions Notes'!C$13/(2*1000)),G334*D334)</f>
        <v>-7.7350000000000002E-2</v>
      </c>
    </row>
    <row r="335" spans="1:9" ht="16" x14ac:dyDescent="0.2">
      <c r="A335" s="5">
        <v>42558.958333333336</v>
      </c>
      <c r="B335" s="2">
        <v>1714.27</v>
      </c>
      <c r="C335" s="29">
        <v>153</v>
      </c>
      <c r="D335" s="8">
        <v>1.7000000000000001E-4</v>
      </c>
      <c r="E335" s="13">
        <f>D335*'Assumptions Notes'!C$12</f>
        <v>2.0400000000000001E-2</v>
      </c>
      <c r="F335" s="15">
        <f t="shared" si="10"/>
        <v>2.6010000000000002E-2</v>
      </c>
      <c r="G335" s="10">
        <f>IF(C335&gt;'Assumptions Notes'!C$11,'Assumptions Notes'!C$11,C335)</f>
        <v>150</v>
      </c>
      <c r="H335" s="15">
        <f t="shared" si="11"/>
        <v>2.5500000000000002E-2</v>
      </c>
      <c r="I335" s="2">
        <f>IF(C335&gt;'Assumptions Notes'!C$11,-C335*('Assumptions Notes'!C$13/(2*1000)),G335*D335)</f>
        <v>-7.6499999999999999E-2</v>
      </c>
    </row>
    <row r="336" spans="1:9" ht="16" x14ac:dyDescent="0.2">
      <c r="A336" s="5">
        <v>42558.979166666664</v>
      </c>
      <c r="B336" s="2">
        <v>1645.91</v>
      </c>
      <c r="C336" s="29">
        <v>143.80000000000001</v>
      </c>
      <c r="D336" s="8">
        <v>1.5000000000000001E-4</v>
      </c>
      <c r="E336" s="13">
        <f>D336*'Assumptions Notes'!C$12</f>
        <v>1.8000000000000002E-2</v>
      </c>
      <c r="F336" s="15">
        <f t="shared" si="10"/>
        <v>2.1570000000000002E-2</v>
      </c>
      <c r="G336" s="10">
        <f>IF(C336&gt;'Assumptions Notes'!C$11,'Assumptions Notes'!C$11,C336)</f>
        <v>143.80000000000001</v>
      </c>
      <c r="H336" s="15">
        <f t="shared" si="11"/>
        <v>2.1570000000000002E-2</v>
      </c>
      <c r="I336" s="2">
        <f>IF(C336&gt;'Assumptions Notes'!C$11,-C336*('Assumptions Notes'!C$13/(2*1000)),G336*D336)</f>
        <v>2.1570000000000002E-2</v>
      </c>
    </row>
    <row r="337" spans="1:9" ht="16" x14ac:dyDescent="0.2">
      <c r="A337" s="5">
        <v>42559</v>
      </c>
      <c r="B337" s="2">
        <v>1852.05</v>
      </c>
      <c r="C337" s="29">
        <v>144.1</v>
      </c>
      <c r="D337" s="8">
        <v>1.2999999999999999E-4</v>
      </c>
      <c r="E337" s="13">
        <f>D337*'Assumptions Notes'!C$12</f>
        <v>1.5599999999999999E-2</v>
      </c>
      <c r="F337" s="15">
        <f t="shared" si="10"/>
        <v>1.8732999999999996E-2</v>
      </c>
      <c r="G337" s="10">
        <f>IF(C337&gt;'Assumptions Notes'!C$11,'Assumptions Notes'!C$11,C337)</f>
        <v>144.1</v>
      </c>
      <c r="H337" s="15">
        <f t="shared" si="11"/>
        <v>1.8732999999999996E-2</v>
      </c>
      <c r="I337" s="2">
        <f>IF(C337&gt;'Assumptions Notes'!C$11,-C337*('Assumptions Notes'!C$13/(2*1000)),G337*D337)</f>
        <v>1.8732999999999996E-2</v>
      </c>
    </row>
    <row r="338" spans="1:9" ht="16" x14ac:dyDescent="0.2">
      <c r="A338" s="5">
        <v>42559.020833333336</v>
      </c>
      <c r="B338" s="2">
        <v>1716.39</v>
      </c>
      <c r="C338" s="29">
        <v>136.4</v>
      </c>
      <c r="D338" s="8">
        <v>1.175E-4</v>
      </c>
      <c r="E338" s="13">
        <f>D338*'Assumptions Notes'!C$12</f>
        <v>1.41E-2</v>
      </c>
      <c r="F338" s="15">
        <f t="shared" si="10"/>
        <v>1.6027E-2</v>
      </c>
      <c r="G338" s="10">
        <f>IF(C338&gt;'Assumptions Notes'!C$11,'Assumptions Notes'!C$11,C338)</f>
        <v>136.4</v>
      </c>
      <c r="H338" s="15">
        <f t="shared" si="11"/>
        <v>1.6027E-2</v>
      </c>
      <c r="I338" s="2">
        <f>IF(C338&gt;'Assumptions Notes'!C$11,-C338*('Assumptions Notes'!C$13/(2*1000)),G338*D338)</f>
        <v>1.6027E-2</v>
      </c>
    </row>
    <row r="339" spans="1:9" ht="16" x14ac:dyDescent="0.2">
      <c r="A339" s="5">
        <v>42559.041666666664</v>
      </c>
      <c r="B339" s="2">
        <v>1653</v>
      </c>
      <c r="C339" s="29">
        <v>136.1</v>
      </c>
      <c r="D339" s="8">
        <v>1.05E-4</v>
      </c>
      <c r="E339" s="13">
        <f>D339*'Assumptions Notes'!C$12</f>
        <v>1.26E-2</v>
      </c>
      <c r="F339" s="15">
        <f t="shared" si="10"/>
        <v>1.4290499999999999E-2</v>
      </c>
      <c r="G339" s="10">
        <f>IF(C339&gt;'Assumptions Notes'!C$11,'Assumptions Notes'!C$11,C339)</f>
        <v>136.1</v>
      </c>
      <c r="H339" s="15">
        <f t="shared" si="11"/>
        <v>1.4290499999999999E-2</v>
      </c>
      <c r="I339" s="2">
        <f>IF(C339&gt;'Assumptions Notes'!C$11,-C339*('Assumptions Notes'!C$13/(2*1000)),G339*D339)</f>
        <v>1.4290499999999999E-2</v>
      </c>
    </row>
    <row r="340" spans="1:9" ht="16" x14ac:dyDescent="0.2">
      <c r="A340" s="5">
        <v>42559.0625</v>
      </c>
      <c r="B340" s="2">
        <v>1529.91</v>
      </c>
      <c r="C340" s="29">
        <v>140.80000000000001</v>
      </c>
      <c r="D340" s="8">
        <v>1.025E-4</v>
      </c>
      <c r="E340" s="13">
        <f>D340*'Assumptions Notes'!C$12</f>
        <v>1.23E-2</v>
      </c>
      <c r="F340" s="15">
        <f t="shared" si="10"/>
        <v>1.4432E-2</v>
      </c>
      <c r="G340" s="10">
        <f>IF(C340&gt;'Assumptions Notes'!C$11,'Assumptions Notes'!C$11,C340)</f>
        <v>140.80000000000001</v>
      </c>
      <c r="H340" s="15">
        <f t="shared" si="11"/>
        <v>1.4432E-2</v>
      </c>
      <c r="I340" s="2">
        <f>IF(C340&gt;'Assumptions Notes'!C$11,-C340*('Assumptions Notes'!C$13/(2*1000)),G340*D340)</f>
        <v>1.4432E-2</v>
      </c>
    </row>
    <row r="341" spans="1:9" ht="16" x14ac:dyDescent="0.2">
      <c r="A341" s="5">
        <v>42559.083333333336</v>
      </c>
      <c r="B341" s="2">
        <v>1413.75</v>
      </c>
      <c r="C341" s="29">
        <v>137.4</v>
      </c>
      <c r="D341" s="8">
        <v>1E-4</v>
      </c>
      <c r="E341" s="13">
        <f>D341*'Assumptions Notes'!C$12</f>
        <v>1.2E-2</v>
      </c>
      <c r="F341" s="15">
        <f t="shared" si="10"/>
        <v>1.374E-2</v>
      </c>
      <c r="G341" s="10">
        <f>IF(C341&gt;'Assumptions Notes'!C$11,'Assumptions Notes'!C$11,C341)</f>
        <v>137.4</v>
      </c>
      <c r="H341" s="15">
        <f t="shared" si="11"/>
        <v>1.374E-2</v>
      </c>
      <c r="I341" s="2">
        <f>IF(C341&gt;'Assumptions Notes'!C$11,-C341*('Assumptions Notes'!C$13/(2*1000)),G341*D341)</f>
        <v>1.374E-2</v>
      </c>
    </row>
    <row r="342" spans="1:9" ht="16" x14ac:dyDescent="0.2">
      <c r="A342" s="5">
        <v>42559.104166666664</v>
      </c>
      <c r="B342" s="2">
        <v>1366.97</v>
      </c>
      <c r="C342" s="29">
        <v>137.4</v>
      </c>
      <c r="D342" s="8">
        <v>9.8750000000000002E-5</v>
      </c>
      <c r="E342" s="13">
        <f>D342*'Assumptions Notes'!C$12</f>
        <v>1.1849999999999999E-2</v>
      </c>
      <c r="F342" s="15">
        <f t="shared" si="10"/>
        <v>1.356825E-2</v>
      </c>
      <c r="G342" s="10">
        <f>IF(C342&gt;'Assumptions Notes'!C$11,'Assumptions Notes'!C$11,C342)</f>
        <v>137.4</v>
      </c>
      <c r="H342" s="15">
        <f t="shared" si="11"/>
        <v>1.356825E-2</v>
      </c>
      <c r="I342" s="2">
        <f>IF(C342&gt;'Assumptions Notes'!C$11,-C342*('Assumptions Notes'!C$13/(2*1000)),G342*D342)</f>
        <v>1.356825E-2</v>
      </c>
    </row>
    <row r="343" spans="1:9" ht="16" x14ac:dyDescent="0.2">
      <c r="A343" s="5">
        <v>42559.125</v>
      </c>
      <c r="B343" s="2">
        <v>1316.75</v>
      </c>
      <c r="C343" s="29">
        <v>130.80000000000001</v>
      </c>
      <c r="D343" s="8">
        <v>9.7499999999999998E-5</v>
      </c>
      <c r="E343" s="13">
        <f>D343*'Assumptions Notes'!C$12</f>
        <v>1.17E-2</v>
      </c>
      <c r="F343" s="15">
        <f t="shared" si="10"/>
        <v>1.2753E-2</v>
      </c>
      <c r="G343" s="10">
        <f>IF(C343&gt;'Assumptions Notes'!C$11,'Assumptions Notes'!C$11,C343)</f>
        <v>130.80000000000001</v>
      </c>
      <c r="H343" s="15">
        <f t="shared" si="11"/>
        <v>1.2753E-2</v>
      </c>
      <c r="I343" s="2">
        <f>IF(C343&gt;'Assumptions Notes'!C$11,-C343*('Assumptions Notes'!C$13/(2*1000)),G343*D343)</f>
        <v>1.2753E-2</v>
      </c>
    </row>
    <row r="344" spans="1:9" ht="16" x14ac:dyDescent="0.2">
      <c r="A344" s="5">
        <v>42559.145833333336</v>
      </c>
      <c r="B344" s="2">
        <v>1271.2</v>
      </c>
      <c r="C344" s="29">
        <v>140.6</v>
      </c>
      <c r="D344" s="8">
        <v>9.6250000000000009E-5</v>
      </c>
      <c r="E344" s="13">
        <f>D344*'Assumptions Notes'!C$12</f>
        <v>1.1550000000000001E-2</v>
      </c>
      <c r="F344" s="15">
        <f t="shared" si="10"/>
        <v>1.3532750000000001E-2</v>
      </c>
      <c r="G344" s="10">
        <f>IF(C344&gt;'Assumptions Notes'!C$11,'Assumptions Notes'!C$11,C344)</f>
        <v>140.6</v>
      </c>
      <c r="H344" s="15">
        <f t="shared" si="11"/>
        <v>1.3532750000000001E-2</v>
      </c>
      <c r="I344" s="2">
        <f>IF(C344&gt;'Assumptions Notes'!C$11,-C344*('Assumptions Notes'!C$13/(2*1000)),G344*D344)</f>
        <v>1.3532750000000001E-2</v>
      </c>
    </row>
    <row r="345" spans="1:9" ht="16" x14ac:dyDescent="0.2">
      <c r="A345" s="5">
        <v>42559.166666666664</v>
      </c>
      <c r="B345" s="2">
        <v>1252.23</v>
      </c>
      <c r="C345" s="29">
        <v>136.19999999999999</v>
      </c>
      <c r="D345" s="8">
        <v>9.5000000000000005E-5</v>
      </c>
      <c r="E345" s="13">
        <f>D345*'Assumptions Notes'!C$12</f>
        <v>1.14E-2</v>
      </c>
      <c r="F345" s="15">
        <f t="shared" si="10"/>
        <v>1.2938999999999999E-2</v>
      </c>
      <c r="G345" s="10">
        <f>IF(C345&gt;'Assumptions Notes'!C$11,'Assumptions Notes'!C$11,C345)</f>
        <v>136.19999999999999</v>
      </c>
      <c r="H345" s="15">
        <f t="shared" si="11"/>
        <v>1.2938999999999999E-2</v>
      </c>
      <c r="I345" s="2">
        <f>IF(C345&gt;'Assumptions Notes'!C$11,-C345*('Assumptions Notes'!C$13/(2*1000)),G345*D345)</f>
        <v>1.2938999999999999E-2</v>
      </c>
    </row>
    <row r="346" spans="1:9" ht="16" x14ac:dyDescent="0.2">
      <c r="A346" s="5">
        <v>42559.1875</v>
      </c>
      <c r="B346" s="2">
        <v>1224.3399999999999</v>
      </c>
      <c r="C346" s="29">
        <v>134.6</v>
      </c>
      <c r="D346" s="8">
        <v>9.6250000000000009E-5</v>
      </c>
      <c r="E346" s="13">
        <f>D346*'Assumptions Notes'!C$12</f>
        <v>1.1550000000000001E-2</v>
      </c>
      <c r="F346" s="15">
        <f t="shared" si="10"/>
        <v>1.295525E-2</v>
      </c>
      <c r="G346" s="10">
        <f>IF(C346&gt;'Assumptions Notes'!C$11,'Assumptions Notes'!C$11,C346)</f>
        <v>134.6</v>
      </c>
      <c r="H346" s="15">
        <f t="shared" si="11"/>
        <v>1.295525E-2</v>
      </c>
      <c r="I346" s="2">
        <f>IF(C346&gt;'Assumptions Notes'!C$11,-C346*('Assumptions Notes'!C$13/(2*1000)),G346*D346)</f>
        <v>1.295525E-2</v>
      </c>
    </row>
    <row r="347" spans="1:9" ht="16" x14ac:dyDescent="0.2">
      <c r="A347" s="5">
        <v>42559.208333333336</v>
      </c>
      <c r="B347" s="2">
        <v>1250.94</v>
      </c>
      <c r="C347" s="29">
        <v>138.30000000000001</v>
      </c>
      <c r="D347" s="8">
        <v>9.7499999999999998E-5</v>
      </c>
      <c r="E347" s="13">
        <f>D347*'Assumptions Notes'!C$12</f>
        <v>1.17E-2</v>
      </c>
      <c r="F347" s="15">
        <f t="shared" si="10"/>
        <v>1.3484250000000001E-2</v>
      </c>
      <c r="G347" s="10">
        <f>IF(C347&gt;'Assumptions Notes'!C$11,'Assumptions Notes'!C$11,C347)</f>
        <v>138.30000000000001</v>
      </c>
      <c r="H347" s="15">
        <f t="shared" si="11"/>
        <v>1.3484250000000001E-2</v>
      </c>
      <c r="I347" s="2">
        <f>IF(C347&gt;'Assumptions Notes'!C$11,-C347*('Assumptions Notes'!C$13/(2*1000)),G347*D347)</f>
        <v>1.3484250000000001E-2</v>
      </c>
    </row>
    <row r="348" spans="1:9" ht="16" x14ac:dyDescent="0.2">
      <c r="A348" s="5">
        <v>42559.229166666664</v>
      </c>
      <c r="B348" s="2">
        <v>1254.79</v>
      </c>
      <c r="C348" s="29">
        <v>129</v>
      </c>
      <c r="D348" s="8">
        <v>1.15E-4</v>
      </c>
      <c r="E348" s="13">
        <f>D348*'Assumptions Notes'!C$12</f>
        <v>1.38E-2</v>
      </c>
      <c r="F348" s="15">
        <f t="shared" si="10"/>
        <v>1.4835000000000001E-2</v>
      </c>
      <c r="G348" s="10">
        <f>IF(C348&gt;'Assumptions Notes'!C$11,'Assumptions Notes'!C$11,C348)</f>
        <v>129</v>
      </c>
      <c r="H348" s="15">
        <f t="shared" si="11"/>
        <v>1.4835000000000001E-2</v>
      </c>
      <c r="I348" s="2">
        <f>IF(C348&gt;'Assumptions Notes'!C$11,-C348*('Assumptions Notes'!C$13/(2*1000)),G348*D348)</f>
        <v>1.4835000000000001E-2</v>
      </c>
    </row>
    <row r="349" spans="1:9" ht="16" x14ac:dyDescent="0.2">
      <c r="A349" s="5">
        <v>42559.25</v>
      </c>
      <c r="B349" s="2">
        <v>1299.33</v>
      </c>
      <c r="C349" s="29">
        <v>127.5</v>
      </c>
      <c r="D349" s="8">
        <v>1.325E-4</v>
      </c>
      <c r="E349" s="13">
        <f>D349*'Assumptions Notes'!C$12</f>
        <v>1.5900000000000001E-2</v>
      </c>
      <c r="F349" s="15">
        <f t="shared" si="10"/>
        <v>1.6893749999999999E-2</v>
      </c>
      <c r="G349" s="10">
        <f>IF(C349&gt;'Assumptions Notes'!C$11,'Assumptions Notes'!C$11,C349)</f>
        <v>127.5</v>
      </c>
      <c r="H349" s="15">
        <f t="shared" si="11"/>
        <v>1.6893749999999999E-2</v>
      </c>
      <c r="I349" s="2">
        <f>IF(C349&gt;'Assumptions Notes'!C$11,-C349*('Assumptions Notes'!C$13/(2*1000)),G349*D349)</f>
        <v>1.6893749999999999E-2</v>
      </c>
    </row>
    <row r="350" spans="1:9" ht="16" x14ac:dyDescent="0.2">
      <c r="A350" s="5">
        <v>42559.270833333336</v>
      </c>
      <c r="B350" s="2">
        <v>1396.08</v>
      </c>
      <c r="C350" s="29">
        <v>125.6</v>
      </c>
      <c r="D350" s="8">
        <v>1.6249999999999999E-4</v>
      </c>
      <c r="E350" s="13">
        <f>D350*'Assumptions Notes'!C$12</f>
        <v>1.95E-2</v>
      </c>
      <c r="F350" s="15">
        <f t="shared" si="10"/>
        <v>2.0409999999999998E-2</v>
      </c>
      <c r="G350" s="10">
        <f>IF(C350&gt;'Assumptions Notes'!C$11,'Assumptions Notes'!C$11,C350)</f>
        <v>125.6</v>
      </c>
      <c r="H350" s="15">
        <f t="shared" si="11"/>
        <v>2.0409999999999998E-2</v>
      </c>
      <c r="I350" s="2">
        <f>IF(C350&gt;'Assumptions Notes'!C$11,-C350*('Assumptions Notes'!C$13/(2*1000)),G350*D350)</f>
        <v>2.0409999999999998E-2</v>
      </c>
    </row>
    <row r="351" spans="1:9" ht="16" x14ac:dyDescent="0.2">
      <c r="A351" s="5">
        <v>42559.291666666664</v>
      </c>
      <c r="B351" s="2">
        <v>1522.45</v>
      </c>
      <c r="C351" s="29">
        <v>122.9</v>
      </c>
      <c r="D351" s="8">
        <v>1.9249999999999999E-4</v>
      </c>
      <c r="E351" s="13">
        <f>D351*'Assumptions Notes'!C$12</f>
        <v>2.3099999999999999E-2</v>
      </c>
      <c r="F351" s="15">
        <f t="shared" si="10"/>
        <v>2.3658249999999999E-2</v>
      </c>
      <c r="G351" s="10">
        <f>IF(C351&gt;'Assumptions Notes'!C$11,'Assumptions Notes'!C$11,C351)</f>
        <v>122.9</v>
      </c>
      <c r="H351" s="15">
        <f t="shared" si="11"/>
        <v>2.3658249999999999E-2</v>
      </c>
      <c r="I351" s="2">
        <f>IF(C351&gt;'Assumptions Notes'!C$11,-C351*('Assumptions Notes'!C$13/(2*1000)),G351*D351)</f>
        <v>2.3658249999999999E-2</v>
      </c>
    </row>
    <row r="352" spans="1:9" ht="16" x14ac:dyDescent="0.2">
      <c r="A352" s="5">
        <v>42559.3125</v>
      </c>
      <c r="B352" s="2">
        <v>1688.71</v>
      </c>
      <c r="C352" s="29">
        <v>126.5</v>
      </c>
      <c r="D352" s="8">
        <v>2.0875000000000001E-4</v>
      </c>
      <c r="E352" s="13">
        <f>D352*'Assumptions Notes'!C$12</f>
        <v>2.5049999999999999E-2</v>
      </c>
      <c r="F352" s="15">
        <f t="shared" si="10"/>
        <v>2.6406875E-2</v>
      </c>
      <c r="G352" s="10">
        <f>IF(C352&gt;'Assumptions Notes'!C$11,'Assumptions Notes'!C$11,C352)</f>
        <v>126.5</v>
      </c>
      <c r="H352" s="15">
        <f t="shared" si="11"/>
        <v>2.6406875E-2</v>
      </c>
      <c r="I352" s="2">
        <f>IF(C352&gt;'Assumptions Notes'!C$11,-C352*('Assumptions Notes'!C$13/(2*1000)),G352*D352)</f>
        <v>2.6406875E-2</v>
      </c>
    </row>
    <row r="353" spans="1:9" ht="16" x14ac:dyDescent="0.2">
      <c r="A353" s="5">
        <v>42559.333333333336</v>
      </c>
      <c r="B353" s="2">
        <v>1828.79</v>
      </c>
      <c r="C353" s="29">
        <v>127.1</v>
      </c>
      <c r="D353" s="8">
        <v>2.2499999999999999E-4</v>
      </c>
      <c r="E353" s="13">
        <f>D353*'Assumptions Notes'!C$12</f>
        <v>2.7E-2</v>
      </c>
      <c r="F353" s="15">
        <f t="shared" si="10"/>
        <v>2.8597499999999998E-2</v>
      </c>
      <c r="G353" s="10">
        <f>IF(C353&gt;'Assumptions Notes'!C$11,'Assumptions Notes'!C$11,C353)</f>
        <v>127.1</v>
      </c>
      <c r="H353" s="15">
        <f t="shared" si="11"/>
        <v>2.8597499999999998E-2</v>
      </c>
      <c r="I353" s="2">
        <f>IF(C353&gt;'Assumptions Notes'!C$11,-C353*('Assumptions Notes'!C$13/(2*1000)),G353*D353)</f>
        <v>2.8597499999999998E-2</v>
      </c>
    </row>
    <row r="354" spans="1:9" ht="16" x14ac:dyDescent="0.2">
      <c r="A354" s="5">
        <v>42559.354166666664</v>
      </c>
      <c r="B354" s="2">
        <v>1936.26</v>
      </c>
      <c r="C354" s="29">
        <v>127.3</v>
      </c>
      <c r="D354" s="8">
        <v>2.2625E-4</v>
      </c>
      <c r="E354" s="13">
        <f>D354*'Assumptions Notes'!C$12</f>
        <v>2.7150000000000001E-2</v>
      </c>
      <c r="F354" s="15">
        <f t="shared" si="10"/>
        <v>2.8801624999999997E-2</v>
      </c>
      <c r="G354" s="10">
        <f>IF(C354&gt;'Assumptions Notes'!C$11,'Assumptions Notes'!C$11,C354)</f>
        <v>127.3</v>
      </c>
      <c r="H354" s="15">
        <f t="shared" si="11"/>
        <v>2.8801624999999997E-2</v>
      </c>
      <c r="I354" s="2">
        <f>IF(C354&gt;'Assumptions Notes'!C$11,-C354*('Assumptions Notes'!C$13/(2*1000)),G354*D354)</f>
        <v>2.8801624999999997E-2</v>
      </c>
    </row>
    <row r="355" spans="1:9" ht="16" x14ac:dyDescent="0.2">
      <c r="A355" s="5">
        <v>42559.375</v>
      </c>
      <c r="B355" s="2">
        <v>1941.23</v>
      </c>
      <c r="C355" s="29">
        <v>128.4</v>
      </c>
      <c r="D355" s="8">
        <v>2.275E-4</v>
      </c>
      <c r="E355" s="13">
        <f>D355*'Assumptions Notes'!C$12</f>
        <v>2.7300000000000001E-2</v>
      </c>
      <c r="F355" s="15">
        <f t="shared" si="10"/>
        <v>2.9211000000000001E-2</v>
      </c>
      <c r="G355" s="10">
        <f>IF(C355&gt;'Assumptions Notes'!C$11,'Assumptions Notes'!C$11,C355)</f>
        <v>128.4</v>
      </c>
      <c r="H355" s="15">
        <f t="shared" si="11"/>
        <v>2.9211000000000001E-2</v>
      </c>
      <c r="I355" s="2">
        <f>IF(C355&gt;'Assumptions Notes'!C$11,-C355*('Assumptions Notes'!C$13/(2*1000)),G355*D355)</f>
        <v>2.9211000000000001E-2</v>
      </c>
    </row>
    <row r="356" spans="1:9" ht="16" x14ac:dyDescent="0.2">
      <c r="A356" s="5">
        <v>42559.395833333336</v>
      </c>
      <c r="B356" s="2">
        <v>1896.01</v>
      </c>
      <c r="C356" s="29">
        <v>126</v>
      </c>
      <c r="D356" s="8">
        <v>2.1875E-4</v>
      </c>
      <c r="E356" s="13">
        <f>D356*'Assumptions Notes'!C$12</f>
        <v>2.6249999999999999E-2</v>
      </c>
      <c r="F356" s="15">
        <f t="shared" si="10"/>
        <v>2.75625E-2</v>
      </c>
      <c r="G356" s="10">
        <f>IF(C356&gt;'Assumptions Notes'!C$11,'Assumptions Notes'!C$11,C356)</f>
        <v>126</v>
      </c>
      <c r="H356" s="15">
        <f t="shared" si="11"/>
        <v>2.75625E-2</v>
      </c>
      <c r="I356" s="2">
        <f>IF(C356&gt;'Assumptions Notes'!C$11,-C356*('Assumptions Notes'!C$13/(2*1000)),G356*D356)</f>
        <v>2.75625E-2</v>
      </c>
    </row>
    <row r="357" spans="1:9" ht="16" x14ac:dyDescent="0.2">
      <c r="A357" s="5">
        <v>42559.416666666664</v>
      </c>
      <c r="B357" s="2">
        <v>1828.2</v>
      </c>
      <c r="C357" s="29">
        <v>127.9</v>
      </c>
      <c r="D357" s="8">
        <v>2.1000000000000001E-4</v>
      </c>
      <c r="E357" s="13">
        <f>D357*'Assumptions Notes'!C$12</f>
        <v>2.52E-2</v>
      </c>
      <c r="F357" s="15">
        <f t="shared" si="10"/>
        <v>2.6859000000000001E-2</v>
      </c>
      <c r="G357" s="10">
        <f>IF(C357&gt;'Assumptions Notes'!C$11,'Assumptions Notes'!C$11,C357)</f>
        <v>127.9</v>
      </c>
      <c r="H357" s="15">
        <f t="shared" si="11"/>
        <v>2.6859000000000001E-2</v>
      </c>
      <c r="I357" s="2">
        <f>IF(C357&gt;'Assumptions Notes'!C$11,-C357*('Assumptions Notes'!C$13/(2*1000)),G357*D357)</f>
        <v>2.6859000000000001E-2</v>
      </c>
    </row>
    <row r="358" spans="1:9" ht="16" x14ac:dyDescent="0.2">
      <c r="A358" s="5">
        <v>42559.4375</v>
      </c>
      <c r="B358" s="2">
        <v>1716.83</v>
      </c>
      <c r="C358" s="29">
        <v>129.5</v>
      </c>
      <c r="D358" s="8">
        <v>2.075E-4</v>
      </c>
      <c r="E358" s="13">
        <f>D358*'Assumptions Notes'!C$12</f>
        <v>2.4899999999999999E-2</v>
      </c>
      <c r="F358" s="15">
        <f t="shared" si="10"/>
        <v>2.6871249999999999E-2</v>
      </c>
      <c r="G358" s="10">
        <f>IF(C358&gt;'Assumptions Notes'!C$11,'Assumptions Notes'!C$11,C358)</f>
        <v>129.5</v>
      </c>
      <c r="H358" s="15">
        <f t="shared" si="11"/>
        <v>2.6871249999999999E-2</v>
      </c>
      <c r="I358" s="2">
        <f>IF(C358&gt;'Assumptions Notes'!C$11,-C358*('Assumptions Notes'!C$13/(2*1000)),G358*D358)</f>
        <v>2.6871249999999999E-2</v>
      </c>
    </row>
    <row r="359" spans="1:9" ht="16" x14ac:dyDescent="0.2">
      <c r="A359" s="5">
        <v>42559.458333333336</v>
      </c>
      <c r="B359" s="2">
        <v>1620.59</v>
      </c>
      <c r="C359" s="29">
        <v>128.80000000000001</v>
      </c>
      <c r="D359" s="8">
        <v>2.05E-4</v>
      </c>
      <c r="E359" s="13">
        <f>D359*'Assumptions Notes'!C$12</f>
        <v>2.46E-2</v>
      </c>
      <c r="F359" s="15">
        <f t="shared" si="10"/>
        <v>2.6404E-2</v>
      </c>
      <c r="G359" s="10">
        <f>IF(C359&gt;'Assumptions Notes'!C$11,'Assumptions Notes'!C$11,C359)</f>
        <v>128.80000000000001</v>
      </c>
      <c r="H359" s="15">
        <f t="shared" si="11"/>
        <v>2.6404E-2</v>
      </c>
      <c r="I359" s="2">
        <f>IF(C359&gt;'Assumptions Notes'!C$11,-C359*('Assumptions Notes'!C$13/(2*1000)),G359*D359)</f>
        <v>2.6404E-2</v>
      </c>
    </row>
    <row r="360" spans="1:9" ht="16" x14ac:dyDescent="0.2">
      <c r="A360" s="5">
        <v>42559.479166666664</v>
      </c>
      <c r="B360" s="2">
        <v>1528.94</v>
      </c>
      <c r="C360" s="29">
        <v>122.1</v>
      </c>
      <c r="D360" s="8">
        <v>2.1499999999999999E-4</v>
      </c>
      <c r="E360" s="13">
        <f>D360*'Assumptions Notes'!C$12</f>
        <v>2.58E-2</v>
      </c>
      <c r="F360" s="15">
        <f t="shared" si="10"/>
        <v>2.6251499999999997E-2</v>
      </c>
      <c r="G360" s="10">
        <f>IF(C360&gt;'Assumptions Notes'!C$11,'Assumptions Notes'!C$11,C360)</f>
        <v>122.1</v>
      </c>
      <c r="H360" s="15">
        <f t="shared" si="11"/>
        <v>2.6251499999999997E-2</v>
      </c>
      <c r="I360" s="2">
        <f>IF(C360&gt;'Assumptions Notes'!C$11,-C360*('Assumptions Notes'!C$13/(2*1000)),G360*D360)</f>
        <v>2.6251499999999997E-2</v>
      </c>
    </row>
    <row r="361" spans="1:9" ht="16" x14ac:dyDescent="0.2">
      <c r="A361" s="5">
        <v>42559.5</v>
      </c>
      <c r="B361" s="2">
        <v>1501.88</v>
      </c>
      <c r="C361" s="29">
        <v>121.6</v>
      </c>
      <c r="D361" s="8">
        <v>2.2499999999999999E-4</v>
      </c>
      <c r="E361" s="13">
        <f>D361*'Assumptions Notes'!C$12</f>
        <v>2.7E-2</v>
      </c>
      <c r="F361" s="15">
        <f t="shared" si="10"/>
        <v>2.7359999999999999E-2</v>
      </c>
      <c r="G361" s="10">
        <f>IF(C361&gt;'Assumptions Notes'!C$11,'Assumptions Notes'!C$11,C361)</f>
        <v>121.6</v>
      </c>
      <c r="H361" s="15">
        <f t="shared" si="11"/>
        <v>2.7359999999999999E-2</v>
      </c>
      <c r="I361" s="2">
        <f>IF(C361&gt;'Assumptions Notes'!C$11,-C361*('Assumptions Notes'!C$13/(2*1000)),G361*D361)</f>
        <v>2.7359999999999999E-2</v>
      </c>
    </row>
    <row r="362" spans="1:9" ht="16" x14ac:dyDescent="0.2">
      <c r="A362" s="5">
        <v>42559.520833333336</v>
      </c>
      <c r="B362" s="2">
        <v>1549.62</v>
      </c>
      <c r="C362" s="29">
        <v>118.3</v>
      </c>
      <c r="D362" s="8">
        <v>2.1250000000000002E-4</v>
      </c>
      <c r="E362" s="13">
        <f>D362*'Assumptions Notes'!C$12</f>
        <v>2.5500000000000002E-2</v>
      </c>
      <c r="F362" s="15">
        <f t="shared" si="10"/>
        <v>2.5138750000000001E-2</v>
      </c>
      <c r="G362" s="10">
        <f>IF(C362&gt;'Assumptions Notes'!C$11,'Assumptions Notes'!C$11,C362)</f>
        <v>118.3</v>
      </c>
      <c r="H362" s="15">
        <f t="shared" si="11"/>
        <v>2.5138750000000001E-2</v>
      </c>
      <c r="I362" s="2">
        <f>IF(C362&gt;'Assumptions Notes'!C$11,-C362*('Assumptions Notes'!C$13/(2*1000)),G362*D362)</f>
        <v>2.5138750000000001E-2</v>
      </c>
    </row>
    <row r="363" spans="1:9" ht="16" x14ac:dyDescent="0.2">
      <c r="A363" s="5">
        <v>42559.541666666664</v>
      </c>
      <c r="B363" s="2">
        <v>1547.21</v>
      </c>
      <c r="C363" s="29">
        <v>115.9</v>
      </c>
      <c r="D363" s="8">
        <v>2.0000000000000001E-4</v>
      </c>
      <c r="E363" s="13">
        <f>D363*'Assumptions Notes'!C$12</f>
        <v>2.4E-2</v>
      </c>
      <c r="F363" s="15">
        <f t="shared" si="10"/>
        <v>2.3180000000000003E-2</v>
      </c>
      <c r="G363" s="10">
        <f>IF(C363&gt;'Assumptions Notes'!C$11,'Assumptions Notes'!C$11,C363)</f>
        <v>115.9</v>
      </c>
      <c r="H363" s="15">
        <f t="shared" si="11"/>
        <v>2.3180000000000003E-2</v>
      </c>
      <c r="I363" s="2">
        <f>IF(C363&gt;'Assumptions Notes'!C$11,-C363*('Assumptions Notes'!C$13/(2*1000)),G363*D363)</f>
        <v>2.3180000000000003E-2</v>
      </c>
    </row>
    <row r="364" spans="1:9" ht="16" x14ac:dyDescent="0.2">
      <c r="A364" s="5">
        <v>42559.5625</v>
      </c>
      <c r="B364" s="2">
        <v>1545.47</v>
      </c>
      <c r="C364" s="29">
        <v>120.3</v>
      </c>
      <c r="D364" s="8">
        <v>1.975E-4</v>
      </c>
      <c r="E364" s="13">
        <f>D364*'Assumptions Notes'!C$12</f>
        <v>2.3699999999999999E-2</v>
      </c>
      <c r="F364" s="15">
        <f t="shared" si="10"/>
        <v>2.3759249999999999E-2</v>
      </c>
      <c r="G364" s="10">
        <f>IF(C364&gt;'Assumptions Notes'!C$11,'Assumptions Notes'!C$11,C364)</f>
        <v>120.3</v>
      </c>
      <c r="H364" s="15">
        <f t="shared" si="11"/>
        <v>2.3759249999999999E-2</v>
      </c>
      <c r="I364" s="2">
        <f>IF(C364&gt;'Assumptions Notes'!C$11,-C364*('Assumptions Notes'!C$13/(2*1000)),G364*D364)</f>
        <v>2.3759249999999999E-2</v>
      </c>
    </row>
    <row r="365" spans="1:9" ht="16" x14ac:dyDescent="0.2">
      <c r="A365" s="5">
        <v>42559.583333333336</v>
      </c>
      <c r="B365" s="2">
        <v>1536.45</v>
      </c>
      <c r="C365" s="29">
        <v>122.2</v>
      </c>
      <c r="D365" s="8">
        <v>1.95E-4</v>
      </c>
      <c r="E365" s="13">
        <f>D365*'Assumptions Notes'!C$12</f>
        <v>2.3400000000000001E-2</v>
      </c>
      <c r="F365" s="15">
        <f t="shared" si="10"/>
        <v>2.3828999999999999E-2</v>
      </c>
      <c r="G365" s="10">
        <f>IF(C365&gt;'Assumptions Notes'!C$11,'Assumptions Notes'!C$11,C365)</f>
        <v>122.2</v>
      </c>
      <c r="H365" s="15">
        <f t="shared" si="11"/>
        <v>2.3828999999999999E-2</v>
      </c>
      <c r="I365" s="2">
        <f>IF(C365&gt;'Assumptions Notes'!C$11,-C365*('Assumptions Notes'!C$13/(2*1000)),G365*D365)</f>
        <v>2.3828999999999999E-2</v>
      </c>
    </row>
    <row r="366" spans="1:9" ht="16" x14ac:dyDescent="0.2">
      <c r="A366" s="5">
        <v>42559.604166666664</v>
      </c>
      <c r="B366" s="2">
        <v>1469.83</v>
      </c>
      <c r="C366" s="29">
        <v>123.4</v>
      </c>
      <c r="D366" s="8">
        <v>1.9625E-4</v>
      </c>
      <c r="E366" s="13">
        <f>D366*'Assumptions Notes'!C$12</f>
        <v>2.3550000000000001E-2</v>
      </c>
      <c r="F366" s="15">
        <f t="shared" si="10"/>
        <v>2.4217250000000003E-2</v>
      </c>
      <c r="G366" s="10">
        <f>IF(C366&gt;'Assumptions Notes'!C$11,'Assumptions Notes'!C$11,C366)</f>
        <v>123.4</v>
      </c>
      <c r="H366" s="15">
        <f t="shared" si="11"/>
        <v>2.4217250000000003E-2</v>
      </c>
      <c r="I366" s="2">
        <f>IF(C366&gt;'Assumptions Notes'!C$11,-C366*('Assumptions Notes'!C$13/(2*1000)),G366*D366)</f>
        <v>2.4217250000000003E-2</v>
      </c>
    </row>
    <row r="367" spans="1:9" ht="16" x14ac:dyDescent="0.2">
      <c r="A367" s="5">
        <v>42559.625</v>
      </c>
      <c r="B367" s="2">
        <v>1433.62</v>
      </c>
      <c r="C367" s="29">
        <v>122.1</v>
      </c>
      <c r="D367" s="8">
        <v>1.975E-4</v>
      </c>
      <c r="E367" s="13">
        <f>D367*'Assumptions Notes'!C$12</f>
        <v>2.3699999999999999E-2</v>
      </c>
      <c r="F367" s="15">
        <f t="shared" si="10"/>
        <v>2.4114750000000001E-2</v>
      </c>
      <c r="G367" s="10">
        <f>IF(C367&gt;'Assumptions Notes'!C$11,'Assumptions Notes'!C$11,C367)</f>
        <v>122.1</v>
      </c>
      <c r="H367" s="15">
        <f t="shared" si="11"/>
        <v>2.4114750000000001E-2</v>
      </c>
      <c r="I367" s="2">
        <f>IF(C367&gt;'Assumptions Notes'!C$11,-C367*('Assumptions Notes'!C$13/(2*1000)),G367*D367)</f>
        <v>2.4114750000000001E-2</v>
      </c>
    </row>
    <row r="368" spans="1:9" ht="16" x14ac:dyDescent="0.2">
      <c r="A368" s="5">
        <v>42559.645833333336</v>
      </c>
      <c r="B368" s="2">
        <v>1455.01</v>
      </c>
      <c r="C368" s="29">
        <v>122.8</v>
      </c>
      <c r="D368" s="8">
        <v>2.2124999999999998E-4</v>
      </c>
      <c r="E368" s="13">
        <f>D368*'Assumptions Notes'!C$12</f>
        <v>2.6549999999999997E-2</v>
      </c>
      <c r="F368" s="15">
        <f t="shared" si="10"/>
        <v>2.7169499999999996E-2</v>
      </c>
      <c r="G368" s="10">
        <f>IF(C368&gt;'Assumptions Notes'!C$11,'Assumptions Notes'!C$11,C368)</f>
        <v>122.8</v>
      </c>
      <c r="H368" s="15">
        <f t="shared" si="11"/>
        <v>2.7169499999999996E-2</v>
      </c>
      <c r="I368" s="2">
        <f>IF(C368&gt;'Assumptions Notes'!C$11,-C368*('Assumptions Notes'!C$13/(2*1000)),G368*D368)</f>
        <v>2.7169499999999996E-2</v>
      </c>
    </row>
    <row r="369" spans="1:9" ht="16" x14ac:dyDescent="0.2">
      <c r="A369" s="5">
        <v>42559.666666666664</v>
      </c>
      <c r="B369" s="2">
        <v>1463.54</v>
      </c>
      <c r="C369" s="29">
        <v>126.4</v>
      </c>
      <c r="D369" s="8">
        <v>2.4499999999999999E-4</v>
      </c>
      <c r="E369" s="13">
        <f>D369*'Assumptions Notes'!C$12</f>
        <v>2.9399999999999999E-2</v>
      </c>
      <c r="F369" s="15">
        <f t="shared" si="10"/>
        <v>3.0967999999999999E-2</v>
      </c>
      <c r="G369" s="10">
        <f>IF(C369&gt;'Assumptions Notes'!C$11,'Assumptions Notes'!C$11,C369)</f>
        <v>126.4</v>
      </c>
      <c r="H369" s="15">
        <f t="shared" si="11"/>
        <v>3.0967999999999999E-2</v>
      </c>
      <c r="I369" s="2">
        <f>IF(C369&gt;'Assumptions Notes'!C$11,-C369*('Assumptions Notes'!C$13/(2*1000)),G369*D369)</f>
        <v>3.0967999999999999E-2</v>
      </c>
    </row>
    <row r="370" spans="1:9" ht="16" x14ac:dyDescent="0.2">
      <c r="A370" s="5">
        <v>42559.6875</v>
      </c>
      <c r="B370" s="2">
        <v>1504.28</v>
      </c>
      <c r="C370" s="29">
        <v>121.3</v>
      </c>
      <c r="D370" s="8">
        <v>2.7E-4</v>
      </c>
      <c r="E370" s="13">
        <f>D370*'Assumptions Notes'!C$12</f>
        <v>3.2399999999999998E-2</v>
      </c>
      <c r="F370" s="15">
        <f t="shared" si="10"/>
        <v>3.2751000000000002E-2</v>
      </c>
      <c r="G370" s="10">
        <f>IF(C370&gt;'Assumptions Notes'!C$11,'Assumptions Notes'!C$11,C370)</f>
        <v>121.3</v>
      </c>
      <c r="H370" s="15">
        <f t="shared" si="11"/>
        <v>3.2751000000000002E-2</v>
      </c>
      <c r="I370" s="2">
        <f>IF(C370&gt;'Assumptions Notes'!C$11,-C370*('Assumptions Notes'!C$13/(2*1000)),G370*D370)</f>
        <v>3.2751000000000002E-2</v>
      </c>
    </row>
    <row r="371" spans="1:9" ht="16" x14ac:dyDescent="0.2">
      <c r="A371" s="5">
        <v>42559.708333333336</v>
      </c>
      <c r="B371" s="2">
        <v>1567.6</v>
      </c>
      <c r="C371" s="29">
        <v>118.3</v>
      </c>
      <c r="D371" s="8">
        <v>2.9500000000000001E-4</v>
      </c>
      <c r="E371" s="13">
        <f>D371*'Assumptions Notes'!C$12</f>
        <v>3.5400000000000001E-2</v>
      </c>
      <c r="F371" s="15">
        <f t="shared" si="10"/>
        <v>3.4898499999999999E-2</v>
      </c>
      <c r="G371" s="10">
        <f>IF(C371&gt;'Assumptions Notes'!C$11,'Assumptions Notes'!C$11,C371)</f>
        <v>118.3</v>
      </c>
      <c r="H371" s="15">
        <f t="shared" si="11"/>
        <v>3.4898499999999999E-2</v>
      </c>
      <c r="I371" s="2">
        <f>IF(C371&gt;'Assumptions Notes'!C$11,-C371*('Assumptions Notes'!C$13/(2*1000)),G371*D371)</f>
        <v>3.4898499999999999E-2</v>
      </c>
    </row>
    <row r="372" spans="1:9" ht="16" x14ac:dyDescent="0.2">
      <c r="A372" s="5">
        <v>42559.729166666664</v>
      </c>
      <c r="B372" s="2">
        <v>1701.64</v>
      </c>
      <c r="C372" s="29">
        <v>117.6</v>
      </c>
      <c r="D372" s="8">
        <v>2.9750000000000002E-4</v>
      </c>
      <c r="E372" s="13">
        <f>D372*'Assumptions Notes'!C$12</f>
        <v>3.5700000000000003E-2</v>
      </c>
      <c r="F372" s="15">
        <f t="shared" si="10"/>
        <v>3.4986000000000003E-2</v>
      </c>
      <c r="G372" s="10">
        <f>IF(C372&gt;'Assumptions Notes'!C$11,'Assumptions Notes'!C$11,C372)</f>
        <v>117.6</v>
      </c>
      <c r="H372" s="15">
        <f t="shared" si="11"/>
        <v>3.4986000000000003E-2</v>
      </c>
      <c r="I372" s="2">
        <f>IF(C372&gt;'Assumptions Notes'!C$11,-C372*('Assumptions Notes'!C$13/(2*1000)),G372*D372)</f>
        <v>3.4986000000000003E-2</v>
      </c>
    </row>
    <row r="373" spans="1:9" ht="16" x14ac:dyDescent="0.2">
      <c r="A373" s="5">
        <v>42559.75</v>
      </c>
      <c r="B373" s="2">
        <v>1871.46</v>
      </c>
      <c r="C373" s="29">
        <v>116.5</v>
      </c>
      <c r="D373" s="8">
        <v>2.9999999999999997E-4</v>
      </c>
      <c r="E373" s="13">
        <f>D373*'Assumptions Notes'!C$12</f>
        <v>3.5999999999999997E-2</v>
      </c>
      <c r="F373" s="15">
        <f t="shared" si="10"/>
        <v>3.4949999999999995E-2</v>
      </c>
      <c r="G373" s="10">
        <f>IF(C373&gt;'Assumptions Notes'!C$11,'Assumptions Notes'!C$11,C373)</f>
        <v>116.5</v>
      </c>
      <c r="H373" s="15">
        <f t="shared" si="11"/>
        <v>3.4949999999999995E-2</v>
      </c>
      <c r="I373" s="2">
        <f>IF(C373&gt;'Assumptions Notes'!C$11,-C373*('Assumptions Notes'!C$13/(2*1000)),G373*D373)</f>
        <v>3.4949999999999995E-2</v>
      </c>
    </row>
    <row r="374" spans="1:9" ht="16" x14ac:dyDescent="0.2">
      <c r="A374" s="5">
        <v>42559.770833333336</v>
      </c>
      <c r="B374" s="2">
        <v>2029.26</v>
      </c>
      <c r="C374" s="29">
        <v>116.8</v>
      </c>
      <c r="D374" s="8">
        <v>2.9999999999999997E-4</v>
      </c>
      <c r="E374" s="13">
        <f>D374*'Assumptions Notes'!C$12</f>
        <v>3.5999999999999997E-2</v>
      </c>
      <c r="F374" s="15">
        <f t="shared" si="10"/>
        <v>3.5039999999999995E-2</v>
      </c>
      <c r="G374" s="10">
        <f>IF(C374&gt;'Assumptions Notes'!C$11,'Assumptions Notes'!C$11,C374)</f>
        <v>116.8</v>
      </c>
      <c r="H374" s="15">
        <f t="shared" si="11"/>
        <v>3.5039999999999995E-2</v>
      </c>
      <c r="I374" s="2">
        <f>IF(C374&gt;'Assumptions Notes'!C$11,-C374*('Assumptions Notes'!C$13/(2*1000)),G374*D374)</f>
        <v>3.5039999999999995E-2</v>
      </c>
    </row>
    <row r="375" spans="1:9" ht="16" x14ac:dyDescent="0.2">
      <c r="A375" s="5">
        <v>42559.791666666664</v>
      </c>
      <c r="B375" s="2">
        <v>2062.15</v>
      </c>
      <c r="C375" s="29">
        <v>114</v>
      </c>
      <c r="D375" s="8">
        <v>2.9999999999999997E-4</v>
      </c>
      <c r="E375" s="13">
        <f>D375*'Assumptions Notes'!C$12</f>
        <v>3.5999999999999997E-2</v>
      </c>
      <c r="F375" s="15">
        <f t="shared" si="10"/>
        <v>3.4199999999999994E-2</v>
      </c>
      <c r="G375" s="10">
        <f>IF(C375&gt;'Assumptions Notes'!C$11,'Assumptions Notes'!C$11,C375)</f>
        <v>114</v>
      </c>
      <c r="H375" s="15">
        <f t="shared" si="11"/>
        <v>3.4199999999999994E-2</v>
      </c>
      <c r="I375" s="2">
        <f>IF(C375&gt;'Assumptions Notes'!C$11,-C375*('Assumptions Notes'!C$13/(2*1000)),G375*D375)</f>
        <v>3.4199999999999994E-2</v>
      </c>
    </row>
    <row r="376" spans="1:9" ht="16" x14ac:dyDescent="0.2">
      <c r="A376" s="5">
        <v>42559.8125</v>
      </c>
      <c r="B376" s="2">
        <v>2035.02</v>
      </c>
      <c r="C376" s="29">
        <v>115.7</v>
      </c>
      <c r="D376" s="8">
        <v>2.9750000000000002E-4</v>
      </c>
      <c r="E376" s="13">
        <f>D376*'Assumptions Notes'!C$12</f>
        <v>3.5700000000000003E-2</v>
      </c>
      <c r="F376" s="15">
        <f t="shared" si="10"/>
        <v>3.442075E-2</v>
      </c>
      <c r="G376" s="10">
        <f>IF(C376&gt;'Assumptions Notes'!C$11,'Assumptions Notes'!C$11,C376)</f>
        <v>115.7</v>
      </c>
      <c r="H376" s="15">
        <f t="shared" si="11"/>
        <v>3.442075E-2</v>
      </c>
      <c r="I376" s="2">
        <f>IF(C376&gt;'Assumptions Notes'!C$11,-C376*('Assumptions Notes'!C$13/(2*1000)),G376*D376)</f>
        <v>3.442075E-2</v>
      </c>
    </row>
    <row r="377" spans="1:9" ht="16" x14ac:dyDescent="0.2">
      <c r="A377" s="5">
        <v>42559.833333333336</v>
      </c>
      <c r="B377" s="2">
        <v>2016.38</v>
      </c>
      <c r="C377" s="29">
        <v>118.6</v>
      </c>
      <c r="D377" s="8">
        <v>2.9500000000000001E-4</v>
      </c>
      <c r="E377" s="13">
        <f>D377*'Assumptions Notes'!C$12</f>
        <v>3.5400000000000001E-2</v>
      </c>
      <c r="F377" s="15">
        <f t="shared" si="10"/>
        <v>3.4986999999999997E-2</v>
      </c>
      <c r="G377" s="10">
        <f>IF(C377&gt;'Assumptions Notes'!C$11,'Assumptions Notes'!C$11,C377)</f>
        <v>118.6</v>
      </c>
      <c r="H377" s="15">
        <f t="shared" si="11"/>
        <v>3.4986999999999997E-2</v>
      </c>
      <c r="I377" s="2">
        <f>IF(C377&gt;'Assumptions Notes'!C$11,-C377*('Assumptions Notes'!C$13/(2*1000)),G377*D377)</f>
        <v>3.4986999999999997E-2</v>
      </c>
    </row>
    <row r="378" spans="1:9" ht="16" x14ac:dyDescent="0.2">
      <c r="A378" s="5">
        <v>42559.854166666664</v>
      </c>
      <c r="B378" s="2">
        <v>1990.3</v>
      </c>
      <c r="C378" s="29">
        <v>120.1</v>
      </c>
      <c r="D378" s="8">
        <v>2.9E-4</v>
      </c>
      <c r="E378" s="13">
        <f>D378*'Assumptions Notes'!C$12</f>
        <v>3.4799999999999998E-2</v>
      </c>
      <c r="F378" s="15">
        <f t="shared" si="10"/>
        <v>3.4828999999999999E-2</v>
      </c>
      <c r="G378" s="10">
        <f>IF(C378&gt;'Assumptions Notes'!C$11,'Assumptions Notes'!C$11,C378)</f>
        <v>120.1</v>
      </c>
      <c r="H378" s="15">
        <f t="shared" si="11"/>
        <v>3.4828999999999999E-2</v>
      </c>
      <c r="I378" s="2">
        <f>IF(C378&gt;'Assumptions Notes'!C$11,-C378*('Assumptions Notes'!C$13/(2*1000)),G378*D378)</f>
        <v>3.4828999999999999E-2</v>
      </c>
    </row>
    <row r="379" spans="1:9" ht="16" x14ac:dyDescent="0.2">
      <c r="A379" s="5">
        <v>42559.875</v>
      </c>
      <c r="B379" s="2">
        <v>1952.38</v>
      </c>
      <c r="C379" s="29">
        <v>121.6</v>
      </c>
      <c r="D379" s="8">
        <v>2.8499999999999999E-4</v>
      </c>
      <c r="E379" s="13">
        <f>D379*'Assumptions Notes'!C$12</f>
        <v>3.4200000000000001E-2</v>
      </c>
      <c r="F379" s="15">
        <f t="shared" si="10"/>
        <v>3.4655999999999999E-2</v>
      </c>
      <c r="G379" s="10">
        <f>IF(C379&gt;'Assumptions Notes'!C$11,'Assumptions Notes'!C$11,C379)</f>
        <v>121.6</v>
      </c>
      <c r="H379" s="15">
        <f t="shared" si="11"/>
        <v>3.4655999999999999E-2</v>
      </c>
      <c r="I379" s="2">
        <f>IF(C379&gt;'Assumptions Notes'!C$11,-C379*('Assumptions Notes'!C$13/(2*1000)),G379*D379)</f>
        <v>3.4655999999999999E-2</v>
      </c>
    </row>
    <row r="380" spans="1:9" ht="16" x14ac:dyDescent="0.2">
      <c r="A380" s="5">
        <v>42559.895833333336</v>
      </c>
      <c r="B380" s="2">
        <v>1913.11</v>
      </c>
      <c r="C380" s="29">
        <v>124</v>
      </c>
      <c r="D380" s="8">
        <v>2.7E-4</v>
      </c>
      <c r="E380" s="13">
        <f>D380*'Assumptions Notes'!C$12</f>
        <v>3.2399999999999998E-2</v>
      </c>
      <c r="F380" s="15">
        <f t="shared" si="10"/>
        <v>3.3480000000000003E-2</v>
      </c>
      <c r="G380" s="10">
        <f>IF(C380&gt;'Assumptions Notes'!C$11,'Assumptions Notes'!C$11,C380)</f>
        <v>124</v>
      </c>
      <c r="H380" s="15">
        <f t="shared" si="11"/>
        <v>3.3480000000000003E-2</v>
      </c>
      <c r="I380" s="2">
        <f>IF(C380&gt;'Assumptions Notes'!C$11,-C380*('Assumptions Notes'!C$13/(2*1000)),G380*D380)</f>
        <v>3.3480000000000003E-2</v>
      </c>
    </row>
    <row r="381" spans="1:9" ht="16" x14ac:dyDescent="0.2">
      <c r="A381" s="5">
        <v>42559.916666666664</v>
      </c>
      <c r="B381" s="2">
        <v>1824.14</v>
      </c>
      <c r="C381" s="29">
        <v>125</v>
      </c>
      <c r="D381" s="8">
        <v>2.5500000000000002E-4</v>
      </c>
      <c r="E381" s="13">
        <f>D381*'Assumptions Notes'!C$12</f>
        <v>3.0600000000000002E-2</v>
      </c>
      <c r="F381" s="15">
        <f t="shared" si="10"/>
        <v>3.1875000000000001E-2</v>
      </c>
      <c r="G381" s="10">
        <f>IF(C381&gt;'Assumptions Notes'!C$11,'Assumptions Notes'!C$11,C381)</f>
        <v>125</v>
      </c>
      <c r="H381" s="15">
        <f t="shared" si="11"/>
        <v>3.1875000000000001E-2</v>
      </c>
      <c r="I381" s="2">
        <f>IF(C381&gt;'Assumptions Notes'!C$11,-C381*('Assumptions Notes'!C$13/(2*1000)),G381*D381)</f>
        <v>3.1875000000000001E-2</v>
      </c>
    </row>
    <row r="382" spans="1:9" ht="16" x14ac:dyDescent="0.2">
      <c r="A382" s="5">
        <v>42559.9375</v>
      </c>
      <c r="B382" s="2">
        <v>1750.22</v>
      </c>
      <c r="C382" s="29">
        <v>125.7</v>
      </c>
      <c r="D382" s="8">
        <v>2.1250000000000002E-4</v>
      </c>
      <c r="E382" s="13">
        <f>D382*'Assumptions Notes'!C$12</f>
        <v>2.5500000000000002E-2</v>
      </c>
      <c r="F382" s="15">
        <f t="shared" si="10"/>
        <v>2.6711250000000002E-2</v>
      </c>
      <c r="G382" s="10">
        <f>IF(C382&gt;'Assumptions Notes'!C$11,'Assumptions Notes'!C$11,C382)</f>
        <v>125.7</v>
      </c>
      <c r="H382" s="15">
        <f t="shared" si="11"/>
        <v>2.6711250000000002E-2</v>
      </c>
      <c r="I382" s="2">
        <f>IF(C382&gt;'Assumptions Notes'!C$11,-C382*('Assumptions Notes'!C$13/(2*1000)),G382*D382)</f>
        <v>2.6711250000000002E-2</v>
      </c>
    </row>
    <row r="383" spans="1:9" ht="16" x14ac:dyDescent="0.2">
      <c r="A383" s="5">
        <v>42559.958333333336</v>
      </c>
      <c r="B383" s="2">
        <v>1667.66</v>
      </c>
      <c r="C383" s="29">
        <v>125.1</v>
      </c>
      <c r="D383" s="8">
        <v>1.7000000000000001E-4</v>
      </c>
      <c r="E383" s="13">
        <f>D383*'Assumptions Notes'!C$12</f>
        <v>2.0400000000000001E-2</v>
      </c>
      <c r="F383" s="15">
        <f t="shared" si="10"/>
        <v>2.1267000000000001E-2</v>
      </c>
      <c r="G383" s="10">
        <f>IF(C383&gt;'Assumptions Notes'!C$11,'Assumptions Notes'!C$11,C383)</f>
        <v>125.1</v>
      </c>
      <c r="H383" s="15">
        <f t="shared" si="11"/>
        <v>2.1267000000000001E-2</v>
      </c>
      <c r="I383" s="2">
        <f>IF(C383&gt;'Assumptions Notes'!C$11,-C383*('Assumptions Notes'!C$13/(2*1000)),G383*D383)</f>
        <v>2.1267000000000001E-2</v>
      </c>
    </row>
    <row r="384" spans="1:9" ht="16" x14ac:dyDescent="0.2">
      <c r="A384" s="5">
        <v>42559.979166666664</v>
      </c>
      <c r="B384" s="2">
        <v>1600.26</v>
      </c>
      <c r="C384" s="29">
        <v>122.2</v>
      </c>
      <c r="D384" s="8">
        <v>1.5000000000000001E-4</v>
      </c>
      <c r="E384" s="13">
        <f>D384*'Assumptions Notes'!C$12</f>
        <v>1.8000000000000002E-2</v>
      </c>
      <c r="F384" s="15">
        <f t="shared" si="10"/>
        <v>1.8330000000000003E-2</v>
      </c>
      <c r="G384" s="10">
        <f>IF(C384&gt;'Assumptions Notes'!C$11,'Assumptions Notes'!C$11,C384)</f>
        <v>122.2</v>
      </c>
      <c r="H384" s="15">
        <f t="shared" si="11"/>
        <v>1.8330000000000003E-2</v>
      </c>
      <c r="I384" s="2">
        <f>IF(C384&gt;'Assumptions Notes'!C$11,-C384*('Assumptions Notes'!C$13/(2*1000)),G384*D384)</f>
        <v>1.8330000000000003E-2</v>
      </c>
    </row>
    <row r="385" spans="1:9" ht="16" x14ac:dyDescent="0.2">
      <c r="A385" s="5">
        <v>42560</v>
      </c>
      <c r="B385" s="2">
        <v>1814.61</v>
      </c>
      <c r="C385" s="29">
        <v>122.3</v>
      </c>
      <c r="D385" s="8">
        <v>1.2999999999999999E-4</v>
      </c>
      <c r="E385" s="13">
        <f>D385*'Assumptions Notes'!C$12</f>
        <v>1.5599999999999999E-2</v>
      </c>
      <c r="F385" s="15">
        <f t="shared" si="10"/>
        <v>1.5899E-2</v>
      </c>
      <c r="G385" s="10">
        <f>IF(C385&gt;'Assumptions Notes'!C$11,'Assumptions Notes'!C$11,C385)</f>
        <v>122.3</v>
      </c>
      <c r="H385" s="15">
        <f t="shared" si="11"/>
        <v>1.5899E-2</v>
      </c>
      <c r="I385" s="2">
        <f>IF(C385&gt;'Assumptions Notes'!C$11,-C385*('Assumptions Notes'!C$13/(2*1000)),G385*D385)</f>
        <v>1.5899E-2</v>
      </c>
    </row>
    <row r="386" spans="1:9" ht="16" x14ac:dyDescent="0.2">
      <c r="A386" s="5">
        <v>42560.020833333336</v>
      </c>
      <c r="B386" s="2">
        <v>1666.02</v>
      </c>
      <c r="C386" s="29">
        <v>115.9</v>
      </c>
      <c r="D386" s="8">
        <v>1.175E-4</v>
      </c>
      <c r="E386" s="13">
        <f>D386*'Assumptions Notes'!C$12</f>
        <v>1.41E-2</v>
      </c>
      <c r="F386" s="15">
        <f t="shared" si="10"/>
        <v>1.361825E-2</v>
      </c>
      <c r="G386" s="10">
        <f>IF(C386&gt;'Assumptions Notes'!C$11,'Assumptions Notes'!C$11,C386)</f>
        <v>115.9</v>
      </c>
      <c r="H386" s="15">
        <f t="shared" si="11"/>
        <v>1.361825E-2</v>
      </c>
      <c r="I386" s="2">
        <f>IF(C386&gt;'Assumptions Notes'!C$11,-C386*('Assumptions Notes'!C$13/(2*1000)),G386*D386)</f>
        <v>1.361825E-2</v>
      </c>
    </row>
    <row r="387" spans="1:9" ht="16" x14ac:dyDescent="0.2">
      <c r="A387" s="5">
        <v>42560.041666666664</v>
      </c>
      <c r="B387" s="2">
        <v>1551.72</v>
      </c>
      <c r="C387" s="29">
        <v>115.5</v>
      </c>
      <c r="D387" s="8">
        <v>1.05E-4</v>
      </c>
      <c r="E387" s="13">
        <f>D387*'Assumptions Notes'!C$12</f>
        <v>1.26E-2</v>
      </c>
      <c r="F387" s="15">
        <f t="shared" ref="F387:F450" si="12">D387*C387</f>
        <v>1.2127500000000001E-2</v>
      </c>
      <c r="G387" s="10">
        <f>IF(C387&gt;'Assumptions Notes'!C$11,'Assumptions Notes'!C$11,C387)</f>
        <v>115.5</v>
      </c>
      <c r="H387" s="15">
        <f t="shared" ref="H387:H450" si="13">G387*D387</f>
        <v>1.2127500000000001E-2</v>
      </c>
      <c r="I387" s="2">
        <f>IF(C387&gt;'Assumptions Notes'!C$11,-C387*('Assumptions Notes'!C$13/(2*1000)),G387*D387)</f>
        <v>1.2127500000000001E-2</v>
      </c>
    </row>
    <row r="388" spans="1:9" ht="16" x14ac:dyDescent="0.2">
      <c r="A388" s="5">
        <v>42560.0625</v>
      </c>
      <c r="B388" s="2">
        <v>1436.54</v>
      </c>
      <c r="C388" s="29">
        <v>120.5</v>
      </c>
      <c r="D388" s="8">
        <v>1.025E-4</v>
      </c>
      <c r="E388" s="13">
        <f>D388*'Assumptions Notes'!C$12</f>
        <v>1.23E-2</v>
      </c>
      <c r="F388" s="15">
        <f t="shared" si="12"/>
        <v>1.2351249999999999E-2</v>
      </c>
      <c r="G388" s="10">
        <f>IF(C388&gt;'Assumptions Notes'!C$11,'Assumptions Notes'!C$11,C388)</f>
        <v>120.5</v>
      </c>
      <c r="H388" s="15">
        <f t="shared" si="13"/>
        <v>1.2351249999999999E-2</v>
      </c>
      <c r="I388" s="2">
        <f>IF(C388&gt;'Assumptions Notes'!C$11,-C388*('Assumptions Notes'!C$13/(2*1000)),G388*D388)</f>
        <v>1.2351249999999999E-2</v>
      </c>
    </row>
    <row r="389" spans="1:9" ht="16" x14ac:dyDescent="0.2">
      <c r="A389" s="5">
        <v>42560.083333333336</v>
      </c>
      <c r="B389" s="2">
        <v>1325.69</v>
      </c>
      <c r="C389" s="29">
        <v>123.8</v>
      </c>
      <c r="D389" s="8">
        <v>1E-4</v>
      </c>
      <c r="E389" s="13">
        <f>D389*'Assumptions Notes'!C$12</f>
        <v>1.2E-2</v>
      </c>
      <c r="F389" s="15">
        <f t="shared" si="12"/>
        <v>1.238E-2</v>
      </c>
      <c r="G389" s="10">
        <f>IF(C389&gt;'Assumptions Notes'!C$11,'Assumptions Notes'!C$11,C389)</f>
        <v>123.8</v>
      </c>
      <c r="H389" s="15">
        <f t="shared" si="13"/>
        <v>1.238E-2</v>
      </c>
      <c r="I389" s="2">
        <f>IF(C389&gt;'Assumptions Notes'!C$11,-C389*('Assumptions Notes'!C$13/(2*1000)),G389*D389)</f>
        <v>1.238E-2</v>
      </c>
    </row>
    <row r="390" spans="1:9" ht="16" x14ac:dyDescent="0.2">
      <c r="A390" s="5">
        <v>42560.104166666664</v>
      </c>
      <c r="B390" s="2">
        <v>1267.28</v>
      </c>
      <c r="C390" s="29">
        <v>129.30000000000001</v>
      </c>
      <c r="D390" s="8">
        <v>9.8750000000000002E-5</v>
      </c>
      <c r="E390" s="13">
        <f>D390*'Assumptions Notes'!C$12</f>
        <v>1.1849999999999999E-2</v>
      </c>
      <c r="F390" s="15">
        <f t="shared" si="12"/>
        <v>1.2768375000000002E-2</v>
      </c>
      <c r="G390" s="10">
        <f>IF(C390&gt;'Assumptions Notes'!C$11,'Assumptions Notes'!C$11,C390)</f>
        <v>129.30000000000001</v>
      </c>
      <c r="H390" s="15">
        <f t="shared" si="13"/>
        <v>1.2768375000000002E-2</v>
      </c>
      <c r="I390" s="2">
        <f>IF(C390&gt;'Assumptions Notes'!C$11,-C390*('Assumptions Notes'!C$13/(2*1000)),G390*D390)</f>
        <v>1.2768375000000002E-2</v>
      </c>
    </row>
    <row r="391" spans="1:9" ht="16" x14ac:dyDescent="0.2">
      <c r="A391" s="5">
        <v>42560.125</v>
      </c>
      <c r="B391" s="2">
        <v>1192.05</v>
      </c>
      <c r="C391" s="29">
        <v>122</v>
      </c>
      <c r="D391" s="8">
        <v>9.7499999999999998E-5</v>
      </c>
      <c r="E391" s="13">
        <f>D391*'Assumptions Notes'!C$12</f>
        <v>1.17E-2</v>
      </c>
      <c r="F391" s="15">
        <f t="shared" si="12"/>
        <v>1.1894999999999999E-2</v>
      </c>
      <c r="G391" s="10">
        <f>IF(C391&gt;'Assumptions Notes'!C$11,'Assumptions Notes'!C$11,C391)</f>
        <v>122</v>
      </c>
      <c r="H391" s="15">
        <f t="shared" si="13"/>
        <v>1.1894999999999999E-2</v>
      </c>
      <c r="I391" s="2">
        <f>IF(C391&gt;'Assumptions Notes'!C$11,-C391*('Assumptions Notes'!C$13/(2*1000)),G391*D391)</f>
        <v>1.1894999999999999E-2</v>
      </c>
    </row>
    <row r="392" spans="1:9" ht="16" x14ac:dyDescent="0.2">
      <c r="A392" s="5">
        <v>42560.145833333336</v>
      </c>
      <c r="B392" s="2">
        <v>1171.8399999999999</v>
      </c>
      <c r="C392" s="29">
        <v>127.9</v>
      </c>
      <c r="D392" s="8">
        <v>9.6250000000000009E-5</v>
      </c>
      <c r="E392" s="13">
        <f>D392*'Assumptions Notes'!C$12</f>
        <v>1.1550000000000001E-2</v>
      </c>
      <c r="F392" s="15">
        <f t="shared" si="12"/>
        <v>1.2310375000000002E-2</v>
      </c>
      <c r="G392" s="10">
        <f>IF(C392&gt;'Assumptions Notes'!C$11,'Assumptions Notes'!C$11,C392)</f>
        <v>127.9</v>
      </c>
      <c r="H392" s="15">
        <f t="shared" si="13"/>
        <v>1.2310375000000002E-2</v>
      </c>
      <c r="I392" s="2">
        <f>IF(C392&gt;'Assumptions Notes'!C$11,-C392*('Assumptions Notes'!C$13/(2*1000)),G392*D392)</f>
        <v>1.2310375000000002E-2</v>
      </c>
    </row>
    <row r="393" spans="1:9" ht="16" x14ac:dyDescent="0.2">
      <c r="A393" s="5">
        <v>42560.166666666664</v>
      </c>
      <c r="B393" s="2">
        <v>1134.2</v>
      </c>
      <c r="C393" s="29">
        <v>124.2</v>
      </c>
      <c r="D393" s="8">
        <v>9.5000000000000005E-5</v>
      </c>
      <c r="E393" s="13">
        <f>D393*'Assumptions Notes'!C$12</f>
        <v>1.14E-2</v>
      </c>
      <c r="F393" s="15">
        <f t="shared" si="12"/>
        <v>1.1799E-2</v>
      </c>
      <c r="G393" s="10">
        <f>IF(C393&gt;'Assumptions Notes'!C$11,'Assumptions Notes'!C$11,C393)</f>
        <v>124.2</v>
      </c>
      <c r="H393" s="15">
        <f t="shared" si="13"/>
        <v>1.1799E-2</v>
      </c>
      <c r="I393" s="2">
        <f>IF(C393&gt;'Assumptions Notes'!C$11,-C393*('Assumptions Notes'!C$13/(2*1000)),G393*D393)</f>
        <v>1.1799E-2</v>
      </c>
    </row>
    <row r="394" spans="1:9" ht="16" x14ac:dyDescent="0.2">
      <c r="A394" s="5">
        <v>42560.1875</v>
      </c>
      <c r="B394" s="2">
        <v>1112.55</v>
      </c>
      <c r="C394" s="29">
        <v>123.1</v>
      </c>
      <c r="D394" s="8">
        <v>9.6250000000000009E-5</v>
      </c>
      <c r="E394" s="13">
        <f>D394*'Assumptions Notes'!C$12</f>
        <v>1.1550000000000001E-2</v>
      </c>
      <c r="F394" s="15">
        <f t="shared" si="12"/>
        <v>1.1848375000000001E-2</v>
      </c>
      <c r="G394" s="10">
        <f>IF(C394&gt;'Assumptions Notes'!C$11,'Assumptions Notes'!C$11,C394)</f>
        <v>123.1</v>
      </c>
      <c r="H394" s="15">
        <f t="shared" si="13"/>
        <v>1.1848375000000001E-2</v>
      </c>
      <c r="I394" s="2">
        <f>IF(C394&gt;'Assumptions Notes'!C$11,-C394*('Assumptions Notes'!C$13/(2*1000)),G394*D394)</f>
        <v>1.1848375000000001E-2</v>
      </c>
    </row>
    <row r="395" spans="1:9" ht="16" x14ac:dyDescent="0.2">
      <c r="A395" s="5">
        <v>42560.208333333336</v>
      </c>
      <c r="B395" s="2">
        <v>1096.79</v>
      </c>
      <c r="C395" s="29">
        <v>121.3</v>
      </c>
      <c r="D395" s="8">
        <v>9.7499999999999998E-5</v>
      </c>
      <c r="E395" s="13">
        <f>D395*'Assumptions Notes'!C$12</f>
        <v>1.17E-2</v>
      </c>
      <c r="F395" s="15">
        <f t="shared" si="12"/>
        <v>1.1826749999999999E-2</v>
      </c>
      <c r="G395" s="10">
        <f>IF(C395&gt;'Assumptions Notes'!C$11,'Assumptions Notes'!C$11,C395)</f>
        <v>121.3</v>
      </c>
      <c r="H395" s="15">
        <f t="shared" si="13"/>
        <v>1.1826749999999999E-2</v>
      </c>
      <c r="I395" s="2">
        <f>IF(C395&gt;'Assumptions Notes'!C$11,-C395*('Assumptions Notes'!C$13/(2*1000)),G395*D395)</f>
        <v>1.1826749999999999E-2</v>
      </c>
    </row>
    <row r="396" spans="1:9" ht="16" x14ac:dyDescent="0.2">
      <c r="A396" s="5">
        <v>42560.229166666664</v>
      </c>
      <c r="B396" s="2">
        <v>1087.8</v>
      </c>
      <c r="C396" s="29">
        <v>119.8</v>
      </c>
      <c r="D396" s="8">
        <v>1.15E-4</v>
      </c>
      <c r="E396" s="13">
        <f>D396*'Assumptions Notes'!C$12</f>
        <v>1.38E-2</v>
      </c>
      <c r="F396" s="15">
        <f t="shared" si="12"/>
        <v>1.3776999999999999E-2</v>
      </c>
      <c r="G396" s="10">
        <f>IF(C396&gt;'Assumptions Notes'!C$11,'Assumptions Notes'!C$11,C396)</f>
        <v>119.8</v>
      </c>
      <c r="H396" s="15">
        <f t="shared" si="13"/>
        <v>1.3776999999999999E-2</v>
      </c>
      <c r="I396" s="2">
        <f>IF(C396&gt;'Assumptions Notes'!C$11,-C396*('Assumptions Notes'!C$13/(2*1000)),G396*D396)</f>
        <v>1.3776999999999999E-2</v>
      </c>
    </row>
    <row r="397" spans="1:9" ht="16" x14ac:dyDescent="0.2">
      <c r="A397" s="5">
        <v>42560.25</v>
      </c>
      <c r="B397" s="2">
        <v>1103.6199999999999</v>
      </c>
      <c r="C397" s="29">
        <v>122.1</v>
      </c>
      <c r="D397" s="8">
        <v>1.325E-4</v>
      </c>
      <c r="E397" s="13">
        <f>D397*'Assumptions Notes'!C$12</f>
        <v>1.5900000000000001E-2</v>
      </c>
      <c r="F397" s="15">
        <f t="shared" si="12"/>
        <v>1.6178249999999998E-2</v>
      </c>
      <c r="G397" s="10">
        <f>IF(C397&gt;'Assumptions Notes'!C$11,'Assumptions Notes'!C$11,C397)</f>
        <v>122.1</v>
      </c>
      <c r="H397" s="15">
        <f t="shared" si="13"/>
        <v>1.6178249999999998E-2</v>
      </c>
      <c r="I397" s="2">
        <f>IF(C397&gt;'Assumptions Notes'!C$11,-C397*('Assumptions Notes'!C$13/(2*1000)),G397*D397)</f>
        <v>1.6178249999999998E-2</v>
      </c>
    </row>
    <row r="398" spans="1:9" ht="16" x14ac:dyDescent="0.2">
      <c r="A398" s="5">
        <v>42560.270833333336</v>
      </c>
      <c r="B398" s="2">
        <v>1124.43</v>
      </c>
      <c r="C398" s="29">
        <v>113.9</v>
      </c>
      <c r="D398" s="8">
        <v>1.6249999999999999E-4</v>
      </c>
      <c r="E398" s="13">
        <f>D398*'Assumptions Notes'!C$12</f>
        <v>1.95E-2</v>
      </c>
      <c r="F398" s="15">
        <f t="shared" si="12"/>
        <v>1.8508750000000001E-2</v>
      </c>
      <c r="G398" s="10">
        <f>IF(C398&gt;'Assumptions Notes'!C$11,'Assumptions Notes'!C$11,C398)</f>
        <v>113.9</v>
      </c>
      <c r="H398" s="15">
        <f t="shared" si="13"/>
        <v>1.8508750000000001E-2</v>
      </c>
      <c r="I398" s="2">
        <f>IF(C398&gt;'Assumptions Notes'!C$11,-C398*('Assumptions Notes'!C$13/(2*1000)),G398*D398)</f>
        <v>1.8508750000000001E-2</v>
      </c>
    </row>
    <row r="399" spans="1:9" ht="16" x14ac:dyDescent="0.2">
      <c r="A399" s="5">
        <v>42560.291666666664</v>
      </c>
      <c r="B399" s="2">
        <v>1167.79</v>
      </c>
      <c r="C399" s="29">
        <v>112.2</v>
      </c>
      <c r="D399" s="8">
        <v>1.9249999999999999E-4</v>
      </c>
      <c r="E399" s="13">
        <f>D399*'Assumptions Notes'!C$12</f>
        <v>2.3099999999999999E-2</v>
      </c>
      <c r="F399" s="15">
        <f t="shared" si="12"/>
        <v>2.15985E-2</v>
      </c>
      <c r="G399" s="10">
        <f>IF(C399&gt;'Assumptions Notes'!C$11,'Assumptions Notes'!C$11,C399)</f>
        <v>112.2</v>
      </c>
      <c r="H399" s="15">
        <f t="shared" si="13"/>
        <v>2.15985E-2</v>
      </c>
      <c r="I399" s="2">
        <f>IF(C399&gt;'Assumptions Notes'!C$11,-C399*('Assumptions Notes'!C$13/(2*1000)),G399*D399)</f>
        <v>2.15985E-2</v>
      </c>
    </row>
    <row r="400" spans="1:9" ht="16" x14ac:dyDescent="0.2">
      <c r="A400" s="5">
        <v>42560.3125</v>
      </c>
      <c r="B400" s="2">
        <v>1211.3</v>
      </c>
      <c r="C400" s="29">
        <v>127.4</v>
      </c>
      <c r="D400" s="8">
        <v>2.0875000000000001E-4</v>
      </c>
      <c r="E400" s="13">
        <f>D400*'Assumptions Notes'!C$12</f>
        <v>2.5049999999999999E-2</v>
      </c>
      <c r="F400" s="15">
        <f t="shared" si="12"/>
        <v>2.659475E-2</v>
      </c>
      <c r="G400" s="10">
        <f>IF(C400&gt;'Assumptions Notes'!C$11,'Assumptions Notes'!C$11,C400)</f>
        <v>127.4</v>
      </c>
      <c r="H400" s="15">
        <f t="shared" si="13"/>
        <v>2.659475E-2</v>
      </c>
      <c r="I400" s="2">
        <f>IF(C400&gt;'Assumptions Notes'!C$11,-C400*('Assumptions Notes'!C$13/(2*1000)),G400*D400)</f>
        <v>2.659475E-2</v>
      </c>
    </row>
    <row r="401" spans="1:9" ht="16" x14ac:dyDescent="0.2">
      <c r="A401" s="5">
        <v>42560.333333333336</v>
      </c>
      <c r="B401" s="2">
        <v>1271.28</v>
      </c>
      <c r="C401" s="29">
        <v>126.5</v>
      </c>
      <c r="D401" s="8">
        <v>2.2499999999999999E-4</v>
      </c>
      <c r="E401" s="13">
        <f>D401*'Assumptions Notes'!C$12</f>
        <v>2.7E-2</v>
      </c>
      <c r="F401" s="15">
        <f t="shared" si="12"/>
        <v>2.8462499999999998E-2</v>
      </c>
      <c r="G401" s="10">
        <f>IF(C401&gt;'Assumptions Notes'!C$11,'Assumptions Notes'!C$11,C401)</f>
        <v>126.5</v>
      </c>
      <c r="H401" s="15">
        <f t="shared" si="13"/>
        <v>2.8462499999999998E-2</v>
      </c>
      <c r="I401" s="2">
        <f>IF(C401&gt;'Assumptions Notes'!C$11,-C401*('Assumptions Notes'!C$13/(2*1000)),G401*D401)</f>
        <v>2.8462499999999998E-2</v>
      </c>
    </row>
    <row r="402" spans="1:9" ht="16" x14ac:dyDescent="0.2">
      <c r="A402" s="5">
        <v>42560.354166666664</v>
      </c>
      <c r="B402" s="2">
        <v>1338.41</v>
      </c>
      <c r="C402" s="29">
        <v>130.4</v>
      </c>
      <c r="D402" s="8">
        <v>2.2625E-4</v>
      </c>
      <c r="E402" s="13">
        <f>D402*'Assumptions Notes'!C$12</f>
        <v>2.7150000000000001E-2</v>
      </c>
      <c r="F402" s="15">
        <f t="shared" si="12"/>
        <v>2.9503000000000001E-2</v>
      </c>
      <c r="G402" s="10">
        <f>IF(C402&gt;'Assumptions Notes'!C$11,'Assumptions Notes'!C$11,C402)</f>
        <v>130.4</v>
      </c>
      <c r="H402" s="15">
        <f t="shared" si="13"/>
        <v>2.9503000000000001E-2</v>
      </c>
      <c r="I402" s="2">
        <f>IF(C402&gt;'Assumptions Notes'!C$11,-C402*('Assumptions Notes'!C$13/(2*1000)),G402*D402)</f>
        <v>2.9503000000000001E-2</v>
      </c>
    </row>
    <row r="403" spans="1:9" ht="16" x14ac:dyDescent="0.2">
      <c r="A403" s="5">
        <v>42560.375</v>
      </c>
      <c r="B403" s="2">
        <v>1382.77</v>
      </c>
      <c r="C403" s="29">
        <v>124.9</v>
      </c>
      <c r="D403" s="8">
        <v>2.275E-4</v>
      </c>
      <c r="E403" s="13">
        <f>D403*'Assumptions Notes'!C$12</f>
        <v>2.7300000000000001E-2</v>
      </c>
      <c r="F403" s="15">
        <f t="shared" si="12"/>
        <v>2.8414750000000003E-2</v>
      </c>
      <c r="G403" s="10">
        <f>IF(C403&gt;'Assumptions Notes'!C$11,'Assumptions Notes'!C$11,C403)</f>
        <v>124.9</v>
      </c>
      <c r="H403" s="15">
        <f t="shared" si="13"/>
        <v>2.8414750000000003E-2</v>
      </c>
      <c r="I403" s="2">
        <f>IF(C403&gt;'Assumptions Notes'!C$11,-C403*('Assumptions Notes'!C$13/(2*1000)),G403*D403)</f>
        <v>2.8414750000000003E-2</v>
      </c>
    </row>
    <row r="404" spans="1:9" ht="16" x14ac:dyDescent="0.2">
      <c r="A404" s="5">
        <v>42560.395833333336</v>
      </c>
      <c r="B404" s="2">
        <v>1400.03</v>
      </c>
      <c r="C404" s="29">
        <v>117.3</v>
      </c>
      <c r="D404" s="8">
        <v>2.1875E-4</v>
      </c>
      <c r="E404" s="13">
        <f>D404*'Assumptions Notes'!C$12</f>
        <v>2.6249999999999999E-2</v>
      </c>
      <c r="F404" s="15">
        <f t="shared" si="12"/>
        <v>2.5659375000000002E-2</v>
      </c>
      <c r="G404" s="10">
        <f>IF(C404&gt;'Assumptions Notes'!C$11,'Assumptions Notes'!C$11,C404)</f>
        <v>117.3</v>
      </c>
      <c r="H404" s="15">
        <f t="shared" si="13"/>
        <v>2.5659375000000002E-2</v>
      </c>
      <c r="I404" s="2">
        <f>IF(C404&gt;'Assumptions Notes'!C$11,-C404*('Assumptions Notes'!C$13/(2*1000)),G404*D404)</f>
        <v>2.5659375000000002E-2</v>
      </c>
    </row>
    <row r="405" spans="1:9" ht="16" x14ac:dyDescent="0.2">
      <c r="A405" s="5">
        <v>42560.416666666664</v>
      </c>
      <c r="B405" s="2">
        <v>1406</v>
      </c>
      <c r="C405" s="29">
        <v>116.6</v>
      </c>
      <c r="D405" s="8">
        <v>2.1000000000000001E-4</v>
      </c>
      <c r="E405" s="13">
        <f>D405*'Assumptions Notes'!C$12</f>
        <v>2.52E-2</v>
      </c>
      <c r="F405" s="15">
        <f t="shared" si="12"/>
        <v>2.4486000000000001E-2</v>
      </c>
      <c r="G405" s="10">
        <f>IF(C405&gt;'Assumptions Notes'!C$11,'Assumptions Notes'!C$11,C405)</f>
        <v>116.6</v>
      </c>
      <c r="H405" s="15">
        <f t="shared" si="13"/>
        <v>2.4486000000000001E-2</v>
      </c>
      <c r="I405" s="2">
        <f>IF(C405&gt;'Assumptions Notes'!C$11,-C405*('Assumptions Notes'!C$13/(2*1000)),G405*D405)</f>
        <v>2.4486000000000001E-2</v>
      </c>
    </row>
    <row r="406" spans="1:9" ht="16" x14ac:dyDescent="0.2">
      <c r="A406" s="5">
        <v>42560.4375</v>
      </c>
      <c r="B406" s="2">
        <v>1346.83</v>
      </c>
      <c r="C406" s="29">
        <v>113.1</v>
      </c>
      <c r="D406" s="8">
        <v>2.075E-4</v>
      </c>
      <c r="E406" s="13">
        <f>D406*'Assumptions Notes'!C$12</f>
        <v>2.4899999999999999E-2</v>
      </c>
      <c r="F406" s="15">
        <f t="shared" si="12"/>
        <v>2.346825E-2</v>
      </c>
      <c r="G406" s="10">
        <f>IF(C406&gt;'Assumptions Notes'!C$11,'Assumptions Notes'!C$11,C406)</f>
        <v>113.1</v>
      </c>
      <c r="H406" s="15">
        <f t="shared" si="13"/>
        <v>2.346825E-2</v>
      </c>
      <c r="I406" s="2">
        <f>IF(C406&gt;'Assumptions Notes'!C$11,-C406*('Assumptions Notes'!C$13/(2*1000)),G406*D406)</f>
        <v>2.346825E-2</v>
      </c>
    </row>
    <row r="407" spans="1:9" ht="16" x14ac:dyDescent="0.2">
      <c r="A407" s="5">
        <v>42560.458333333336</v>
      </c>
      <c r="B407" s="2">
        <v>1292.4100000000001</v>
      </c>
      <c r="C407" s="29">
        <v>113</v>
      </c>
      <c r="D407" s="8">
        <v>2.05E-4</v>
      </c>
      <c r="E407" s="13">
        <f>D407*'Assumptions Notes'!C$12</f>
        <v>2.46E-2</v>
      </c>
      <c r="F407" s="15">
        <f t="shared" si="12"/>
        <v>2.3164999999999998E-2</v>
      </c>
      <c r="G407" s="10">
        <f>IF(C407&gt;'Assumptions Notes'!C$11,'Assumptions Notes'!C$11,C407)</f>
        <v>113</v>
      </c>
      <c r="H407" s="15">
        <f t="shared" si="13"/>
        <v>2.3164999999999998E-2</v>
      </c>
      <c r="I407" s="2">
        <f>IF(C407&gt;'Assumptions Notes'!C$11,-C407*('Assumptions Notes'!C$13/(2*1000)),G407*D407)</f>
        <v>2.3164999999999998E-2</v>
      </c>
    </row>
    <row r="408" spans="1:9" ht="16" x14ac:dyDescent="0.2">
      <c r="A408" s="5">
        <v>42560.479166666664</v>
      </c>
      <c r="B408" s="2">
        <v>1247.0999999999999</v>
      </c>
      <c r="C408" s="29">
        <v>116.6</v>
      </c>
      <c r="D408" s="8">
        <v>2.1499999999999999E-4</v>
      </c>
      <c r="E408" s="13">
        <f>D408*'Assumptions Notes'!C$12</f>
        <v>2.58E-2</v>
      </c>
      <c r="F408" s="15">
        <f t="shared" si="12"/>
        <v>2.5068999999999998E-2</v>
      </c>
      <c r="G408" s="10">
        <f>IF(C408&gt;'Assumptions Notes'!C$11,'Assumptions Notes'!C$11,C408)</f>
        <v>116.6</v>
      </c>
      <c r="H408" s="15">
        <f t="shared" si="13"/>
        <v>2.5068999999999998E-2</v>
      </c>
      <c r="I408" s="2">
        <f>IF(C408&gt;'Assumptions Notes'!C$11,-C408*('Assumptions Notes'!C$13/(2*1000)),G408*D408)</f>
        <v>2.5068999999999998E-2</v>
      </c>
    </row>
    <row r="409" spans="1:9" ht="16" x14ac:dyDescent="0.2">
      <c r="A409" s="5">
        <v>42560.5</v>
      </c>
      <c r="B409" s="2">
        <v>1254.08</v>
      </c>
      <c r="C409" s="29">
        <v>121.6</v>
      </c>
      <c r="D409" s="8">
        <v>2.2499999999999999E-4</v>
      </c>
      <c r="E409" s="13">
        <f>D409*'Assumptions Notes'!C$12</f>
        <v>2.7E-2</v>
      </c>
      <c r="F409" s="15">
        <f t="shared" si="12"/>
        <v>2.7359999999999999E-2</v>
      </c>
      <c r="G409" s="10">
        <f>IF(C409&gt;'Assumptions Notes'!C$11,'Assumptions Notes'!C$11,C409)</f>
        <v>121.6</v>
      </c>
      <c r="H409" s="15">
        <f t="shared" si="13"/>
        <v>2.7359999999999999E-2</v>
      </c>
      <c r="I409" s="2">
        <f>IF(C409&gt;'Assumptions Notes'!C$11,-C409*('Assumptions Notes'!C$13/(2*1000)),G409*D409)</f>
        <v>2.7359999999999999E-2</v>
      </c>
    </row>
    <row r="410" spans="1:9" ht="16" x14ac:dyDescent="0.2">
      <c r="A410" s="5">
        <v>42560.520833333336</v>
      </c>
      <c r="B410" s="2">
        <v>1220.43</v>
      </c>
      <c r="C410" s="29">
        <v>127.7</v>
      </c>
      <c r="D410" s="8">
        <v>2.1250000000000002E-4</v>
      </c>
      <c r="E410" s="13">
        <f>D410*'Assumptions Notes'!C$12</f>
        <v>2.5500000000000002E-2</v>
      </c>
      <c r="F410" s="15">
        <f t="shared" si="12"/>
        <v>2.7136250000000004E-2</v>
      </c>
      <c r="G410" s="10">
        <f>IF(C410&gt;'Assumptions Notes'!C$11,'Assumptions Notes'!C$11,C410)</f>
        <v>127.7</v>
      </c>
      <c r="H410" s="15">
        <f t="shared" si="13"/>
        <v>2.7136250000000004E-2</v>
      </c>
      <c r="I410" s="2">
        <f>IF(C410&gt;'Assumptions Notes'!C$11,-C410*('Assumptions Notes'!C$13/(2*1000)),G410*D410)</f>
        <v>2.7136250000000004E-2</v>
      </c>
    </row>
    <row r="411" spans="1:9" ht="16" x14ac:dyDescent="0.2">
      <c r="A411" s="5">
        <v>42560.541666666664</v>
      </c>
      <c r="B411" s="2">
        <v>1227.99</v>
      </c>
      <c r="C411" s="29">
        <v>125.6</v>
      </c>
      <c r="D411" s="8">
        <v>2.0000000000000001E-4</v>
      </c>
      <c r="E411" s="13">
        <f>D411*'Assumptions Notes'!C$12</f>
        <v>2.4E-2</v>
      </c>
      <c r="F411" s="15">
        <f t="shared" si="12"/>
        <v>2.512E-2</v>
      </c>
      <c r="G411" s="10">
        <f>IF(C411&gt;'Assumptions Notes'!C$11,'Assumptions Notes'!C$11,C411)</f>
        <v>125.6</v>
      </c>
      <c r="H411" s="15">
        <f t="shared" si="13"/>
        <v>2.512E-2</v>
      </c>
      <c r="I411" s="2">
        <f>IF(C411&gt;'Assumptions Notes'!C$11,-C411*('Assumptions Notes'!C$13/(2*1000)),G411*D411)</f>
        <v>2.512E-2</v>
      </c>
    </row>
    <row r="412" spans="1:9" ht="16" x14ac:dyDescent="0.2">
      <c r="A412" s="5">
        <v>42560.5625</v>
      </c>
      <c r="B412" s="2">
        <v>1250.2</v>
      </c>
      <c r="C412" s="29">
        <v>127</v>
      </c>
      <c r="D412" s="8">
        <v>1.975E-4</v>
      </c>
      <c r="E412" s="13">
        <f>D412*'Assumptions Notes'!C$12</f>
        <v>2.3699999999999999E-2</v>
      </c>
      <c r="F412" s="15">
        <f t="shared" si="12"/>
        <v>2.5082500000000001E-2</v>
      </c>
      <c r="G412" s="10">
        <f>IF(C412&gt;'Assumptions Notes'!C$11,'Assumptions Notes'!C$11,C412)</f>
        <v>127</v>
      </c>
      <c r="H412" s="15">
        <f t="shared" si="13"/>
        <v>2.5082500000000001E-2</v>
      </c>
      <c r="I412" s="2">
        <f>IF(C412&gt;'Assumptions Notes'!C$11,-C412*('Assumptions Notes'!C$13/(2*1000)),G412*D412)</f>
        <v>2.5082500000000001E-2</v>
      </c>
    </row>
    <row r="413" spans="1:9" ht="16" x14ac:dyDescent="0.2">
      <c r="A413" s="5">
        <v>42560.583333333336</v>
      </c>
      <c r="B413" s="2">
        <v>1287.6400000000001</v>
      </c>
      <c r="C413" s="29">
        <v>125.4</v>
      </c>
      <c r="D413" s="8">
        <v>1.95E-4</v>
      </c>
      <c r="E413" s="13">
        <f>D413*'Assumptions Notes'!C$12</f>
        <v>2.3400000000000001E-2</v>
      </c>
      <c r="F413" s="15">
        <f t="shared" si="12"/>
        <v>2.4452999999999999E-2</v>
      </c>
      <c r="G413" s="10">
        <f>IF(C413&gt;'Assumptions Notes'!C$11,'Assumptions Notes'!C$11,C413)</f>
        <v>125.4</v>
      </c>
      <c r="H413" s="15">
        <f t="shared" si="13"/>
        <v>2.4452999999999999E-2</v>
      </c>
      <c r="I413" s="2">
        <f>IF(C413&gt;'Assumptions Notes'!C$11,-C413*('Assumptions Notes'!C$13/(2*1000)),G413*D413)</f>
        <v>2.4452999999999999E-2</v>
      </c>
    </row>
    <row r="414" spans="1:9" ht="16" x14ac:dyDescent="0.2">
      <c r="A414" s="5">
        <v>42560.604166666664</v>
      </c>
      <c r="B414" s="2">
        <v>1317.1</v>
      </c>
      <c r="C414" s="29">
        <v>129.4</v>
      </c>
      <c r="D414" s="8">
        <v>1.9625E-4</v>
      </c>
      <c r="E414" s="13">
        <f>D414*'Assumptions Notes'!C$12</f>
        <v>2.3550000000000001E-2</v>
      </c>
      <c r="F414" s="15">
        <f t="shared" si="12"/>
        <v>2.5394750000000001E-2</v>
      </c>
      <c r="G414" s="10">
        <f>IF(C414&gt;'Assumptions Notes'!C$11,'Assumptions Notes'!C$11,C414)</f>
        <v>129.4</v>
      </c>
      <c r="H414" s="15">
        <f t="shared" si="13"/>
        <v>2.5394750000000001E-2</v>
      </c>
      <c r="I414" s="2">
        <f>IF(C414&gt;'Assumptions Notes'!C$11,-C414*('Assumptions Notes'!C$13/(2*1000)),G414*D414)</f>
        <v>2.5394750000000001E-2</v>
      </c>
    </row>
    <row r="415" spans="1:9" ht="16" x14ac:dyDescent="0.2">
      <c r="A415" s="5">
        <v>42560.625</v>
      </c>
      <c r="B415" s="2">
        <v>1353.12</v>
      </c>
      <c r="C415" s="29">
        <v>123.6</v>
      </c>
      <c r="D415" s="8">
        <v>1.975E-4</v>
      </c>
      <c r="E415" s="13">
        <f>D415*'Assumptions Notes'!C$12</f>
        <v>2.3699999999999999E-2</v>
      </c>
      <c r="F415" s="15">
        <f t="shared" si="12"/>
        <v>2.4410999999999999E-2</v>
      </c>
      <c r="G415" s="10">
        <f>IF(C415&gt;'Assumptions Notes'!C$11,'Assumptions Notes'!C$11,C415)</f>
        <v>123.6</v>
      </c>
      <c r="H415" s="15">
        <f t="shared" si="13"/>
        <v>2.4410999999999999E-2</v>
      </c>
      <c r="I415" s="2">
        <f>IF(C415&gt;'Assumptions Notes'!C$11,-C415*('Assumptions Notes'!C$13/(2*1000)),G415*D415)</f>
        <v>2.4410999999999999E-2</v>
      </c>
    </row>
    <row r="416" spans="1:9" ht="16" x14ac:dyDescent="0.2">
      <c r="A416" s="5">
        <v>42560.645833333336</v>
      </c>
      <c r="B416" s="2">
        <v>1374.49</v>
      </c>
      <c r="C416" s="29">
        <v>117.5</v>
      </c>
      <c r="D416" s="8">
        <v>2.2124999999999998E-4</v>
      </c>
      <c r="E416" s="13">
        <f>D416*'Assumptions Notes'!C$12</f>
        <v>2.6549999999999997E-2</v>
      </c>
      <c r="F416" s="15">
        <f t="shared" si="12"/>
        <v>2.5996874999999999E-2</v>
      </c>
      <c r="G416" s="10">
        <f>IF(C416&gt;'Assumptions Notes'!C$11,'Assumptions Notes'!C$11,C416)</f>
        <v>117.5</v>
      </c>
      <c r="H416" s="15">
        <f t="shared" si="13"/>
        <v>2.5996874999999999E-2</v>
      </c>
      <c r="I416" s="2">
        <f>IF(C416&gt;'Assumptions Notes'!C$11,-C416*('Assumptions Notes'!C$13/(2*1000)),G416*D416)</f>
        <v>2.5996874999999999E-2</v>
      </c>
    </row>
    <row r="417" spans="1:9" ht="16" x14ac:dyDescent="0.2">
      <c r="A417" s="5">
        <v>42560.666666666664</v>
      </c>
      <c r="B417" s="2">
        <v>1409.49</v>
      </c>
      <c r="C417" s="29">
        <v>114.6</v>
      </c>
      <c r="D417" s="8">
        <v>2.4499999999999999E-4</v>
      </c>
      <c r="E417" s="13">
        <f>D417*'Assumptions Notes'!C$12</f>
        <v>2.9399999999999999E-2</v>
      </c>
      <c r="F417" s="15">
        <f t="shared" si="12"/>
        <v>2.8076999999999998E-2</v>
      </c>
      <c r="G417" s="10">
        <f>IF(C417&gt;'Assumptions Notes'!C$11,'Assumptions Notes'!C$11,C417)</f>
        <v>114.6</v>
      </c>
      <c r="H417" s="15">
        <f t="shared" si="13"/>
        <v>2.8076999999999998E-2</v>
      </c>
      <c r="I417" s="2">
        <f>IF(C417&gt;'Assumptions Notes'!C$11,-C417*('Assumptions Notes'!C$13/(2*1000)),G417*D417)</f>
        <v>2.8076999999999998E-2</v>
      </c>
    </row>
    <row r="418" spans="1:9" ht="16" x14ac:dyDescent="0.2">
      <c r="A418" s="5">
        <v>42560.6875</v>
      </c>
      <c r="B418" s="2">
        <v>1485.48</v>
      </c>
      <c r="C418" s="29">
        <v>109</v>
      </c>
      <c r="D418" s="8">
        <v>2.7E-4</v>
      </c>
      <c r="E418" s="13">
        <f>D418*'Assumptions Notes'!C$12</f>
        <v>3.2399999999999998E-2</v>
      </c>
      <c r="F418" s="15">
        <f t="shared" si="12"/>
        <v>2.9430000000000001E-2</v>
      </c>
      <c r="G418" s="10">
        <f>IF(C418&gt;'Assumptions Notes'!C$11,'Assumptions Notes'!C$11,C418)</f>
        <v>109</v>
      </c>
      <c r="H418" s="15">
        <f t="shared" si="13"/>
        <v>2.9430000000000001E-2</v>
      </c>
      <c r="I418" s="2">
        <f>IF(C418&gt;'Assumptions Notes'!C$11,-C418*('Assumptions Notes'!C$13/(2*1000)),G418*D418)</f>
        <v>2.9430000000000001E-2</v>
      </c>
    </row>
    <row r="419" spans="1:9" ht="16" x14ac:dyDescent="0.2">
      <c r="A419" s="5">
        <v>42560.708333333336</v>
      </c>
      <c r="B419" s="2">
        <v>1531.23</v>
      </c>
      <c r="C419" s="29">
        <v>107</v>
      </c>
      <c r="D419" s="8">
        <v>2.9500000000000001E-4</v>
      </c>
      <c r="E419" s="13">
        <f>D419*'Assumptions Notes'!C$12</f>
        <v>3.5400000000000001E-2</v>
      </c>
      <c r="F419" s="15">
        <f t="shared" si="12"/>
        <v>3.1565000000000003E-2</v>
      </c>
      <c r="G419" s="10">
        <f>IF(C419&gt;'Assumptions Notes'!C$11,'Assumptions Notes'!C$11,C419)</f>
        <v>107</v>
      </c>
      <c r="H419" s="15">
        <f t="shared" si="13"/>
        <v>3.1565000000000003E-2</v>
      </c>
      <c r="I419" s="2">
        <f>IF(C419&gt;'Assumptions Notes'!C$11,-C419*('Assumptions Notes'!C$13/(2*1000)),G419*D419)</f>
        <v>3.1565000000000003E-2</v>
      </c>
    </row>
    <row r="420" spans="1:9" ht="16" x14ac:dyDescent="0.2">
      <c r="A420" s="5">
        <v>42560.729166666664</v>
      </c>
      <c r="B420" s="2">
        <v>1618.9</v>
      </c>
      <c r="C420" s="29">
        <v>112.4</v>
      </c>
      <c r="D420" s="8">
        <v>2.9750000000000002E-4</v>
      </c>
      <c r="E420" s="13">
        <f>D420*'Assumptions Notes'!C$12</f>
        <v>3.5700000000000003E-2</v>
      </c>
      <c r="F420" s="15">
        <f t="shared" si="12"/>
        <v>3.3439000000000003E-2</v>
      </c>
      <c r="G420" s="10">
        <f>IF(C420&gt;'Assumptions Notes'!C$11,'Assumptions Notes'!C$11,C420)</f>
        <v>112.4</v>
      </c>
      <c r="H420" s="15">
        <f t="shared" si="13"/>
        <v>3.3439000000000003E-2</v>
      </c>
      <c r="I420" s="2">
        <f>IF(C420&gt;'Assumptions Notes'!C$11,-C420*('Assumptions Notes'!C$13/(2*1000)),G420*D420)</f>
        <v>3.3439000000000003E-2</v>
      </c>
    </row>
    <row r="421" spans="1:9" ht="16" x14ac:dyDescent="0.2">
      <c r="A421" s="5">
        <v>42560.75</v>
      </c>
      <c r="B421" s="2">
        <v>1723.45</v>
      </c>
      <c r="C421" s="29">
        <v>121.6</v>
      </c>
      <c r="D421" s="8">
        <v>2.9999999999999997E-4</v>
      </c>
      <c r="E421" s="13">
        <f>D421*'Assumptions Notes'!C$12</f>
        <v>3.5999999999999997E-2</v>
      </c>
      <c r="F421" s="15">
        <f t="shared" si="12"/>
        <v>3.6479999999999999E-2</v>
      </c>
      <c r="G421" s="10">
        <f>IF(C421&gt;'Assumptions Notes'!C$11,'Assumptions Notes'!C$11,C421)</f>
        <v>121.6</v>
      </c>
      <c r="H421" s="15">
        <f t="shared" si="13"/>
        <v>3.6479999999999999E-2</v>
      </c>
      <c r="I421" s="2">
        <f>IF(C421&gt;'Assumptions Notes'!C$11,-C421*('Assumptions Notes'!C$13/(2*1000)),G421*D421)</f>
        <v>3.6479999999999999E-2</v>
      </c>
    </row>
    <row r="422" spans="1:9" ht="16" x14ac:dyDescent="0.2">
      <c r="A422" s="5">
        <v>42560.770833333336</v>
      </c>
      <c r="B422" s="2">
        <v>1795.92</v>
      </c>
      <c r="C422" s="29">
        <v>126.9</v>
      </c>
      <c r="D422" s="8">
        <v>2.9999999999999997E-4</v>
      </c>
      <c r="E422" s="13">
        <f>D422*'Assumptions Notes'!C$12</f>
        <v>3.5999999999999997E-2</v>
      </c>
      <c r="F422" s="15">
        <f t="shared" si="12"/>
        <v>3.807E-2</v>
      </c>
      <c r="G422" s="10">
        <f>IF(C422&gt;'Assumptions Notes'!C$11,'Assumptions Notes'!C$11,C422)</f>
        <v>126.9</v>
      </c>
      <c r="H422" s="15">
        <f t="shared" si="13"/>
        <v>3.807E-2</v>
      </c>
      <c r="I422" s="2">
        <f>IF(C422&gt;'Assumptions Notes'!C$11,-C422*('Assumptions Notes'!C$13/(2*1000)),G422*D422)</f>
        <v>3.807E-2</v>
      </c>
    </row>
    <row r="423" spans="1:9" ht="16" x14ac:dyDescent="0.2">
      <c r="A423" s="5">
        <v>42560.791666666664</v>
      </c>
      <c r="B423" s="2">
        <v>1784.9</v>
      </c>
      <c r="C423" s="29">
        <v>125.9</v>
      </c>
      <c r="D423" s="8">
        <v>2.9999999999999997E-4</v>
      </c>
      <c r="E423" s="13">
        <f>D423*'Assumptions Notes'!C$12</f>
        <v>3.5999999999999997E-2</v>
      </c>
      <c r="F423" s="15">
        <f t="shared" si="12"/>
        <v>3.7769999999999998E-2</v>
      </c>
      <c r="G423" s="10">
        <f>IF(C423&gt;'Assumptions Notes'!C$11,'Assumptions Notes'!C$11,C423)</f>
        <v>125.9</v>
      </c>
      <c r="H423" s="15">
        <f t="shared" si="13"/>
        <v>3.7769999999999998E-2</v>
      </c>
      <c r="I423" s="2">
        <f>IF(C423&gt;'Assumptions Notes'!C$11,-C423*('Assumptions Notes'!C$13/(2*1000)),G423*D423)</f>
        <v>3.7769999999999998E-2</v>
      </c>
    </row>
    <row r="424" spans="1:9" ht="16" x14ac:dyDescent="0.2">
      <c r="A424" s="5">
        <v>42560.8125</v>
      </c>
      <c r="B424" s="2">
        <v>1730.2</v>
      </c>
      <c r="C424" s="29">
        <v>127.8</v>
      </c>
      <c r="D424" s="8">
        <v>2.9750000000000002E-4</v>
      </c>
      <c r="E424" s="13">
        <f>D424*'Assumptions Notes'!C$12</f>
        <v>3.5700000000000003E-2</v>
      </c>
      <c r="F424" s="15">
        <f t="shared" si="12"/>
        <v>3.8020499999999999E-2</v>
      </c>
      <c r="G424" s="10">
        <f>IF(C424&gt;'Assumptions Notes'!C$11,'Assumptions Notes'!C$11,C424)</f>
        <v>127.8</v>
      </c>
      <c r="H424" s="15">
        <f t="shared" si="13"/>
        <v>3.8020499999999999E-2</v>
      </c>
      <c r="I424" s="2">
        <f>IF(C424&gt;'Assumptions Notes'!C$11,-C424*('Assumptions Notes'!C$13/(2*1000)),G424*D424)</f>
        <v>3.8020499999999999E-2</v>
      </c>
    </row>
    <row r="425" spans="1:9" ht="16" x14ac:dyDescent="0.2">
      <c r="A425" s="5">
        <v>42560.833333333336</v>
      </c>
      <c r="B425" s="2">
        <v>1665.87</v>
      </c>
      <c r="C425" s="29">
        <v>127.1</v>
      </c>
      <c r="D425" s="8">
        <v>2.9500000000000001E-4</v>
      </c>
      <c r="E425" s="13">
        <f>D425*'Assumptions Notes'!C$12</f>
        <v>3.5400000000000001E-2</v>
      </c>
      <c r="F425" s="15">
        <f t="shared" si="12"/>
        <v>3.74945E-2</v>
      </c>
      <c r="G425" s="10">
        <f>IF(C425&gt;'Assumptions Notes'!C$11,'Assumptions Notes'!C$11,C425)</f>
        <v>127.1</v>
      </c>
      <c r="H425" s="15">
        <f t="shared" si="13"/>
        <v>3.74945E-2</v>
      </c>
      <c r="I425" s="2">
        <f>IF(C425&gt;'Assumptions Notes'!C$11,-C425*('Assumptions Notes'!C$13/(2*1000)),G425*D425)</f>
        <v>3.74945E-2</v>
      </c>
    </row>
    <row r="426" spans="1:9" ht="16" x14ac:dyDescent="0.2">
      <c r="A426" s="5">
        <v>42560.854166666664</v>
      </c>
      <c r="B426" s="2">
        <v>1602.95</v>
      </c>
      <c r="C426" s="29">
        <v>126.4</v>
      </c>
      <c r="D426" s="8">
        <v>2.9E-4</v>
      </c>
      <c r="E426" s="13">
        <f>D426*'Assumptions Notes'!C$12</f>
        <v>3.4799999999999998E-2</v>
      </c>
      <c r="F426" s="15">
        <f t="shared" si="12"/>
        <v>3.6656000000000001E-2</v>
      </c>
      <c r="G426" s="10">
        <f>IF(C426&gt;'Assumptions Notes'!C$11,'Assumptions Notes'!C$11,C426)</f>
        <v>126.4</v>
      </c>
      <c r="H426" s="15">
        <f t="shared" si="13"/>
        <v>3.6656000000000001E-2</v>
      </c>
      <c r="I426" s="2">
        <f>IF(C426&gt;'Assumptions Notes'!C$11,-C426*('Assumptions Notes'!C$13/(2*1000)),G426*D426)</f>
        <v>3.6656000000000001E-2</v>
      </c>
    </row>
    <row r="427" spans="1:9" ht="16" x14ac:dyDescent="0.2">
      <c r="A427" s="5">
        <v>42560.875</v>
      </c>
      <c r="B427" s="2">
        <v>1558.3</v>
      </c>
      <c r="C427" s="29">
        <v>122.1</v>
      </c>
      <c r="D427" s="8">
        <v>2.8499999999999999E-4</v>
      </c>
      <c r="E427" s="13">
        <f>D427*'Assumptions Notes'!C$12</f>
        <v>3.4200000000000001E-2</v>
      </c>
      <c r="F427" s="15">
        <f t="shared" si="12"/>
        <v>3.4798499999999996E-2</v>
      </c>
      <c r="G427" s="10">
        <f>IF(C427&gt;'Assumptions Notes'!C$11,'Assumptions Notes'!C$11,C427)</f>
        <v>122.1</v>
      </c>
      <c r="H427" s="15">
        <f t="shared" si="13"/>
        <v>3.4798499999999996E-2</v>
      </c>
      <c r="I427" s="2">
        <f>IF(C427&gt;'Assumptions Notes'!C$11,-C427*('Assumptions Notes'!C$13/(2*1000)),G427*D427)</f>
        <v>3.4798499999999996E-2</v>
      </c>
    </row>
    <row r="428" spans="1:9" ht="16" x14ac:dyDescent="0.2">
      <c r="A428" s="5">
        <v>42560.895833333336</v>
      </c>
      <c r="B428" s="2">
        <v>1506.6</v>
      </c>
      <c r="C428" s="29">
        <v>114.6</v>
      </c>
      <c r="D428" s="8">
        <v>2.7E-4</v>
      </c>
      <c r="E428" s="13">
        <f>D428*'Assumptions Notes'!C$12</f>
        <v>3.2399999999999998E-2</v>
      </c>
      <c r="F428" s="15">
        <f t="shared" si="12"/>
        <v>3.0941999999999997E-2</v>
      </c>
      <c r="G428" s="10">
        <f>IF(C428&gt;'Assumptions Notes'!C$11,'Assumptions Notes'!C$11,C428)</f>
        <v>114.6</v>
      </c>
      <c r="H428" s="15">
        <f t="shared" si="13"/>
        <v>3.0941999999999997E-2</v>
      </c>
      <c r="I428" s="2">
        <f>IF(C428&gt;'Assumptions Notes'!C$11,-C428*('Assumptions Notes'!C$13/(2*1000)),G428*D428)</f>
        <v>3.0941999999999997E-2</v>
      </c>
    </row>
    <row r="429" spans="1:9" ht="16" x14ac:dyDescent="0.2">
      <c r="A429" s="5">
        <v>42560.916666666664</v>
      </c>
      <c r="B429" s="2">
        <v>1469.09</v>
      </c>
      <c r="C429" s="29">
        <v>115.2</v>
      </c>
      <c r="D429" s="8">
        <v>2.5500000000000002E-4</v>
      </c>
      <c r="E429" s="13">
        <f>D429*'Assumptions Notes'!C$12</f>
        <v>3.0600000000000002E-2</v>
      </c>
      <c r="F429" s="15">
        <f t="shared" si="12"/>
        <v>2.9376000000000003E-2</v>
      </c>
      <c r="G429" s="10">
        <f>IF(C429&gt;'Assumptions Notes'!C$11,'Assumptions Notes'!C$11,C429)</f>
        <v>115.2</v>
      </c>
      <c r="H429" s="15">
        <f t="shared" si="13"/>
        <v>2.9376000000000003E-2</v>
      </c>
      <c r="I429" s="2">
        <f>IF(C429&gt;'Assumptions Notes'!C$11,-C429*('Assumptions Notes'!C$13/(2*1000)),G429*D429)</f>
        <v>2.9376000000000003E-2</v>
      </c>
    </row>
    <row r="430" spans="1:9" ht="16" x14ac:dyDescent="0.2">
      <c r="A430" s="5">
        <v>42560.9375</v>
      </c>
      <c r="B430" s="2">
        <v>1422.8</v>
      </c>
      <c r="C430" s="29">
        <v>109.9</v>
      </c>
      <c r="D430" s="8">
        <v>2.1250000000000002E-4</v>
      </c>
      <c r="E430" s="13">
        <f>D430*'Assumptions Notes'!C$12</f>
        <v>2.5500000000000002E-2</v>
      </c>
      <c r="F430" s="15">
        <f t="shared" si="12"/>
        <v>2.3353750000000003E-2</v>
      </c>
      <c r="G430" s="10">
        <f>IF(C430&gt;'Assumptions Notes'!C$11,'Assumptions Notes'!C$11,C430)</f>
        <v>109.9</v>
      </c>
      <c r="H430" s="15">
        <f t="shared" si="13"/>
        <v>2.3353750000000003E-2</v>
      </c>
      <c r="I430" s="2">
        <f>IF(C430&gt;'Assumptions Notes'!C$11,-C430*('Assumptions Notes'!C$13/(2*1000)),G430*D430)</f>
        <v>2.3353750000000003E-2</v>
      </c>
    </row>
    <row r="431" spans="1:9" ht="16" x14ac:dyDescent="0.2">
      <c r="A431" s="5">
        <v>42560.958333333336</v>
      </c>
      <c r="B431" s="2">
        <v>1388.01</v>
      </c>
      <c r="C431" s="29">
        <v>108.5</v>
      </c>
      <c r="D431" s="8">
        <v>1.7000000000000001E-4</v>
      </c>
      <c r="E431" s="13">
        <f>D431*'Assumptions Notes'!C$12</f>
        <v>2.0400000000000001E-2</v>
      </c>
      <c r="F431" s="15">
        <f t="shared" si="12"/>
        <v>1.8445000000000003E-2</v>
      </c>
      <c r="G431" s="10">
        <f>IF(C431&gt;'Assumptions Notes'!C$11,'Assumptions Notes'!C$11,C431)</f>
        <v>108.5</v>
      </c>
      <c r="H431" s="15">
        <f t="shared" si="13"/>
        <v>1.8445000000000003E-2</v>
      </c>
      <c r="I431" s="2">
        <f>IF(C431&gt;'Assumptions Notes'!C$11,-C431*('Assumptions Notes'!C$13/(2*1000)),G431*D431)</f>
        <v>1.8445000000000003E-2</v>
      </c>
    </row>
    <row r="432" spans="1:9" ht="16" x14ac:dyDescent="0.2">
      <c r="A432" s="5">
        <v>42560.979166666664</v>
      </c>
      <c r="B432" s="2">
        <v>1367.73</v>
      </c>
      <c r="C432" s="29">
        <v>110.8</v>
      </c>
      <c r="D432" s="8">
        <v>1.5000000000000001E-4</v>
      </c>
      <c r="E432" s="13">
        <f>D432*'Assumptions Notes'!C$12</f>
        <v>1.8000000000000002E-2</v>
      </c>
      <c r="F432" s="15">
        <f t="shared" si="12"/>
        <v>1.6620000000000003E-2</v>
      </c>
      <c r="G432" s="10">
        <f>IF(C432&gt;'Assumptions Notes'!C$11,'Assumptions Notes'!C$11,C432)</f>
        <v>110.8</v>
      </c>
      <c r="H432" s="15">
        <f t="shared" si="13"/>
        <v>1.6620000000000003E-2</v>
      </c>
      <c r="I432" s="2">
        <f>IF(C432&gt;'Assumptions Notes'!C$11,-C432*('Assumptions Notes'!C$13/(2*1000)),G432*D432)</f>
        <v>1.6620000000000003E-2</v>
      </c>
    </row>
    <row r="433" spans="1:9" ht="16" x14ac:dyDescent="0.2">
      <c r="A433" s="5">
        <v>42561</v>
      </c>
      <c r="B433" s="2">
        <v>1572.95</v>
      </c>
      <c r="C433" s="29">
        <v>119</v>
      </c>
      <c r="D433" s="8">
        <v>1.2999999999999999E-4</v>
      </c>
      <c r="E433" s="13">
        <f>D433*'Assumptions Notes'!C$12</f>
        <v>1.5599999999999999E-2</v>
      </c>
      <c r="F433" s="15">
        <f t="shared" si="12"/>
        <v>1.5469999999999999E-2</v>
      </c>
      <c r="G433" s="10">
        <f>IF(C433&gt;'Assumptions Notes'!C$11,'Assumptions Notes'!C$11,C433)</f>
        <v>119</v>
      </c>
      <c r="H433" s="15">
        <f t="shared" si="13"/>
        <v>1.5469999999999999E-2</v>
      </c>
      <c r="I433" s="2">
        <f>IF(C433&gt;'Assumptions Notes'!C$11,-C433*('Assumptions Notes'!C$13/(2*1000)),G433*D433)</f>
        <v>1.5469999999999999E-2</v>
      </c>
    </row>
    <row r="434" spans="1:9" ht="16" x14ac:dyDescent="0.2">
      <c r="A434" s="5">
        <v>42561.020833333336</v>
      </c>
      <c r="B434" s="2">
        <v>1439.98</v>
      </c>
      <c r="C434" s="29">
        <v>123</v>
      </c>
      <c r="D434" s="8">
        <v>1.175E-4</v>
      </c>
      <c r="E434" s="13">
        <f>D434*'Assumptions Notes'!C$12</f>
        <v>1.41E-2</v>
      </c>
      <c r="F434" s="15">
        <f t="shared" si="12"/>
        <v>1.44525E-2</v>
      </c>
      <c r="G434" s="10">
        <f>IF(C434&gt;'Assumptions Notes'!C$11,'Assumptions Notes'!C$11,C434)</f>
        <v>123</v>
      </c>
      <c r="H434" s="15">
        <f t="shared" si="13"/>
        <v>1.44525E-2</v>
      </c>
      <c r="I434" s="2">
        <f>IF(C434&gt;'Assumptions Notes'!C$11,-C434*('Assumptions Notes'!C$13/(2*1000)),G434*D434)</f>
        <v>1.44525E-2</v>
      </c>
    </row>
    <row r="435" spans="1:9" ht="16" x14ac:dyDescent="0.2">
      <c r="A435" s="5">
        <v>42561.041666666664</v>
      </c>
      <c r="B435" s="2">
        <v>1375.96</v>
      </c>
      <c r="C435" s="29">
        <v>123.6</v>
      </c>
      <c r="D435" s="8">
        <v>1.05E-4</v>
      </c>
      <c r="E435" s="13">
        <f>D435*'Assumptions Notes'!C$12</f>
        <v>1.26E-2</v>
      </c>
      <c r="F435" s="15">
        <f t="shared" si="12"/>
        <v>1.2978E-2</v>
      </c>
      <c r="G435" s="10">
        <f>IF(C435&gt;'Assumptions Notes'!C$11,'Assumptions Notes'!C$11,C435)</f>
        <v>123.6</v>
      </c>
      <c r="H435" s="15">
        <f t="shared" si="13"/>
        <v>1.2978E-2</v>
      </c>
      <c r="I435" s="2">
        <f>IF(C435&gt;'Assumptions Notes'!C$11,-C435*('Assumptions Notes'!C$13/(2*1000)),G435*D435)</f>
        <v>1.2978E-2</v>
      </c>
    </row>
    <row r="436" spans="1:9" ht="16" x14ac:dyDescent="0.2">
      <c r="A436" s="5">
        <v>42561.0625</v>
      </c>
      <c r="B436" s="2">
        <v>1274.08</v>
      </c>
      <c r="C436" s="29">
        <v>124.6</v>
      </c>
      <c r="D436" s="8">
        <v>1.025E-4</v>
      </c>
      <c r="E436" s="13">
        <f>D436*'Assumptions Notes'!C$12</f>
        <v>1.23E-2</v>
      </c>
      <c r="F436" s="15">
        <f t="shared" si="12"/>
        <v>1.27715E-2</v>
      </c>
      <c r="G436" s="10">
        <f>IF(C436&gt;'Assumptions Notes'!C$11,'Assumptions Notes'!C$11,C436)</f>
        <v>124.6</v>
      </c>
      <c r="H436" s="15">
        <f t="shared" si="13"/>
        <v>1.27715E-2</v>
      </c>
      <c r="I436" s="2">
        <f>IF(C436&gt;'Assumptions Notes'!C$11,-C436*('Assumptions Notes'!C$13/(2*1000)),G436*D436)</f>
        <v>1.27715E-2</v>
      </c>
    </row>
    <row r="437" spans="1:9" ht="16" x14ac:dyDescent="0.2">
      <c r="A437" s="5">
        <v>42561.083333333336</v>
      </c>
      <c r="B437" s="2">
        <v>1187.8699999999999</v>
      </c>
      <c r="C437" s="29">
        <v>123.6</v>
      </c>
      <c r="D437" s="8">
        <v>1E-4</v>
      </c>
      <c r="E437" s="13">
        <f>D437*'Assumptions Notes'!C$12</f>
        <v>1.2E-2</v>
      </c>
      <c r="F437" s="15">
        <f t="shared" si="12"/>
        <v>1.2359999999999999E-2</v>
      </c>
      <c r="G437" s="10">
        <f>IF(C437&gt;'Assumptions Notes'!C$11,'Assumptions Notes'!C$11,C437)</f>
        <v>123.6</v>
      </c>
      <c r="H437" s="15">
        <f t="shared" si="13"/>
        <v>1.2359999999999999E-2</v>
      </c>
      <c r="I437" s="2">
        <f>IF(C437&gt;'Assumptions Notes'!C$11,-C437*('Assumptions Notes'!C$13/(2*1000)),G437*D437)</f>
        <v>1.2359999999999999E-2</v>
      </c>
    </row>
    <row r="438" spans="1:9" ht="16" x14ac:dyDescent="0.2">
      <c r="A438" s="5">
        <v>42561.104166666664</v>
      </c>
      <c r="B438" s="2">
        <v>1104.49</v>
      </c>
      <c r="C438" s="29">
        <v>125.2</v>
      </c>
      <c r="D438" s="8">
        <v>9.8750000000000002E-5</v>
      </c>
      <c r="E438" s="13">
        <f>D438*'Assumptions Notes'!C$12</f>
        <v>1.1849999999999999E-2</v>
      </c>
      <c r="F438" s="15">
        <f t="shared" si="12"/>
        <v>1.2363500000000001E-2</v>
      </c>
      <c r="G438" s="10">
        <f>IF(C438&gt;'Assumptions Notes'!C$11,'Assumptions Notes'!C$11,C438)</f>
        <v>125.2</v>
      </c>
      <c r="H438" s="15">
        <f t="shared" si="13"/>
        <v>1.2363500000000001E-2</v>
      </c>
      <c r="I438" s="2">
        <f>IF(C438&gt;'Assumptions Notes'!C$11,-C438*('Assumptions Notes'!C$13/(2*1000)),G438*D438)</f>
        <v>1.2363500000000001E-2</v>
      </c>
    </row>
    <row r="439" spans="1:9" ht="16" x14ac:dyDescent="0.2">
      <c r="A439" s="5">
        <v>42561.125</v>
      </c>
      <c r="B439" s="2">
        <v>1031.3599999999999</v>
      </c>
      <c r="C439" s="29">
        <v>118.8</v>
      </c>
      <c r="D439" s="8">
        <v>9.7499999999999998E-5</v>
      </c>
      <c r="E439" s="13">
        <f>D439*'Assumptions Notes'!C$12</f>
        <v>1.17E-2</v>
      </c>
      <c r="F439" s="15">
        <f t="shared" si="12"/>
        <v>1.1583E-2</v>
      </c>
      <c r="G439" s="10">
        <f>IF(C439&gt;'Assumptions Notes'!C$11,'Assumptions Notes'!C$11,C439)</f>
        <v>118.8</v>
      </c>
      <c r="H439" s="15">
        <f t="shared" si="13"/>
        <v>1.1583E-2</v>
      </c>
      <c r="I439" s="2">
        <f>IF(C439&gt;'Assumptions Notes'!C$11,-C439*('Assumptions Notes'!C$13/(2*1000)),G439*D439)</f>
        <v>1.1583E-2</v>
      </c>
    </row>
    <row r="440" spans="1:9" ht="16" x14ac:dyDescent="0.2">
      <c r="A440" s="5">
        <v>42561.145833333336</v>
      </c>
      <c r="B440" s="2">
        <v>980.88</v>
      </c>
      <c r="C440" s="29">
        <v>112.2</v>
      </c>
      <c r="D440" s="8">
        <v>9.6250000000000009E-5</v>
      </c>
      <c r="E440" s="13">
        <f>D440*'Assumptions Notes'!C$12</f>
        <v>1.1550000000000001E-2</v>
      </c>
      <c r="F440" s="15">
        <f t="shared" si="12"/>
        <v>1.0799250000000002E-2</v>
      </c>
      <c r="G440" s="10">
        <f>IF(C440&gt;'Assumptions Notes'!C$11,'Assumptions Notes'!C$11,C440)</f>
        <v>112.2</v>
      </c>
      <c r="H440" s="15">
        <f t="shared" si="13"/>
        <v>1.0799250000000002E-2</v>
      </c>
      <c r="I440" s="2">
        <f>IF(C440&gt;'Assumptions Notes'!C$11,-C440*('Assumptions Notes'!C$13/(2*1000)),G440*D440)</f>
        <v>1.0799250000000002E-2</v>
      </c>
    </row>
    <row r="441" spans="1:9" ht="16" x14ac:dyDescent="0.2">
      <c r="A441" s="5">
        <v>42561.166666666664</v>
      </c>
      <c r="B441" s="2">
        <v>941.2</v>
      </c>
      <c r="C441" s="29">
        <v>111.3</v>
      </c>
      <c r="D441" s="8">
        <v>9.5000000000000005E-5</v>
      </c>
      <c r="E441" s="13">
        <f>D441*'Assumptions Notes'!C$12</f>
        <v>1.14E-2</v>
      </c>
      <c r="F441" s="15">
        <f t="shared" si="12"/>
        <v>1.05735E-2</v>
      </c>
      <c r="G441" s="10">
        <f>IF(C441&gt;'Assumptions Notes'!C$11,'Assumptions Notes'!C$11,C441)</f>
        <v>111.3</v>
      </c>
      <c r="H441" s="15">
        <f t="shared" si="13"/>
        <v>1.05735E-2</v>
      </c>
      <c r="I441" s="2">
        <f>IF(C441&gt;'Assumptions Notes'!C$11,-C441*('Assumptions Notes'!C$13/(2*1000)),G441*D441)</f>
        <v>1.05735E-2</v>
      </c>
    </row>
    <row r="442" spans="1:9" ht="16" x14ac:dyDescent="0.2">
      <c r="A442" s="5">
        <v>42561.1875</v>
      </c>
      <c r="B442" s="2">
        <v>917.6</v>
      </c>
      <c r="C442" s="29">
        <v>108.3</v>
      </c>
      <c r="D442" s="8">
        <v>9.6250000000000009E-5</v>
      </c>
      <c r="E442" s="13">
        <f>D442*'Assumptions Notes'!C$12</f>
        <v>1.1550000000000001E-2</v>
      </c>
      <c r="F442" s="15">
        <f t="shared" si="12"/>
        <v>1.0423875000000001E-2</v>
      </c>
      <c r="G442" s="10">
        <f>IF(C442&gt;'Assumptions Notes'!C$11,'Assumptions Notes'!C$11,C442)</f>
        <v>108.3</v>
      </c>
      <c r="H442" s="15">
        <f t="shared" si="13"/>
        <v>1.0423875000000001E-2</v>
      </c>
      <c r="I442" s="2">
        <f>IF(C442&gt;'Assumptions Notes'!C$11,-C442*('Assumptions Notes'!C$13/(2*1000)),G442*D442)</f>
        <v>1.0423875000000001E-2</v>
      </c>
    </row>
    <row r="443" spans="1:9" ht="16" x14ac:dyDescent="0.2">
      <c r="A443" s="5">
        <v>42561.208333333336</v>
      </c>
      <c r="B443" s="2">
        <v>911.27</v>
      </c>
      <c r="C443" s="29">
        <v>109.7</v>
      </c>
      <c r="D443" s="8">
        <v>9.7499999999999998E-5</v>
      </c>
      <c r="E443" s="13">
        <f>D443*'Assumptions Notes'!C$12</f>
        <v>1.17E-2</v>
      </c>
      <c r="F443" s="15">
        <f t="shared" si="12"/>
        <v>1.069575E-2</v>
      </c>
      <c r="G443" s="10">
        <f>IF(C443&gt;'Assumptions Notes'!C$11,'Assumptions Notes'!C$11,C443)</f>
        <v>109.7</v>
      </c>
      <c r="H443" s="15">
        <f t="shared" si="13"/>
        <v>1.069575E-2</v>
      </c>
      <c r="I443" s="2">
        <f>IF(C443&gt;'Assumptions Notes'!C$11,-C443*('Assumptions Notes'!C$13/(2*1000)),G443*D443)</f>
        <v>1.069575E-2</v>
      </c>
    </row>
    <row r="444" spans="1:9" ht="16" x14ac:dyDescent="0.2">
      <c r="A444" s="5">
        <v>42561.229166666664</v>
      </c>
      <c r="B444" s="2">
        <v>922.64</v>
      </c>
      <c r="C444" s="29">
        <v>110.2</v>
      </c>
      <c r="D444" s="8">
        <v>1.15E-4</v>
      </c>
      <c r="E444" s="13">
        <f>D444*'Assumptions Notes'!C$12</f>
        <v>1.38E-2</v>
      </c>
      <c r="F444" s="15">
        <f t="shared" si="12"/>
        <v>1.2673E-2</v>
      </c>
      <c r="G444" s="10">
        <f>IF(C444&gt;'Assumptions Notes'!C$11,'Assumptions Notes'!C$11,C444)</f>
        <v>110.2</v>
      </c>
      <c r="H444" s="15">
        <f t="shared" si="13"/>
        <v>1.2673E-2</v>
      </c>
      <c r="I444" s="2">
        <f>IF(C444&gt;'Assumptions Notes'!C$11,-C444*('Assumptions Notes'!C$13/(2*1000)),G444*D444)</f>
        <v>1.2673E-2</v>
      </c>
    </row>
    <row r="445" spans="1:9" ht="16" x14ac:dyDescent="0.2">
      <c r="A445" s="5">
        <v>42561.25</v>
      </c>
      <c r="B445" s="2">
        <v>922.24</v>
      </c>
      <c r="C445" s="29">
        <v>120.1</v>
      </c>
      <c r="D445" s="8">
        <v>1.325E-4</v>
      </c>
      <c r="E445" s="13">
        <f>D445*'Assumptions Notes'!C$12</f>
        <v>1.5900000000000001E-2</v>
      </c>
      <c r="F445" s="15">
        <f t="shared" si="12"/>
        <v>1.591325E-2</v>
      </c>
      <c r="G445" s="10">
        <f>IF(C445&gt;'Assumptions Notes'!C$11,'Assumptions Notes'!C$11,C445)</f>
        <v>120.1</v>
      </c>
      <c r="H445" s="15">
        <f t="shared" si="13"/>
        <v>1.591325E-2</v>
      </c>
      <c r="I445" s="2">
        <f>IF(C445&gt;'Assumptions Notes'!C$11,-C445*('Assumptions Notes'!C$13/(2*1000)),G445*D445)</f>
        <v>1.591325E-2</v>
      </c>
    </row>
    <row r="446" spans="1:9" ht="16" x14ac:dyDescent="0.2">
      <c r="A446" s="5">
        <v>42561.270833333336</v>
      </c>
      <c r="B446" s="2">
        <v>912.65</v>
      </c>
      <c r="C446" s="29">
        <v>121.7</v>
      </c>
      <c r="D446" s="8">
        <v>1.6249999999999999E-4</v>
      </c>
      <c r="E446" s="13">
        <f>D446*'Assumptions Notes'!C$12</f>
        <v>1.95E-2</v>
      </c>
      <c r="F446" s="15">
        <f t="shared" si="12"/>
        <v>1.9776249999999999E-2</v>
      </c>
      <c r="G446" s="10">
        <f>IF(C446&gt;'Assumptions Notes'!C$11,'Assumptions Notes'!C$11,C446)</f>
        <v>121.7</v>
      </c>
      <c r="H446" s="15">
        <f t="shared" si="13"/>
        <v>1.9776249999999999E-2</v>
      </c>
      <c r="I446" s="2">
        <f>IF(C446&gt;'Assumptions Notes'!C$11,-C446*('Assumptions Notes'!C$13/(2*1000)),G446*D446)</f>
        <v>1.9776249999999999E-2</v>
      </c>
    </row>
    <row r="447" spans="1:9" ht="16" x14ac:dyDescent="0.2">
      <c r="A447" s="5">
        <v>42561.291666666664</v>
      </c>
      <c r="B447" s="2">
        <v>939.43</v>
      </c>
      <c r="C447" s="29">
        <v>122.8</v>
      </c>
      <c r="D447" s="8">
        <v>1.9249999999999999E-4</v>
      </c>
      <c r="E447" s="13">
        <f>D447*'Assumptions Notes'!C$12</f>
        <v>2.3099999999999999E-2</v>
      </c>
      <c r="F447" s="15">
        <f t="shared" si="12"/>
        <v>2.3638999999999997E-2</v>
      </c>
      <c r="G447" s="10">
        <f>IF(C447&gt;'Assumptions Notes'!C$11,'Assumptions Notes'!C$11,C447)</f>
        <v>122.8</v>
      </c>
      <c r="H447" s="15">
        <f t="shared" si="13"/>
        <v>2.3638999999999997E-2</v>
      </c>
      <c r="I447" s="2">
        <f>IF(C447&gt;'Assumptions Notes'!C$11,-C447*('Assumptions Notes'!C$13/(2*1000)),G447*D447)</f>
        <v>2.3638999999999997E-2</v>
      </c>
    </row>
    <row r="448" spans="1:9" ht="16" x14ac:dyDescent="0.2">
      <c r="A448" s="5">
        <v>42561.3125</v>
      </c>
      <c r="B448" s="2">
        <v>974.55</v>
      </c>
      <c r="C448" s="29">
        <v>124.7</v>
      </c>
      <c r="D448" s="8">
        <v>2.0875000000000001E-4</v>
      </c>
      <c r="E448" s="13">
        <f>D448*'Assumptions Notes'!C$12</f>
        <v>2.5049999999999999E-2</v>
      </c>
      <c r="F448" s="15">
        <f t="shared" si="12"/>
        <v>2.6031125000000002E-2</v>
      </c>
      <c r="G448" s="10">
        <f>IF(C448&gt;'Assumptions Notes'!C$11,'Assumptions Notes'!C$11,C448)</f>
        <v>124.7</v>
      </c>
      <c r="H448" s="15">
        <f t="shared" si="13"/>
        <v>2.6031125000000002E-2</v>
      </c>
      <c r="I448" s="2">
        <f>IF(C448&gt;'Assumptions Notes'!C$11,-C448*('Assumptions Notes'!C$13/(2*1000)),G448*D448)</f>
        <v>2.6031125000000002E-2</v>
      </c>
    </row>
    <row r="449" spans="1:9" ht="16" x14ac:dyDescent="0.2">
      <c r="A449" s="5">
        <v>42561.333333333336</v>
      </c>
      <c r="B449" s="2">
        <v>995.79</v>
      </c>
      <c r="C449" s="29">
        <v>121.5</v>
      </c>
      <c r="D449" s="8">
        <v>2.2499999999999999E-4</v>
      </c>
      <c r="E449" s="13">
        <f>D449*'Assumptions Notes'!C$12</f>
        <v>2.7E-2</v>
      </c>
      <c r="F449" s="15">
        <f t="shared" si="12"/>
        <v>2.7337500000000001E-2</v>
      </c>
      <c r="G449" s="10">
        <f>IF(C449&gt;'Assumptions Notes'!C$11,'Assumptions Notes'!C$11,C449)</f>
        <v>121.5</v>
      </c>
      <c r="H449" s="15">
        <f t="shared" si="13"/>
        <v>2.7337500000000001E-2</v>
      </c>
      <c r="I449" s="2">
        <f>IF(C449&gt;'Assumptions Notes'!C$11,-C449*('Assumptions Notes'!C$13/(2*1000)),G449*D449)</f>
        <v>2.7337500000000001E-2</v>
      </c>
    </row>
    <row r="450" spans="1:9" ht="16" x14ac:dyDescent="0.2">
      <c r="A450" s="5">
        <v>42561.354166666664</v>
      </c>
      <c r="B450" s="2">
        <v>1054.8699999999999</v>
      </c>
      <c r="C450" s="29">
        <v>121.6</v>
      </c>
      <c r="D450" s="8">
        <v>2.2625E-4</v>
      </c>
      <c r="E450" s="13">
        <f>D450*'Assumptions Notes'!C$12</f>
        <v>2.7150000000000001E-2</v>
      </c>
      <c r="F450" s="15">
        <f t="shared" si="12"/>
        <v>2.7511999999999998E-2</v>
      </c>
      <c r="G450" s="10">
        <f>IF(C450&gt;'Assumptions Notes'!C$11,'Assumptions Notes'!C$11,C450)</f>
        <v>121.6</v>
      </c>
      <c r="H450" s="15">
        <f t="shared" si="13"/>
        <v>2.7511999999999998E-2</v>
      </c>
      <c r="I450" s="2">
        <f>IF(C450&gt;'Assumptions Notes'!C$11,-C450*('Assumptions Notes'!C$13/(2*1000)),G450*D450)</f>
        <v>2.7511999999999998E-2</v>
      </c>
    </row>
    <row r="451" spans="1:9" ht="16" x14ac:dyDescent="0.2">
      <c r="A451" s="5">
        <v>42561.375</v>
      </c>
      <c r="B451" s="2">
        <v>1123.1300000000001</v>
      </c>
      <c r="C451" s="29">
        <v>117.3</v>
      </c>
      <c r="D451" s="8">
        <v>2.275E-4</v>
      </c>
      <c r="E451" s="13">
        <f>D451*'Assumptions Notes'!C$12</f>
        <v>2.7300000000000001E-2</v>
      </c>
      <c r="F451" s="15">
        <f t="shared" ref="F451:F514" si="14">D451*C451</f>
        <v>2.6685749999999998E-2</v>
      </c>
      <c r="G451" s="10">
        <f>IF(C451&gt;'Assumptions Notes'!C$11,'Assumptions Notes'!C$11,C451)</f>
        <v>117.3</v>
      </c>
      <c r="H451" s="15">
        <f t="shared" ref="H451:H514" si="15">G451*D451</f>
        <v>2.6685749999999998E-2</v>
      </c>
      <c r="I451" s="2">
        <f>IF(C451&gt;'Assumptions Notes'!C$11,-C451*('Assumptions Notes'!C$13/(2*1000)),G451*D451)</f>
        <v>2.6685749999999998E-2</v>
      </c>
    </row>
    <row r="452" spans="1:9" ht="16" x14ac:dyDescent="0.2">
      <c r="A452" s="5">
        <v>42561.395833333336</v>
      </c>
      <c r="B452" s="2">
        <v>1196.5999999999999</v>
      </c>
      <c r="C452" s="29">
        <v>108.7</v>
      </c>
      <c r="D452" s="8">
        <v>2.1875E-4</v>
      </c>
      <c r="E452" s="13">
        <f>D452*'Assumptions Notes'!C$12</f>
        <v>2.6249999999999999E-2</v>
      </c>
      <c r="F452" s="15">
        <f t="shared" si="14"/>
        <v>2.3778125000000001E-2</v>
      </c>
      <c r="G452" s="10">
        <f>IF(C452&gt;'Assumptions Notes'!C$11,'Assumptions Notes'!C$11,C452)</f>
        <v>108.7</v>
      </c>
      <c r="H452" s="15">
        <f t="shared" si="15"/>
        <v>2.3778125000000001E-2</v>
      </c>
      <c r="I452" s="2">
        <f>IF(C452&gt;'Assumptions Notes'!C$11,-C452*('Assumptions Notes'!C$13/(2*1000)),G452*D452)</f>
        <v>2.3778125000000001E-2</v>
      </c>
    </row>
    <row r="453" spans="1:9" ht="16" x14ac:dyDescent="0.2">
      <c r="A453" s="5">
        <v>42561.416666666664</v>
      </c>
      <c r="B453" s="2">
        <v>1248.73</v>
      </c>
      <c r="C453" s="29">
        <v>106.9</v>
      </c>
      <c r="D453" s="8">
        <v>2.1000000000000001E-4</v>
      </c>
      <c r="E453" s="13">
        <f>D453*'Assumptions Notes'!C$12</f>
        <v>2.52E-2</v>
      </c>
      <c r="F453" s="15">
        <f t="shared" si="14"/>
        <v>2.2449000000000004E-2</v>
      </c>
      <c r="G453" s="10">
        <f>IF(C453&gt;'Assumptions Notes'!C$11,'Assumptions Notes'!C$11,C453)</f>
        <v>106.9</v>
      </c>
      <c r="H453" s="15">
        <f t="shared" si="15"/>
        <v>2.2449000000000004E-2</v>
      </c>
      <c r="I453" s="2">
        <f>IF(C453&gt;'Assumptions Notes'!C$11,-C453*('Assumptions Notes'!C$13/(2*1000)),G453*D453)</f>
        <v>2.2449000000000004E-2</v>
      </c>
    </row>
    <row r="454" spans="1:9" ht="16" x14ac:dyDescent="0.2">
      <c r="A454" s="5">
        <v>42561.4375</v>
      </c>
      <c r="B454" s="2">
        <v>1292.99</v>
      </c>
      <c r="C454" s="29">
        <v>102.5</v>
      </c>
      <c r="D454" s="8">
        <v>2.075E-4</v>
      </c>
      <c r="E454" s="13">
        <f>D454*'Assumptions Notes'!C$12</f>
        <v>2.4899999999999999E-2</v>
      </c>
      <c r="F454" s="15">
        <f t="shared" si="14"/>
        <v>2.1268749999999999E-2</v>
      </c>
      <c r="G454" s="10">
        <f>IF(C454&gt;'Assumptions Notes'!C$11,'Assumptions Notes'!C$11,C454)</f>
        <v>102.5</v>
      </c>
      <c r="H454" s="15">
        <f t="shared" si="15"/>
        <v>2.1268749999999999E-2</v>
      </c>
      <c r="I454" s="2">
        <f>IF(C454&gt;'Assumptions Notes'!C$11,-C454*('Assumptions Notes'!C$13/(2*1000)),G454*D454)</f>
        <v>2.1268749999999999E-2</v>
      </c>
    </row>
    <row r="455" spans="1:9" ht="16" x14ac:dyDescent="0.2">
      <c r="A455" s="5">
        <v>42561.458333333336</v>
      </c>
      <c r="B455" s="2">
        <v>1314.9</v>
      </c>
      <c r="C455" s="29">
        <v>104.1</v>
      </c>
      <c r="D455" s="8">
        <v>2.05E-4</v>
      </c>
      <c r="E455" s="13">
        <f>D455*'Assumptions Notes'!C$12</f>
        <v>2.46E-2</v>
      </c>
      <c r="F455" s="15">
        <f t="shared" si="14"/>
        <v>2.1340499999999998E-2</v>
      </c>
      <c r="G455" s="10">
        <f>IF(C455&gt;'Assumptions Notes'!C$11,'Assumptions Notes'!C$11,C455)</f>
        <v>104.1</v>
      </c>
      <c r="H455" s="15">
        <f t="shared" si="15"/>
        <v>2.1340499999999998E-2</v>
      </c>
      <c r="I455" s="2">
        <f>IF(C455&gt;'Assumptions Notes'!C$11,-C455*('Assumptions Notes'!C$13/(2*1000)),G455*D455)</f>
        <v>2.1340499999999998E-2</v>
      </c>
    </row>
    <row r="456" spans="1:9" ht="16" x14ac:dyDescent="0.2">
      <c r="A456" s="5">
        <v>42561.479166666664</v>
      </c>
      <c r="B456" s="2">
        <v>1317.58</v>
      </c>
      <c r="C456" s="29">
        <v>107.3</v>
      </c>
      <c r="D456" s="8">
        <v>2.1499999999999999E-4</v>
      </c>
      <c r="E456" s="13">
        <f>D456*'Assumptions Notes'!C$12</f>
        <v>2.58E-2</v>
      </c>
      <c r="F456" s="15">
        <f t="shared" si="14"/>
        <v>2.30695E-2</v>
      </c>
      <c r="G456" s="10">
        <f>IF(C456&gt;'Assumptions Notes'!C$11,'Assumptions Notes'!C$11,C456)</f>
        <v>107.3</v>
      </c>
      <c r="H456" s="15">
        <f t="shared" si="15"/>
        <v>2.30695E-2</v>
      </c>
      <c r="I456" s="2">
        <f>IF(C456&gt;'Assumptions Notes'!C$11,-C456*('Assumptions Notes'!C$13/(2*1000)),G456*D456)</f>
        <v>2.30695E-2</v>
      </c>
    </row>
    <row r="457" spans="1:9" ht="16" x14ac:dyDescent="0.2">
      <c r="A457" s="5">
        <v>42561.5</v>
      </c>
      <c r="B457" s="2">
        <v>1333.17</v>
      </c>
      <c r="C457" s="29">
        <v>113.6</v>
      </c>
      <c r="D457" s="8">
        <v>2.2499999999999999E-4</v>
      </c>
      <c r="E457" s="13">
        <f>D457*'Assumptions Notes'!C$12</f>
        <v>2.7E-2</v>
      </c>
      <c r="F457" s="15">
        <f t="shared" si="14"/>
        <v>2.5559999999999999E-2</v>
      </c>
      <c r="G457" s="10">
        <f>IF(C457&gt;'Assumptions Notes'!C$11,'Assumptions Notes'!C$11,C457)</f>
        <v>113.6</v>
      </c>
      <c r="H457" s="15">
        <f t="shared" si="15"/>
        <v>2.5559999999999999E-2</v>
      </c>
      <c r="I457" s="2">
        <f>IF(C457&gt;'Assumptions Notes'!C$11,-C457*('Assumptions Notes'!C$13/(2*1000)),G457*D457)</f>
        <v>2.5559999999999999E-2</v>
      </c>
    </row>
    <row r="458" spans="1:9" ht="16" x14ac:dyDescent="0.2">
      <c r="A458" s="5">
        <v>42561.520833333336</v>
      </c>
      <c r="B458" s="2">
        <v>1338.85</v>
      </c>
      <c r="C458" s="29">
        <v>116.6</v>
      </c>
      <c r="D458" s="8">
        <v>2.1250000000000002E-4</v>
      </c>
      <c r="E458" s="13">
        <f>D458*'Assumptions Notes'!C$12</f>
        <v>2.5500000000000002E-2</v>
      </c>
      <c r="F458" s="15">
        <f t="shared" si="14"/>
        <v>2.4777500000000001E-2</v>
      </c>
      <c r="G458" s="10">
        <f>IF(C458&gt;'Assumptions Notes'!C$11,'Assumptions Notes'!C$11,C458)</f>
        <v>116.6</v>
      </c>
      <c r="H458" s="15">
        <f t="shared" si="15"/>
        <v>2.4777500000000001E-2</v>
      </c>
      <c r="I458" s="2">
        <f>IF(C458&gt;'Assumptions Notes'!C$11,-C458*('Assumptions Notes'!C$13/(2*1000)),G458*D458)</f>
        <v>2.4777500000000001E-2</v>
      </c>
    </row>
    <row r="459" spans="1:9" ht="16" x14ac:dyDescent="0.2">
      <c r="A459" s="5">
        <v>42561.541666666664</v>
      </c>
      <c r="B459" s="2">
        <v>1370.26</v>
      </c>
      <c r="C459" s="29">
        <v>118.3</v>
      </c>
      <c r="D459" s="8">
        <v>2.0000000000000001E-4</v>
      </c>
      <c r="E459" s="13">
        <f>D459*'Assumptions Notes'!C$12</f>
        <v>2.4E-2</v>
      </c>
      <c r="F459" s="15">
        <f t="shared" si="14"/>
        <v>2.366E-2</v>
      </c>
      <c r="G459" s="10">
        <f>IF(C459&gt;'Assumptions Notes'!C$11,'Assumptions Notes'!C$11,C459)</f>
        <v>118.3</v>
      </c>
      <c r="H459" s="15">
        <f t="shared" si="15"/>
        <v>2.366E-2</v>
      </c>
      <c r="I459" s="2">
        <f>IF(C459&gt;'Assumptions Notes'!C$11,-C459*('Assumptions Notes'!C$13/(2*1000)),G459*D459)</f>
        <v>2.366E-2</v>
      </c>
    </row>
    <row r="460" spans="1:9" ht="16" x14ac:dyDescent="0.2">
      <c r="A460" s="5">
        <v>42561.5625</v>
      </c>
      <c r="B460" s="2">
        <v>1396.02</v>
      </c>
      <c r="C460" s="29">
        <v>118.6</v>
      </c>
      <c r="D460" s="8">
        <v>1.975E-4</v>
      </c>
      <c r="E460" s="13">
        <f>D460*'Assumptions Notes'!C$12</f>
        <v>2.3699999999999999E-2</v>
      </c>
      <c r="F460" s="15">
        <f t="shared" si="14"/>
        <v>2.34235E-2</v>
      </c>
      <c r="G460" s="10">
        <f>IF(C460&gt;'Assumptions Notes'!C$11,'Assumptions Notes'!C$11,C460)</f>
        <v>118.6</v>
      </c>
      <c r="H460" s="15">
        <f t="shared" si="15"/>
        <v>2.34235E-2</v>
      </c>
      <c r="I460" s="2">
        <f>IF(C460&gt;'Assumptions Notes'!C$11,-C460*('Assumptions Notes'!C$13/(2*1000)),G460*D460)</f>
        <v>2.34235E-2</v>
      </c>
    </row>
    <row r="461" spans="1:9" ht="16" x14ac:dyDescent="0.2">
      <c r="A461" s="5">
        <v>42561.583333333336</v>
      </c>
      <c r="B461" s="2">
        <v>1378.23</v>
      </c>
      <c r="C461" s="29">
        <v>119</v>
      </c>
      <c r="D461" s="8">
        <v>1.95E-4</v>
      </c>
      <c r="E461" s="13">
        <f>D461*'Assumptions Notes'!C$12</f>
        <v>2.3400000000000001E-2</v>
      </c>
      <c r="F461" s="15">
        <f t="shared" si="14"/>
        <v>2.3205E-2</v>
      </c>
      <c r="G461" s="10">
        <f>IF(C461&gt;'Assumptions Notes'!C$11,'Assumptions Notes'!C$11,C461)</f>
        <v>119</v>
      </c>
      <c r="H461" s="15">
        <f t="shared" si="15"/>
        <v>2.3205E-2</v>
      </c>
      <c r="I461" s="2">
        <f>IF(C461&gt;'Assumptions Notes'!C$11,-C461*('Assumptions Notes'!C$13/(2*1000)),G461*D461)</f>
        <v>2.3205E-2</v>
      </c>
    </row>
    <row r="462" spans="1:9" ht="16" x14ac:dyDescent="0.2">
      <c r="A462" s="5">
        <v>42561.604166666664</v>
      </c>
      <c r="B462" s="2">
        <v>1346.32</v>
      </c>
      <c r="C462" s="29">
        <v>118.8</v>
      </c>
      <c r="D462" s="8">
        <v>1.9625E-4</v>
      </c>
      <c r="E462" s="13">
        <f>D462*'Assumptions Notes'!C$12</f>
        <v>2.3550000000000001E-2</v>
      </c>
      <c r="F462" s="15">
        <f t="shared" si="14"/>
        <v>2.3314499999999998E-2</v>
      </c>
      <c r="G462" s="10">
        <f>IF(C462&gt;'Assumptions Notes'!C$11,'Assumptions Notes'!C$11,C462)</f>
        <v>118.8</v>
      </c>
      <c r="H462" s="15">
        <f t="shared" si="15"/>
        <v>2.3314499999999998E-2</v>
      </c>
      <c r="I462" s="2">
        <f>IF(C462&gt;'Assumptions Notes'!C$11,-C462*('Assumptions Notes'!C$13/(2*1000)),G462*D462)</f>
        <v>2.3314499999999998E-2</v>
      </c>
    </row>
    <row r="463" spans="1:9" ht="16" x14ac:dyDescent="0.2">
      <c r="A463" s="5">
        <v>42561.625</v>
      </c>
      <c r="B463" s="2">
        <v>1226.72</v>
      </c>
      <c r="C463" s="29">
        <v>111.7</v>
      </c>
      <c r="D463" s="8">
        <v>1.975E-4</v>
      </c>
      <c r="E463" s="13">
        <f>D463*'Assumptions Notes'!C$12</f>
        <v>2.3699999999999999E-2</v>
      </c>
      <c r="F463" s="15">
        <f t="shared" si="14"/>
        <v>2.206075E-2</v>
      </c>
      <c r="G463" s="10">
        <f>IF(C463&gt;'Assumptions Notes'!C$11,'Assumptions Notes'!C$11,C463)</f>
        <v>111.7</v>
      </c>
      <c r="H463" s="15">
        <f t="shared" si="15"/>
        <v>2.206075E-2</v>
      </c>
      <c r="I463" s="2">
        <f>IF(C463&gt;'Assumptions Notes'!C$11,-C463*('Assumptions Notes'!C$13/(2*1000)),G463*D463)</f>
        <v>2.206075E-2</v>
      </c>
    </row>
    <row r="464" spans="1:9" ht="16" x14ac:dyDescent="0.2">
      <c r="A464" s="5">
        <v>42561.645833333336</v>
      </c>
      <c r="B464" s="2">
        <v>1208.3399999999999</v>
      </c>
      <c r="C464" s="29">
        <v>104.4</v>
      </c>
      <c r="D464" s="8">
        <v>2.2124999999999998E-4</v>
      </c>
      <c r="E464" s="13">
        <f>D464*'Assumptions Notes'!C$12</f>
        <v>2.6549999999999997E-2</v>
      </c>
      <c r="F464" s="15">
        <f t="shared" si="14"/>
        <v>2.3098500000000001E-2</v>
      </c>
      <c r="G464" s="10">
        <f>IF(C464&gt;'Assumptions Notes'!C$11,'Assumptions Notes'!C$11,C464)</f>
        <v>104.4</v>
      </c>
      <c r="H464" s="15">
        <f t="shared" si="15"/>
        <v>2.3098500000000001E-2</v>
      </c>
      <c r="I464" s="2">
        <f>IF(C464&gt;'Assumptions Notes'!C$11,-C464*('Assumptions Notes'!C$13/(2*1000)),G464*D464)</f>
        <v>2.3098500000000001E-2</v>
      </c>
    </row>
    <row r="465" spans="1:9" ht="16" x14ac:dyDescent="0.2">
      <c r="A465" s="5">
        <v>42561.666666666664</v>
      </c>
      <c r="B465" s="2">
        <v>1206.78</v>
      </c>
      <c r="C465" s="29">
        <v>102.6</v>
      </c>
      <c r="D465" s="8">
        <v>2.4499999999999999E-4</v>
      </c>
      <c r="E465" s="13">
        <f>D465*'Assumptions Notes'!C$12</f>
        <v>2.9399999999999999E-2</v>
      </c>
      <c r="F465" s="15">
        <f t="shared" si="14"/>
        <v>2.5136999999999996E-2</v>
      </c>
      <c r="G465" s="10">
        <f>IF(C465&gt;'Assumptions Notes'!C$11,'Assumptions Notes'!C$11,C465)</f>
        <v>102.6</v>
      </c>
      <c r="H465" s="15">
        <f t="shared" si="15"/>
        <v>2.5136999999999996E-2</v>
      </c>
      <c r="I465" s="2">
        <f>IF(C465&gt;'Assumptions Notes'!C$11,-C465*('Assumptions Notes'!C$13/(2*1000)),G465*D465)</f>
        <v>2.5136999999999996E-2</v>
      </c>
    </row>
    <row r="466" spans="1:9" ht="16" x14ac:dyDescent="0.2">
      <c r="A466" s="5">
        <v>42561.6875</v>
      </c>
      <c r="B466" s="2">
        <v>1244.17</v>
      </c>
      <c r="C466" s="29">
        <v>100.1</v>
      </c>
      <c r="D466" s="8">
        <v>2.7E-4</v>
      </c>
      <c r="E466" s="13">
        <f>D466*'Assumptions Notes'!C$12</f>
        <v>3.2399999999999998E-2</v>
      </c>
      <c r="F466" s="15">
        <f t="shared" si="14"/>
        <v>2.7026999999999999E-2</v>
      </c>
      <c r="G466" s="10">
        <f>IF(C466&gt;'Assumptions Notes'!C$11,'Assumptions Notes'!C$11,C466)</f>
        <v>100.1</v>
      </c>
      <c r="H466" s="15">
        <f t="shared" si="15"/>
        <v>2.7026999999999999E-2</v>
      </c>
      <c r="I466" s="2">
        <f>IF(C466&gt;'Assumptions Notes'!C$11,-C466*('Assumptions Notes'!C$13/(2*1000)),G466*D466)</f>
        <v>2.7026999999999999E-2</v>
      </c>
    </row>
    <row r="467" spans="1:9" ht="16" x14ac:dyDescent="0.2">
      <c r="A467" s="5">
        <v>42561.708333333336</v>
      </c>
      <c r="B467" s="2">
        <v>1288.43</v>
      </c>
      <c r="C467" s="29">
        <v>99.8</v>
      </c>
      <c r="D467" s="8">
        <v>2.9500000000000001E-4</v>
      </c>
      <c r="E467" s="13">
        <f>D467*'Assumptions Notes'!C$12</f>
        <v>3.5400000000000001E-2</v>
      </c>
      <c r="F467" s="15">
        <f t="shared" si="14"/>
        <v>2.9441000000000002E-2</v>
      </c>
      <c r="G467" s="10">
        <f>IF(C467&gt;'Assumptions Notes'!C$11,'Assumptions Notes'!C$11,C467)</f>
        <v>99.8</v>
      </c>
      <c r="H467" s="15">
        <f t="shared" si="15"/>
        <v>2.9441000000000002E-2</v>
      </c>
      <c r="I467" s="2">
        <f>IF(C467&gt;'Assumptions Notes'!C$11,-C467*('Assumptions Notes'!C$13/(2*1000)),G467*D467)</f>
        <v>2.9441000000000002E-2</v>
      </c>
    </row>
    <row r="468" spans="1:9" ht="16" x14ac:dyDescent="0.2">
      <c r="A468" s="5">
        <v>42561.729166666664</v>
      </c>
      <c r="B468" s="2">
        <v>1366.78</v>
      </c>
      <c r="C468" s="29">
        <v>103.1</v>
      </c>
      <c r="D468" s="8">
        <v>2.9750000000000002E-4</v>
      </c>
      <c r="E468" s="13">
        <f>D468*'Assumptions Notes'!C$12</f>
        <v>3.5700000000000003E-2</v>
      </c>
      <c r="F468" s="15">
        <f t="shared" si="14"/>
        <v>3.0672250000000002E-2</v>
      </c>
      <c r="G468" s="10">
        <f>IF(C468&gt;'Assumptions Notes'!C$11,'Assumptions Notes'!C$11,C468)</f>
        <v>103.1</v>
      </c>
      <c r="H468" s="15">
        <f t="shared" si="15"/>
        <v>3.0672250000000002E-2</v>
      </c>
      <c r="I468" s="2">
        <f>IF(C468&gt;'Assumptions Notes'!C$11,-C468*('Assumptions Notes'!C$13/(2*1000)),G468*D468)</f>
        <v>3.0672250000000002E-2</v>
      </c>
    </row>
    <row r="469" spans="1:9" ht="16" x14ac:dyDescent="0.2">
      <c r="A469" s="5">
        <v>42561.75</v>
      </c>
      <c r="B469" s="2">
        <v>1465.35</v>
      </c>
      <c r="C469" s="29">
        <v>110.8</v>
      </c>
      <c r="D469" s="8">
        <v>2.9999999999999997E-4</v>
      </c>
      <c r="E469" s="13">
        <f>D469*'Assumptions Notes'!C$12</f>
        <v>3.5999999999999997E-2</v>
      </c>
      <c r="F469" s="15">
        <f t="shared" si="14"/>
        <v>3.3239999999999999E-2</v>
      </c>
      <c r="G469" s="10">
        <f>IF(C469&gt;'Assumptions Notes'!C$11,'Assumptions Notes'!C$11,C469)</f>
        <v>110.8</v>
      </c>
      <c r="H469" s="15">
        <f t="shared" si="15"/>
        <v>3.3239999999999999E-2</v>
      </c>
      <c r="I469" s="2">
        <f>IF(C469&gt;'Assumptions Notes'!C$11,-C469*('Assumptions Notes'!C$13/(2*1000)),G469*D469)</f>
        <v>3.3239999999999999E-2</v>
      </c>
    </row>
    <row r="470" spans="1:9" ht="16" x14ac:dyDescent="0.2">
      <c r="A470" s="5">
        <v>42561.770833333336</v>
      </c>
      <c r="B470" s="2">
        <v>1605.45</v>
      </c>
      <c r="C470" s="29">
        <v>115.3</v>
      </c>
      <c r="D470" s="8">
        <v>2.9999999999999997E-4</v>
      </c>
      <c r="E470" s="13">
        <f>D470*'Assumptions Notes'!C$12</f>
        <v>3.5999999999999997E-2</v>
      </c>
      <c r="F470" s="15">
        <f t="shared" si="14"/>
        <v>3.4589999999999996E-2</v>
      </c>
      <c r="G470" s="10">
        <f>IF(C470&gt;'Assumptions Notes'!C$11,'Assumptions Notes'!C$11,C470)</f>
        <v>115.3</v>
      </c>
      <c r="H470" s="15">
        <f t="shared" si="15"/>
        <v>3.4589999999999996E-2</v>
      </c>
      <c r="I470" s="2">
        <f>IF(C470&gt;'Assumptions Notes'!C$11,-C470*('Assumptions Notes'!C$13/(2*1000)),G470*D470)</f>
        <v>3.4589999999999996E-2</v>
      </c>
    </row>
    <row r="471" spans="1:9" ht="16" x14ac:dyDescent="0.2">
      <c r="A471" s="5">
        <v>42561.791666666664</v>
      </c>
      <c r="B471" s="2">
        <v>1637.84</v>
      </c>
      <c r="C471" s="29">
        <v>116.7</v>
      </c>
      <c r="D471" s="8">
        <v>2.9999999999999997E-4</v>
      </c>
      <c r="E471" s="13">
        <f>D471*'Assumptions Notes'!C$12</f>
        <v>3.5999999999999997E-2</v>
      </c>
      <c r="F471" s="15">
        <f t="shared" si="14"/>
        <v>3.5009999999999999E-2</v>
      </c>
      <c r="G471" s="10">
        <f>IF(C471&gt;'Assumptions Notes'!C$11,'Assumptions Notes'!C$11,C471)</f>
        <v>116.7</v>
      </c>
      <c r="H471" s="15">
        <f t="shared" si="15"/>
        <v>3.5009999999999999E-2</v>
      </c>
      <c r="I471" s="2">
        <f>IF(C471&gt;'Assumptions Notes'!C$11,-C471*('Assumptions Notes'!C$13/(2*1000)),G471*D471)</f>
        <v>3.5009999999999999E-2</v>
      </c>
    </row>
    <row r="472" spans="1:9" ht="16" x14ac:dyDescent="0.2">
      <c r="A472" s="5">
        <v>42561.8125</v>
      </c>
      <c r="B472" s="2">
        <v>1615.21</v>
      </c>
      <c r="C472" s="29">
        <v>118.5</v>
      </c>
      <c r="D472" s="8">
        <v>2.9750000000000002E-4</v>
      </c>
      <c r="E472" s="13">
        <f>D472*'Assumptions Notes'!C$12</f>
        <v>3.5700000000000003E-2</v>
      </c>
      <c r="F472" s="15">
        <f t="shared" si="14"/>
        <v>3.525375E-2</v>
      </c>
      <c r="G472" s="10">
        <f>IF(C472&gt;'Assumptions Notes'!C$11,'Assumptions Notes'!C$11,C472)</f>
        <v>118.5</v>
      </c>
      <c r="H472" s="15">
        <f t="shared" si="15"/>
        <v>3.525375E-2</v>
      </c>
      <c r="I472" s="2">
        <f>IF(C472&gt;'Assumptions Notes'!C$11,-C472*('Assumptions Notes'!C$13/(2*1000)),G472*D472)</f>
        <v>3.525375E-2</v>
      </c>
    </row>
    <row r="473" spans="1:9" ht="16" x14ac:dyDescent="0.2">
      <c r="A473" s="5">
        <v>42561.833333333336</v>
      </c>
      <c r="B473" s="2">
        <v>1593.81</v>
      </c>
      <c r="C473" s="29">
        <v>117.7</v>
      </c>
      <c r="D473" s="8">
        <v>2.9500000000000001E-4</v>
      </c>
      <c r="E473" s="13">
        <f>D473*'Assumptions Notes'!C$12</f>
        <v>3.5400000000000001E-2</v>
      </c>
      <c r="F473" s="15">
        <f t="shared" si="14"/>
        <v>3.4721500000000002E-2</v>
      </c>
      <c r="G473" s="10">
        <f>IF(C473&gt;'Assumptions Notes'!C$11,'Assumptions Notes'!C$11,C473)</f>
        <v>117.7</v>
      </c>
      <c r="H473" s="15">
        <f t="shared" si="15"/>
        <v>3.4721500000000002E-2</v>
      </c>
      <c r="I473" s="2">
        <f>IF(C473&gt;'Assumptions Notes'!C$11,-C473*('Assumptions Notes'!C$13/(2*1000)),G473*D473)</f>
        <v>3.4721500000000002E-2</v>
      </c>
    </row>
    <row r="474" spans="1:9" ht="16" x14ac:dyDescent="0.2">
      <c r="A474" s="5">
        <v>42561.854166666664</v>
      </c>
      <c r="B474" s="2">
        <v>1543.27</v>
      </c>
      <c r="C474" s="29">
        <v>117.7</v>
      </c>
      <c r="D474" s="8">
        <v>2.9E-4</v>
      </c>
      <c r="E474" s="13">
        <f>D474*'Assumptions Notes'!C$12</f>
        <v>3.4799999999999998E-2</v>
      </c>
      <c r="F474" s="15">
        <f t="shared" si="14"/>
        <v>3.4133000000000004E-2</v>
      </c>
      <c r="G474" s="10">
        <f>IF(C474&gt;'Assumptions Notes'!C$11,'Assumptions Notes'!C$11,C474)</f>
        <v>117.7</v>
      </c>
      <c r="H474" s="15">
        <f t="shared" si="15"/>
        <v>3.4133000000000004E-2</v>
      </c>
      <c r="I474" s="2">
        <f>IF(C474&gt;'Assumptions Notes'!C$11,-C474*('Assumptions Notes'!C$13/(2*1000)),G474*D474)</f>
        <v>3.4133000000000004E-2</v>
      </c>
    </row>
    <row r="475" spans="1:9" ht="16" x14ac:dyDescent="0.2">
      <c r="A475" s="5">
        <v>42561.875</v>
      </c>
      <c r="B475" s="2">
        <v>1511.9</v>
      </c>
      <c r="C475" s="29">
        <v>109.7</v>
      </c>
      <c r="D475" s="8">
        <v>2.8499999999999999E-4</v>
      </c>
      <c r="E475" s="13">
        <f>D475*'Assumptions Notes'!C$12</f>
        <v>3.4200000000000001E-2</v>
      </c>
      <c r="F475" s="15">
        <f t="shared" si="14"/>
        <v>3.1264500000000001E-2</v>
      </c>
      <c r="G475" s="10">
        <f>IF(C475&gt;'Assumptions Notes'!C$11,'Assumptions Notes'!C$11,C475)</f>
        <v>109.7</v>
      </c>
      <c r="H475" s="15">
        <f t="shared" si="15"/>
        <v>3.1264500000000001E-2</v>
      </c>
      <c r="I475" s="2">
        <f>IF(C475&gt;'Assumptions Notes'!C$11,-C475*('Assumptions Notes'!C$13/(2*1000)),G475*D475)</f>
        <v>3.1264500000000001E-2</v>
      </c>
    </row>
    <row r="476" spans="1:9" ht="16" x14ac:dyDescent="0.2">
      <c r="A476" s="5">
        <v>42561.895833333336</v>
      </c>
      <c r="B476" s="2">
        <v>1487.95</v>
      </c>
      <c r="C476" s="29">
        <v>102.5</v>
      </c>
      <c r="D476" s="8">
        <v>2.7E-4</v>
      </c>
      <c r="E476" s="13">
        <f>D476*'Assumptions Notes'!C$12</f>
        <v>3.2399999999999998E-2</v>
      </c>
      <c r="F476" s="15">
        <f t="shared" si="14"/>
        <v>2.7675000000000002E-2</v>
      </c>
      <c r="G476" s="10">
        <f>IF(C476&gt;'Assumptions Notes'!C$11,'Assumptions Notes'!C$11,C476)</f>
        <v>102.5</v>
      </c>
      <c r="H476" s="15">
        <f t="shared" si="15"/>
        <v>2.7675000000000002E-2</v>
      </c>
      <c r="I476" s="2">
        <f>IF(C476&gt;'Assumptions Notes'!C$11,-C476*('Assumptions Notes'!C$13/(2*1000)),G476*D476)</f>
        <v>2.7675000000000002E-2</v>
      </c>
    </row>
    <row r="477" spans="1:9" ht="16" x14ac:dyDescent="0.2">
      <c r="A477" s="5">
        <v>42561.916666666664</v>
      </c>
      <c r="B477" s="2">
        <v>1437.58</v>
      </c>
      <c r="C477" s="29">
        <v>99.3</v>
      </c>
      <c r="D477" s="8">
        <v>2.5500000000000002E-4</v>
      </c>
      <c r="E477" s="13">
        <f>D477*'Assumptions Notes'!C$12</f>
        <v>3.0600000000000002E-2</v>
      </c>
      <c r="F477" s="15">
        <f t="shared" si="14"/>
        <v>2.53215E-2</v>
      </c>
      <c r="G477" s="10">
        <f>IF(C477&gt;'Assumptions Notes'!C$11,'Assumptions Notes'!C$11,C477)</f>
        <v>99.3</v>
      </c>
      <c r="H477" s="15">
        <f t="shared" si="15"/>
        <v>2.53215E-2</v>
      </c>
      <c r="I477" s="2">
        <f>IF(C477&gt;'Assumptions Notes'!C$11,-C477*('Assumptions Notes'!C$13/(2*1000)),G477*D477)</f>
        <v>2.53215E-2</v>
      </c>
    </row>
    <row r="478" spans="1:9" ht="16" x14ac:dyDescent="0.2">
      <c r="A478" s="5">
        <v>42561.9375</v>
      </c>
      <c r="B478" s="2">
        <v>1372.9</v>
      </c>
      <c r="C478" s="29">
        <v>98.4</v>
      </c>
      <c r="D478" s="8">
        <v>2.1250000000000002E-4</v>
      </c>
      <c r="E478" s="13">
        <f>D478*'Assumptions Notes'!C$12</f>
        <v>2.5500000000000002E-2</v>
      </c>
      <c r="F478" s="15">
        <f t="shared" si="14"/>
        <v>2.0910000000000002E-2</v>
      </c>
      <c r="G478" s="10">
        <f>IF(C478&gt;'Assumptions Notes'!C$11,'Assumptions Notes'!C$11,C478)</f>
        <v>98.4</v>
      </c>
      <c r="H478" s="15">
        <f t="shared" si="15"/>
        <v>2.0910000000000002E-2</v>
      </c>
      <c r="I478" s="2">
        <f>IF(C478&gt;'Assumptions Notes'!C$11,-C478*('Assumptions Notes'!C$13/(2*1000)),G478*D478)</f>
        <v>2.0910000000000002E-2</v>
      </c>
    </row>
    <row r="479" spans="1:9" ht="16" x14ac:dyDescent="0.2">
      <c r="A479" s="5">
        <v>42561.958333333336</v>
      </c>
      <c r="B479" s="2">
        <v>1325.15</v>
      </c>
      <c r="C479" s="29">
        <v>100</v>
      </c>
      <c r="D479" s="8">
        <v>1.7000000000000001E-4</v>
      </c>
      <c r="E479" s="13">
        <f>D479*'Assumptions Notes'!C$12</f>
        <v>2.0400000000000001E-2</v>
      </c>
      <c r="F479" s="15">
        <f t="shared" si="14"/>
        <v>1.7000000000000001E-2</v>
      </c>
      <c r="G479" s="10">
        <f>IF(C479&gt;'Assumptions Notes'!C$11,'Assumptions Notes'!C$11,C479)</f>
        <v>100</v>
      </c>
      <c r="H479" s="15">
        <f t="shared" si="15"/>
        <v>1.7000000000000001E-2</v>
      </c>
      <c r="I479" s="2">
        <f>IF(C479&gt;'Assumptions Notes'!C$11,-C479*('Assumptions Notes'!C$13/(2*1000)),G479*D479)</f>
        <v>1.7000000000000001E-2</v>
      </c>
    </row>
    <row r="480" spans="1:9" ht="16" x14ac:dyDescent="0.2">
      <c r="A480" s="5">
        <v>42561.979166666664</v>
      </c>
      <c r="B480" s="2">
        <v>1281.1099999999999</v>
      </c>
      <c r="C480" s="29">
        <v>101.4</v>
      </c>
      <c r="D480" s="8">
        <v>1.5000000000000001E-4</v>
      </c>
      <c r="E480" s="13">
        <f>D480*'Assumptions Notes'!C$12</f>
        <v>1.8000000000000002E-2</v>
      </c>
      <c r="F480" s="15">
        <f t="shared" si="14"/>
        <v>1.5210000000000003E-2</v>
      </c>
      <c r="G480" s="10">
        <f>IF(C480&gt;'Assumptions Notes'!C$11,'Assumptions Notes'!C$11,C480)</f>
        <v>101.4</v>
      </c>
      <c r="H480" s="15">
        <f t="shared" si="15"/>
        <v>1.5210000000000003E-2</v>
      </c>
      <c r="I480" s="2">
        <f>IF(C480&gt;'Assumptions Notes'!C$11,-C480*('Assumptions Notes'!C$13/(2*1000)),G480*D480)</f>
        <v>1.5210000000000003E-2</v>
      </c>
    </row>
    <row r="481" spans="1:9" ht="16" x14ac:dyDescent="0.2">
      <c r="A481" s="5">
        <v>42562</v>
      </c>
      <c r="B481" s="2">
        <v>1497.05</v>
      </c>
      <c r="C481" s="29">
        <v>109.6</v>
      </c>
      <c r="D481" s="8">
        <v>1.2999999999999999E-4</v>
      </c>
      <c r="E481" s="13">
        <f>D481*'Assumptions Notes'!C$12</f>
        <v>1.5599999999999999E-2</v>
      </c>
      <c r="F481" s="15">
        <f t="shared" si="14"/>
        <v>1.4247999999999999E-2</v>
      </c>
      <c r="G481" s="10">
        <f>IF(C481&gt;'Assumptions Notes'!C$11,'Assumptions Notes'!C$11,C481)</f>
        <v>109.6</v>
      </c>
      <c r="H481" s="15">
        <f t="shared" si="15"/>
        <v>1.4247999999999999E-2</v>
      </c>
      <c r="I481" s="2">
        <f>IF(C481&gt;'Assumptions Notes'!C$11,-C481*('Assumptions Notes'!C$13/(2*1000)),G481*D481)</f>
        <v>1.4247999999999999E-2</v>
      </c>
    </row>
    <row r="482" spans="1:9" ht="16" x14ac:dyDescent="0.2">
      <c r="A482" s="5">
        <v>42562.020833333336</v>
      </c>
      <c r="B482" s="2">
        <v>1391.32</v>
      </c>
      <c r="C482" s="29">
        <v>115.2</v>
      </c>
      <c r="D482" s="8">
        <v>1.175E-4</v>
      </c>
      <c r="E482" s="13">
        <f>D482*'Assumptions Notes'!C$12</f>
        <v>1.41E-2</v>
      </c>
      <c r="F482" s="15">
        <f t="shared" si="14"/>
        <v>1.3535999999999999E-2</v>
      </c>
      <c r="G482" s="10">
        <f>IF(C482&gt;'Assumptions Notes'!C$11,'Assumptions Notes'!C$11,C482)</f>
        <v>115.2</v>
      </c>
      <c r="H482" s="15">
        <f t="shared" si="15"/>
        <v>1.3535999999999999E-2</v>
      </c>
      <c r="I482" s="2">
        <f>IF(C482&gt;'Assumptions Notes'!C$11,-C482*('Assumptions Notes'!C$13/(2*1000)),G482*D482)</f>
        <v>1.3535999999999999E-2</v>
      </c>
    </row>
    <row r="483" spans="1:9" ht="16" x14ac:dyDescent="0.2">
      <c r="A483" s="5">
        <v>42562.041666666664</v>
      </c>
      <c r="B483" s="2">
        <v>1294.32</v>
      </c>
      <c r="C483" s="29">
        <v>115.9</v>
      </c>
      <c r="D483" s="8">
        <v>1.05E-4</v>
      </c>
      <c r="E483" s="13">
        <f>D483*'Assumptions Notes'!C$12</f>
        <v>1.26E-2</v>
      </c>
      <c r="F483" s="15">
        <f t="shared" si="14"/>
        <v>1.2169500000000001E-2</v>
      </c>
      <c r="G483" s="10">
        <f>IF(C483&gt;'Assumptions Notes'!C$11,'Assumptions Notes'!C$11,C483)</f>
        <v>115.9</v>
      </c>
      <c r="H483" s="15">
        <f t="shared" si="15"/>
        <v>1.2169500000000001E-2</v>
      </c>
      <c r="I483" s="2">
        <f>IF(C483&gt;'Assumptions Notes'!C$11,-C483*('Assumptions Notes'!C$13/(2*1000)),G483*D483)</f>
        <v>1.2169500000000001E-2</v>
      </c>
    </row>
    <row r="484" spans="1:9" ht="16" x14ac:dyDescent="0.2">
      <c r="A484" s="5">
        <v>42562.0625</v>
      </c>
      <c r="B484" s="2">
        <v>1212.6199999999999</v>
      </c>
      <c r="C484" s="29">
        <v>117.8</v>
      </c>
      <c r="D484" s="8">
        <v>1.025E-4</v>
      </c>
      <c r="E484" s="13">
        <f>D484*'Assumptions Notes'!C$12</f>
        <v>1.23E-2</v>
      </c>
      <c r="F484" s="15">
        <f t="shared" si="14"/>
        <v>1.20745E-2</v>
      </c>
      <c r="G484" s="10">
        <f>IF(C484&gt;'Assumptions Notes'!C$11,'Assumptions Notes'!C$11,C484)</f>
        <v>117.8</v>
      </c>
      <c r="H484" s="15">
        <f t="shared" si="15"/>
        <v>1.20745E-2</v>
      </c>
      <c r="I484" s="2">
        <f>IF(C484&gt;'Assumptions Notes'!C$11,-C484*('Assumptions Notes'!C$13/(2*1000)),G484*D484)</f>
        <v>1.20745E-2</v>
      </c>
    </row>
    <row r="485" spans="1:9" ht="16" x14ac:dyDescent="0.2">
      <c r="A485" s="5">
        <v>42562.083333333336</v>
      </c>
      <c r="B485" s="2">
        <v>1123.3699999999999</v>
      </c>
      <c r="C485" s="29">
        <v>117.4</v>
      </c>
      <c r="D485" s="8">
        <v>1E-4</v>
      </c>
      <c r="E485" s="13">
        <f>D485*'Assumptions Notes'!C$12</f>
        <v>1.2E-2</v>
      </c>
      <c r="F485" s="15">
        <f t="shared" si="14"/>
        <v>1.174E-2</v>
      </c>
      <c r="G485" s="10">
        <f>IF(C485&gt;'Assumptions Notes'!C$11,'Assumptions Notes'!C$11,C485)</f>
        <v>117.4</v>
      </c>
      <c r="H485" s="15">
        <f t="shared" si="15"/>
        <v>1.174E-2</v>
      </c>
      <c r="I485" s="2">
        <f>IF(C485&gt;'Assumptions Notes'!C$11,-C485*('Assumptions Notes'!C$13/(2*1000)),G485*D485)</f>
        <v>1.174E-2</v>
      </c>
    </row>
    <row r="486" spans="1:9" ht="16" x14ac:dyDescent="0.2">
      <c r="A486" s="5">
        <v>42562.104166666664</v>
      </c>
      <c r="B486" s="2">
        <v>1057.6400000000001</v>
      </c>
      <c r="C486" s="29">
        <v>117.5</v>
      </c>
      <c r="D486" s="8">
        <v>9.8750000000000002E-5</v>
      </c>
      <c r="E486" s="13">
        <f>D486*'Assumptions Notes'!C$12</f>
        <v>1.1849999999999999E-2</v>
      </c>
      <c r="F486" s="15">
        <f t="shared" si="14"/>
        <v>1.1603125000000001E-2</v>
      </c>
      <c r="G486" s="10">
        <f>IF(C486&gt;'Assumptions Notes'!C$11,'Assumptions Notes'!C$11,C486)</f>
        <v>117.5</v>
      </c>
      <c r="H486" s="15">
        <f t="shared" si="15"/>
        <v>1.1603125000000001E-2</v>
      </c>
      <c r="I486" s="2">
        <f>IF(C486&gt;'Assumptions Notes'!C$11,-C486*('Assumptions Notes'!C$13/(2*1000)),G486*D486)</f>
        <v>1.1603125000000001E-2</v>
      </c>
    </row>
    <row r="487" spans="1:9" ht="16" x14ac:dyDescent="0.2">
      <c r="A487" s="5">
        <v>42562.125</v>
      </c>
      <c r="B487" s="2">
        <v>1010.37</v>
      </c>
      <c r="C487" s="29">
        <v>102.4</v>
      </c>
      <c r="D487" s="8">
        <v>9.7499999999999998E-5</v>
      </c>
      <c r="E487" s="13">
        <f>D487*'Assumptions Notes'!C$12</f>
        <v>1.17E-2</v>
      </c>
      <c r="F487" s="15">
        <f t="shared" si="14"/>
        <v>9.9839999999999998E-3</v>
      </c>
      <c r="G487" s="10">
        <f>IF(C487&gt;'Assumptions Notes'!C$11,'Assumptions Notes'!C$11,C487)</f>
        <v>102.4</v>
      </c>
      <c r="H487" s="15">
        <f t="shared" si="15"/>
        <v>9.9839999999999998E-3</v>
      </c>
      <c r="I487" s="2">
        <f>IF(C487&gt;'Assumptions Notes'!C$11,-C487*('Assumptions Notes'!C$13/(2*1000)),G487*D487)</f>
        <v>9.9839999999999998E-3</v>
      </c>
    </row>
    <row r="488" spans="1:9" ht="16" x14ac:dyDescent="0.2">
      <c r="A488" s="5">
        <v>42562.145833333336</v>
      </c>
      <c r="B488" s="2">
        <v>993.59</v>
      </c>
      <c r="C488" s="29">
        <v>99.8</v>
      </c>
      <c r="D488" s="8">
        <v>9.6250000000000009E-5</v>
      </c>
      <c r="E488" s="13">
        <f>D488*'Assumptions Notes'!C$12</f>
        <v>1.1550000000000001E-2</v>
      </c>
      <c r="F488" s="15">
        <f t="shared" si="14"/>
        <v>9.6057500000000014E-3</v>
      </c>
      <c r="G488" s="10">
        <f>IF(C488&gt;'Assumptions Notes'!C$11,'Assumptions Notes'!C$11,C488)</f>
        <v>99.8</v>
      </c>
      <c r="H488" s="15">
        <f t="shared" si="15"/>
        <v>9.6057500000000014E-3</v>
      </c>
      <c r="I488" s="2">
        <f>IF(C488&gt;'Assumptions Notes'!C$11,-C488*('Assumptions Notes'!C$13/(2*1000)),G488*D488)</f>
        <v>9.6057500000000014E-3</v>
      </c>
    </row>
    <row r="489" spans="1:9" ht="16" x14ac:dyDescent="0.2">
      <c r="A489" s="5">
        <v>42562.166666666664</v>
      </c>
      <c r="B489" s="2">
        <v>965.18</v>
      </c>
      <c r="C489" s="29">
        <v>98.4</v>
      </c>
      <c r="D489" s="8">
        <v>9.5000000000000005E-5</v>
      </c>
      <c r="E489" s="13">
        <f>D489*'Assumptions Notes'!C$12</f>
        <v>1.14E-2</v>
      </c>
      <c r="F489" s="15">
        <f t="shared" si="14"/>
        <v>9.3480000000000004E-3</v>
      </c>
      <c r="G489" s="10">
        <f>IF(C489&gt;'Assumptions Notes'!C$11,'Assumptions Notes'!C$11,C489)</f>
        <v>98.4</v>
      </c>
      <c r="H489" s="15">
        <f t="shared" si="15"/>
        <v>9.3480000000000004E-3</v>
      </c>
      <c r="I489" s="2">
        <f>IF(C489&gt;'Assumptions Notes'!C$11,-C489*('Assumptions Notes'!C$13/(2*1000)),G489*D489)</f>
        <v>9.3480000000000004E-3</v>
      </c>
    </row>
    <row r="490" spans="1:9" ht="16" x14ac:dyDescent="0.2">
      <c r="A490" s="5">
        <v>42562.1875</v>
      </c>
      <c r="B490" s="2">
        <v>978.92</v>
      </c>
      <c r="C490" s="29">
        <v>95.7</v>
      </c>
      <c r="D490" s="8">
        <v>9.6250000000000009E-5</v>
      </c>
      <c r="E490" s="13">
        <f>D490*'Assumptions Notes'!C$12</f>
        <v>1.1550000000000001E-2</v>
      </c>
      <c r="F490" s="15">
        <f t="shared" si="14"/>
        <v>9.2111250000000006E-3</v>
      </c>
      <c r="G490" s="10">
        <f>IF(C490&gt;'Assumptions Notes'!C$11,'Assumptions Notes'!C$11,C490)</f>
        <v>95.7</v>
      </c>
      <c r="H490" s="15">
        <f t="shared" si="15"/>
        <v>9.2111250000000006E-3</v>
      </c>
      <c r="I490" s="2">
        <f>IF(C490&gt;'Assumptions Notes'!C$11,-C490*('Assumptions Notes'!C$13/(2*1000)),G490*D490)</f>
        <v>9.2111250000000006E-3</v>
      </c>
    </row>
    <row r="491" spans="1:9" ht="16" x14ac:dyDescent="0.2">
      <c r="A491" s="5">
        <v>42562.208333333336</v>
      </c>
      <c r="B491" s="2">
        <v>987.3</v>
      </c>
      <c r="C491" s="29">
        <v>97</v>
      </c>
      <c r="D491" s="8">
        <v>9.7499999999999998E-5</v>
      </c>
      <c r="E491" s="13">
        <f>D491*'Assumptions Notes'!C$12</f>
        <v>1.17E-2</v>
      </c>
      <c r="F491" s="15">
        <f t="shared" si="14"/>
        <v>9.4575000000000006E-3</v>
      </c>
      <c r="G491" s="10">
        <f>IF(C491&gt;'Assumptions Notes'!C$11,'Assumptions Notes'!C$11,C491)</f>
        <v>97</v>
      </c>
      <c r="H491" s="15">
        <f t="shared" si="15"/>
        <v>9.4575000000000006E-3</v>
      </c>
      <c r="I491" s="2">
        <f>IF(C491&gt;'Assumptions Notes'!C$11,-C491*('Assumptions Notes'!C$13/(2*1000)),G491*D491)</f>
        <v>9.4575000000000006E-3</v>
      </c>
    </row>
    <row r="492" spans="1:9" ht="16" x14ac:dyDescent="0.2">
      <c r="A492" s="5">
        <v>42562.229166666664</v>
      </c>
      <c r="B492" s="2">
        <v>997.67</v>
      </c>
      <c r="C492" s="29">
        <v>98.6</v>
      </c>
      <c r="D492" s="8">
        <v>1.15E-4</v>
      </c>
      <c r="E492" s="13">
        <f>D492*'Assumptions Notes'!C$12</f>
        <v>1.38E-2</v>
      </c>
      <c r="F492" s="15">
        <f t="shared" si="14"/>
        <v>1.1339E-2</v>
      </c>
      <c r="G492" s="10">
        <f>IF(C492&gt;'Assumptions Notes'!C$11,'Assumptions Notes'!C$11,C492)</f>
        <v>98.6</v>
      </c>
      <c r="H492" s="15">
        <f t="shared" si="15"/>
        <v>1.1339E-2</v>
      </c>
      <c r="I492" s="2">
        <f>IF(C492&gt;'Assumptions Notes'!C$11,-C492*('Assumptions Notes'!C$13/(2*1000)),G492*D492)</f>
        <v>1.1339E-2</v>
      </c>
    </row>
    <row r="493" spans="1:9" ht="16" x14ac:dyDescent="0.2">
      <c r="A493" s="5">
        <v>42562.25</v>
      </c>
      <c r="B493" s="2">
        <v>1044.26</v>
      </c>
      <c r="C493" s="29">
        <v>109.7</v>
      </c>
      <c r="D493" s="8">
        <v>1.325E-4</v>
      </c>
      <c r="E493" s="13">
        <f>D493*'Assumptions Notes'!C$12</f>
        <v>1.5900000000000001E-2</v>
      </c>
      <c r="F493" s="15">
        <f t="shared" si="14"/>
        <v>1.453525E-2</v>
      </c>
      <c r="G493" s="10">
        <f>IF(C493&gt;'Assumptions Notes'!C$11,'Assumptions Notes'!C$11,C493)</f>
        <v>109.7</v>
      </c>
      <c r="H493" s="15">
        <f t="shared" si="15"/>
        <v>1.453525E-2</v>
      </c>
      <c r="I493" s="2">
        <f>IF(C493&gt;'Assumptions Notes'!C$11,-C493*('Assumptions Notes'!C$13/(2*1000)),G493*D493)</f>
        <v>1.453525E-2</v>
      </c>
    </row>
    <row r="494" spans="1:9" ht="16" x14ac:dyDescent="0.2">
      <c r="A494" s="5">
        <v>42562.270833333336</v>
      </c>
      <c r="B494" s="2">
        <v>1105.1600000000001</v>
      </c>
      <c r="C494" s="29">
        <v>111.7</v>
      </c>
      <c r="D494" s="8">
        <v>1.6249999999999999E-4</v>
      </c>
      <c r="E494" s="13">
        <f>D494*'Assumptions Notes'!C$12</f>
        <v>1.95E-2</v>
      </c>
      <c r="F494" s="15">
        <f t="shared" si="14"/>
        <v>1.8151250000000001E-2</v>
      </c>
      <c r="G494" s="10">
        <f>IF(C494&gt;'Assumptions Notes'!C$11,'Assumptions Notes'!C$11,C494)</f>
        <v>111.7</v>
      </c>
      <c r="H494" s="15">
        <f t="shared" si="15"/>
        <v>1.8151250000000001E-2</v>
      </c>
      <c r="I494" s="2">
        <f>IF(C494&gt;'Assumptions Notes'!C$11,-C494*('Assumptions Notes'!C$13/(2*1000)),G494*D494)</f>
        <v>1.8151250000000001E-2</v>
      </c>
    </row>
    <row r="495" spans="1:9" ht="16" x14ac:dyDescent="0.2">
      <c r="A495" s="5">
        <v>42562.291666666664</v>
      </c>
      <c r="B495" s="2">
        <v>1208.1199999999999</v>
      </c>
      <c r="C495" s="29">
        <v>112.9</v>
      </c>
      <c r="D495" s="8">
        <v>1.9249999999999999E-4</v>
      </c>
      <c r="E495" s="13">
        <f>D495*'Assumptions Notes'!C$12</f>
        <v>2.3099999999999999E-2</v>
      </c>
      <c r="F495" s="15">
        <f t="shared" si="14"/>
        <v>2.1733249999999999E-2</v>
      </c>
      <c r="G495" s="10">
        <f>IF(C495&gt;'Assumptions Notes'!C$11,'Assumptions Notes'!C$11,C495)</f>
        <v>112.9</v>
      </c>
      <c r="H495" s="15">
        <f t="shared" si="15"/>
        <v>2.1733249999999999E-2</v>
      </c>
      <c r="I495" s="2">
        <f>IF(C495&gt;'Assumptions Notes'!C$11,-C495*('Assumptions Notes'!C$13/(2*1000)),G495*D495)</f>
        <v>2.1733249999999999E-2</v>
      </c>
    </row>
    <row r="496" spans="1:9" ht="16" x14ac:dyDescent="0.2">
      <c r="A496" s="5">
        <v>42562.3125</v>
      </c>
      <c r="B496" s="2">
        <v>1311.91</v>
      </c>
      <c r="C496" s="29">
        <v>113</v>
      </c>
      <c r="D496" s="8">
        <v>2.0875000000000001E-4</v>
      </c>
      <c r="E496" s="13">
        <f>D496*'Assumptions Notes'!C$12</f>
        <v>2.5049999999999999E-2</v>
      </c>
      <c r="F496" s="15">
        <f t="shared" si="14"/>
        <v>2.3588750000000002E-2</v>
      </c>
      <c r="G496" s="10">
        <f>IF(C496&gt;'Assumptions Notes'!C$11,'Assumptions Notes'!C$11,C496)</f>
        <v>113</v>
      </c>
      <c r="H496" s="15">
        <f t="shared" si="15"/>
        <v>2.3588750000000002E-2</v>
      </c>
      <c r="I496" s="2">
        <f>IF(C496&gt;'Assumptions Notes'!C$11,-C496*('Assumptions Notes'!C$13/(2*1000)),G496*D496)</f>
        <v>2.3588750000000002E-2</v>
      </c>
    </row>
    <row r="497" spans="1:9" ht="16" x14ac:dyDescent="0.2">
      <c r="A497" s="5">
        <v>42562.333333333336</v>
      </c>
      <c r="B497" s="2">
        <v>1418.44</v>
      </c>
      <c r="C497" s="29">
        <v>112.7</v>
      </c>
      <c r="D497" s="8">
        <v>2.2499999999999999E-4</v>
      </c>
      <c r="E497" s="13">
        <f>D497*'Assumptions Notes'!C$12</f>
        <v>2.7E-2</v>
      </c>
      <c r="F497" s="15">
        <f t="shared" si="14"/>
        <v>2.5357500000000002E-2</v>
      </c>
      <c r="G497" s="10">
        <f>IF(C497&gt;'Assumptions Notes'!C$11,'Assumptions Notes'!C$11,C497)</f>
        <v>112.7</v>
      </c>
      <c r="H497" s="15">
        <f t="shared" si="15"/>
        <v>2.5357500000000002E-2</v>
      </c>
      <c r="I497" s="2">
        <f>IF(C497&gt;'Assumptions Notes'!C$11,-C497*('Assumptions Notes'!C$13/(2*1000)),G497*D497)</f>
        <v>2.5357500000000002E-2</v>
      </c>
    </row>
    <row r="498" spans="1:9" ht="16" x14ac:dyDescent="0.2">
      <c r="A498" s="5">
        <v>42562.354166666664</v>
      </c>
      <c r="B498" s="2">
        <v>1499.63</v>
      </c>
      <c r="C498" s="29">
        <v>113.3</v>
      </c>
      <c r="D498" s="8">
        <v>2.2625E-4</v>
      </c>
      <c r="E498" s="13">
        <f>D498*'Assumptions Notes'!C$12</f>
        <v>2.7150000000000001E-2</v>
      </c>
      <c r="F498" s="15">
        <f t="shared" si="14"/>
        <v>2.5634125000000001E-2</v>
      </c>
      <c r="G498" s="10">
        <f>IF(C498&gt;'Assumptions Notes'!C$11,'Assumptions Notes'!C$11,C498)</f>
        <v>113.3</v>
      </c>
      <c r="H498" s="15">
        <f t="shared" si="15"/>
        <v>2.5634125000000001E-2</v>
      </c>
      <c r="I498" s="2">
        <f>IF(C498&gt;'Assumptions Notes'!C$11,-C498*('Assumptions Notes'!C$13/(2*1000)),G498*D498)</f>
        <v>2.5634125000000001E-2</v>
      </c>
    </row>
    <row r="499" spans="1:9" ht="16" x14ac:dyDescent="0.2">
      <c r="A499" s="5">
        <v>42562.375</v>
      </c>
      <c r="B499" s="2">
        <v>1583.83</v>
      </c>
      <c r="C499" s="29">
        <v>106.5</v>
      </c>
      <c r="D499" s="8">
        <v>2.275E-4</v>
      </c>
      <c r="E499" s="13">
        <f>D499*'Assumptions Notes'!C$12</f>
        <v>2.7300000000000001E-2</v>
      </c>
      <c r="F499" s="15">
        <f t="shared" si="14"/>
        <v>2.422875E-2</v>
      </c>
      <c r="G499" s="10">
        <f>IF(C499&gt;'Assumptions Notes'!C$11,'Assumptions Notes'!C$11,C499)</f>
        <v>106.5</v>
      </c>
      <c r="H499" s="15">
        <f t="shared" si="15"/>
        <v>2.422875E-2</v>
      </c>
      <c r="I499" s="2">
        <f>IF(C499&gt;'Assumptions Notes'!C$11,-C499*('Assumptions Notes'!C$13/(2*1000)),G499*D499)</f>
        <v>2.422875E-2</v>
      </c>
    </row>
    <row r="500" spans="1:9" ht="16" x14ac:dyDescent="0.2">
      <c r="A500" s="5">
        <v>42562.395833333336</v>
      </c>
      <c r="B500" s="2">
        <v>1603.66</v>
      </c>
      <c r="C500" s="29">
        <v>99.3</v>
      </c>
      <c r="D500" s="8">
        <v>2.1875E-4</v>
      </c>
      <c r="E500" s="13">
        <f>D500*'Assumptions Notes'!C$12</f>
        <v>2.6249999999999999E-2</v>
      </c>
      <c r="F500" s="15">
        <f t="shared" si="14"/>
        <v>2.1721874999999998E-2</v>
      </c>
      <c r="G500" s="10">
        <f>IF(C500&gt;'Assumptions Notes'!C$11,'Assumptions Notes'!C$11,C500)</f>
        <v>99.3</v>
      </c>
      <c r="H500" s="15">
        <f t="shared" si="15"/>
        <v>2.1721874999999998E-2</v>
      </c>
      <c r="I500" s="2">
        <f>IF(C500&gt;'Assumptions Notes'!C$11,-C500*('Assumptions Notes'!C$13/(2*1000)),G500*D500)</f>
        <v>2.1721874999999998E-2</v>
      </c>
    </row>
    <row r="501" spans="1:9" ht="16" x14ac:dyDescent="0.2">
      <c r="A501" s="5">
        <v>42562.416666666664</v>
      </c>
      <c r="B501" s="2">
        <v>1575.01</v>
      </c>
      <c r="C501" s="29">
        <v>98.2</v>
      </c>
      <c r="D501" s="8">
        <v>2.1000000000000001E-4</v>
      </c>
      <c r="E501" s="13">
        <f>D501*'Assumptions Notes'!C$12</f>
        <v>2.52E-2</v>
      </c>
      <c r="F501" s="15">
        <f t="shared" si="14"/>
        <v>2.0622000000000001E-2</v>
      </c>
      <c r="G501" s="10">
        <f>IF(C501&gt;'Assumptions Notes'!C$11,'Assumptions Notes'!C$11,C501)</f>
        <v>98.2</v>
      </c>
      <c r="H501" s="15">
        <f t="shared" si="15"/>
        <v>2.0622000000000001E-2</v>
      </c>
      <c r="I501" s="2">
        <f>IF(C501&gt;'Assumptions Notes'!C$11,-C501*('Assumptions Notes'!C$13/(2*1000)),G501*D501)</f>
        <v>2.0622000000000001E-2</v>
      </c>
    </row>
    <row r="502" spans="1:9" ht="16" x14ac:dyDescent="0.2">
      <c r="A502" s="5">
        <v>42562.4375</v>
      </c>
      <c r="B502" s="2">
        <v>1539.57</v>
      </c>
      <c r="C502" s="29">
        <v>95.1</v>
      </c>
      <c r="D502" s="8">
        <v>2.075E-4</v>
      </c>
      <c r="E502" s="13">
        <f>D502*'Assumptions Notes'!C$12</f>
        <v>2.4899999999999999E-2</v>
      </c>
      <c r="F502" s="15">
        <f t="shared" si="14"/>
        <v>1.9733249999999997E-2</v>
      </c>
      <c r="G502" s="10">
        <f>IF(C502&gt;'Assumptions Notes'!C$11,'Assumptions Notes'!C$11,C502)</f>
        <v>95.1</v>
      </c>
      <c r="H502" s="15">
        <f t="shared" si="15"/>
        <v>1.9733249999999997E-2</v>
      </c>
      <c r="I502" s="2">
        <f>IF(C502&gt;'Assumptions Notes'!C$11,-C502*('Assumptions Notes'!C$13/(2*1000)),G502*D502)</f>
        <v>1.9733249999999997E-2</v>
      </c>
    </row>
    <row r="503" spans="1:9" ht="16" x14ac:dyDescent="0.2">
      <c r="A503" s="5">
        <v>42562.458333333336</v>
      </c>
      <c r="B503" s="2">
        <v>1464.32</v>
      </c>
      <c r="C503" s="29">
        <v>96.1</v>
      </c>
      <c r="D503" s="8">
        <v>2.05E-4</v>
      </c>
      <c r="E503" s="13">
        <f>D503*'Assumptions Notes'!C$12</f>
        <v>2.46E-2</v>
      </c>
      <c r="F503" s="15">
        <f t="shared" si="14"/>
        <v>1.9700499999999999E-2</v>
      </c>
      <c r="G503" s="10">
        <f>IF(C503&gt;'Assumptions Notes'!C$11,'Assumptions Notes'!C$11,C503)</f>
        <v>96.1</v>
      </c>
      <c r="H503" s="15">
        <f t="shared" si="15"/>
        <v>1.9700499999999999E-2</v>
      </c>
      <c r="I503" s="2">
        <f>IF(C503&gt;'Assumptions Notes'!C$11,-C503*('Assumptions Notes'!C$13/(2*1000)),G503*D503)</f>
        <v>1.9700499999999999E-2</v>
      </c>
    </row>
    <row r="504" spans="1:9" ht="16" x14ac:dyDescent="0.2">
      <c r="A504" s="5">
        <v>42562.479166666664</v>
      </c>
      <c r="B504" s="2">
        <v>1457.59</v>
      </c>
      <c r="C504" s="29">
        <v>95.5</v>
      </c>
      <c r="D504" s="8">
        <v>2.1499999999999999E-4</v>
      </c>
      <c r="E504" s="13">
        <f>D504*'Assumptions Notes'!C$12</f>
        <v>2.58E-2</v>
      </c>
      <c r="F504" s="15">
        <f t="shared" si="14"/>
        <v>2.0532499999999999E-2</v>
      </c>
      <c r="G504" s="10">
        <f>IF(C504&gt;'Assumptions Notes'!C$11,'Assumptions Notes'!C$11,C504)</f>
        <v>95.5</v>
      </c>
      <c r="H504" s="15">
        <f t="shared" si="15"/>
        <v>2.0532499999999999E-2</v>
      </c>
      <c r="I504" s="2">
        <f>IF(C504&gt;'Assumptions Notes'!C$11,-C504*('Assumptions Notes'!C$13/(2*1000)),G504*D504)</f>
        <v>2.0532499999999999E-2</v>
      </c>
    </row>
    <row r="505" spans="1:9" ht="16" x14ac:dyDescent="0.2">
      <c r="A505" s="5">
        <v>42562.5</v>
      </c>
      <c r="B505" s="2">
        <v>1390.66</v>
      </c>
      <c r="C505" s="29">
        <v>104.6</v>
      </c>
      <c r="D505" s="8">
        <v>2.2499999999999999E-4</v>
      </c>
      <c r="E505" s="13">
        <f>D505*'Assumptions Notes'!C$12</f>
        <v>2.7E-2</v>
      </c>
      <c r="F505" s="15">
        <f t="shared" si="14"/>
        <v>2.3534999999999997E-2</v>
      </c>
      <c r="G505" s="10">
        <f>IF(C505&gt;'Assumptions Notes'!C$11,'Assumptions Notes'!C$11,C505)</f>
        <v>104.6</v>
      </c>
      <c r="H505" s="15">
        <f t="shared" si="15"/>
        <v>2.3534999999999997E-2</v>
      </c>
      <c r="I505" s="2">
        <f>IF(C505&gt;'Assumptions Notes'!C$11,-C505*('Assumptions Notes'!C$13/(2*1000)),G505*D505)</f>
        <v>2.3534999999999997E-2</v>
      </c>
    </row>
    <row r="506" spans="1:9" ht="16" x14ac:dyDescent="0.2">
      <c r="A506" s="5">
        <v>42562.520833333336</v>
      </c>
      <c r="B506" s="2">
        <v>1330.68</v>
      </c>
      <c r="C506" s="29">
        <v>106.3</v>
      </c>
      <c r="D506" s="8">
        <v>2.1250000000000002E-4</v>
      </c>
      <c r="E506" s="13">
        <f>D506*'Assumptions Notes'!C$12</f>
        <v>2.5500000000000002E-2</v>
      </c>
      <c r="F506" s="15">
        <f t="shared" si="14"/>
        <v>2.2588750000000001E-2</v>
      </c>
      <c r="G506" s="10">
        <f>IF(C506&gt;'Assumptions Notes'!C$11,'Assumptions Notes'!C$11,C506)</f>
        <v>106.3</v>
      </c>
      <c r="H506" s="15">
        <f t="shared" si="15"/>
        <v>2.2588750000000001E-2</v>
      </c>
      <c r="I506" s="2">
        <f>IF(C506&gt;'Assumptions Notes'!C$11,-C506*('Assumptions Notes'!C$13/(2*1000)),G506*D506)</f>
        <v>2.2588750000000001E-2</v>
      </c>
    </row>
    <row r="507" spans="1:9" ht="16" x14ac:dyDescent="0.2">
      <c r="A507" s="5">
        <v>42562.541666666664</v>
      </c>
      <c r="B507" s="2">
        <v>1305.23</v>
      </c>
      <c r="C507" s="29">
        <v>108.6</v>
      </c>
      <c r="D507" s="8">
        <v>2.0000000000000001E-4</v>
      </c>
      <c r="E507" s="13">
        <f>D507*'Assumptions Notes'!C$12</f>
        <v>2.4E-2</v>
      </c>
      <c r="F507" s="15">
        <f t="shared" si="14"/>
        <v>2.172E-2</v>
      </c>
      <c r="G507" s="10">
        <f>IF(C507&gt;'Assumptions Notes'!C$11,'Assumptions Notes'!C$11,C507)</f>
        <v>108.6</v>
      </c>
      <c r="H507" s="15">
        <f t="shared" si="15"/>
        <v>2.172E-2</v>
      </c>
      <c r="I507" s="2">
        <f>IF(C507&gt;'Assumptions Notes'!C$11,-C507*('Assumptions Notes'!C$13/(2*1000)),G507*D507)</f>
        <v>2.172E-2</v>
      </c>
    </row>
    <row r="508" spans="1:9" ht="16" x14ac:dyDescent="0.2">
      <c r="A508" s="5">
        <v>42562.5625</v>
      </c>
      <c r="B508" s="2">
        <v>1325.14</v>
      </c>
      <c r="C508" s="29">
        <v>109.5</v>
      </c>
      <c r="D508" s="8">
        <v>1.975E-4</v>
      </c>
      <c r="E508" s="13">
        <f>D508*'Assumptions Notes'!C$12</f>
        <v>2.3699999999999999E-2</v>
      </c>
      <c r="F508" s="15">
        <f t="shared" si="14"/>
        <v>2.162625E-2</v>
      </c>
      <c r="G508" s="10">
        <f>IF(C508&gt;'Assumptions Notes'!C$11,'Assumptions Notes'!C$11,C508)</f>
        <v>109.5</v>
      </c>
      <c r="H508" s="15">
        <f t="shared" si="15"/>
        <v>2.162625E-2</v>
      </c>
      <c r="I508" s="2">
        <f>IF(C508&gt;'Assumptions Notes'!C$11,-C508*('Assumptions Notes'!C$13/(2*1000)),G508*D508)</f>
        <v>2.162625E-2</v>
      </c>
    </row>
    <row r="509" spans="1:9" ht="16" x14ac:dyDescent="0.2">
      <c r="A509" s="5">
        <v>42562.583333333336</v>
      </c>
      <c r="B509" s="2">
        <v>1314.72</v>
      </c>
      <c r="C509" s="29">
        <v>110.6</v>
      </c>
      <c r="D509" s="8">
        <v>1.95E-4</v>
      </c>
      <c r="E509" s="13">
        <f>D509*'Assumptions Notes'!C$12</f>
        <v>2.3400000000000001E-2</v>
      </c>
      <c r="F509" s="15">
        <f t="shared" si="14"/>
        <v>2.1566999999999999E-2</v>
      </c>
      <c r="G509" s="10">
        <f>IF(C509&gt;'Assumptions Notes'!C$11,'Assumptions Notes'!C$11,C509)</f>
        <v>110.6</v>
      </c>
      <c r="H509" s="15">
        <f t="shared" si="15"/>
        <v>2.1566999999999999E-2</v>
      </c>
      <c r="I509" s="2">
        <f>IF(C509&gt;'Assumptions Notes'!C$11,-C509*('Assumptions Notes'!C$13/(2*1000)),G509*D509)</f>
        <v>2.1566999999999999E-2</v>
      </c>
    </row>
    <row r="510" spans="1:9" ht="16" x14ac:dyDescent="0.2">
      <c r="A510" s="5">
        <v>42562.604166666664</v>
      </c>
      <c r="B510" s="2">
        <v>1318.18</v>
      </c>
      <c r="C510" s="29">
        <v>110.3</v>
      </c>
      <c r="D510" s="8">
        <v>1.9625E-4</v>
      </c>
      <c r="E510" s="13">
        <f>D510*'Assumptions Notes'!C$12</f>
        <v>2.3550000000000001E-2</v>
      </c>
      <c r="F510" s="15">
        <f t="shared" si="14"/>
        <v>2.1646374999999999E-2</v>
      </c>
      <c r="G510" s="10">
        <f>IF(C510&gt;'Assumptions Notes'!C$11,'Assumptions Notes'!C$11,C510)</f>
        <v>110.3</v>
      </c>
      <c r="H510" s="15">
        <f t="shared" si="15"/>
        <v>2.1646374999999999E-2</v>
      </c>
      <c r="I510" s="2">
        <f>IF(C510&gt;'Assumptions Notes'!C$11,-C510*('Assumptions Notes'!C$13/(2*1000)),G510*D510)</f>
        <v>2.1646374999999999E-2</v>
      </c>
    </row>
    <row r="511" spans="1:9" ht="16" x14ac:dyDescent="0.2">
      <c r="A511" s="5">
        <v>42562.625</v>
      </c>
      <c r="B511" s="2">
        <v>1326.06</v>
      </c>
      <c r="C511" s="29">
        <v>100.2</v>
      </c>
      <c r="D511" s="8">
        <v>1.975E-4</v>
      </c>
      <c r="E511" s="13">
        <f>D511*'Assumptions Notes'!C$12</f>
        <v>2.3699999999999999E-2</v>
      </c>
      <c r="F511" s="15">
        <f t="shared" si="14"/>
        <v>1.9789500000000002E-2</v>
      </c>
      <c r="G511" s="10">
        <f>IF(C511&gt;'Assumptions Notes'!C$11,'Assumptions Notes'!C$11,C511)</f>
        <v>100.2</v>
      </c>
      <c r="H511" s="15">
        <f t="shared" si="15"/>
        <v>1.9789500000000002E-2</v>
      </c>
      <c r="I511" s="2">
        <f>IF(C511&gt;'Assumptions Notes'!C$11,-C511*('Assumptions Notes'!C$13/(2*1000)),G511*D511)</f>
        <v>1.9789500000000002E-2</v>
      </c>
    </row>
    <row r="512" spans="1:9" ht="16" x14ac:dyDescent="0.2">
      <c r="A512" s="5">
        <v>42562.645833333336</v>
      </c>
      <c r="B512" s="2">
        <v>1324.14</v>
      </c>
      <c r="C512" s="29">
        <v>93.8</v>
      </c>
      <c r="D512" s="8">
        <v>2.2124999999999998E-4</v>
      </c>
      <c r="E512" s="13">
        <f>D512*'Assumptions Notes'!C$12</f>
        <v>2.6549999999999997E-2</v>
      </c>
      <c r="F512" s="15">
        <f t="shared" si="14"/>
        <v>2.0753249999999997E-2</v>
      </c>
      <c r="G512" s="10">
        <f>IF(C512&gt;'Assumptions Notes'!C$11,'Assumptions Notes'!C$11,C512)</f>
        <v>93.8</v>
      </c>
      <c r="H512" s="15">
        <f t="shared" si="15"/>
        <v>2.0753249999999997E-2</v>
      </c>
      <c r="I512" s="2">
        <f>IF(C512&gt;'Assumptions Notes'!C$11,-C512*('Assumptions Notes'!C$13/(2*1000)),G512*D512)</f>
        <v>2.0753249999999997E-2</v>
      </c>
    </row>
    <row r="513" spans="1:9" ht="16" x14ac:dyDescent="0.2">
      <c r="A513" s="5">
        <v>42562.666666666664</v>
      </c>
      <c r="B513" s="2">
        <v>1334.51</v>
      </c>
      <c r="C513" s="29">
        <v>90.2</v>
      </c>
      <c r="D513" s="8">
        <v>2.4499999999999999E-4</v>
      </c>
      <c r="E513" s="13">
        <f>D513*'Assumptions Notes'!C$12</f>
        <v>2.9399999999999999E-2</v>
      </c>
      <c r="F513" s="15">
        <f t="shared" si="14"/>
        <v>2.2099000000000001E-2</v>
      </c>
      <c r="G513" s="10">
        <f>IF(C513&gt;'Assumptions Notes'!C$11,'Assumptions Notes'!C$11,C513)</f>
        <v>90.2</v>
      </c>
      <c r="H513" s="15">
        <f t="shared" si="15"/>
        <v>2.2099000000000001E-2</v>
      </c>
      <c r="I513" s="2">
        <f>IF(C513&gt;'Assumptions Notes'!C$11,-C513*('Assumptions Notes'!C$13/(2*1000)),G513*D513)</f>
        <v>2.2099000000000001E-2</v>
      </c>
    </row>
    <row r="514" spans="1:9" ht="16" x14ac:dyDescent="0.2">
      <c r="A514" s="5">
        <v>42562.6875</v>
      </c>
      <c r="B514" s="2">
        <v>1392.65</v>
      </c>
      <c r="C514" s="29">
        <v>88.5</v>
      </c>
      <c r="D514" s="8">
        <v>2.7E-4</v>
      </c>
      <c r="E514" s="13">
        <f>D514*'Assumptions Notes'!C$12</f>
        <v>3.2399999999999998E-2</v>
      </c>
      <c r="F514" s="15">
        <f t="shared" si="14"/>
        <v>2.3895E-2</v>
      </c>
      <c r="G514" s="10">
        <f>IF(C514&gt;'Assumptions Notes'!C$11,'Assumptions Notes'!C$11,C514)</f>
        <v>88.5</v>
      </c>
      <c r="H514" s="15">
        <f t="shared" si="15"/>
        <v>2.3895E-2</v>
      </c>
      <c r="I514" s="2">
        <f>IF(C514&gt;'Assumptions Notes'!C$11,-C514*('Assumptions Notes'!C$13/(2*1000)),G514*D514)</f>
        <v>2.3895E-2</v>
      </c>
    </row>
    <row r="515" spans="1:9" ht="16" x14ac:dyDescent="0.2">
      <c r="A515" s="5">
        <v>42562.708333333336</v>
      </c>
      <c r="B515" s="2">
        <v>1484.02</v>
      </c>
      <c r="C515" s="29">
        <v>88.9</v>
      </c>
      <c r="D515" s="8">
        <v>2.9500000000000001E-4</v>
      </c>
      <c r="E515" s="13">
        <f>D515*'Assumptions Notes'!C$12</f>
        <v>3.5400000000000001E-2</v>
      </c>
      <c r="F515" s="15">
        <f t="shared" ref="F515:F578" si="16">D515*C515</f>
        <v>2.6225500000000002E-2</v>
      </c>
      <c r="G515" s="10">
        <f>IF(C515&gt;'Assumptions Notes'!C$11,'Assumptions Notes'!C$11,C515)</f>
        <v>88.9</v>
      </c>
      <c r="H515" s="15">
        <f t="shared" ref="H515:H578" si="17">G515*D515</f>
        <v>2.6225500000000002E-2</v>
      </c>
      <c r="I515" s="2">
        <f>IF(C515&gt;'Assumptions Notes'!C$11,-C515*('Assumptions Notes'!C$13/(2*1000)),G515*D515)</f>
        <v>2.6225500000000002E-2</v>
      </c>
    </row>
    <row r="516" spans="1:9" ht="16" x14ac:dyDescent="0.2">
      <c r="A516" s="5">
        <v>42562.729166666664</v>
      </c>
      <c r="B516" s="2">
        <v>1589.84</v>
      </c>
      <c r="C516" s="29">
        <v>90.8</v>
      </c>
      <c r="D516" s="8">
        <v>2.9750000000000002E-4</v>
      </c>
      <c r="E516" s="13">
        <f>D516*'Assumptions Notes'!C$12</f>
        <v>3.5700000000000003E-2</v>
      </c>
      <c r="F516" s="15">
        <f t="shared" si="16"/>
        <v>2.7013000000000002E-2</v>
      </c>
      <c r="G516" s="10">
        <f>IF(C516&gt;'Assumptions Notes'!C$11,'Assumptions Notes'!C$11,C516)</f>
        <v>90.8</v>
      </c>
      <c r="H516" s="15">
        <f t="shared" si="17"/>
        <v>2.7013000000000002E-2</v>
      </c>
      <c r="I516" s="2">
        <f>IF(C516&gt;'Assumptions Notes'!C$11,-C516*('Assumptions Notes'!C$13/(2*1000)),G516*D516)</f>
        <v>2.7013000000000002E-2</v>
      </c>
    </row>
    <row r="517" spans="1:9" ht="16" x14ac:dyDescent="0.2">
      <c r="A517" s="5">
        <v>42562.75</v>
      </c>
      <c r="B517" s="2">
        <v>1708.37</v>
      </c>
      <c r="C517" s="29">
        <v>101.6</v>
      </c>
      <c r="D517" s="8">
        <v>2.9999999999999997E-4</v>
      </c>
      <c r="E517" s="13">
        <f>D517*'Assumptions Notes'!C$12</f>
        <v>3.5999999999999997E-2</v>
      </c>
      <c r="F517" s="15">
        <f t="shared" si="16"/>
        <v>3.0479999999999997E-2</v>
      </c>
      <c r="G517" s="10">
        <f>IF(C517&gt;'Assumptions Notes'!C$11,'Assumptions Notes'!C$11,C517)</f>
        <v>101.6</v>
      </c>
      <c r="H517" s="15">
        <f t="shared" si="17"/>
        <v>3.0479999999999997E-2</v>
      </c>
      <c r="I517" s="2">
        <f>IF(C517&gt;'Assumptions Notes'!C$11,-C517*('Assumptions Notes'!C$13/(2*1000)),G517*D517)</f>
        <v>3.0479999999999997E-2</v>
      </c>
    </row>
    <row r="518" spans="1:9" ht="16" x14ac:dyDescent="0.2">
      <c r="A518" s="5">
        <v>42562.770833333336</v>
      </c>
      <c r="B518" s="2">
        <v>1814.27</v>
      </c>
      <c r="C518" s="29">
        <v>101.7</v>
      </c>
      <c r="D518" s="8">
        <v>2.9999999999999997E-4</v>
      </c>
      <c r="E518" s="13">
        <f>D518*'Assumptions Notes'!C$12</f>
        <v>3.5999999999999997E-2</v>
      </c>
      <c r="F518" s="15">
        <f t="shared" si="16"/>
        <v>3.0509999999999999E-2</v>
      </c>
      <c r="G518" s="10">
        <f>IF(C518&gt;'Assumptions Notes'!C$11,'Assumptions Notes'!C$11,C518)</f>
        <v>101.7</v>
      </c>
      <c r="H518" s="15">
        <f t="shared" si="17"/>
        <v>3.0509999999999999E-2</v>
      </c>
      <c r="I518" s="2">
        <f>IF(C518&gt;'Assumptions Notes'!C$11,-C518*('Assumptions Notes'!C$13/(2*1000)),G518*D518)</f>
        <v>3.0509999999999999E-2</v>
      </c>
    </row>
    <row r="519" spans="1:9" ht="16" x14ac:dyDescent="0.2">
      <c r="A519" s="5">
        <v>42562.791666666664</v>
      </c>
      <c r="B519" s="2">
        <v>1841.28</v>
      </c>
      <c r="C519" s="29">
        <v>103.3</v>
      </c>
      <c r="D519" s="8">
        <v>2.9999999999999997E-4</v>
      </c>
      <c r="E519" s="13">
        <f>D519*'Assumptions Notes'!C$12</f>
        <v>3.5999999999999997E-2</v>
      </c>
      <c r="F519" s="15">
        <f t="shared" si="16"/>
        <v>3.0989999999999997E-2</v>
      </c>
      <c r="G519" s="10">
        <f>IF(C519&gt;'Assumptions Notes'!C$11,'Assumptions Notes'!C$11,C519)</f>
        <v>103.3</v>
      </c>
      <c r="H519" s="15">
        <f t="shared" si="17"/>
        <v>3.0989999999999997E-2</v>
      </c>
      <c r="I519" s="2">
        <f>IF(C519&gt;'Assumptions Notes'!C$11,-C519*('Assumptions Notes'!C$13/(2*1000)),G519*D519)</f>
        <v>3.0989999999999997E-2</v>
      </c>
    </row>
    <row r="520" spans="1:9" ht="16" x14ac:dyDescent="0.2">
      <c r="A520" s="5">
        <v>42562.8125</v>
      </c>
      <c r="B520" s="2">
        <v>1814.28</v>
      </c>
      <c r="C520" s="29">
        <v>103.7</v>
      </c>
      <c r="D520" s="8">
        <v>2.9750000000000002E-4</v>
      </c>
      <c r="E520" s="13">
        <f>D520*'Assumptions Notes'!C$12</f>
        <v>3.5700000000000003E-2</v>
      </c>
      <c r="F520" s="15">
        <f t="shared" si="16"/>
        <v>3.0850750000000003E-2</v>
      </c>
      <c r="G520" s="10">
        <f>IF(C520&gt;'Assumptions Notes'!C$11,'Assumptions Notes'!C$11,C520)</f>
        <v>103.7</v>
      </c>
      <c r="H520" s="15">
        <f t="shared" si="17"/>
        <v>3.0850750000000003E-2</v>
      </c>
      <c r="I520" s="2">
        <f>IF(C520&gt;'Assumptions Notes'!C$11,-C520*('Assumptions Notes'!C$13/(2*1000)),G520*D520)</f>
        <v>3.0850750000000003E-2</v>
      </c>
    </row>
    <row r="521" spans="1:9" ht="16" x14ac:dyDescent="0.2">
      <c r="A521" s="5">
        <v>42562.833333333336</v>
      </c>
      <c r="B521" s="2">
        <v>1805.98</v>
      </c>
      <c r="C521" s="29">
        <v>99.6</v>
      </c>
      <c r="D521" s="8">
        <v>2.9500000000000001E-4</v>
      </c>
      <c r="E521" s="13">
        <f>D521*'Assumptions Notes'!C$12</f>
        <v>3.5400000000000001E-2</v>
      </c>
      <c r="F521" s="15">
        <f t="shared" si="16"/>
        <v>2.9381999999999998E-2</v>
      </c>
      <c r="G521" s="10">
        <f>IF(C521&gt;'Assumptions Notes'!C$11,'Assumptions Notes'!C$11,C521)</f>
        <v>99.6</v>
      </c>
      <c r="H521" s="15">
        <f t="shared" si="17"/>
        <v>2.9381999999999998E-2</v>
      </c>
      <c r="I521" s="2">
        <f>IF(C521&gt;'Assumptions Notes'!C$11,-C521*('Assumptions Notes'!C$13/(2*1000)),G521*D521)</f>
        <v>2.9381999999999998E-2</v>
      </c>
    </row>
    <row r="522" spans="1:9" ht="16" x14ac:dyDescent="0.2">
      <c r="A522" s="5">
        <v>42562.854166666664</v>
      </c>
      <c r="B522" s="2">
        <v>1745.12</v>
      </c>
      <c r="C522" s="29">
        <v>102</v>
      </c>
      <c r="D522" s="8">
        <v>2.9E-4</v>
      </c>
      <c r="E522" s="13">
        <f>D522*'Assumptions Notes'!C$12</f>
        <v>3.4799999999999998E-2</v>
      </c>
      <c r="F522" s="15">
        <f t="shared" si="16"/>
        <v>2.9579999999999999E-2</v>
      </c>
      <c r="G522" s="10">
        <f>IF(C522&gt;'Assumptions Notes'!C$11,'Assumptions Notes'!C$11,C522)</f>
        <v>102</v>
      </c>
      <c r="H522" s="15">
        <f t="shared" si="17"/>
        <v>2.9579999999999999E-2</v>
      </c>
      <c r="I522" s="2">
        <f>IF(C522&gt;'Assumptions Notes'!C$11,-C522*('Assumptions Notes'!C$13/(2*1000)),G522*D522)</f>
        <v>2.9579999999999999E-2</v>
      </c>
    </row>
    <row r="523" spans="1:9" ht="16" x14ac:dyDescent="0.2">
      <c r="A523" s="5">
        <v>42562.875</v>
      </c>
      <c r="B523" s="2">
        <v>1665.24</v>
      </c>
      <c r="C523" s="29">
        <v>91.9</v>
      </c>
      <c r="D523" s="8">
        <v>2.8499999999999999E-4</v>
      </c>
      <c r="E523" s="13">
        <f>D523*'Assumptions Notes'!C$12</f>
        <v>3.4200000000000001E-2</v>
      </c>
      <c r="F523" s="15">
        <f t="shared" si="16"/>
        <v>2.61915E-2</v>
      </c>
      <c r="G523" s="10">
        <f>IF(C523&gt;'Assumptions Notes'!C$11,'Assumptions Notes'!C$11,C523)</f>
        <v>91.9</v>
      </c>
      <c r="H523" s="15">
        <f t="shared" si="17"/>
        <v>2.61915E-2</v>
      </c>
      <c r="I523" s="2">
        <f>IF(C523&gt;'Assumptions Notes'!C$11,-C523*('Assumptions Notes'!C$13/(2*1000)),G523*D523)</f>
        <v>2.61915E-2</v>
      </c>
    </row>
    <row r="524" spans="1:9" ht="16" x14ac:dyDescent="0.2">
      <c r="A524" s="5">
        <v>42562.895833333336</v>
      </c>
      <c r="B524" s="2">
        <v>1620.04</v>
      </c>
      <c r="C524" s="29">
        <v>88</v>
      </c>
      <c r="D524" s="8">
        <v>2.7E-4</v>
      </c>
      <c r="E524" s="13">
        <f>D524*'Assumptions Notes'!C$12</f>
        <v>3.2399999999999998E-2</v>
      </c>
      <c r="F524" s="15">
        <f t="shared" si="16"/>
        <v>2.376E-2</v>
      </c>
      <c r="G524" s="10">
        <f>IF(C524&gt;'Assumptions Notes'!C$11,'Assumptions Notes'!C$11,C524)</f>
        <v>88</v>
      </c>
      <c r="H524" s="15">
        <f t="shared" si="17"/>
        <v>2.376E-2</v>
      </c>
      <c r="I524" s="2">
        <f>IF(C524&gt;'Assumptions Notes'!C$11,-C524*('Assumptions Notes'!C$13/(2*1000)),G524*D524)</f>
        <v>2.376E-2</v>
      </c>
    </row>
    <row r="525" spans="1:9" ht="16" x14ac:dyDescent="0.2">
      <c r="A525" s="5">
        <v>42562.916666666664</v>
      </c>
      <c r="B525" s="2">
        <v>1563.34</v>
      </c>
      <c r="C525" s="29">
        <v>84.6</v>
      </c>
      <c r="D525" s="8">
        <v>2.5500000000000002E-4</v>
      </c>
      <c r="E525" s="13">
        <f>D525*'Assumptions Notes'!C$12</f>
        <v>3.0600000000000002E-2</v>
      </c>
      <c r="F525" s="15">
        <f t="shared" si="16"/>
        <v>2.1572999999999998E-2</v>
      </c>
      <c r="G525" s="10">
        <f>IF(C525&gt;'Assumptions Notes'!C$11,'Assumptions Notes'!C$11,C525)</f>
        <v>84.6</v>
      </c>
      <c r="H525" s="15">
        <f t="shared" si="17"/>
        <v>2.1572999999999998E-2</v>
      </c>
      <c r="I525" s="2">
        <f>IF(C525&gt;'Assumptions Notes'!C$11,-C525*('Assumptions Notes'!C$13/(2*1000)),G525*D525)</f>
        <v>2.1572999999999998E-2</v>
      </c>
    </row>
    <row r="526" spans="1:9" ht="16" x14ac:dyDescent="0.2">
      <c r="A526" s="5">
        <v>42562.9375</v>
      </c>
      <c r="B526" s="2">
        <v>1498.66</v>
      </c>
      <c r="C526" s="29">
        <v>83.3</v>
      </c>
      <c r="D526" s="8">
        <v>2.1250000000000002E-4</v>
      </c>
      <c r="E526" s="13">
        <f>D526*'Assumptions Notes'!C$12</f>
        <v>2.5500000000000002E-2</v>
      </c>
      <c r="F526" s="15">
        <f t="shared" si="16"/>
        <v>1.7701250000000002E-2</v>
      </c>
      <c r="G526" s="10">
        <f>IF(C526&gt;'Assumptions Notes'!C$11,'Assumptions Notes'!C$11,C526)</f>
        <v>83.3</v>
      </c>
      <c r="H526" s="15">
        <f t="shared" si="17"/>
        <v>1.7701250000000002E-2</v>
      </c>
      <c r="I526" s="2">
        <f>IF(C526&gt;'Assumptions Notes'!C$11,-C526*('Assumptions Notes'!C$13/(2*1000)),G526*D526)</f>
        <v>1.7701250000000002E-2</v>
      </c>
    </row>
    <row r="527" spans="1:9" ht="16" x14ac:dyDescent="0.2">
      <c r="A527" s="5">
        <v>42562.958333333336</v>
      </c>
      <c r="B527" s="2">
        <v>1415.41</v>
      </c>
      <c r="C527" s="29">
        <v>85.6</v>
      </c>
      <c r="D527" s="8">
        <v>1.7000000000000001E-4</v>
      </c>
      <c r="E527" s="13">
        <f>D527*'Assumptions Notes'!C$12</f>
        <v>2.0400000000000001E-2</v>
      </c>
      <c r="F527" s="15">
        <f t="shared" si="16"/>
        <v>1.4552000000000001E-2</v>
      </c>
      <c r="G527" s="10">
        <f>IF(C527&gt;'Assumptions Notes'!C$11,'Assumptions Notes'!C$11,C527)</f>
        <v>85.6</v>
      </c>
      <c r="H527" s="15">
        <f t="shared" si="17"/>
        <v>1.4552000000000001E-2</v>
      </c>
      <c r="I527" s="2">
        <f>IF(C527&gt;'Assumptions Notes'!C$11,-C527*('Assumptions Notes'!C$13/(2*1000)),G527*D527)</f>
        <v>1.4552000000000001E-2</v>
      </c>
    </row>
    <row r="528" spans="1:9" ht="16" x14ac:dyDescent="0.2">
      <c r="A528" s="5">
        <v>42562.979166666664</v>
      </c>
      <c r="B528" s="2">
        <v>1363.43</v>
      </c>
      <c r="C528" s="29">
        <v>87.4</v>
      </c>
      <c r="D528" s="8">
        <v>1.5000000000000001E-4</v>
      </c>
      <c r="E528" s="13">
        <f>D528*'Assumptions Notes'!C$12</f>
        <v>1.8000000000000002E-2</v>
      </c>
      <c r="F528" s="15">
        <f t="shared" si="16"/>
        <v>1.3110000000000002E-2</v>
      </c>
      <c r="G528" s="10">
        <f>IF(C528&gt;'Assumptions Notes'!C$11,'Assumptions Notes'!C$11,C528)</f>
        <v>87.4</v>
      </c>
      <c r="H528" s="15">
        <f t="shared" si="17"/>
        <v>1.3110000000000002E-2</v>
      </c>
      <c r="I528" s="2">
        <f>IF(C528&gt;'Assumptions Notes'!C$11,-C528*('Assumptions Notes'!C$13/(2*1000)),G528*D528)</f>
        <v>1.3110000000000002E-2</v>
      </c>
    </row>
    <row r="529" spans="1:9" ht="16" x14ac:dyDescent="0.2">
      <c r="A529" s="5">
        <v>42563</v>
      </c>
      <c r="B529" s="2">
        <v>1587.16</v>
      </c>
      <c r="C529" s="29">
        <v>98.8</v>
      </c>
      <c r="D529" s="8">
        <v>1.2999999999999999E-4</v>
      </c>
      <c r="E529" s="13">
        <f>D529*'Assumptions Notes'!C$12</f>
        <v>1.5599999999999999E-2</v>
      </c>
      <c r="F529" s="15">
        <f t="shared" si="16"/>
        <v>1.2843999999999998E-2</v>
      </c>
      <c r="G529" s="10">
        <f>IF(C529&gt;'Assumptions Notes'!C$11,'Assumptions Notes'!C$11,C529)</f>
        <v>98.8</v>
      </c>
      <c r="H529" s="15">
        <f t="shared" si="17"/>
        <v>1.2843999999999998E-2</v>
      </c>
      <c r="I529" s="2">
        <f>IF(C529&gt;'Assumptions Notes'!C$11,-C529*('Assumptions Notes'!C$13/(2*1000)),G529*D529)</f>
        <v>1.2843999999999998E-2</v>
      </c>
    </row>
    <row r="530" spans="1:9" ht="16" x14ac:dyDescent="0.2">
      <c r="A530" s="5">
        <v>42563.020833333336</v>
      </c>
      <c r="B530" s="2">
        <v>1443.55</v>
      </c>
      <c r="C530" s="29">
        <v>98.9</v>
      </c>
      <c r="D530" s="8">
        <v>1.175E-4</v>
      </c>
      <c r="E530" s="13">
        <f>D530*'Assumptions Notes'!C$12</f>
        <v>1.41E-2</v>
      </c>
      <c r="F530" s="15">
        <f t="shared" si="16"/>
        <v>1.1620750000000001E-2</v>
      </c>
      <c r="G530" s="10">
        <f>IF(C530&gt;'Assumptions Notes'!C$11,'Assumptions Notes'!C$11,C530)</f>
        <v>98.9</v>
      </c>
      <c r="H530" s="15">
        <f t="shared" si="17"/>
        <v>1.1620750000000001E-2</v>
      </c>
      <c r="I530" s="2">
        <f>IF(C530&gt;'Assumptions Notes'!C$11,-C530*('Assumptions Notes'!C$13/(2*1000)),G530*D530)</f>
        <v>1.1620750000000001E-2</v>
      </c>
    </row>
    <row r="531" spans="1:9" ht="16" x14ac:dyDescent="0.2">
      <c r="A531" s="5">
        <v>42563.041666666664</v>
      </c>
      <c r="B531" s="2">
        <v>1366.51</v>
      </c>
      <c r="C531" s="29">
        <v>98.8</v>
      </c>
      <c r="D531" s="8">
        <v>1.05E-4</v>
      </c>
      <c r="E531" s="13">
        <f>D531*'Assumptions Notes'!C$12</f>
        <v>1.26E-2</v>
      </c>
      <c r="F531" s="15">
        <f t="shared" si="16"/>
        <v>1.0374E-2</v>
      </c>
      <c r="G531" s="10">
        <f>IF(C531&gt;'Assumptions Notes'!C$11,'Assumptions Notes'!C$11,C531)</f>
        <v>98.8</v>
      </c>
      <c r="H531" s="15">
        <f t="shared" si="17"/>
        <v>1.0374E-2</v>
      </c>
      <c r="I531" s="2">
        <f>IF(C531&gt;'Assumptions Notes'!C$11,-C531*('Assumptions Notes'!C$13/(2*1000)),G531*D531)</f>
        <v>1.0374E-2</v>
      </c>
    </row>
    <row r="532" spans="1:9" ht="16" x14ac:dyDescent="0.2">
      <c r="A532" s="5">
        <v>42563.0625</v>
      </c>
      <c r="B532" s="2">
        <v>1254.05</v>
      </c>
      <c r="C532" s="29">
        <v>99</v>
      </c>
      <c r="D532" s="8">
        <v>1.025E-4</v>
      </c>
      <c r="E532" s="13">
        <f>D532*'Assumptions Notes'!C$12</f>
        <v>1.23E-2</v>
      </c>
      <c r="F532" s="15">
        <f t="shared" si="16"/>
        <v>1.01475E-2</v>
      </c>
      <c r="G532" s="10">
        <f>IF(C532&gt;'Assumptions Notes'!C$11,'Assumptions Notes'!C$11,C532)</f>
        <v>99</v>
      </c>
      <c r="H532" s="15">
        <f t="shared" si="17"/>
        <v>1.01475E-2</v>
      </c>
      <c r="I532" s="2">
        <f>IF(C532&gt;'Assumptions Notes'!C$11,-C532*('Assumptions Notes'!C$13/(2*1000)),G532*D532)</f>
        <v>1.01475E-2</v>
      </c>
    </row>
    <row r="533" spans="1:9" ht="16" x14ac:dyDescent="0.2">
      <c r="A533" s="5">
        <v>42563.083333333336</v>
      </c>
      <c r="B533" s="2">
        <v>1181.33</v>
      </c>
      <c r="C533" s="29">
        <v>100.5</v>
      </c>
      <c r="D533" s="8">
        <v>1E-4</v>
      </c>
      <c r="E533" s="13">
        <f>D533*'Assumptions Notes'!C$12</f>
        <v>1.2E-2</v>
      </c>
      <c r="F533" s="15">
        <f t="shared" si="16"/>
        <v>1.005E-2</v>
      </c>
      <c r="G533" s="10">
        <f>IF(C533&gt;'Assumptions Notes'!C$11,'Assumptions Notes'!C$11,C533)</f>
        <v>100.5</v>
      </c>
      <c r="H533" s="15">
        <f t="shared" si="17"/>
        <v>1.005E-2</v>
      </c>
      <c r="I533" s="2">
        <f>IF(C533&gt;'Assumptions Notes'!C$11,-C533*('Assumptions Notes'!C$13/(2*1000)),G533*D533)</f>
        <v>1.005E-2</v>
      </c>
    </row>
    <row r="534" spans="1:9" ht="16" x14ac:dyDescent="0.2">
      <c r="A534" s="5">
        <v>42563.104166666664</v>
      </c>
      <c r="B534" s="2">
        <v>1119.67</v>
      </c>
      <c r="C534" s="29">
        <v>101.9</v>
      </c>
      <c r="D534" s="8">
        <v>9.8750000000000002E-5</v>
      </c>
      <c r="E534" s="13">
        <f>D534*'Assumptions Notes'!C$12</f>
        <v>1.1849999999999999E-2</v>
      </c>
      <c r="F534" s="15">
        <f t="shared" si="16"/>
        <v>1.0062625E-2</v>
      </c>
      <c r="G534" s="10">
        <f>IF(C534&gt;'Assumptions Notes'!C$11,'Assumptions Notes'!C$11,C534)</f>
        <v>101.9</v>
      </c>
      <c r="H534" s="15">
        <f t="shared" si="17"/>
        <v>1.0062625E-2</v>
      </c>
      <c r="I534" s="2">
        <f>IF(C534&gt;'Assumptions Notes'!C$11,-C534*('Assumptions Notes'!C$13/(2*1000)),G534*D534)</f>
        <v>1.0062625E-2</v>
      </c>
    </row>
    <row r="535" spans="1:9" ht="16" x14ac:dyDescent="0.2">
      <c r="A535" s="5">
        <v>42563.125</v>
      </c>
      <c r="B535" s="2">
        <v>1060.76</v>
      </c>
      <c r="C535" s="29">
        <v>89.2</v>
      </c>
      <c r="D535" s="8">
        <v>9.7499999999999998E-5</v>
      </c>
      <c r="E535" s="13">
        <f>D535*'Assumptions Notes'!C$12</f>
        <v>1.17E-2</v>
      </c>
      <c r="F535" s="15">
        <f t="shared" si="16"/>
        <v>8.6969999999999999E-3</v>
      </c>
      <c r="G535" s="10">
        <f>IF(C535&gt;'Assumptions Notes'!C$11,'Assumptions Notes'!C$11,C535)</f>
        <v>89.2</v>
      </c>
      <c r="H535" s="15">
        <f t="shared" si="17"/>
        <v>8.6969999999999999E-3</v>
      </c>
      <c r="I535" s="2">
        <f>IF(C535&gt;'Assumptions Notes'!C$11,-C535*('Assumptions Notes'!C$13/(2*1000)),G535*D535)</f>
        <v>8.6969999999999999E-3</v>
      </c>
    </row>
    <row r="536" spans="1:9" ht="16" x14ac:dyDescent="0.2">
      <c r="A536" s="5">
        <v>42563.145833333336</v>
      </c>
      <c r="B536" s="2">
        <v>1045.6500000000001</v>
      </c>
      <c r="C536" s="29">
        <v>83.8</v>
      </c>
      <c r="D536" s="8">
        <v>9.6250000000000009E-5</v>
      </c>
      <c r="E536" s="13">
        <f>D536*'Assumptions Notes'!C$12</f>
        <v>1.1550000000000001E-2</v>
      </c>
      <c r="F536" s="15">
        <f t="shared" si="16"/>
        <v>8.06575E-3</v>
      </c>
      <c r="G536" s="10">
        <f>IF(C536&gt;'Assumptions Notes'!C$11,'Assumptions Notes'!C$11,C536)</f>
        <v>83.8</v>
      </c>
      <c r="H536" s="15">
        <f t="shared" si="17"/>
        <v>8.06575E-3</v>
      </c>
      <c r="I536" s="2">
        <f>IF(C536&gt;'Assumptions Notes'!C$11,-C536*('Assumptions Notes'!C$13/(2*1000)),G536*D536)</f>
        <v>8.06575E-3</v>
      </c>
    </row>
    <row r="537" spans="1:9" ht="16" x14ac:dyDescent="0.2">
      <c r="A537" s="5">
        <v>42563.166666666664</v>
      </c>
      <c r="B537" s="2">
        <v>1041.54</v>
      </c>
      <c r="C537" s="29">
        <v>82.1</v>
      </c>
      <c r="D537" s="8">
        <v>9.5000000000000005E-5</v>
      </c>
      <c r="E537" s="13">
        <f>D537*'Assumptions Notes'!C$12</f>
        <v>1.14E-2</v>
      </c>
      <c r="F537" s="15">
        <f t="shared" si="16"/>
        <v>7.7995E-3</v>
      </c>
      <c r="G537" s="10">
        <f>IF(C537&gt;'Assumptions Notes'!C$11,'Assumptions Notes'!C$11,C537)</f>
        <v>82.1</v>
      </c>
      <c r="H537" s="15">
        <f t="shared" si="17"/>
        <v>7.7995E-3</v>
      </c>
      <c r="I537" s="2">
        <f>IF(C537&gt;'Assumptions Notes'!C$11,-C537*('Assumptions Notes'!C$13/(2*1000)),G537*D537)</f>
        <v>7.7995E-3</v>
      </c>
    </row>
    <row r="538" spans="1:9" ht="16" x14ac:dyDescent="0.2">
      <c r="A538" s="5">
        <v>42563.1875</v>
      </c>
      <c r="B538" s="2">
        <v>1055.18</v>
      </c>
      <c r="C538" s="29">
        <v>80.5</v>
      </c>
      <c r="D538" s="8">
        <v>9.6250000000000009E-5</v>
      </c>
      <c r="E538" s="13">
        <f>D538*'Assumptions Notes'!C$12</f>
        <v>1.1550000000000001E-2</v>
      </c>
      <c r="F538" s="15">
        <f t="shared" si="16"/>
        <v>7.7481250000000007E-3</v>
      </c>
      <c r="G538" s="10">
        <f>IF(C538&gt;'Assumptions Notes'!C$11,'Assumptions Notes'!C$11,C538)</f>
        <v>80.5</v>
      </c>
      <c r="H538" s="15">
        <f t="shared" si="17"/>
        <v>7.7481250000000007E-3</v>
      </c>
      <c r="I538" s="2">
        <f>IF(C538&gt;'Assumptions Notes'!C$11,-C538*('Assumptions Notes'!C$13/(2*1000)),G538*D538)</f>
        <v>7.7481250000000007E-3</v>
      </c>
    </row>
    <row r="539" spans="1:9" ht="16" x14ac:dyDescent="0.2">
      <c r="A539" s="5">
        <v>42563.208333333336</v>
      </c>
      <c r="B539" s="2">
        <v>1077.8399999999999</v>
      </c>
      <c r="C539" s="29">
        <v>78.8</v>
      </c>
      <c r="D539" s="8">
        <v>9.7499999999999998E-5</v>
      </c>
      <c r="E539" s="13">
        <f>D539*'Assumptions Notes'!C$12</f>
        <v>1.17E-2</v>
      </c>
      <c r="F539" s="15">
        <f t="shared" si="16"/>
        <v>7.6829999999999997E-3</v>
      </c>
      <c r="G539" s="10">
        <f>IF(C539&gt;'Assumptions Notes'!C$11,'Assumptions Notes'!C$11,C539)</f>
        <v>78.8</v>
      </c>
      <c r="H539" s="15">
        <f t="shared" si="17"/>
        <v>7.6829999999999997E-3</v>
      </c>
      <c r="I539" s="2">
        <f>IF(C539&gt;'Assumptions Notes'!C$11,-C539*('Assumptions Notes'!C$13/(2*1000)),G539*D539)</f>
        <v>7.6829999999999997E-3</v>
      </c>
    </row>
    <row r="540" spans="1:9" ht="16" x14ac:dyDescent="0.2">
      <c r="A540" s="5">
        <v>42563.229166666664</v>
      </c>
      <c r="B540" s="2">
        <v>1033.69</v>
      </c>
      <c r="C540" s="29">
        <v>81.2</v>
      </c>
      <c r="D540" s="8">
        <v>1.15E-4</v>
      </c>
      <c r="E540" s="13">
        <f>D540*'Assumptions Notes'!C$12</f>
        <v>1.38E-2</v>
      </c>
      <c r="F540" s="15">
        <f t="shared" si="16"/>
        <v>9.3380000000000008E-3</v>
      </c>
      <c r="G540" s="10">
        <f>IF(C540&gt;'Assumptions Notes'!C$11,'Assumptions Notes'!C$11,C540)</f>
        <v>81.2</v>
      </c>
      <c r="H540" s="15">
        <f t="shared" si="17"/>
        <v>9.3380000000000008E-3</v>
      </c>
      <c r="I540" s="2">
        <f>IF(C540&gt;'Assumptions Notes'!C$11,-C540*('Assumptions Notes'!C$13/(2*1000)),G540*D540)</f>
        <v>9.3380000000000008E-3</v>
      </c>
    </row>
    <row r="541" spans="1:9" ht="16" x14ac:dyDescent="0.2">
      <c r="A541" s="5">
        <v>42563.25</v>
      </c>
      <c r="B541" s="2">
        <v>1059.01</v>
      </c>
      <c r="C541" s="29">
        <v>92.3</v>
      </c>
      <c r="D541" s="8">
        <v>1.325E-4</v>
      </c>
      <c r="E541" s="13">
        <f>D541*'Assumptions Notes'!C$12</f>
        <v>1.5900000000000001E-2</v>
      </c>
      <c r="F541" s="15">
        <f t="shared" si="16"/>
        <v>1.2229749999999999E-2</v>
      </c>
      <c r="G541" s="10">
        <f>IF(C541&gt;'Assumptions Notes'!C$11,'Assumptions Notes'!C$11,C541)</f>
        <v>92.3</v>
      </c>
      <c r="H541" s="15">
        <f t="shared" si="17"/>
        <v>1.2229749999999999E-2</v>
      </c>
      <c r="I541" s="2">
        <f>IF(C541&gt;'Assumptions Notes'!C$11,-C541*('Assumptions Notes'!C$13/(2*1000)),G541*D541)</f>
        <v>1.2229749999999999E-2</v>
      </c>
    </row>
    <row r="542" spans="1:9" ht="16" x14ac:dyDescent="0.2">
      <c r="A542" s="5">
        <v>42563.270833333336</v>
      </c>
      <c r="B542" s="2">
        <v>1155.8599999999999</v>
      </c>
      <c r="C542" s="29">
        <v>93</v>
      </c>
      <c r="D542" s="8">
        <v>1.6249999999999999E-4</v>
      </c>
      <c r="E542" s="13">
        <f>D542*'Assumptions Notes'!C$12</f>
        <v>1.95E-2</v>
      </c>
      <c r="F542" s="15">
        <f t="shared" si="16"/>
        <v>1.5112499999999999E-2</v>
      </c>
      <c r="G542" s="10">
        <f>IF(C542&gt;'Assumptions Notes'!C$11,'Assumptions Notes'!C$11,C542)</f>
        <v>93</v>
      </c>
      <c r="H542" s="15">
        <f t="shared" si="17"/>
        <v>1.5112499999999999E-2</v>
      </c>
      <c r="I542" s="2">
        <f>IF(C542&gt;'Assumptions Notes'!C$11,-C542*('Assumptions Notes'!C$13/(2*1000)),G542*D542)</f>
        <v>1.5112499999999999E-2</v>
      </c>
    </row>
    <row r="543" spans="1:9" ht="16" x14ac:dyDescent="0.2">
      <c r="A543" s="5">
        <v>42563.291666666664</v>
      </c>
      <c r="B543" s="2">
        <v>1324.01</v>
      </c>
      <c r="C543" s="29">
        <v>92.8</v>
      </c>
      <c r="D543" s="8">
        <v>1.9249999999999999E-4</v>
      </c>
      <c r="E543" s="13">
        <f>D543*'Assumptions Notes'!C$12</f>
        <v>2.3099999999999999E-2</v>
      </c>
      <c r="F543" s="15">
        <f t="shared" si="16"/>
        <v>1.7863999999999998E-2</v>
      </c>
      <c r="G543" s="10">
        <f>IF(C543&gt;'Assumptions Notes'!C$11,'Assumptions Notes'!C$11,C543)</f>
        <v>92.8</v>
      </c>
      <c r="H543" s="15">
        <f t="shared" si="17"/>
        <v>1.7863999999999998E-2</v>
      </c>
      <c r="I543" s="2">
        <f>IF(C543&gt;'Assumptions Notes'!C$11,-C543*('Assumptions Notes'!C$13/(2*1000)),G543*D543)</f>
        <v>1.7863999999999998E-2</v>
      </c>
    </row>
    <row r="544" spans="1:9" ht="16" x14ac:dyDescent="0.2">
      <c r="A544" s="5">
        <v>42563.3125</v>
      </c>
      <c r="B544" s="2">
        <v>1454.98</v>
      </c>
      <c r="C544" s="29">
        <v>93</v>
      </c>
      <c r="D544" s="8">
        <v>2.0875000000000001E-4</v>
      </c>
      <c r="E544" s="13">
        <f>D544*'Assumptions Notes'!C$12</f>
        <v>2.5049999999999999E-2</v>
      </c>
      <c r="F544" s="15">
        <f t="shared" si="16"/>
        <v>1.941375E-2</v>
      </c>
      <c r="G544" s="10">
        <f>IF(C544&gt;'Assumptions Notes'!C$11,'Assumptions Notes'!C$11,C544)</f>
        <v>93</v>
      </c>
      <c r="H544" s="15">
        <f t="shared" si="17"/>
        <v>1.941375E-2</v>
      </c>
      <c r="I544" s="2">
        <f>IF(C544&gt;'Assumptions Notes'!C$11,-C544*('Assumptions Notes'!C$13/(2*1000)),G544*D544)</f>
        <v>1.941375E-2</v>
      </c>
    </row>
    <row r="545" spans="1:9" ht="16" x14ac:dyDescent="0.2">
      <c r="A545" s="5">
        <v>42563.333333333336</v>
      </c>
      <c r="B545" s="2">
        <v>1547.41</v>
      </c>
      <c r="C545" s="29">
        <v>94.1</v>
      </c>
      <c r="D545" s="8">
        <v>2.2499999999999999E-4</v>
      </c>
      <c r="E545" s="13">
        <f>D545*'Assumptions Notes'!C$12</f>
        <v>2.7E-2</v>
      </c>
      <c r="F545" s="15">
        <f t="shared" si="16"/>
        <v>2.1172499999999997E-2</v>
      </c>
      <c r="G545" s="10">
        <f>IF(C545&gt;'Assumptions Notes'!C$11,'Assumptions Notes'!C$11,C545)</f>
        <v>94.1</v>
      </c>
      <c r="H545" s="15">
        <f t="shared" si="17"/>
        <v>2.1172499999999997E-2</v>
      </c>
      <c r="I545" s="2">
        <f>IF(C545&gt;'Assumptions Notes'!C$11,-C545*('Assumptions Notes'!C$13/(2*1000)),G545*D545)</f>
        <v>2.1172499999999997E-2</v>
      </c>
    </row>
    <row r="546" spans="1:9" ht="16" x14ac:dyDescent="0.2">
      <c r="A546" s="5">
        <v>42563.354166666664</v>
      </c>
      <c r="B546" s="2">
        <v>1579.53</v>
      </c>
      <c r="C546" s="29">
        <v>96</v>
      </c>
      <c r="D546" s="8">
        <v>2.2625E-4</v>
      </c>
      <c r="E546" s="13">
        <f>D546*'Assumptions Notes'!C$12</f>
        <v>2.7150000000000001E-2</v>
      </c>
      <c r="F546" s="15">
        <f t="shared" si="16"/>
        <v>2.172E-2</v>
      </c>
      <c r="G546" s="10">
        <f>IF(C546&gt;'Assumptions Notes'!C$11,'Assumptions Notes'!C$11,C546)</f>
        <v>96</v>
      </c>
      <c r="H546" s="15">
        <f t="shared" si="17"/>
        <v>2.172E-2</v>
      </c>
      <c r="I546" s="2">
        <f>IF(C546&gt;'Assumptions Notes'!C$11,-C546*('Assumptions Notes'!C$13/(2*1000)),G546*D546)</f>
        <v>2.172E-2</v>
      </c>
    </row>
    <row r="547" spans="1:9" ht="16" x14ac:dyDescent="0.2">
      <c r="A547" s="5">
        <v>42563.375</v>
      </c>
      <c r="B547" s="2">
        <v>1668.48</v>
      </c>
      <c r="C547" s="29">
        <v>86.7</v>
      </c>
      <c r="D547" s="8">
        <v>2.275E-4</v>
      </c>
      <c r="E547" s="13">
        <f>D547*'Assumptions Notes'!C$12</f>
        <v>2.7300000000000001E-2</v>
      </c>
      <c r="F547" s="15">
        <f t="shared" si="16"/>
        <v>1.9724250000000002E-2</v>
      </c>
      <c r="G547" s="10">
        <f>IF(C547&gt;'Assumptions Notes'!C$11,'Assumptions Notes'!C$11,C547)</f>
        <v>86.7</v>
      </c>
      <c r="H547" s="15">
        <f t="shared" si="17"/>
        <v>1.9724250000000002E-2</v>
      </c>
      <c r="I547" s="2">
        <f>IF(C547&gt;'Assumptions Notes'!C$11,-C547*('Assumptions Notes'!C$13/(2*1000)),G547*D547)</f>
        <v>1.9724250000000002E-2</v>
      </c>
    </row>
    <row r="548" spans="1:9" ht="16" x14ac:dyDescent="0.2">
      <c r="A548" s="5">
        <v>42563.395833333336</v>
      </c>
      <c r="B548" s="2">
        <v>1714.75</v>
      </c>
      <c r="C548" s="29">
        <v>81.900000000000006</v>
      </c>
      <c r="D548" s="8">
        <v>2.1875E-4</v>
      </c>
      <c r="E548" s="13">
        <f>D548*'Assumptions Notes'!C$12</f>
        <v>2.6249999999999999E-2</v>
      </c>
      <c r="F548" s="15">
        <f t="shared" si="16"/>
        <v>1.7915625000000001E-2</v>
      </c>
      <c r="G548" s="10">
        <f>IF(C548&gt;'Assumptions Notes'!C$11,'Assumptions Notes'!C$11,C548)</f>
        <v>81.900000000000006</v>
      </c>
      <c r="H548" s="15">
        <f t="shared" si="17"/>
        <v>1.7915625000000001E-2</v>
      </c>
      <c r="I548" s="2">
        <f>IF(C548&gt;'Assumptions Notes'!C$11,-C548*('Assumptions Notes'!C$13/(2*1000)),G548*D548)</f>
        <v>1.7915625000000001E-2</v>
      </c>
    </row>
    <row r="549" spans="1:9" ht="16" x14ac:dyDescent="0.2">
      <c r="A549" s="5">
        <v>42563.416666666664</v>
      </c>
      <c r="B549" s="2">
        <v>1748.46</v>
      </c>
      <c r="C549" s="29">
        <v>79.900000000000006</v>
      </c>
      <c r="D549" s="8">
        <v>2.1000000000000001E-4</v>
      </c>
      <c r="E549" s="13">
        <f>D549*'Assumptions Notes'!C$12</f>
        <v>2.52E-2</v>
      </c>
      <c r="F549" s="15">
        <f t="shared" si="16"/>
        <v>1.6779000000000002E-2</v>
      </c>
      <c r="G549" s="10">
        <f>IF(C549&gt;'Assumptions Notes'!C$11,'Assumptions Notes'!C$11,C549)</f>
        <v>79.900000000000006</v>
      </c>
      <c r="H549" s="15">
        <f t="shared" si="17"/>
        <v>1.6779000000000002E-2</v>
      </c>
      <c r="I549" s="2">
        <f>IF(C549&gt;'Assumptions Notes'!C$11,-C549*('Assumptions Notes'!C$13/(2*1000)),G549*D549)</f>
        <v>1.6779000000000002E-2</v>
      </c>
    </row>
    <row r="550" spans="1:9" ht="16" x14ac:dyDescent="0.2">
      <c r="A550" s="5">
        <v>42563.4375</v>
      </c>
      <c r="B550" s="2">
        <v>1701.57</v>
      </c>
      <c r="C550" s="29">
        <v>77.5</v>
      </c>
      <c r="D550" s="8">
        <v>2.075E-4</v>
      </c>
      <c r="E550" s="13">
        <f>D550*'Assumptions Notes'!C$12</f>
        <v>2.4899999999999999E-2</v>
      </c>
      <c r="F550" s="15">
        <f t="shared" si="16"/>
        <v>1.6081250000000002E-2</v>
      </c>
      <c r="G550" s="10">
        <f>IF(C550&gt;'Assumptions Notes'!C$11,'Assumptions Notes'!C$11,C550)</f>
        <v>77.5</v>
      </c>
      <c r="H550" s="15">
        <f t="shared" si="17"/>
        <v>1.6081250000000002E-2</v>
      </c>
      <c r="I550" s="2">
        <f>IF(C550&gt;'Assumptions Notes'!C$11,-C550*('Assumptions Notes'!C$13/(2*1000)),G550*D550)</f>
        <v>1.6081250000000002E-2</v>
      </c>
    </row>
    <row r="551" spans="1:9" ht="16" x14ac:dyDescent="0.2">
      <c r="A551" s="5">
        <v>42563.458333333336</v>
      </c>
      <c r="B551" s="2">
        <v>1590.05</v>
      </c>
      <c r="C551" s="29">
        <v>78.599999999999994</v>
      </c>
      <c r="D551" s="8">
        <v>2.05E-4</v>
      </c>
      <c r="E551" s="13">
        <f>D551*'Assumptions Notes'!C$12</f>
        <v>2.46E-2</v>
      </c>
      <c r="F551" s="15">
        <f t="shared" si="16"/>
        <v>1.6112999999999999E-2</v>
      </c>
      <c r="G551" s="10">
        <f>IF(C551&gt;'Assumptions Notes'!C$11,'Assumptions Notes'!C$11,C551)</f>
        <v>78.599999999999994</v>
      </c>
      <c r="H551" s="15">
        <f t="shared" si="17"/>
        <v>1.6112999999999999E-2</v>
      </c>
      <c r="I551" s="2">
        <f>IF(C551&gt;'Assumptions Notes'!C$11,-C551*('Assumptions Notes'!C$13/(2*1000)),G551*D551)</f>
        <v>1.6112999999999999E-2</v>
      </c>
    </row>
    <row r="552" spans="1:9" ht="16" x14ac:dyDescent="0.2">
      <c r="A552" s="5">
        <v>42563.479166666664</v>
      </c>
      <c r="B552" s="2">
        <v>1579.89</v>
      </c>
      <c r="C552" s="29">
        <v>80.5</v>
      </c>
      <c r="D552" s="8">
        <v>2.1499999999999999E-4</v>
      </c>
      <c r="E552" s="13">
        <f>D552*'Assumptions Notes'!C$12</f>
        <v>2.58E-2</v>
      </c>
      <c r="F552" s="15">
        <f t="shared" si="16"/>
        <v>1.73075E-2</v>
      </c>
      <c r="G552" s="10">
        <f>IF(C552&gt;'Assumptions Notes'!C$11,'Assumptions Notes'!C$11,C552)</f>
        <v>80.5</v>
      </c>
      <c r="H552" s="15">
        <f t="shared" si="17"/>
        <v>1.73075E-2</v>
      </c>
      <c r="I552" s="2">
        <f>IF(C552&gt;'Assumptions Notes'!C$11,-C552*('Assumptions Notes'!C$13/(2*1000)),G552*D552)</f>
        <v>1.73075E-2</v>
      </c>
    </row>
    <row r="553" spans="1:9" ht="16" x14ac:dyDescent="0.2">
      <c r="A553" s="5">
        <v>42563.5</v>
      </c>
      <c r="B553" s="2">
        <v>1638.24</v>
      </c>
      <c r="C553" s="29">
        <v>87.9</v>
      </c>
      <c r="D553" s="8">
        <v>2.2499999999999999E-4</v>
      </c>
      <c r="E553" s="13">
        <f>D553*'Assumptions Notes'!C$12</f>
        <v>2.7E-2</v>
      </c>
      <c r="F553" s="15">
        <f t="shared" si="16"/>
        <v>1.97775E-2</v>
      </c>
      <c r="G553" s="10">
        <f>IF(C553&gt;'Assumptions Notes'!C$11,'Assumptions Notes'!C$11,C553)</f>
        <v>87.9</v>
      </c>
      <c r="H553" s="15">
        <f t="shared" si="17"/>
        <v>1.97775E-2</v>
      </c>
      <c r="I553" s="2">
        <f>IF(C553&gt;'Assumptions Notes'!C$11,-C553*('Assumptions Notes'!C$13/(2*1000)),G553*D553)</f>
        <v>1.97775E-2</v>
      </c>
    </row>
    <row r="554" spans="1:9" ht="16" x14ac:dyDescent="0.2">
      <c r="A554" s="5">
        <v>42563.520833333336</v>
      </c>
      <c r="B554" s="2">
        <v>1669.47</v>
      </c>
      <c r="C554" s="29">
        <v>89.6</v>
      </c>
      <c r="D554" s="8">
        <v>2.1250000000000002E-4</v>
      </c>
      <c r="E554" s="13">
        <f>D554*'Assumptions Notes'!C$12</f>
        <v>2.5500000000000002E-2</v>
      </c>
      <c r="F554" s="15">
        <f t="shared" si="16"/>
        <v>1.9040000000000001E-2</v>
      </c>
      <c r="G554" s="10">
        <f>IF(C554&gt;'Assumptions Notes'!C$11,'Assumptions Notes'!C$11,C554)</f>
        <v>89.6</v>
      </c>
      <c r="H554" s="15">
        <f t="shared" si="17"/>
        <v>1.9040000000000001E-2</v>
      </c>
      <c r="I554" s="2">
        <f>IF(C554&gt;'Assumptions Notes'!C$11,-C554*('Assumptions Notes'!C$13/(2*1000)),G554*D554)</f>
        <v>1.9040000000000001E-2</v>
      </c>
    </row>
    <row r="555" spans="1:9" ht="16" x14ac:dyDescent="0.2">
      <c r="A555" s="5">
        <v>42563.541666666664</v>
      </c>
      <c r="B555" s="2">
        <v>1657.21</v>
      </c>
      <c r="C555" s="29">
        <v>88.7</v>
      </c>
      <c r="D555" s="8">
        <v>2.0000000000000001E-4</v>
      </c>
      <c r="E555" s="13">
        <f>D555*'Assumptions Notes'!C$12</f>
        <v>2.4E-2</v>
      </c>
      <c r="F555" s="15">
        <f t="shared" si="16"/>
        <v>1.7740000000000002E-2</v>
      </c>
      <c r="G555" s="10">
        <f>IF(C555&gt;'Assumptions Notes'!C$11,'Assumptions Notes'!C$11,C555)</f>
        <v>88.7</v>
      </c>
      <c r="H555" s="15">
        <f t="shared" si="17"/>
        <v>1.7740000000000002E-2</v>
      </c>
      <c r="I555" s="2">
        <f>IF(C555&gt;'Assumptions Notes'!C$11,-C555*('Assumptions Notes'!C$13/(2*1000)),G555*D555)</f>
        <v>1.7740000000000002E-2</v>
      </c>
    </row>
    <row r="556" spans="1:9" ht="16" x14ac:dyDescent="0.2">
      <c r="A556" s="5">
        <v>42563.5625</v>
      </c>
      <c r="B556" s="2">
        <v>1694.07</v>
      </c>
      <c r="C556" s="29">
        <v>88.8</v>
      </c>
      <c r="D556" s="8">
        <v>1.975E-4</v>
      </c>
      <c r="E556" s="13">
        <f>D556*'Assumptions Notes'!C$12</f>
        <v>2.3699999999999999E-2</v>
      </c>
      <c r="F556" s="15">
        <f t="shared" si="16"/>
        <v>1.7537999999999998E-2</v>
      </c>
      <c r="G556" s="10">
        <f>IF(C556&gt;'Assumptions Notes'!C$11,'Assumptions Notes'!C$11,C556)</f>
        <v>88.8</v>
      </c>
      <c r="H556" s="15">
        <f t="shared" si="17"/>
        <v>1.7537999999999998E-2</v>
      </c>
      <c r="I556" s="2">
        <f>IF(C556&gt;'Assumptions Notes'!C$11,-C556*('Assumptions Notes'!C$13/(2*1000)),G556*D556)</f>
        <v>1.7537999999999998E-2</v>
      </c>
    </row>
    <row r="557" spans="1:9" ht="16" x14ac:dyDescent="0.2">
      <c r="A557" s="5">
        <v>42563.583333333336</v>
      </c>
      <c r="B557" s="2">
        <v>1636.34</v>
      </c>
      <c r="C557" s="29">
        <v>91</v>
      </c>
      <c r="D557" s="8">
        <v>1.95E-4</v>
      </c>
      <c r="E557" s="13">
        <f>D557*'Assumptions Notes'!C$12</f>
        <v>2.3400000000000001E-2</v>
      </c>
      <c r="F557" s="15">
        <f t="shared" si="16"/>
        <v>1.7745E-2</v>
      </c>
      <c r="G557" s="10">
        <f>IF(C557&gt;'Assumptions Notes'!C$11,'Assumptions Notes'!C$11,C557)</f>
        <v>91</v>
      </c>
      <c r="H557" s="15">
        <f t="shared" si="17"/>
        <v>1.7745E-2</v>
      </c>
      <c r="I557" s="2">
        <f>IF(C557&gt;'Assumptions Notes'!C$11,-C557*('Assumptions Notes'!C$13/(2*1000)),G557*D557)</f>
        <v>1.7745E-2</v>
      </c>
    </row>
    <row r="558" spans="1:9" ht="16" x14ac:dyDescent="0.2">
      <c r="A558" s="5">
        <v>42563.604166666664</v>
      </c>
      <c r="B558" s="2">
        <v>1654.38</v>
      </c>
      <c r="C558" s="29">
        <v>92.6</v>
      </c>
      <c r="D558" s="8">
        <v>1.9625E-4</v>
      </c>
      <c r="E558" s="13">
        <f>D558*'Assumptions Notes'!C$12</f>
        <v>2.3550000000000001E-2</v>
      </c>
      <c r="F558" s="15">
        <f t="shared" si="16"/>
        <v>1.8172749999999998E-2</v>
      </c>
      <c r="G558" s="10">
        <f>IF(C558&gt;'Assumptions Notes'!C$11,'Assumptions Notes'!C$11,C558)</f>
        <v>92.6</v>
      </c>
      <c r="H558" s="15">
        <f t="shared" si="17"/>
        <v>1.8172749999999998E-2</v>
      </c>
      <c r="I558" s="2">
        <f>IF(C558&gt;'Assumptions Notes'!C$11,-C558*('Assumptions Notes'!C$13/(2*1000)),G558*D558)</f>
        <v>1.8172749999999998E-2</v>
      </c>
    </row>
    <row r="559" spans="1:9" ht="16" x14ac:dyDescent="0.2">
      <c r="A559" s="5">
        <v>42563.625</v>
      </c>
      <c r="B559" s="2">
        <v>1696.43</v>
      </c>
      <c r="C559" s="29">
        <v>80.5</v>
      </c>
      <c r="D559" s="8">
        <v>1.975E-4</v>
      </c>
      <c r="E559" s="13">
        <f>D559*'Assumptions Notes'!C$12</f>
        <v>2.3699999999999999E-2</v>
      </c>
      <c r="F559" s="15">
        <f t="shared" si="16"/>
        <v>1.589875E-2</v>
      </c>
      <c r="G559" s="10">
        <f>IF(C559&gt;'Assumptions Notes'!C$11,'Assumptions Notes'!C$11,C559)</f>
        <v>80.5</v>
      </c>
      <c r="H559" s="15">
        <f t="shared" si="17"/>
        <v>1.589875E-2</v>
      </c>
      <c r="I559" s="2">
        <f>IF(C559&gt;'Assumptions Notes'!C$11,-C559*('Assumptions Notes'!C$13/(2*1000)),G559*D559)</f>
        <v>1.589875E-2</v>
      </c>
    </row>
    <row r="560" spans="1:9" ht="16" x14ac:dyDescent="0.2">
      <c r="A560" s="5">
        <v>42563.645833333336</v>
      </c>
      <c r="B560" s="2">
        <v>1729.71</v>
      </c>
      <c r="C560" s="29">
        <v>76.099999999999994</v>
      </c>
      <c r="D560" s="8">
        <v>2.2124999999999998E-4</v>
      </c>
      <c r="E560" s="13">
        <f>D560*'Assumptions Notes'!C$12</f>
        <v>2.6549999999999997E-2</v>
      </c>
      <c r="F560" s="15">
        <f t="shared" si="16"/>
        <v>1.6837124999999998E-2</v>
      </c>
      <c r="G560" s="10">
        <f>IF(C560&gt;'Assumptions Notes'!C$11,'Assumptions Notes'!C$11,C560)</f>
        <v>76.099999999999994</v>
      </c>
      <c r="H560" s="15">
        <f t="shared" si="17"/>
        <v>1.6837124999999998E-2</v>
      </c>
      <c r="I560" s="2">
        <f>IF(C560&gt;'Assumptions Notes'!C$11,-C560*('Assumptions Notes'!C$13/(2*1000)),G560*D560)</f>
        <v>1.6837124999999998E-2</v>
      </c>
    </row>
    <row r="561" spans="1:9" ht="16" x14ac:dyDescent="0.2">
      <c r="A561" s="5">
        <v>42563.666666666664</v>
      </c>
      <c r="B561" s="2">
        <v>1734.91</v>
      </c>
      <c r="C561" s="29">
        <v>74.900000000000006</v>
      </c>
      <c r="D561" s="8">
        <v>2.4499999999999999E-4</v>
      </c>
      <c r="E561" s="13">
        <f>D561*'Assumptions Notes'!C$12</f>
        <v>2.9399999999999999E-2</v>
      </c>
      <c r="F561" s="15">
        <f t="shared" si="16"/>
        <v>1.8350500000000002E-2</v>
      </c>
      <c r="G561" s="10">
        <f>IF(C561&gt;'Assumptions Notes'!C$11,'Assumptions Notes'!C$11,C561)</f>
        <v>74.900000000000006</v>
      </c>
      <c r="H561" s="15">
        <f t="shared" si="17"/>
        <v>1.8350500000000002E-2</v>
      </c>
      <c r="I561" s="2">
        <f>IF(C561&gt;'Assumptions Notes'!C$11,-C561*('Assumptions Notes'!C$13/(2*1000)),G561*D561)</f>
        <v>1.8350500000000002E-2</v>
      </c>
    </row>
    <row r="562" spans="1:9" ht="16" x14ac:dyDescent="0.2">
      <c r="A562" s="5">
        <v>42563.6875</v>
      </c>
      <c r="B562" s="2">
        <v>1787.47</v>
      </c>
      <c r="C562" s="29">
        <v>72.7</v>
      </c>
      <c r="D562" s="8">
        <v>2.7E-4</v>
      </c>
      <c r="E562" s="13">
        <f>D562*'Assumptions Notes'!C$12</f>
        <v>3.2399999999999998E-2</v>
      </c>
      <c r="F562" s="15">
        <f t="shared" si="16"/>
        <v>1.9629000000000001E-2</v>
      </c>
      <c r="G562" s="10">
        <f>IF(C562&gt;'Assumptions Notes'!C$11,'Assumptions Notes'!C$11,C562)</f>
        <v>72.7</v>
      </c>
      <c r="H562" s="15">
        <f t="shared" si="17"/>
        <v>1.9629000000000001E-2</v>
      </c>
      <c r="I562" s="2">
        <f>IF(C562&gt;'Assumptions Notes'!C$11,-C562*('Assumptions Notes'!C$13/(2*1000)),G562*D562)</f>
        <v>1.9629000000000001E-2</v>
      </c>
    </row>
    <row r="563" spans="1:9" ht="16" x14ac:dyDescent="0.2">
      <c r="A563" s="5">
        <v>42563.708333333336</v>
      </c>
      <c r="B563" s="2">
        <v>1831.01</v>
      </c>
      <c r="C563" s="29">
        <v>75.5</v>
      </c>
      <c r="D563" s="8">
        <v>2.9500000000000001E-4</v>
      </c>
      <c r="E563" s="13">
        <f>D563*'Assumptions Notes'!C$12</f>
        <v>3.5400000000000001E-2</v>
      </c>
      <c r="F563" s="15">
        <f t="shared" si="16"/>
        <v>2.2272500000000001E-2</v>
      </c>
      <c r="G563" s="10">
        <f>IF(C563&gt;'Assumptions Notes'!C$11,'Assumptions Notes'!C$11,C563)</f>
        <v>75.5</v>
      </c>
      <c r="H563" s="15">
        <f t="shared" si="17"/>
        <v>2.2272500000000001E-2</v>
      </c>
      <c r="I563" s="2">
        <f>IF(C563&gt;'Assumptions Notes'!C$11,-C563*('Assumptions Notes'!C$13/(2*1000)),G563*D563)</f>
        <v>2.2272500000000001E-2</v>
      </c>
    </row>
    <row r="564" spans="1:9" ht="16" x14ac:dyDescent="0.2">
      <c r="A564" s="5">
        <v>42563.729166666664</v>
      </c>
      <c r="B564" s="2">
        <v>1953.45</v>
      </c>
      <c r="C564" s="29">
        <v>72.099999999999994</v>
      </c>
      <c r="D564" s="8">
        <v>2.9750000000000002E-4</v>
      </c>
      <c r="E564" s="13">
        <f>D564*'Assumptions Notes'!C$12</f>
        <v>3.5700000000000003E-2</v>
      </c>
      <c r="F564" s="15">
        <f t="shared" si="16"/>
        <v>2.144975E-2</v>
      </c>
      <c r="G564" s="10">
        <f>IF(C564&gt;'Assumptions Notes'!C$11,'Assumptions Notes'!C$11,C564)</f>
        <v>72.099999999999994</v>
      </c>
      <c r="H564" s="15">
        <f t="shared" si="17"/>
        <v>2.144975E-2</v>
      </c>
      <c r="I564" s="2">
        <f>IF(C564&gt;'Assumptions Notes'!C$11,-C564*('Assumptions Notes'!C$13/(2*1000)),G564*D564)</f>
        <v>2.144975E-2</v>
      </c>
    </row>
    <row r="565" spans="1:9" ht="16" x14ac:dyDescent="0.2">
      <c r="A565" s="5">
        <v>42563.75</v>
      </c>
      <c r="B565" s="2">
        <v>2010.06</v>
      </c>
      <c r="C565" s="29">
        <v>88.3</v>
      </c>
      <c r="D565" s="8">
        <v>2.9999999999999997E-4</v>
      </c>
      <c r="E565" s="13">
        <f>D565*'Assumptions Notes'!C$12</f>
        <v>3.5999999999999997E-2</v>
      </c>
      <c r="F565" s="15">
        <f t="shared" si="16"/>
        <v>2.6489999999999996E-2</v>
      </c>
      <c r="G565" s="10">
        <f>IF(C565&gt;'Assumptions Notes'!C$11,'Assumptions Notes'!C$11,C565)</f>
        <v>88.3</v>
      </c>
      <c r="H565" s="15">
        <f t="shared" si="17"/>
        <v>2.6489999999999996E-2</v>
      </c>
      <c r="I565" s="2">
        <f>IF(C565&gt;'Assumptions Notes'!C$11,-C565*('Assumptions Notes'!C$13/(2*1000)),G565*D565)</f>
        <v>2.6489999999999996E-2</v>
      </c>
    </row>
    <row r="566" spans="1:9" ht="16" x14ac:dyDescent="0.2">
      <c r="A566" s="5">
        <v>42563.770833333336</v>
      </c>
      <c r="B566" s="2">
        <v>2177.86</v>
      </c>
      <c r="C566" s="29">
        <v>87</v>
      </c>
      <c r="D566" s="8">
        <v>2.9999999999999997E-4</v>
      </c>
      <c r="E566" s="13">
        <f>D566*'Assumptions Notes'!C$12</f>
        <v>3.5999999999999997E-2</v>
      </c>
      <c r="F566" s="15">
        <f t="shared" si="16"/>
        <v>2.6099999999999998E-2</v>
      </c>
      <c r="G566" s="10">
        <f>IF(C566&gt;'Assumptions Notes'!C$11,'Assumptions Notes'!C$11,C566)</f>
        <v>87</v>
      </c>
      <c r="H566" s="15">
        <f t="shared" si="17"/>
        <v>2.6099999999999998E-2</v>
      </c>
      <c r="I566" s="2">
        <f>IF(C566&gt;'Assumptions Notes'!C$11,-C566*('Assumptions Notes'!C$13/(2*1000)),G566*D566)</f>
        <v>2.6099999999999998E-2</v>
      </c>
    </row>
    <row r="567" spans="1:9" ht="16" x14ac:dyDescent="0.2">
      <c r="A567" s="5">
        <v>42563.791666666664</v>
      </c>
      <c r="B567" s="2">
        <v>2149.25</v>
      </c>
      <c r="C567" s="29">
        <v>87.4</v>
      </c>
      <c r="D567" s="8">
        <v>2.9999999999999997E-4</v>
      </c>
      <c r="E567" s="13">
        <f>D567*'Assumptions Notes'!C$12</f>
        <v>3.5999999999999997E-2</v>
      </c>
      <c r="F567" s="15">
        <f t="shared" si="16"/>
        <v>2.622E-2</v>
      </c>
      <c r="G567" s="10">
        <f>IF(C567&gt;'Assumptions Notes'!C$11,'Assumptions Notes'!C$11,C567)</f>
        <v>87.4</v>
      </c>
      <c r="H567" s="15">
        <f t="shared" si="17"/>
        <v>2.622E-2</v>
      </c>
      <c r="I567" s="2">
        <f>IF(C567&gt;'Assumptions Notes'!C$11,-C567*('Assumptions Notes'!C$13/(2*1000)),G567*D567)</f>
        <v>2.622E-2</v>
      </c>
    </row>
    <row r="568" spans="1:9" ht="16" x14ac:dyDescent="0.2">
      <c r="A568" s="5">
        <v>42563.8125</v>
      </c>
      <c r="B568" s="2">
        <v>2160.0100000000002</v>
      </c>
      <c r="C568" s="29">
        <v>87.8</v>
      </c>
      <c r="D568" s="8">
        <v>2.9750000000000002E-4</v>
      </c>
      <c r="E568" s="13">
        <f>D568*'Assumptions Notes'!C$12</f>
        <v>3.5700000000000003E-2</v>
      </c>
      <c r="F568" s="15">
        <f t="shared" si="16"/>
        <v>2.6120500000000001E-2</v>
      </c>
      <c r="G568" s="10">
        <f>IF(C568&gt;'Assumptions Notes'!C$11,'Assumptions Notes'!C$11,C568)</f>
        <v>87.8</v>
      </c>
      <c r="H568" s="15">
        <f t="shared" si="17"/>
        <v>2.6120500000000001E-2</v>
      </c>
      <c r="I568" s="2">
        <f>IF(C568&gt;'Assumptions Notes'!C$11,-C568*('Assumptions Notes'!C$13/(2*1000)),G568*D568)</f>
        <v>2.6120500000000001E-2</v>
      </c>
    </row>
    <row r="569" spans="1:9" ht="16" x14ac:dyDescent="0.2">
      <c r="A569" s="5">
        <v>42563.833333333336</v>
      </c>
      <c r="B569" s="2">
        <v>2088.5</v>
      </c>
      <c r="C569" s="29">
        <v>90.9</v>
      </c>
      <c r="D569" s="8">
        <v>2.9500000000000001E-4</v>
      </c>
      <c r="E569" s="13">
        <f>D569*'Assumptions Notes'!C$12</f>
        <v>3.5400000000000001E-2</v>
      </c>
      <c r="F569" s="15">
        <f t="shared" si="16"/>
        <v>2.6815500000000003E-2</v>
      </c>
      <c r="G569" s="10">
        <f>IF(C569&gt;'Assumptions Notes'!C$11,'Assumptions Notes'!C$11,C569)</f>
        <v>90.9</v>
      </c>
      <c r="H569" s="15">
        <f t="shared" si="17"/>
        <v>2.6815500000000003E-2</v>
      </c>
      <c r="I569" s="2">
        <f>IF(C569&gt;'Assumptions Notes'!C$11,-C569*('Assumptions Notes'!C$13/(2*1000)),G569*D569)</f>
        <v>2.6815500000000003E-2</v>
      </c>
    </row>
    <row r="570" spans="1:9" ht="16" x14ac:dyDescent="0.2">
      <c r="A570" s="5">
        <v>42563.854166666664</v>
      </c>
      <c r="B570" s="2">
        <v>2052.52</v>
      </c>
      <c r="C570" s="29">
        <v>95.2</v>
      </c>
      <c r="D570" s="8">
        <v>2.9E-4</v>
      </c>
      <c r="E570" s="13">
        <f>D570*'Assumptions Notes'!C$12</f>
        <v>3.4799999999999998E-2</v>
      </c>
      <c r="F570" s="15">
        <f t="shared" si="16"/>
        <v>2.7608000000000001E-2</v>
      </c>
      <c r="G570" s="10">
        <f>IF(C570&gt;'Assumptions Notes'!C$11,'Assumptions Notes'!C$11,C570)</f>
        <v>95.2</v>
      </c>
      <c r="H570" s="15">
        <f t="shared" si="17"/>
        <v>2.7608000000000001E-2</v>
      </c>
      <c r="I570" s="2">
        <f>IF(C570&gt;'Assumptions Notes'!C$11,-C570*('Assumptions Notes'!C$13/(2*1000)),G570*D570)</f>
        <v>2.7608000000000001E-2</v>
      </c>
    </row>
    <row r="571" spans="1:9" ht="16" x14ac:dyDescent="0.2">
      <c r="A571" s="5">
        <v>42563.875</v>
      </c>
      <c r="B571" s="2">
        <v>1999.6</v>
      </c>
      <c r="C571" s="29">
        <v>78.2</v>
      </c>
      <c r="D571" s="8">
        <v>2.8499999999999999E-4</v>
      </c>
      <c r="E571" s="13">
        <f>D571*'Assumptions Notes'!C$12</f>
        <v>3.4200000000000001E-2</v>
      </c>
      <c r="F571" s="15">
        <f t="shared" si="16"/>
        <v>2.2287000000000001E-2</v>
      </c>
      <c r="G571" s="10">
        <f>IF(C571&gt;'Assumptions Notes'!C$11,'Assumptions Notes'!C$11,C571)</f>
        <v>78.2</v>
      </c>
      <c r="H571" s="15">
        <f t="shared" si="17"/>
        <v>2.2287000000000001E-2</v>
      </c>
      <c r="I571" s="2">
        <f>IF(C571&gt;'Assumptions Notes'!C$11,-C571*('Assumptions Notes'!C$13/(2*1000)),G571*D571)</f>
        <v>2.2287000000000001E-2</v>
      </c>
    </row>
    <row r="572" spans="1:9" ht="16" x14ac:dyDescent="0.2">
      <c r="A572" s="5">
        <v>42563.895833333336</v>
      </c>
      <c r="B572" s="2">
        <v>1908.31</v>
      </c>
      <c r="C572" s="29">
        <v>75.900000000000006</v>
      </c>
      <c r="D572" s="8">
        <v>2.7E-4</v>
      </c>
      <c r="E572" s="13">
        <f>D572*'Assumptions Notes'!C$12</f>
        <v>3.2399999999999998E-2</v>
      </c>
      <c r="F572" s="15">
        <f t="shared" si="16"/>
        <v>2.0493000000000001E-2</v>
      </c>
      <c r="G572" s="10">
        <f>IF(C572&gt;'Assumptions Notes'!C$11,'Assumptions Notes'!C$11,C572)</f>
        <v>75.900000000000006</v>
      </c>
      <c r="H572" s="15">
        <f t="shared" si="17"/>
        <v>2.0493000000000001E-2</v>
      </c>
      <c r="I572" s="2">
        <f>IF(C572&gt;'Assumptions Notes'!C$11,-C572*('Assumptions Notes'!C$13/(2*1000)),G572*D572)</f>
        <v>2.0493000000000001E-2</v>
      </c>
    </row>
    <row r="573" spans="1:9" ht="16" x14ac:dyDescent="0.2">
      <c r="A573" s="5">
        <v>42563.916666666664</v>
      </c>
      <c r="B573" s="2">
        <v>1861.39</v>
      </c>
      <c r="C573" s="29">
        <v>75.7</v>
      </c>
      <c r="D573" s="8">
        <v>2.5500000000000002E-4</v>
      </c>
      <c r="E573" s="13">
        <f>D573*'Assumptions Notes'!C$12</f>
        <v>3.0600000000000002E-2</v>
      </c>
      <c r="F573" s="15">
        <f t="shared" si="16"/>
        <v>1.9303500000000001E-2</v>
      </c>
      <c r="G573" s="10">
        <f>IF(C573&gt;'Assumptions Notes'!C$11,'Assumptions Notes'!C$11,C573)</f>
        <v>75.7</v>
      </c>
      <c r="H573" s="15">
        <f t="shared" si="17"/>
        <v>1.9303500000000001E-2</v>
      </c>
      <c r="I573" s="2">
        <f>IF(C573&gt;'Assumptions Notes'!C$11,-C573*('Assumptions Notes'!C$13/(2*1000)),G573*D573)</f>
        <v>1.9303500000000001E-2</v>
      </c>
    </row>
    <row r="574" spans="1:9" ht="16" x14ac:dyDescent="0.2">
      <c r="A574" s="5">
        <v>42563.9375</v>
      </c>
      <c r="B574" s="2">
        <v>1753.94</v>
      </c>
      <c r="C574" s="29">
        <v>70.599999999999994</v>
      </c>
      <c r="D574" s="8">
        <v>2.1250000000000002E-4</v>
      </c>
      <c r="E574" s="13">
        <f>D574*'Assumptions Notes'!C$12</f>
        <v>2.5500000000000002E-2</v>
      </c>
      <c r="F574" s="15">
        <f t="shared" si="16"/>
        <v>1.50025E-2</v>
      </c>
      <c r="G574" s="10">
        <f>IF(C574&gt;'Assumptions Notes'!C$11,'Assumptions Notes'!C$11,C574)</f>
        <v>70.599999999999994</v>
      </c>
      <c r="H574" s="15">
        <f t="shared" si="17"/>
        <v>1.50025E-2</v>
      </c>
      <c r="I574" s="2">
        <f>IF(C574&gt;'Assumptions Notes'!C$11,-C574*('Assumptions Notes'!C$13/(2*1000)),G574*D574)</f>
        <v>1.50025E-2</v>
      </c>
    </row>
    <row r="575" spans="1:9" ht="16" x14ac:dyDescent="0.2">
      <c r="A575" s="5">
        <v>42563.958333333336</v>
      </c>
      <c r="B575" s="2">
        <v>1623.8</v>
      </c>
      <c r="C575" s="29">
        <v>74.599999999999994</v>
      </c>
      <c r="D575" s="8">
        <v>1.7000000000000001E-4</v>
      </c>
      <c r="E575" s="13">
        <f>D575*'Assumptions Notes'!C$12</f>
        <v>2.0400000000000001E-2</v>
      </c>
      <c r="F575" s="15">
        <f t="shared" si="16"/>
        <v>1.2682000000000001E-2</v>
      </c>
      <c r="G575" s="10">
        <f>IF(C575&gt;'Assumptions Notes'!C$11,'Assumptions Notes'!C$11,C575)</f>
        <v>74.599999999999994</v>
      </c>
      <c r="H575" s="15">
        <f t="shared" si="17"/>
        <v>1.2682000000000001E-2</v>
      </c>
      <c r="I575" s="2">
        <f>IF(C575&gt;'Assumptions Notes'!C$11,-C575*('Assumptions Notes'!C$13/(2*1000)),G575*D575)</f>
        <v>1.2682000000000001E-2</v>
      </c>
    </row>
    <row r="576" spans="1:9" ht="16" x14ac:dyDescent="0.2">
      <c r="A576" s="5">
        <v>42563.979166666664</v>
      </c>
      <c r="B576" s="2">
        <v>1525.36</v>
      </c>
      <c r="C576" s="29">
        <v>73.7</v>
      </c>
      <c r="D576" s="8">
        <v>1.5000000000000001E-4</v>
      </c>
      <c r="E576" s="13">
        <f>D576*'Assumptions Notes'!C$12</f>
        <v>1.8000000000000002E-2</v>
      </c>
      <c r="F576" s="15">
        <f t="shared" si="16"/>
        <v>1.1055000000000001E-2</v>
      </c>
      <c r="G576" s="10">
        <f>IF(C576&gt;'Assumptions Notes'!C$11,'Assumptions Notes'!C$11,C576)</f>
        <v>73.7</v>
      </c>
      <c r="H576" s="15">
        <f t="shared" si="17"/>
        <v>1.1055000000000001E-2</v>
      </c>
      <c r="I576" s="2">
        <f>IF(C576&gt;'Assumptions Notes'!C$11,-C576*('Assumptions Notes'!C$13/(2*1000)),G576*D576)</f>
        <v>1.1055000000000001E-2</v>
      </c>
    </row>
    <row r="577" spans="1:9" ht="16" x14ac:dyDescent="0.2">
      <c r="A577" s="5">
        <v>42564</v>
      </c>
      <c r="B577" s="2">
        <v>1728.28</v>
      </c>
      <c r="C577" s="29">
        <v>89.9</v>
      </c>
      <c r="D577" s="8">
        <v>1.2999999999999999E-4</v>
      </c>
      <c r="E577" s="13">
        <f>D577*'Assumptions Notes'!C$12</f>
        <v>1.5599999999999999E-2</v>
      </c>
      <c r="F577" s="15">
        <f t="shared" si="16"/>
        <v>1.1686999999999999E-2</v>
      </c>
      <c r="G577" s="10">
        <f>IF(C577&gt;'Assumptions Notes'!C$11,'Assumptions Notes'!C$11,C577)</f>
        <v>89.9</v>
      </c>
      <c r="H577" s="15">
        <f t="shared" si="17"/>
        <v>1.1686999999999999E-2</v>
      </c>
      <c r="I577" s="2">
        <f>IF(C577&gt;'Assumptions Notes'!C$11,-C577*('Assumptions Notes'!C$13/(2*1000)),G577*D577)</f>
        <v>1.1686999999999999E-2</v>
      </c>
    </row>
    <row r="578" spans="1:9" ht="16" x14ac:dyDescent="0.2">
      <c r="A578" s="5">
        <v>42564.020833333336</v>
      </c>
      <c r="B578" s="2">
        <v>1559.05</v>
      </c>
      <c r="C578" s="29">
        <v>87.9</v>
      </c>
      <c r="D578" s="8">
        <v>1.175E-4</v>
      </c>
      <c r="E578" s="13">
        <f>D578*'Assumptions Notes'!C$12</f>
        <v>1.41E-2</v>
      </c>
      <c r="F578" s="15">
        <f t="shared" si="16"/>
        <v>1.0328250000000001E-2</v>
      </c>
      <c r="G578" s="10">
        <f>IF(C578&gt;'Assumptions Notes'!C$11,'Assumptions Notes'!C$11,C578)</f>
        <v>87.9</v>
      </c>
      <c r="H578" s="15">
        <f t="shared" si="17"/>
        <v>1.0328250000000001E-2</v>
      </c>
      <c r="I578" s="2">
        <f>IF(C578&gt;'Assumptions Notes'!C$11,-C578*('Assumptions Notes'!C$13/(2*1000)),G578*D578)</f>
        <v>1.0328250000000001E-2</v>
      </c>
    </row>
    <row r="579" spans="1:9" ht="16" x14ac:dyDescent="0.2">
      <c r="A579" s="5">
        <v>42564.041666666664</v>
      </c>
      <c r="B579" s="2">
        <v>1448.95</v>
      </c>
      <c r="C579" s="29">
        <v>87.8</v>
      </c>
      <c r="D579" s="8">
        <v>1.05E-4</v>
      </c>
      <c r="E579" s="13">
        <f>D579*'Assumptions Notes'!C$12</f>
        <v>1.26E-2</v>
      </c>
      <c r="F579" s="15">
        <f t="shared" ref="F579:F642" si="18">D579*C579</f>
        <v>9.2189999999999998E-3</v>
      </c>
      <c r="G579" s="10">
        <f>IF(C579&gt;'Assumptions Notes'!C$11,'Assumptions Notes'!C$11,C579)</f>
        <v>87.8</v>
      </c>
      <c r="H579" s="15">
        <f t="shared" ref="H579:H642" si="19">G579*D579</f>
        <v>9.2189999999999998E-3</v>
      </c>
      <c r="I579" s="2">
        <f>IF(C579&gt;'Assumptions Notes'!C$11,-C579*('Assumptions Notes'!C$13/(2*1000)),G579*D579)</f>
        <v>9.2189999999999998E-3</v>
      </c>
    </row>
    <row r="580" spans="1:9" ht="16" x14ac:dyDescent="0.2">
      <c r="A580" s="5">
        <v>42564.0625</v>
      </c>
      <c r="B580" s="2">
        <v>1339.36</v>
      </c>
      <c r="C580" s="29">
        <v>86.5</v>
      </c>
      <c r="D580" s="8">
        <v>1.025E-4</v>
      </c>
      <c r="E580" s="13">
        <f>D580*'Assumptions Notes'!C$12</f>
        <v>1.23E-2</v>
      </c>
      <c r="F580" s="15">
        <f t="shared" si="18"/>
        <v>8.8662499999999991E-3</v>
      </c>
      <c r="G580" s="10">
        <f>IF(C580&gt;'Assumptions Notes'!C$11,'Assumptions Notes'!C$11,C580)</f>
        <v>86.5</v>
      </c>
      <c r="H580" s="15">
        <f t="shared" si="19"/>
        <v>8.8662499999999991E-3</v>
      </c>
      <c r="I580" s="2">
        <f>IF(C580&gt;'Assumptions Notes'!C$11,-C580*('Assumptions Notes'!C$13/(2*1000)),G580*D580)</f>
        <v>8.8662499999999991E-3</v>
      </c>
    </row>
    <row r="581" spans="1:9" ht="16" x14ac:dyDescent="0.2">
      <c r="A581" s="5">
        <v>42564.083333333336</v>
      </c>
      <c r="B581" s="2">
        <v>1263.31</v>
      </c>
      <c r="C581" s="29">
        <v>89.7</v>
      </c>
      <c r="D581" s="8">
        <v>1E-4</v>
      </c>
      <c r="E581" s="13">
        <f>D581*'Assumptions Notes'!C$12</f>
        <v>1.2E-2</v>
      </c>
      <c r="F581" s="15">
        <f t="shared" si="18"/>
        <v>8.9700000000000005E-3</v>
      </c>
      <c r="G581" s="10">
        <f>IF(C581&gt;'Assumptions Notes'!C$11,'Assumptions Notes'!C$11,C581)</f>
        <v>89.7</v>
      </c>
      <c r="H581" s="15">
        <f t="shared" si="19"/>
        <v>8.9700000000000005E-3</v>
      </c>
      <c r="I581" s="2">
        <f>IF(C581&gt;'Assumptions Notes'!C$11,-C581*('Assumptions Notes'!C$13/(2*1000)),G581*D581)</f>
        <v>8.9700000000000005E-3</v>
      </c>
    </row>
    <row r="582" spans="1:9" ht="16" x14ac:dyDescent="0.2">
      <c r="A582" s="5">
        <v>42564.104166666664</v>
      </c>
      <c r="B582" s="2">
        <v>1193.7</v>
      </c>
      <c r="C582" s="29">
        <v>93.7</v>
      </c>
      <c r="D582" s="8">
        <v>9.8750000000000002E-5</v>
      </c>
      <c r="E582" s="13">
        <f>D582*'Assumptions Notes'!C$12</f>
        <v>1.1849999999999999E-2</v>
      </c>
      <c r="F582" s="15">
        <f t="shared" si="18"/>
        <v>9.2528750000000007E-3</v>
      </c>
      <c r="G582" s="10">
        <f>IF(C582&gt;'Assumptions Notes'!C$11,'Assumptions Notes'!C$11,C582)</f>
        <v>93.7</v>
      </c>
      <c r="H582" s="15">
        <f t="shared" si="19"/>
        <v>9.2528750000000007E-3</v>
      </c>
      <c r="I582" s="2">
        <f>IF(C582&gt;'Assumptions Notes'!C$11,-C582*('Assumptions Notes'!C$13/(2*1000)),G582*D582)</f>
        <v>9.2528750000000007E-3</v>
      </c>
    </row>
    <row r="583" spans="1:9" ht="16" x14ac:dyDescent="0.2">
      <c r="A583" s="5">
        <v>42564.125</v>
      </c>
      <c r="B583" s="2">
        <v>1133.1300000000001</v>
      </c>
      <c r="C583" s="29">
        <v>76.900000000000006</v>
      </c>
      <c r="D583" s="8">
        <v>9.7499999999999998E-5</v>
      </c>
      <c r="E583" s="13">
        <f>D583*'Assumptions Notes'!C$12</f>
        <v>1.17E-2</v>
      </c>
      <c r="F583" s="15">
        <f t="shared" si="18"/>
        <v>7.4977500000000001E-3</v>
      </c>
      <c r="G583" s="10">
        <f>IF(C583&gt;'Assumptions Notes'!C$11,'Assumptions Notes'!C$11,C583)</f>
        <v>76.900000000000006</v>
      </c>
      <c r="H583" s="15">
        <f t="shared" si="19"/>
        <v>7.4977500000000001E-3</v>
      </c>
      <c r="I583" s="2">
        <f>IF(C583&gt;'Assumptions Notes'!C$11,-C583*('Assumptions Notes'!C$13/(2*1000)),G583*D583)</f>
        <v>7.4977500000000001E-3</v>
      </c>
    </row>
    <row r="584" spans="1:9" ht="16" x14ac:dyDescent="0.2">
      <c r="A584" s="5">
        <v>42564.145833333336</v>
      </c>
      <c r="B584" s="2">
        <v>1065.96</v>
      </c>
      <c r="C584" s="29">
        <v>74.599999999999994</v>
      </c>
      <c r="D584" s="8">
        <v>9.6250000000000009E-5</v>
      </c>
      <c r="E584" s="13">
        <f>D584*'Assumptions Notes'!C$12</f>
        <v>1.1550000000000001E-2</v>
      </c>
      <c r="F584" s="15">
        <f t="shared" si="18"/>
        <v>7.18025E-3</v>
      </c>
      <c r="G584" s="10">
        <f>IF(C584&gt;'Assumptions Notes'!C$11,'Assumptions Notes'!C$11,C584)</f>
        <v>74.599999999999994</v>
      </c>
      <c r="H584" s="15">
        <f t="shared" si="19"/>
        <v>7.18025E-3</v>
      </c>
      <c r="I584" s="2">
        <f>IF(C584&gt;'Assumptions Notes'!C$11,-C584*('Assumptions Notes'!C$13/(2*1000)),G584*D584)</f>
        <v>7.18025E-3</v>
      </c>
    </row>
    <row r="585" spans="1:9" ht="16" x14ac:dyDescent="0.2">
      <c r="A585" s="5">
        <v>42564.166666666664</v>
      </c>
      <c r="B585" s="2">
        <v>1050.46</v>
      </c>
      <c r="C585" s="29">
        <v>71.7</v>
      </c>
      <c r="D585" s="8">
        <v>9.5000000000000005E-5</v>
      </c>
      <c r="E585" s="13">
        <f>D585*'Assumptions Notes'!C$12</f>
        <v>1.14E-2</v>
      </c>
      <c r="F585" s="15">
        <f t="shared" si="18"/>
        <v>6.8115000000000007E-3</v>
      </c>
      <c r="G585" s="10">
        <f>IF(C585&gt;'Assumptions Notes'!C$11,'Assumptions Notes'!C$11,C585)</f>
        <v>71.7</v>
      </c>
      <c r="H585" s="15">
        <f t="shared" si="19"/>
        <v>6.8115000000000007E-3</v>
      </c>
      <c r="I585" s="2">
        <f>IF(C585&gt;'Assumptions Notes'!C$11,-C585*('Assumptions Notes'!C$13/(2*1000)),G585*D585)</f>
        <v>6.8115000000000007E-3</v>
      </c>
    </row>
    <row r="586" spans="1:9" ht="16" x14ac:dyDescent="0.2">
      <c r="A586" s="5">
        <v>42564.1875</v>
      </c>
      <c r="B586" s="2">
        <v>1045.1300000000001</v>
      </c>
      <c r="C586" s="29">
        <v>70.099999999999994</v>
      </c>
      <c r="D586" s="8">
        <v>9.6250000000000009E-5</v>
      </c>
      <c r="E586" s="13">
        <f>D586*'Assumptions Notes'!C$12</f>
        <v>1.1550000000000001E-2</v>
      </c>
      <c r="F586" s="15">
        <f t="shared" si="18"/>
        <v>6.7471249999999997E-3</v>
      </c>
      <c r="G586" s="10">
        <f>IF(C586&gt;'Assumptions Notes'!C$11,'Assumptions Notes'!C$11,C586)</f>
        <v>70.099999999999994</v>
      </c>
      <c r="H586" s="15">
        <f t="shared" si="19"/>
        <v>6.7471249999999997E-3</v>
      </c>
      <c r="I586" s="2">
        <f>IF(C586&gt;'Assumptions Notes'!C$11,-C586*('Assumptions Notes'!C$13/(2*1000)),G586*D586)</f>
        <v>6.7471249999999997E-3</v>
      </c>
    </row>
    <row r="587" spans="1:9" ht="16" x14ac:dyDescent="0.2">
      <c r="A587" s="5">
        <v>42564.208333333336</v>
      </c>
      <c r="B587" s="2">
        <v>1066.79</v>
      </c>
      <c r="C587" s="29">
        <v>72.599999999999994</v>
      </c>
      <c r="D587" s="8">
        <v>9.7499999999999998E-5</v>
      </c>
      <c r="E587" s="13">
        <f>D587*'Assumptions Notes'!C$12</f>
        <v>1.17E-2</v>
      </c>
      <c r="F587" s="15">
        <f t="shared" si="18"/>
        <v>7.0784999999999997E-3</v>
      </c>
      <c r="G587" s="10">
        <f>IF(C587&gt;'Assumptions Notes'!C$11,'Assumptions Notes'!C$11,C587)</f>
        <v>72.599999999999994</v>
      </c>
      <c r="H587" s="15">
        <f t="shared" si="19"/>
        <v>7.0784999999999997E-3</v>
      </c>
      <c r="I587" s="2">
        <f>IF(C587&gt;'Assumptions Notes'!C$11,-C587*('Assumptions Notes'!C$13/(2*1000)),G587*D587)</f>
        <v>7.0784999999999997E-3</v>
      </c>
    </row>
    <row r="588" spans="1:9" ht="16" x14ac:dyDescent="0.2">
      <c r="A588" s="5">
        <v>42564.229166666664</v>
      </c>
      <c r="B588" s="2">
        <v>1078.0899999999999</v>
      </c>
      <c r="C588" s="29">
        <v>71.7</v>
      </c>
      <c r="D588" s="8">
        <v>1.15E-4</v>
      </c>
      <c r="E588" s="13">
        <f>D588*'Assumptions Notes'!C$12</f>
        <v>1.38E-2</v>
      </c>
      <c r="F588" s="15">
        <f t="shared" si="18"/>
        <v>8.2455000000000011E-3</v>
      </c>
      <c r="G588" s="10">
        <f>IF(C588&gt;'Assumptions Notes'!C$11,'Assumptions Notes'!C$11,C588)</f>
        <v>71.7</v>
      </c>
      <c r="H588" s="15">
        <f t="shared" si="19"/>
        <v>8.2455000000000011E-3</v>
      </c>
      <c r="I588" s="2">
        <f>IF(C588&gt;'Assumptions Notes'!C$11,-C588*('Assumptions Notes'!C$13/(2*1000)),G588*D588)</f>
        <v>8.2455000000000011E-3</v>
      </c>
    </row>
    <row r="589" spans="1:9" ht="16" x14ac:dyDescent="0.2">
      <c r="A589" s="5">
        <v>42564.25</v>
      </c>
      <c r="B589" s="2">
        <v>1125.8599999999999</v>
      </c>
      <c r="C589" s="29">
        <v>89.5</v>
      </c>
      <c r="D589" s="8">
        <v>1.325E-4</v>
      </c>
      <c r="E589" s="13">
        <f>D589*'Assumptions Notes'!C$12</f>
        <v>1.5900000000000001E-2</v>
      </c>
      <c r="F589" s="15">
        <f t="shared" si="18"/>
        <v>1.1858749999999999E-2</v>
      </c>
      <c r="G589" s="10">
        <f>IF(C589&gt;'Assumptions Notes'!C$11,'Assumptions Notes'!C$11,C589)</f>
        <v>89.5</v>
      </c>
      <c r="H589" s="15">
        <f t="shared" si="19"/>
        <v>1.1858749999999999E-2</v>
      </c>
      <c r="I589" s="2">
        <f>IF(C589&gt;'Assumptions Notes'!C$11,-C589*('Assumptions Notes'!C$13/(2*1000)),G589*D589)</f>
        <v>1.1858749999999999E-2</v>
      </c>
    </row>
    <row r="590" spans="1:9" ht="16" x14ac:dyDescent="0.2">
      <c r="A590" s="5">
        <v>42564.270833333336</v>
      </c>
      <c r="B590" s="2">
        <v>1190.56</v>
      </c>
      <c r="C590" s="29">
        <v>88.1</v>
      </c>
      <c r="D590" s="8">
        <v>1.6249999999999999E-4</v>
      </c>
      <c r="E590" s="13">
        <f>D590*'Assumptions Notes'!C$12</f>
        <v>1.95E-2</v>
      </c>
      <c r="F590" s="15">
        <f t="shared" si="18"/>
        <v>1.4316249999999999E-2</v>
      </c>
      <c r="G590" s="10">
        <f>IF(C590&gt;'Assumptions Notes'!C$11,'Assumptions Notes'!C$11,C590)</f>
        <v>88.1</v>
      </c>
      <c r="H590" s="15">
        <f t="shared" si="19"/>
        <v>1.4316249999999999E-2</v>
      </c>
      <c r="I590" s="2">
        <f>IF(C590&gt;'Assumptions Notes'!C$11,-C590*('Assumptions Notes'!C$13/(2*1000)),G590*D590)</f>
        <v>1.4316249999999999E-2</v>
      </c>
    </row>
    <row r="591" spans="1:9" ht="16" x14ac:dyDescent="0.2">
      <c r="A591" s="5">
        <v>42564.291666666664</v>
      </c>
      <c r="B591" s="2">
        <v>1282.32</v>
      </c>
      <c r="C591" s="29">
        <v>88.4</v>
      </c>
      <c r="D591" s="8">
        <v>1.9249999999999999E-4</v>
      </c>
      <c r="E591" s="13">
        <f>D591*'Assumptions Notes'!C$12</f>
        <v>2.3099999999999999E-2</v>
      </c>
      <c r="F591" s="15">
        <f t="shared" si="18"/>
        <v>1.7017000000000001E-2</v>
      </c>
      <c r="G591" s="10">
        <f>IF(C591&gt;'Assumptions Notes'!C$11,'Assumptions Notes'!C$11,C591)</f>
        <v>88.4</v>
      </c>
      <c r="H591" s="15">
        <f t="shared" si="19"/>
        <v>1.7017000000000001E-2</v>
      </c>
      <c r="I591" s="2">
        <f>IF(C591&gt;'Assumptions Notes'!C$11,-C591*('Assumptions Notes'!C$13/(2*1000)),G591*D591)</f>
        <v>1.7017000000000001E-2</v>
      </c>
    </row>
    <row r="592" spans="1:9" ht="16" x14ac:dyDescent="0.2">
      <c r="A592" s="5">
        <v>42564.3125</v>
      </c>
      <c r="B592" s="2">
        <v>1471.05</v>
      </c>
      <c r="C592" s="29">
        <v>88.4</v>
      </c>
      <c r="D592" s="8">
        <v>2.0875000000000001E-4</v>
      </c>
      <c r="E592" s="13">
        <f>D592*'Assumptions Notes'!C$12</f>
        <v>2.5049999999999999E-2</v>
      </c>
      <c r="F592" s="15">
        <f t="shared" si="18"/>
        <v>1.8453500000000001E-2</v>
      </c>
      <c r="G592" s="10">
        <f>IF(C592&gt;'Assumptions Notes'!C$11,'Assumptions Notes'!C$11,C592)</f>
        <v>88.4</v>
      </c>
      <c r="H592" s="15">
        <f t="shared" si="19"/>
        <v>1.8453500000000001E-2</v>
      </c>
      <c r="I592" s="2">
        <f>IF(C592&gt;'Assumptions Notes'!C$11,-C592*('Assumptions Notes'!C$13/(2*1000)),G592*D592)</f>
        <v>1.8453500000000001E-2</v>
      </c>
    </row>
    <row r="593" spans="1:9" ht="16" x14ac:dyDescent="0.2">
      <c r="A593" s="5">
        <v>42564.333333333336</v>
      </c>
      <c r="B593" s="2">
        <v>1574.23</v>
      </c>
      <c r="C593" s="29">
        <v>90.4</v>
      </c>
      <c r="D593" s="8">
        <v>2.2499999999999999E-4</v>
      </c>
      <c r="E593" s="13">
        <f>D593*'Assumptions Notes'!C$12</f>
        <v>2.7E-2</v>
      </c>
      <c r="F593" s="15">
        <f t="shared" si="18"/>
        <v>2.034E-2</v>
      </c>
      <c r="G593" s="10">
        <f>IF(C593&gt;'Assumptions Notes'!C$11,'Assumptions Notes'!C$11,C593)</f>
        <v>90.4</v>
      </c>
      <c r="H593" s="15">
        <f t="shared" si="19"/>
        <v>2.034E-2</v>
      </c>
      <c r="I593" s="2">
        <f>IF(C593&gt;'Assumptions Notes'!C$11,-C593*('Assumptions Notes'!C$13/(2*1000)),G593*D593)</f>
        <v>2.034E-2</v>
      </c>
    </row>
    <row r="594" spans="1:9" ht="16" x14ac:dyDescent="0.2">
      <c r="A594" s="5">
        <v>42564.354166666664</v>
      </c>
      <c r="B594" s="2">
        <v>1655.7</v>
      </c>
      <c r="C594" s="29">
        <v>94.1</v>
      </c>
      <c r="D594" s="8">
        <v>2.2625E-4</v>
      </c>
      <c r="E594" s="13">
        <f>D594*'Assumptions Notes'!C$12</f>
        <v>2.7150000000000001E-2</v>
      </c>
      <c r="F594" s="15">
        <f t="shared" si="18"/>
        <v>2.1290125E-2</v>
      </c>
      <c r="G594" s="10">
        <f>IF(C594&gt;'Assumptions Notes'!C$11,'Assumptions Notes'!C$11,C594)</f>
        <v>94.1</v>
      </c>
      <c r="H594" s="15">
        <f t="shared" si="19"/>
        <v>2.1290125E-2</v>
      </c>
      <c r="I594" s="2">
        <f>IF(C594&gt;'Assumptions Notes'!C$11,-C594*('Assumptions Notes'!C$13/(2*1000)),G594*D594)</f>
        <v>2.1290125E-2</v>
      </c>
    </row>
    <row r="595" spans="1:9" ht="16" x14ac:dyDescent="0.2">
      <c r="A595" s="5">
        <v>42564.375</v>
      </c>
      <c r="B595" s="2">
        <v>1704.68</v>
      </c>
      <c r="C595" s="29">
        <v>80.900000000000006</v>
      </c>
      <c r="D595" s="8">
        <v>2.275E-4</v>
      </c>
      <c r="E595" s="13">
        <f>D595*'Assumptions Notes'!C$12</f>
        <v>2.7300000000000001E-2</v>
      </c>
      <c r="F595" s="15">
        <f t="shared" si="18"/>
        <v>1.8404750000000001E-2</v>
      </c>
      <c r="G595" s="10">
        <f>IF(C595&gt;'Assumptions Notes'!C$11,'Assumptions Notes'!C$11,C595)</f>
        <v>80.900000000000006</v>
      </c>
      <c r="H595" s="15">
        <f t="shared" si="19"/>
        <v>1.8404750000000001E-2</v>
      </c>
      <c r="I595" s="2">
        <f>IF(C595&gt;'Assumptions Notes'!C$11,-C595*('Assumptions Notes'!C$13/(2*1000)),G595*D595)</f>
        <v>1.8404750000000001E-2</v>
      </c>
    </row>
    <row r="596" spans="1:9" ht="16" x14ac:dyDescent="0.2">
      <c r="A596" s="5">
        <v>42564.395833333336</v>
      </c>
      <c r="B596" s="2">
        <v>1691.11</v>
      </c>
      <c r="C596" s="29">
        <v>74</v>
      </c>
      <c r="D596" s="8">
        <v>2.1875E-4</v>
      </c>
      <c r="E596" s="13">
        <f>D596*'Assumptions Notes'!C$12</f>
        <v>2.6249999999999999E-2</v>
      </c>
      <c r="F596" s="15">
        <f t="shared" si="18"/>
        <v>1.61875E-2</v>
      </c>
      <c r="G596" s="10">
        <f>IF(C596&gt;'Assumptions Notes'!C$11,'Assumptions Notes'!C$11,C596)</f>
        <v>74</v>
      </c>
      <c r="H596" s="15">
        <f t="shared" si="19"/>
        <v>1.61875E-2</v>
      </c>
      <c r="I596" s="2">
        <f>IF(C596&gt;'Assumptions Notes'!C$11,-C596*('Assumptions Notes'!C$13/(2*1000)),G596*D596)</f>
        <v>1.61875E-2</v>
      </c>
    </row>
    <row r="597" spans="1:9" ht="16" x14ac:dyDescent="0.2">
      <c r="A597" s="5">
        <v>42564.416666666664</v>
      </c>
      <c r="B597" s="2">
        <v>1641.93</v>
      </c>
      <c r="C597" s="29">
        <v>71.3</v>
      </c>
      <c r="D597" s="8">
        <v>2.1000000000000001E-4</v>
      </c>
      <c r="E597" s="13">
        <f>D597*'Assumptions Notes'!C$12</f>
        <v>2.52E-2</v>
      </c>
      <c r="F597" s="15">
        <f t="shared" si="18"/>
        <v>1.4973E-2</v>
      </c>
      <c r="G597" s="10">
        <f>IF(C597&gt;'Assumptions Notes'!C$11,'Assumptions Notes'!C$11,C597)</f>
        <v>71.3</v>
      </c>
      <c r="H597" s="15">
        <f t="shared" si="19"/>
        <v>1.4973E-2</v>
      </c>
      <c r="I597" s="2">
        <f>IF(C597&gt;'Assumptions Notes'!C$11,-C597*('Assumptions Notes'!C$13/(2*1000)),G597*D597)</f>
        <v>1.4973E-2</v>
      </c>
    </row>
    <row r="598" spans="1:9" ht="16" x14ac:dyDescent="0.2">
      <c r="A598" s="5">
        <v>42564.4375</v>
      </c>
      <c r="B598" s="2">
        <v>1522.4</v>
      </c>
      <c r="C598" s="29">
        <v>69.900000000000006</v>
      </c>
      <c r="D598" s="8">
        <v>2.075E-4</v>
      </c>
      <c r="E598" s="13">
        <f>D598*'Assumptions Notes'!C$12</f>
        <v>2.4899999999999999E-2</v>
      </c>
      <c r="F598" s="15">
        <f t="shared" si="18"/>
        <v>1.4504250000000002E-2</v>
      </c>
      <c r="G598" s="10">
        <f>IF(C598&gt;'Assumptions Notes'!C$11,'Assumptions Notes'!C$11,C598)</f>
        <v>69.900000000000006</v>
      </c>
      <c r="H598" s="15">
        <f t="shared" si="19"/>
        <v>1.4504250000000002E-2</v>
      </c>
      <c r="I598" s="2">
        <f>IF(C598&gt;'Assumptions Notes'!C$11,-C598*('Assumptions Notes'!C$13/(2*1000)),G598*D598)</f>
        <v>1.4504250000000002E-2</v>
      </c>
    </row>
    <row r="599" spans="1:9" ht="16" x14ac:dyDescent="0.2">
      <c r="A599" s="5">
        <v>42564.458333333336</v>
      </c>
      <c r="B599" s="2">
        <v>1466.02</v>
      </c>
      <c r="C599" s="29">
        <v>106.7</v>
      </c>
      <c r="D599" s="8">
        <v>2.05E-4</v>
      </c>
      <c r="E599" s="13">
        <f>D599*'Assumptions Notes'!C$12</f>
        <v>2.46E-2</v>
      </c>
      <c r="F599" s="15">
        <f t="shared" si="18"/>
        <v>2.1873500000000001E-2</v>
      </c>
      <c r="G599" s="10">
        <f>IF(C599&gt;'Assumptions Notes'!C$11,'Assumptions Notes'!C$11,C599)</f>
        <v>106.7</v>
      </c>
      <c r="H599" s="15">
        <f t="shared" si="19"/>
        <v>2.1873500000000001E-2</v>
      </c>
      <c r="I599" s="2">
        <f>IF(C599&gt;'Assumptions Notes'!C$11,-C599*('Assumptions Notes'!C$13/(2*1000)),G599*D599)</f>
        <v>2.1873500000000001E-2</v>
      </c>
    </row>
    <row r="600" spans="1:9" ht="16" x14ac:dyDescent="0.2">
      <c r="A600" s="5">
        <v>42564.479166666664</v>
      </c>
      <c r="B600" s="2">
        <v>1441.97</v>
      </c>
      <c r="C600" s="29">
        <v>107.3</v>
      </c>
      <c r="D600" s="8">
        <v>2.1499999999999999E-4</v>
      </c>
      <c r="E600" s="13">
        <f>D600*'Assumptions Notes'!C$12</f>
        <v>2.58E-2</v>
      </c>
      <c r="F600" s="15">
        <f t="shared" si="18"/>
        <v>2.30695E-2</v>
      </c>
      <c r="G600" s="10">
        <f>IF(C600&gt;'Assumptions Notes'!C$11,'Assumptions Notes'!C$11,C600)</f>
        <v>107.3</v>
      </c>
      <c r="H600" s="15">
        <f t="shared" si="19"/>
        <v>2.30695E-2</v>
      </c>
      <c r="I600" s="2">
        <f>IF(C600&gt;'Assumptions Notes'!C$11,-C600*('Assumptions Notes'!C$13/(2*1000)),G600*D600)</f>
        <v>2.30695E-2</v>
      </c>
    </row>
    <row r="601" spans="1:9" ht="16" x14ac:dyDescent="0.2">
      <c r="A601" s="5">
        <v>42564.5</v>
      </c>
      <c r="B601" s="2">
        <v>1397.74</v>
      </c>
      <c r="C601" s="29">
        <v>104.9</v>
      </c>
      <c r="D601" s="8">
        <v>2.2499999999999999E-4</v>
      </c>
      <c r="E601" s="13">
        <f>D601*'Assumptions Notes'!C$12</f>
        <v>2.7E-2</v>
      </c>
      <c r="F601" s="15">
        <f t="shared" si="18"/>
        <v>2.3602500000000002E-2</v>
      </c>
      <c r="G601" s="10">
        <f>IF(C601&gt;'Assumptions Notes'!C$11,'Assumptions Notes'!C$11,C601)</f>
        <v>104.9</v>
      </c>
      <c r="H601" s="15">
        <f t="shared" si="19"/>
        <v>2.3602500000000002E-2</v>
      </c>
      <c r="I601" s="2">
        <f>IF(C601&gt;'Assumptions Notes'!C$11,-C601*('Assumptions Notes'!C$13/(2*1000)),G601*D601)</f>
        <v>2.3602500000000002E-2</v>
      </c>
    </row>
    <row r="602" spans="1:9" ht="16" x14ac:dyDescent="0.2">
      <c r="A602" s="5">
        <v>42564.520833333336</v>
      </c>
      <c r="B602" s="2">
        <v>1371.81</v>
      </c>
      <c r="C602" s="29">
        <v>104</v>
      </c>
      <c r="D602" s="8">
        <v>2.1250000000000002E-4</v>
      </c>
      <c r="E602" s="13">
        <f>D602*'Assumptions Notes'!C$12</f>
        <v>2.5500000000000002E-2</v>
      </c>
      <c r="F602" s="15">
        <f t="shared" si="18"/>
        <v>2.2100000000000002E-2</v>
      </c>
      <c r="G602" s="10">
        <f>IF(C602&gt;'Assumptions Notes'!C$11,'Assumptions Notes'!C$11,C602)</f>
        <v>104</v>
      </c>
      <c r="H602" s="15">
        <f t="shared" si="19"/>
        <v>2.2100000000000002E-2</v>
      </c>
      <c r="I602" s="2">
        <f>IF(C602&gt;'Assumptions Notes'!C$11,-C602*('Assumptions Notes'!C$13/(2*1000)),G602*D602)</f>
        <v>2.2100000000000002E-2</v>
      </c>
    </row>
    <row r="603" spans="1:9" ht="16" x14ac:dyDescent="0.2">
      <c r="A603" s="5">
        <v>42564.541666666664</v>
      </c>
      <c r="B603" s="2">
        <v>1346.11</v>
      </c>
      <c r="C603" s="29">
        <v>98.5</v>
      </c>
      <c r="D603" s="8">
        <v>2.0000000000000001E-4</v>
      </c>
      <c r="E603" s="13">
        <f>D603*'Assumptions Notes'!C$12</f>
        <v>2.4E-2</v>
      </c>
      <c r="F603" s="15">
        <f t="shared" si="18"/>
        <v>1.9700000000000002E-2</v>
      </c>
      <c r="G603" s="10">
        <f>IF(C603&gt;'Assumptions Notes'!C$11,'Assumptions Notes'!C$11,C603)</f>
        <v>98.5</v>
      </c>
      <c r="H603" s="15">
        <f t="shared" si="19"/>
        <v>1.9700000000000002E-2</v>
      </c>
      <c r="I603" s="2">
        <f>IF(C603&gt;'Assumptions Notes'!C$11,-C603*('Assumptions Notes'!C$13/(2*1000)),G603*D603)</f>
        <v>1.9700000000000002E-2</v>
      </c>
    </row>
    <row r="604" spans="1:9" ht="16" x14ac:dyDescent="0.2">
      <c r="A604" s="5">
        <v>42564.5625</v>
      </c>
      <c r="B604" s="2">
        <v>1352.35</v>
      </c>
      <c r="C604" s="29">
        <v>98.4</v>
      </c>
      <c r="D604" s="8">
        <v>1.975E-4</v>
      </c>
      <c r="E604" s="13">
        <f>D604*'Assumptions Notes'!C$12</f>
        <v>2.3699999999999999E-2</v>
      </c>
      <c r="F604" s="15">
        <f t="shared" si="18"/>
        <v>1.9434E-2</v>
      </c>
      <c r="G604" s="10">
        <f>IF(C604&gt;'Assumptions Notes'!C$11,'Assumptions Notes'!C$11,C604)</f>
        <v>98.4</v>
      </c>
      <c r="H604" s="15">
        <f t="shared" si="19"/>
        <v>1.9434E-2</v>
      </c>
      <c r="I604" s="2">
        <f>IF(C604&gt;'Assumptions Notes'!C$11,-C604*('Assumptions Notes'!C$13/(2*1000)),G604*D604)</f>
        <v>1.9434E-2</v>
      </c>
    </row>
    <row r="605" spans="1:9" ht="16" x14ac:dyDescent="0.2">
      <c r="A605" s="5">
        <v>42564.583333333336</v>
      </c>
      <c r="B605" s="2">
        <v>1329.98</v>
      </c>
      <c r="C605" s="29">
        <v>91.8</v>
      </c>
      <c r="D605" s="8">
        <v>1.95E-4</v>
      </c>
      <c r="E605" s="13">
        <f>D605*'Assumptions Notes'!C$12</f>
        <v>2.3400000000000001E-2</v>
      </c>
      <c r="F605" s="15">
        <f t="shared" si="18"/>
        <v>1.7901E-2</v>
      </c>
      <c r="G605" s="10">
        <f>IF(C605&gt;'Assumptions Notes'!C$11,'Assumptions Notes'!C$11,C605)</f>
        <v>91.8</v>
      </c>
      <c r="H605" s="15">
        <f t="shared" si="19"/>
        <v>1.7901E-2</v>
      </c>
      <c r="I605" s="2">
        <f>IF(C605&gt;'Assumptions Notes'!C$11,-C605*('Assumptions Notes'!C$13/(2*1000)),G605*D605)</f>
        <v>1.7901E-2</v>
      </c>
    </row>
    <row r="606" spans="1:9" ht="16" x14ac:dyDescent="0.2">
      <c r="A606" s="5">
        <v>42564.604166666664</v>
      </c>
      <c r="B606" s="2">
        <v>1337.74</v>
      </c>
      <c r="C606" s="29">
        <v>94.5</v>
      </c>
      <c r="D606" s="8">
        <v>1.9625E-4</v>
      </c>
      <c r="E606" s="13">
        <f>D606*'Assumptions Notes'!C$12</f>
        <v>2.3550000000000001E-2</v>
      </c>
      <c r="F606" s="15">
        <f t="shared" si="18"/>
        <v>1.8545625E-2</v>
      </c>
      <c r="G606" s="10">
        <f>IF(C606&gt;'Assumptions Notes'!C$11,'Assumptions Notes'!C$11,C606)</f>
        <v>94.5</v>
      </c>
      <c r="H606" s="15">
        <f t="shared" si="19"/>
        <v>1.8545625E-2</v>
      </c>
      <c r="I606" s="2">
        <f>IF(C606&gt;'Assumptions Notes'!C$11,-C606*('Assumptions Notes'!C$13/(2*1000)),G606*D606)</f>
        <v>1.8545625E-2</v>
      </c>
    </row>
    <row r="607" spans="1:9" ht="16" x14ac:dyDescent="0.2">
      <c r="A607" s="5">
        <v>42564.625</v>
      </c>
      <c r="B607" s="2">
        <v>1356.79</v>
      </c>
      <c r="C607" s="29">
        <v>100.8</v>
      </c>
      <c r="D607" s="8">
        <v>1.975E-4</v>
      </c>
      <c r="E607" s="13">
        <f>D607*'Assumptions Notes'!C$12</f>
        <v>2.3699999999999999E-2</v>
      </c>
      <c r="F607" s="15">
        <f t="shared" si="18"/>
        <v>1.9907999999999999E-2</v>
      </c>
      <c r="G607" s="10">
        <f>IF(C607&gt;'Assumptions Notes'!C$11,'Assumptions Notes'!C$11,C607)</f>
        <v>100.8</v>
      </c>
      <c r="H607" s="15">
        <f t="shared" si="19"/>
        <v>1.9907999999999999E-2</v>
      </c>
      <c r="I607" s="2">
        <f>IF(C607&gt;'Assumptions Notes'!C$11,-C607*('Assumptions Notes'!C$13/(2*1000)),G607*D607)</f>
        <v>1.9907999999999999E-2</v>
      </c>
    </row>
    <row r="608" spans="1:9" ht="16" x14ac:dyDescent="0.2">
      <c r="A608" s="5">
        <v>42564.645833333336</v>
      </c>
      <c r="B608" s="2">
        <v>1410.95</v>
      </c>
      <c r="C608" s="29">
        <v>98.5</v>
      </c>
      <c r="D608" s="8">
        <v>2.2124999999999998E-4</v>
      </c>
      <c r="E608" s="13">
        <f>D608*'Assumptions Notes'!C$12</f>
        <v>2.6549999999999997E-2</v>
      </c>
      <c r="F608" s="15">
        <f t="shared" si="18"/>
        <v>2.1793125E-2</v>
      </c>
      <c r="G608" s="10">
        <f>IF(C608&gt;'Assumptions Notes'!C$11,'Assumptions Notes'!C$11,C608)</f>
        <v>98.5</v>
      </c>
      <c r="H608" s="15">
        <f t="shared" si="19"/>
        <v>2.1793125E-2</v>
      </c>
      <c r="I608" s="2">
        <f>IF(C608&gt;'Assumptions Notes'!C$11,-C608*('Assumptions Notes'!C$13/(2*1000)),G608*D608)</f>
        <v>2.1793125E-2</v>
      </c>
    </row>
    <row r="609" spans="1:9" ht="16" x14ac:dyDescent="0.2">
      <c r="A609" s="5">
        <v>42564.666666666664</v>
      </c>
      <c r="B609" s="2">
        <v>1452.52</v>
      </c>
      <c r="C609" s="29">
        <v>104.3</v>
      </c>
      <c r="D609" s="8">
        <v>2.4499999999999999E-4</v>
      </c>
      <c r="E609" s="13">
        <f>D609*'Assumptions Notes'!C$12</f>
        <v>2.9399999999999999E-2</v>
      </c>
      <c r="F609" s="15">
        <f t="shared" si="18"/>
        <v>2.55535E-2</v>
      </c>
      <c r="G609" s="10">
        <f>IF(C609&gt;'Assumptions Notes'!C$11,'Assumptions Notes'!C$11,C609)</f>
        <v>104.3</v>
      </c>
      <c r="H609" s="15">
        <f t="shared" si="19"/>
        <v>2.55535E-2</v>
      </c>
      <c r="I609" s="2">
        <f>IF(C609&gt;'Assumptions Notes'!C$11,-C609*('Assumptions Notes'!C$13/(2*1000)),G609*D609)</f>
        <v>2.55535E-2</v>
      </c>
    </row>
    <row r="610" spans="1:9" ht="16" x14ac:dyDescent="0.2">
      <c r="A610" s="5">
        <v>42564.6875</v>
      </c>
      <c r="B610" s="2">
        <v>1503.58</v>
      </c>
      <c r="C610" s="29">
        <v>103.8</v>
      </c>
      <c r="D610" s="8">
        <v>2.7E-4</v>
      </c>
      <c r="E610" s="13">
        <f>D610*'Assumptions Notes'!C$12</f>
        <v>3.2399999999999998E-2</v>
      </c>
      <c r="F610" s="15">
        <f t="shared" si="18"/>
        <v>2.8025999999999999E-2</v>
      </c>
      <c r="G610" s="10">
        <f>IF(C610&gt;'Assumptions Notes'!C$11,'Assumptions Notes'!C$11,C610)</f>
        <v>103.8</v>
      </c>
      <c r="H610" s="15">
        <f t="shared" si="19"/>
        <v>2.8025999999999999E-2</v>
      </c>
      <c r="I610" s="2">
        <f>IF(C610&gt;'Assumptions Notes'!C$11,-C610*('Assumptions Notes'!C$13/(2*1000)),G610*D610)</f>
        <v>2.8025999999999999E-2</v>
      </c>
    </row>
    <row r="611" spans="1:9" ht="16" x14ac:dyDescent="0.2">
      <c r="A611" s="5">
        <v>42564.708333333336</v>
      </c>
      <c r="B611" s="2">
        <v>1615.03</v>
      </c>
      <c r="C611" s="29">
        <v>102.8</v>
      </c>
      <c r="D611" s="8">
        <v>2.9500000000000001E-4</v>
      </c>
      <c r="E611" s="13">
        <f>D611*'Assumptions Notes'!C$12</f>
        <v>3.5400000000000001E-2</v>
      </c>
      <c r="F611" s="15">
        <f t="shared" si="18"/>
        <v>3.0326000000000002E-2</v>
      </c>
      <c r="G611" s="10">
        <f>IF(C611&gt;'Assumptions Notes'!C$11,'Assumptions Notes'!C$11,C611)</f>
        <v>102.8</v>
      </c>
      <c r="H611" s="15">
        <f t="shared" si="19"/>
        <v>3.0326000000000002E-2</v>
      </c>
      <c r="I611" s="2">
        <f>IF(C611&gt;'Assumptions Notes'!C$11,-C611*('Assumptions Notes'!C$13/(2*1000)),G611*D611)</f>
        <v>3.0326000000000002E-2</v>
      </c>
    </row>
    <row r="612" spans="1:9" ht="16" x14ac:dyDescent="0.2">
      <c r="A612" s="5">
        <v>42564.729166666664</v>
      </c>
      <c r="B612" s="2">
        <v>1772.33</v>
      </c>
      <c r="C612" s="29">
        <v>103.1</v>
      </c>
      <c r="D612" s="8">
        <v>2.9750000000000002E-4</v>
      </c>
      <c r="E612" s="13">
        <f>D612*'Assumptions Notes'!C$12</f>
        <v>3.5700000000000003E-2</v>
      </c>
      <c r="F612" s="15">
        <f t="shared" si="18"/>
        <v>3.0672250000000002E-2</v>
      </c>
      <c r="G612" s="10">
        <f>IF(C612&gt;'Assumptions Notes'!C$11,'Assumptions Notes'!C$11,C612)</f>
        <v>103.1</v>
      </c>
      <c r="H612" s="15">
        <f t="shared" si="19"/>
        <v>3.0672250000000002E-2</v>
      </c>
      <c r="I612" s="2">
        <f>IF(C612&gt;'Assumptions Notes'!C$11,-C612*('Assumptions Notes'!C$13/(2*1000)),G612*D612)</f>
        <v>3.0672250000000002E-2</v>
      </c>
    </row>
    <row r="613" spans="1:9" ht="16" x14ac:dyDescent="0.2">
      <c r="A613" s="5">
        <v>42564.75</v>
      </c>
      <c r="B613" s="2">
        <v>1880.92</v>
      </c>
      <c r="C613" s="29">
        <v>101.9</v>
      </c>
      <c r="D613" s="8">
        <v>2.9999999999999997E-4</v>
      </c>
      <c r="E613" s="13">
        <f>D613*'Assumptions Notes'!C$12</f>
        <v>3.5999999999999997E-2</v>
      </c>
      <c r="F613" s="15">
        <f t="shared" si="18"/>
        <v>3.057E-2</v>
      </c>
      <c r="G613" s="10">
        <f>IF(C613&gt;'Assumptions Notes'!C$11,'Assumptions Notes'!C$11,C613)</f>
        <v>101.9</v>
      </c>
      <c r="H613" s="15">
        <f t="shared" si="19"/>
        <v>3.057E-2</v>
      </c>
      <c r="I613" s="2">
        <f>IF(C613&gt;'Assumptions Notes'!C$11,-C613*('Assumptions Notes'!C$13/(2*1000)),G613*D613)</f>
        <v>3.057E-2</v>
      </c>
    </row>
    <row r="614" spans="1:9" ht="16" x14ac:dyDescent="0.2">
      <c r="A614" s="5">
        <v>42564.770833333336</v>
      </c>
      <c r="B614" s="2">
        <v>2070.14</v>
      </c>
      <c r="C614" s="29">
        <v>100.4</v>
      </c>
      <c r="D614" s="8">
        <v>2.9999999999999997E-4</v>
      </c>
      <c r="E614" s="13">
        <f>D614*'Assumptions Notes'!C$12</f>
        <v>3.5999999999999997E-2</v>
      </c>
      <c r="F614" s="15">
        <f t="shared" si="18"/>
        <v>3.0119999999999997E-2</v>
      </c>
      <c r="G614" s="10">
        <f>IF(C614&gt;'Assumptions Notes'!C$11,'Assumptions Notes'!C$11,C614)</f>
        <v>100.4</v>
      </c>
      <c r="H614" s="15">
        <f t="shared" si="19"/>
        <v>3.0119999999999997E-2</v>
      </c>
      <c r="I614" s="2">
        <f>IF(C614&gt;'Assumptions Notes'!C$11,-C614*('Assumptions Notes'!C$13/(2*1000)),G614*D614)</f>
        <v>3.0119999999999997E-2</v>
      </c>
    </row>
    <row r="615" spans="1:9" ht="16" x14ac:dyDescent="0.2">
      <c r="A615" s="5">
        <v>42564.791666666664</v>
      </c>
      <c r="B615" s="2">
        <v>2082.3200000000002</v>
      </c>
      <c r="C615" s="29">
        <v>96.2</v>
      </c>
      <c r="D615" s="8">
        <v>2.9999999999999997E-4</v>
      </c>
      <c r="E615" s="13">
        <f>D615*'Assumptions Notes'!C$12</f>
        <v>3.5999999999999997E-2</v>
      </c>
      <c r="F615" s="15">
        <f t="shared" si="18"/>
        <v>2.8859999999999997E-2</v>
      </c>
      <c r="G615" s="10">
        <f>IF(C615&gt;'Assumptions Notes'!C$11,'Assumptions Notes'!C$11,C615)</f>
        <v>96.2</v>
      </c>
      <c r="H615" s="15">
        <f t="shared" si="19"/>
        <v>2.8859999999999997E-2</v>
      </c>
      <c r="I615" s="2">
        <f>IF(C615&gt;'Assumptions Notes'!C$11,-C615*('Assumptions Notes'!C$13/(2*1000)),G615*D615)</f>
        <v>2.8859999999999997E-2</v>
      </c>
    </row>
    <row r="616" spans="1:9" ht="16" x14ac:dyDescent="0.2">
      <c r="A616" s="5">
        <v>42564.8125</v>
      </c>
      <c r="B616" s="2">
        <v>2095.8000000000002</v>
      </c>
      <c r="C616" s="29">
        <v>91.3</v>
      </c>
      <c r="D616" s="8">
        <v>2.9750000000000002E-4</v>
      </c>
      <c r="E616" s="13">
        <f>D616*'Assumptions Notes'!C$12</f>
        <v>3.5700000000000003E-2</v>
      </c>
      <c r="F616" s="15">
        <f t="shared" si="18"/>
        <v>2.7161750000000002E-2</v>
      </c>
      <c r="G616" s="10">
        <f>IF(C616&gt;'Assumptions Notes'!C$11,'Assumptions Notes'!C$11,C616)</f>
        <v>91.3</v>
      </c>
      <c r="H616" s="15">
        <f t="shared" si="19"/>
        <v>2.7161750000000002E-2</v>
      </c>
      <c r="I616" s="2">
        <f>IF(C616&gt;'Assumptions Notes'!C$11,-C616*('Assumptions Notes'!C$13/(2*1000)),G616*D616)</f>
        <v>2.7161750000000002E-2</v>
      </c>
    </row>
    <row r="617" spans="1:9" ht="16" x14ac:dyDescent="0.2">
      <c r="A617" s="5">
        <v>42564.833333333336</v>
      </c>
      <c r="B617" s="2">
        <v>2045.28</v>
      </c>
      <c r="C617" s="29">
        <v>89.1</v>
      </c>
      <c r="D617" s="8">
        <v>2.9500000000000001E-4</v>
      </c>
      <c r="E617" s="13">
        <f>D617*'Assumptions Notes'!C$12</f>
        <v>3.5400000000000001E-2</v>
      </c>
      <c r="F617" s="15">
        <f t="shared" si="18"/>
        <v>2.6284499999999999E-2</v>
      </c>
      <c r="G617" s="10">
        <f>IF(C617&gt;'Assumptions Notes'!C$11,'Assumptions Notes'!C$11,C617)</f>
        <v>89.1</v>
      </c>
      <c r="H617" s="15">
        <f t="shared" si="19"/>
        <v>2.6284499999999999E-2</v>
      </c>
      <c r="I617" s="2">
        <f>IF(C617&gt;'Assumptions Notes'!C$11,-C617*('Assumptions Notes'!C$13/(2*1000)),G617*D617)</f>
        <v>2.6284499999999999E-2</v>
      </c>
    </row>
    <row r="618" spans="1:9" ht="16" x14ac:dyDescent="0.2">
      <c r="A618" s="5">
        <v>42564.854166666664</v>
      </c>
      <c r="B618" s="2">
        <v>1992.22</v>
      </c>
      <c r="C618" s="29">
        <v>94.9</v>
      </c>
      <c r="D618" s="8">
        <v>2.9E-4</v>
      </c>
      <c r="E618" s="13">
        <f>D618*'Assumptions Notes'!C$12</f>
        <v>3.4799999999999998E-2</v>
      </c>
      <c r="F618" s="15">
        <f t="shared" si="18"/>
        <v>2.7521E-2</v>
      </c>
      <c r="G618" s="10">
        <f>IF(C618&gt;'Assumptions Notes'!C$11,'Assumptions Notes'!C$11,C618)</f>
        <v>94.9</v>
      </c>
      <c r="H618" s="15">
        <f t="shared" si="19"/>
        <v>2.7521E-2</v>
      </c>
      <c r="I618" s="2">
        <f>IF(C618&gt;'Assumptions Notes'!C$11,-C618*('Assumptions Notes'!C$13/(2*1000)),G618*D618)</f>
        <v>2.7521E-2</v>
      </c>
    </row>
    <row r="619" spans="1:9" ht="16" x14ac:dyDescent="0.2">
      <c r="A619" s="5">
        <v>42564.875</v>
      </c>
      <c r="B619" s="2">
        <v>1965.8</v>
      </c>
      <c r="C619" s="29">
        <v>101.2</v>
      </c>
      <c r="D619" s="8">
        <v>2.8499999999999999E-4</v>
      </c>
      <c r="E619" s="13">
        <f>D619*'Assumptions Notes'!C$12</f>
        <v>3.4200000000000001E-2</v>
      </c>
      <c r="F619" s="15">
        <f t="shared" si="18"/>
        <v>2.8842E-2</v>
      </c>
      <c r="G619" s="10">
        <f>IF(C619&gt;'Assumptions Notes'!C$11,'Assumptions Notes'!C$11,C619)</f>
        <v>101.2</v>
      </c>
      <c r="H619" s="15">
        <f t="shared" si="19"/>
        <v>2.8842E-2</v>
      </c>
      <c r="I619" s="2">
        <f>IF(C619&gt;'Assumptions Notes'!C$11,-C619*('Assumptions Notes'!C$13/(2*1000)),G619*D619)</f>
        <v>2.8842E-2</v>
      </c>
    </row>
    <row r="620" spans="1:9" ht="16" x14ac:dyDescent="0.2">
      <c r="A620" s="5">
        <v>42564.895833333336</v>
      </c>
      <c r="B620" s="2">
        <v>1938.4</v>
      </c>
      <c r="C620" s="29">
        <v>99.8</v>
      </c>
      <c r="D620" s="8">
        <v>2.7E-4</v>
      </c>
      <c r="E620" s="13">
        <f>D620*'Assumptions Notes'!C$12</f>
        <v>3.2399999999999998E-2</v>
      </c>
      <c r="F620" s="15">
        <f t="shared" si="18"/>
        <v>2.6946000000000001E-2</v>
      </c>
      <c r="G620" s="10">
        <f>IF(C620&gt;'Assumptions Notes'!C$11,'Assumptions Notes'!C$11,C620)</f>
        <v>99.8</v>
      </c>
      <c r="H620" s="15">
        <f t="shared" si="19"/>
        <v>2.6946000000000001E-2</v>
      </c>
      <c r="I620" s="2">
        <f>IF(C620&gt;'Assumptions Notes'!C$11,-C620*('Assumptions Notes'!C$13/(2*1000)),G620*D620)</f>
        <v>2.6946000000000001E-2</v>
      </c>
    </row>
    <row r="621" spans="1:9" ht="16" x14ac:dyDescent="0.2">
      <c r="A621" s="5">
        <v>42564.916666666664</v>
      </c>
      <c r="B621" s="2">
        <v>1850.23</v>
      </c>
      <c r="C621" s="29">
        <v>104.9</v>
      </c>
      <c r="D621" s="8">
        <v>2.5500000000000002E-4</v>
      </c>
      <c r="E621" s="13">
        <f>D621*'Assumptions Notes'!C$12</f>
        <v>3.0600000000000002E-2</v>
      </c>
      <c r="F621" s="15">
        <f t="shared" si="18"/>
        <v>2.6749500000000002E-2</v>
      </c>
      <c r="G621" s="10">
        <f>IF(C621&gt;'Assumptions Notes'!C$11,'Assumptions Notes'!C$11,C621)</f>
        <v>104.9</v>
      </c>
      <c r="H621" s="15">
        <f t="shared" si="19"/>
        <v>2.6749500000000002E-2</v>
      </c>
      <c r="I621" s="2">
        <f>IF(C621&gt;'Assumptions Notes'!C$11,-C621*('Assumptions Notes'!C$13/(2*1000)),G621*D621)</f>
        <v>2.6749500000000002E-2</v>
      </c>
    </row>
    <row r="622" spans="1:9" ht="16" x14ac:dyDescent="0.2">
      <c r="A622" s="5">
        <v>42564.9375</v>
      </c>
      <c r="B622" s="2">
        <v>1732.61</v>
      </c>
      <c r="C622" s="29">
        <v>103.7</v>
      </c>
      <c r="D622" s="8">
        <v>2.1250000000000002E-4</v>
      </c>
      <c r="E622" s="13">
        <f>D622*'Assumptions Notes'!C$12</f>
        <v>2.5500000000000002E-2</v>
      </c>
      <c r="F622" s="15">
        <f t="shared" si="18"/>
        <v>2.2036250000000004E-2</v>
      </c>
      <c r="G622" s="10">
        <f>IF(C622&gt;'Assumptions Notes'!C$11,'Assumptions Notes'!C$11,C622)</f>
        <v>103.7</v>
      </c>
      <c r="H622" s="15">
        <f t="shared" si="19"/>
        <v>2.2036250000000004E-2</v>
      </c>
      <c r="I622" s="2">
        <f>IF(C622&gt;'Assumptions Notes'!C$11,-C622*('Assumptions Notes'!C$13/(2*1000)),G622*D622)</f>
        <v>2.2036250000000004E-2</v>
      </c>
    </row>
    <row r="623" spans="1:9" ht="16" x14ac:dyDescent="0.2">
      <c r="A623" s="5">
        <v>42564.958333333336</v>
      </c>
      <c r="B623" s="2">
        <v>1653.12</v>
      </c>
      <c r="C623" s="29">
        <v>103.6</v>
      </c>
      <c r="D623" s="8">
        <v>1.7000000000000001E-4</v>
      </c>
      <c r="E623" s="13">
        <f>D623*'Assumptions Notes'!C$12</f>
        <v>2.0400000000000001E-2</v>
      </c>
      <c r="F623" s="15">
        <f t="shared" si="18"/>
        <v>1.7611999999999999E-2</v>
      </c>
      <c r="G623" s="10">
        <f>IF(C623&gt;'Assumptions Notes'!C$11,'Assumptions Notes'!C$11,C623)</f>
        <v>103.6</v>
      </c>
      <c r="H623" s="15">
        <f t="shared" si="19"/>
        <v>1.7611999999999999E-2</v>
      </c>
      <c r="I623" s="2">
        <f>IF(C623&gt;'Assumptions Notes'!C$11,-C623*('Assumptions Notes'!C$13/(2*1000)),G623*D623)</f>
        <v>1.7611999999999999E-2</v>
      </c>
    </row>
    <row r="624" spans="1:9" ht="16" x14ac:dyDescent="0.2">
      <c r="A624" s="5">
        <v>42564.979166666664</v>
      </c>
      <c r="B624" s="2">
        <v>1560.73</v>
      </c>
      <c r="C624" s="29">
        <v>103.4</v>
      </c>
      <c r="D624" s="8">
        <v>1.5000000000000001E-4</v>
      </c>
      <c r="E624" s="13">
        <f>D624*'Assumptions Notes'!C$12</f>
        <v>1.8000000000000002E-2</v>
      </c>
      <c r="F624" s="15">
        <f t="shared" si="18"/>
        <v>1.5510000000000003E-2</v>
      </c>
      <c r="G624" s="10">
        <f>IF(C624&gt;'Assumptions Notes'!C$11,'Assumptions Notes'!C$11,C624)</f>
        <v>103.4</v>
      </c>
      <c r="H624" s="15">
        <f t="shared" si="19"/>
        <v>1.5510000000000003E-2</v>
      </c>
      <c r="I624" s="2">
        <f>IF(C624&gt;'Assumptions Notes'!C$11,-C624*('Assumptions Notes'!C$13/(2*1000)),G624*D624)</f>
        <v>1.5510000000000003E-2</v>
      </c>
    </row>
    <row r="625" spans="1:9" ht="16" x14ac:dyDescent="0.2">
      <c r="A625" s="5">
        <v>42565</v>
      </c>
      <c r="B625" s="2">
        <v>1795.25</v>
      </c>
      <c r="C625" s="29">
        <v>102.4</v>
      </c>
      <c r="D625" s="8">
        <v>1.2999999999999999E-4</v>
      </c>
      <c r="E625" s="13">
        <f>D625*'Assumptions Notes'!C$12</f>
        <v>1.5599999999999999E-2</v>
      </c>
      <c r="F625" s="15">
        <f t="shared" si="18"/>
        <v>1.3311999999999999E-2</v>
      </c>
      <c r="G625" s="10">
        <f>IF(C625&gt;'Assumptions Notes'!C$11,'Assumptions Notes'!C$11,C625)</f>
        <v>102.4</v>
      </c>
      <c r="H625" s="15">
        <f t="shared" si="19"/>
        <v>1.3311999999999999E-2</v>
      </c>
      <c r="I625" s="2">
        <f>IF(C625&gt;'Assumptions Notes'!C$11,-C625*('Assumptions Notes'!C$13/(2*1000)),G625*D625)</f>
        <v>1.3311999999999999E-2</v>
      </c>
    </row>
    <row r="626" spans="1:9" ht="16" x14ac:dyDescent="0.2">
      <c r="A626" s="5">
        <v>42565.020833333336</v>
      </c>
      <c r="B626" s="2">
        <v>1650.97</v>
      </c>
      <c r="C626" s="29">
        <v>100.7</v>
      </c>
      <c r="D626" s="8">
        <v>1.175E-4</v>
      </c>
      <c r="E626" s="13">
        <f>D626*'Assumptions Notes'!C$12</f>
        <v>1.41E-2</v>
      </c>
      <c r="F626" s="15">
        <f t="shared" si="18"/>
        <v>1.1832250000000001E-2</v>
      </c>
      <c r="G626" s="10">
        <f>IF(C626&gt;'Assumptions Notes'!C$11,'Assumptions Notes'!C$11,C626)</f>
        <v>100.7</v>
      </c>
      <c r="H626" s="15">
        <f t="shared" si="19"/>
        <v>1.1832250000000001E-2</v>
      </c>
      <c r="I626" s="2">
        <f>IF(C626&gt;'Assumptions Notes'!C$11,-C626*('Assumptions Notes'!C$13/(2*1000)),G626*D626)</f>
        <v>1.1832250000000001E-2</v>
      </c>
    </row>
    <row r="627" spans="1:9" ht="16" x14ac:dyDescent="0.2">
      <c r="A627" s="5">
        <v>42565.041666666664</v>
      </c>
      <c r="B627" s="2">
        <v>1500.05</v>
      </c>
      <c r="C627" s="29">
        <v>90</v>
      </c>
      <c r="D627" s="8">
        <v>1.05E-4</v>
      </c>
      <c r="E627" s="13">
        <f>D627*'Assumptions Notes'!C$12</f>
        <v>1.26E-2</v>
      </c>
      <c r="F627" s="15">
        <f t="shared" si="18"/>
        <v>9.4500000000000001E-3</v>
      </c>
      <c r="G627" s="10">
        <f>IF(C627&gt;'Assumptions Notes'!C$11,'Assumptions Notes'!C$11,C627)</f>
        <v>90</v>
      </c>
      <c r="H627" s="15">
        <f t="shared" si="19"/>
        <v>9.4500000000000001E-3</v>
      </c>
      <c r="I627" s="2">
        <f>IF(C627&gt;'Assumptions Notes'!C$11,-C627*('Assumptions Notes'!C$13/(2*1000)),G627*D627)</f>
        <v>9.4500000000000001E-3</v>
      </c>
    </row>
    <row r="628" spans="1:9" ht="16" x14ac:dyDescent="0.2">
      <c r="A628" s="5">
        <v>42565.0625</v>
      </c>
      <c r="B628" s="2">
        <v>1439.11</v>
      </c>
      <c r="C628" s="29">
        <v>90.7</v>
      </c>
      <c r="D628" s="8">
        <v>1.025E-4</v>
      </c>
      <c r="E628" s="13">
        <f>D628*'Assumptions Notes'!C$12</f>
        <v>1.23E-2</v>
      </c>
      <c r="F628" s="15">
        <f t="shared" si="18"/>
        <v>9.2967499999999995E-3</v>
      </c>
      <c r="G628" s="10">
        <f>IF(C628&gt;'Assumptions Notes'!C$11,'Assumptions Notes'!C$11,C628)</f>
        <v>90.7</v>
      </c>
      <c r="H628" s="15">
        <f t="shared" si="19"/>
        <v>9.2967499999999995E-3</v>
      </c>
      <c r="I628" s="2">
        <f>IF(C628&gt;'Assumptions Notes'!C$11,-C628*('Assumptions Notes'!C$13/(2*1000)),G628*D628)</f>
        <v>9.2967499999999995E-3</v>
      </c>
    </row>
    <row r="629" spans="1:9" ht="16" x14ac:dyDescent="0.2">
      <c r="A629" s="5">
        <v>42565.083333333336</v>
      </c>
      <c r="B629" s="2">
        <v>1349.89</v>
      </c>
      <c r="C629" s="29">
        <v>87.1</v>
      </c>
      <c r="D629" s="8">
        <v>1E-4</v>
      </c>
      <c r="E629" s="13">
        <f>D629*'Assumptions Notes'!C$12</f>
        <v>1.2E-2</v>
      </c>
      <c r="F629" s="15">
        <f t="shared" si="18"/>
        <v>8.709999999999999E-3</v>
      </c>
      <c r="G629" s="10">
        <f>IF(C629&gt;'Assumptions Notes'!C$11,'Assumptions Notes'!C$11,C629)</f>
        <v>87.1</v>
      </c>
      <c r="H629" s="15">
        <f t="shared" si="19"/>
        <v>8.709999999999999E-3</v>
      </c>
      <c r="I629" s="2">
        <f>IF(C629&gt;'Assumptions Notes'!C$11,-C629*('Assumptions Notes'!C$13/(2*1000)),G629*D629)</f>
        <v>8.709999999999999E-3</v>
      </c>
    </row>
    <row r="630" spans="1:9" ht="16" x14ac:dyDescent="0.2">
      <c r="A630" s="5">
        <v>42565.104166666664</v>
      </c>
      <c r="B630" s="2">
        <v>1273.3800000000001</v>
      </c>
      <c r="C630" s="29">
        <v>90.9</v>
      </c>
      <c r="D630" s="8">
        <v>9.8750000000000002E-5</v>
      </c>
      <c r="E630" s="13">
        <f>D630*'Assumptions Notes'!C$12</f>
        <v>1.1849999999999999E-2</v>
      </c>
      <c r="F630" s="15">
        <f t="shared" si="18"/>
        <v>8.976375E-3</v>
      </c>
      <c r="G630" s="10">
        <f>IF(C630&gt;'Assumptions Notes'!C$11,'Assumptions Notes'!C$11,C630)</f>
        <v>90.9</v>
      </c>
      <c r="H630" s="15">
        <f t="shared" si="19"/>
        <v>8.976375E-3</v>
      </c>
      <c r="I630" s="2">
        <f>IF(C630&gt;'Assumptions Notes'!C$11,-C630*('Assumptions Notes'!C$13/(2*1000)),G630*D630)</f>
        <v>8.976375E-3</v>
      </c>
    </row>
    <row r="631" spans="1:9" ht="16" x14ac:dyDescent="0.2">
      <c r="A631" s="5">
        <v>42565.125</v>
      </c>
      <c r="B631" s="2">
        <v>1214.1500000000001</v>
      </c>
      <c r="C631" s="29">
        <v>97.2</v>
      </c>
      <c r="D631" s="8">
        <v>9.7499999999999998E-5</v>
      </c>
      <c r="E631" s="13">
        <f>D631*'Assumptions Notes'!C$12</f>
        <v>1.17E-2</v>
      </c>
      <c r="F631" s="15">
        <f t="shared" si="18"/>
        <v>9.4769999999999993E-3</v>
      </c>
      <c r="G631" s="10">
        <f>IF(C631&gt;'Assumptions Notes'!C$11,'Assumptions Notes'!C$11,C631)</f>
        <v>97.2</v>
      </c>
      <c r="H631" s="15">
        <f t="shared" si="19"/>
        <v>9.4769999999999993E-3</v>
      </c>
      <c r="I631" s="2">
        <f>IF(C631&gt;'Assumptions Notes'!C$11,-C631*('Assumptions Notes'!C$13/(2*1000)),G631*D631)</f>
        <v>9.4769999999999993E-3</v>
      </c>
    </row>
    <row r="632" spans="1:9" ht="16" x14ac:dyDescent="0.2">
      <c r="A632" s="5">
        <v>42565.145833333336</v>
      </c>
      <c r="B632" s="2">
        <v>1144.74</v>
      </c>
      <c r="C632" s="29">
        <v>98.7</v>
      </c>
      <c r="D632" s="8">
        <v>9.6250000000000009E-5</v>
      </c>
      <c r="E632" s="13">
        <f>D632*'Assumptions Notes'!C$12</f>
        <v>1.1550000000000001E-2</v>
      </c>
      <c r="F632" s="15">
        <f t="shared" si="18"/>
        <v>9.4998750000000014E-3</v>
      </c>
      <c r="G632" s="10">
        <f>IF(C632&gt;'Assumptions Notes'!C$11,'Assumptions Notes'!C$11,C632)</f>
        <v>98.7</v>
      </c>
      <c r="H632" s="15">
        <f t="shared" si="19"/>
        <v>9.4998750000000014E-3</v>
      </c>
      <c r="I632" s="2">
        <f>IF(C632&gt;'Assumptions Notes'!C$11,-C632*('Assumptions Notes'!C$13/(2*1000)),G632*D632)</f>
        <v>9.4998750000000014E-3</v>
      </c>
    </row>
    <row r="633" spans="1:9" ht="16" x14ac:dyDescent="0.2">
      <c r="A633" s="5">
        <v>42565.166666666664</v>
      </c>
      <c r="B633" s="2">
        <v>1184.58</v>
      </c>
      <c r="C633" s="29">
        <v>102.1</v>
      </c>
      <c r="D633" s="8">
        <v>9.5000000000000005E-5</v>
      </c>
      <c r="E633" s="13">
        <f>D633*'Assumptions Notes'!C$12</f>
        <v>1.14E-2</v>
      </c>
      <c r="F633" s="15">
        <f t="shared" si="18"/>
        <v>9.6994999999999998E-3</v>
      </c>
      <c r="G633" s="10">
        <f>IF(C633&gt;'Assumptions Notes'!C$11,'Assumptions Notes'!C$11,C633)</f>
        <v>102.1</v>
      </c>
      <c r="H633" s="15">
        <f t="shared" si="19"/>
        <v>9.6994999999999998E-3</v>
      </c>
      <c r="I633" s="2">
        <f>IF(C633&gt;'Assumptions Notes'!C$11,-C633*('Assumptions Notes'!C$13/(2*1000)),G633*D633)</f>
        <v>9.6994999999999998E-3</v>
      </c>
    </row>
    <row r="634" spans="1:9" ht="16" x14ac:dyDescent="0.2">
      <c r="A634" s="5">
        <v>42565.1875</v>
      </c>
      <c r="B634" s="2">
        <v>1112.92</v>
      </c>
      <c r="C634" s="29">
        <v>100.4</v>
      </c>
      <c r="D634" s="8">
        <v>9.6250000000000009E-5</v>
      </c>
      <c r="E634" s="13">
        <f>D634*'Assumptions Notes'!C$12</f>
        <v>1.1550000000000001E-2</v>
      </c>
      <c r="F634" s="15">
        <f t="shared" si="18"/>
        <v>9.6635000000000019E-3</v>
      </c>
      <c r="G634" s="10">
        <f>IF(C634&gt;'Assumptions Notes'!C$11,'Assumptions Notes'!C$11,C634)</f>
        <v>100.4</v>
      </c>
      <c r="H634" s="15">
        <f t="shared" si="19"/>
        <v>9.6635000000000019E-3</v>
      </c>
      <c r="I634" s="2">
        <f>IF(C634&gt;'Assumptions Notes'!C$11,-C634*('Assumptions Notes'!C$13/(2*1000)),G634*D634)</f>
        <v>9.6635000000000019E-3</v>
      </c>
    </row>
    <row r="635" spans="1:9" ht="16" x14ac:dyDescent="0.2">
      <c r="A635" s="5">
        <v>42565.208333333336</v>
      </c>
      <c r="B635" s="2">
        <v>1085.07</v>
      </c>
      <c r="C635" s="29">
        <v>102</v>
      </c>
      <c r="D635" s="8">
        <v>9.7499999999999998E-5</v>
      </c>
      <c r="E635" s="13">
        <f>D635*'Assumptions Notes'!C$12</f>
        <v>1.17E-2</v>
      </c>
      <c r="F635" s="15">
        <f t="shared" si="18"/>
        <v>9.944999999999999E-3</v>
      </c>
      <c r="G635" s="10">
        <f>IF(C635&gt;'Assumptions Notes'!C$11,'Assumptions Notes'!C$11,C635)</f>
        <v>102</v>
      </c>
      <c r="H635" s="15">
        <f t="shared" si="19"/>
        <v>9.944999999999999E-3</v>
      </c>
      <c r="I635" s="2">
        <f>IF(C635&gt;'Assumptions Notes'!C$11,-C635*('Assumptions Notes'!C$13/(2*1000)),G635*D635)</f>
        <v>9.944999999999999E-3</v>
      </c>
    </row>
    <row r="636" spans="1:9" ht="16" x14ac:dyDescent="0.2">
      <c r="A636" s="5">
        <v>42565.229166666664</v>
      </c>
      <c r="B636" s="2">
        <v>1119.3499999999999</v>
      </c>
      <c r="C636" s="29">
        <v>101.8</v>
      </c>
      <c r="D636" s="8">
        <v>1.15E-4</v>
      </c>
      <c r="E636" s="13">
        <f>D636*'Assumptions Notes'!C$12</f>
        <v>1.38E-2</v>
      </c>
      <c r="F636" s="15">
        <f t="shared" si="18"/>
        <v>1.1707E-2</v>
      </c>
      <c r="G636" s="10">
        <f>IF(C636&gt;'Assumptions Notes'!C$11,'Assumptions Notes'!C$11,C636)</f>
        <v>101.8</v>
      </c>
      <c r="H636" s="15">
        <f t="shared" si="19"/>
        <v>1.1707E-2</v>
      </c>
      <c r="I636" s="2">
        <f>IF(C636&gt;'Assumptions Notes'!C$11,-C636*('Assumptions Notes'!C$13/(2*1000)),G636*D636)</f>
        <v>1.1707E-2</v>
      </c>
    </row>
    <row r="637" spans="1:9" ht="16" x14ac:dyDescent="0.2">
      <c r="A637" s="5">
        <v>42565.25</v>
      </c>
      <c r="B637" s="2">
        <v>1159.72</v>
      </c>
      <c r="C637" s="29">
        <v>100.6</v>
      </c>
      <c r="D637" s="8">
        <v>1.325E-4</v>
      </c>
      <c r="E637" s="13">
        <f>D637*'Assumptions Notes'!C$12</f>
        <v>1.5900000000000001E-2</v>
      </c>
      <c r="F637" s="15">
        <f t="shared" si="18"/>
        <v>1.3329499999999999E-2</v>
      </c>
      <c r="G637" s="10">
        <f>IF(C637&gt;'Assumptions Notes'!C$11,'Assumptions Notes'!C$11,C637)</f>
        <v>100.6</v>
      </c>
      <c r="H637" s="15">
        <f t="shared" si="19"/>
        <v>1.3329499999999999E-2</v>
      </c>
      <c r="I637" s="2">
        <f>IF(C637&gt;'Assumptions Notes'!C$11,-C637*('Assumptions Notes'!C$13/(2*1000)),G637*D637)</f>
        <v>1.3329499999999999E-2</v>
      </c>
    </row>
    <row r="638" spans="1:9" ht="16" x14ac:dyDescent="0.2">
      <c r="A638" s="5">
        <v>42565.270833333336</v>
      </c>
      <c r="B638" s="2">
        <v>1213.27</v>
      </c>
      <c r="C638" s="29">
        <v>97.3</v>
      </c>
      <c r="D638" s="8">
        <v>1.6249999999999999E-4</v>
      </c>
      <c r="E638" s="13">
        <f>D638*'Assumptions Notes'!C$12</f>
        <v>1.95E-2</v>
      </c>
      <c r="F638" s="15">
        <f t="shared" si="18"/>
        <v>1.5811249999999999E-2</v>
      </c>
      <c r="G638" s="10">
        <f>IF(C638&gt;'Assumptions Notes'!C$11,'Assumptions Notes'!C$11,C638)</f>
        <v>97.3</v>
      </c>
      <c r="H638" s="15">
        <f t="shared" si="19"/>
        <v>1.5811249999999999E-2</v>
      </c>
      <c r="I638" s="2">
        <f>IF(C638&gt;'Assumptions Notes'!C$11,-C638*('Assumptions Notes'!C$13/(2*1000)),G638*D638)</f>
        <v>1.5811249999999999E-2</v>
      </c>
    </row>
    <row r="639" spans="1:9" ht="16" x14ac:dyDescent="0.2">
      <c r="A639" s="5">
        <v>42565.291666666664</v>
      </c>
      <c r="B639" s="2">
        <v>1376.08</v>
      </c>
      <c r="C639" s="29">
        <v>90.3</v>
      </c>
      <c r="D639" s="8">
        <v>1.9249999999999999E-4</v>
      </c>
      <c r="E639" s="13">
        <f>D639*'Assumptions Notes'!C$12</f>
        <v>2.3099999999999999E-2</v>
      </c>
      <c r="F639" s="15">
        <f t="shared" si="18"/>
        <v>1.7382749999999999E-2</v>
      </c>
      <c r="G639" s="10">
        <f>IF(C639&gt;'Assumptions Notes'!C$11,'Assumptions Notes'!C$11,C639)</f>
        <v>90.3</v>
      </c>
      <c r="H639" s="15">
        <f t="shared" si="19"/>
        <v>1.7382749999999999E-2</v>
      </c>
      <c r="I639" s="2">
        <f>IF(C639&gt;'Assumptions Notes'!C$11,-C639*('Assumptions Notes'!C$13/(2*1000)),G639*D639)</f>
        <v>1.7382749999999999E-2</v>
      </c>
    </row>
    <row r="640" spans="1:9" ht="16" x14ac:dyDescent="0.2">
      <c r="A640" s="5">
        <v>42565.3125</v>
      </c>
      <c r="B640" s="2">
        <v>1497.31</v>
      </c>
      <c r="C640" s="29">
        <v>84.5</v>
      </c>
      <c r="D640" s="8">
        <v>2.0875000000000001E-4</v>
      </c>
      <c r="E640" s="13">
        <f>D640*'Assumptions Notes'!C$12</f>
        <v>2.5049999999999999E-2</v>
      </c>
      <c r="F640" s="15">
        <f t="shared" si="18"/>
        <v>1.7639374999999999E-2</v>
      </c>
      <c r="G640" s="10">
        <f>IF(C640&gt;'Assumptions Notes'!C$11,'Assumptions Notes'!C$11,C640)</f>
        <v>84.5</v>
      </c>
      <c r="H640" s="15">
        <f t="shared" si="19"/>
        <v>1.7639374999999999E-2</v>
      </c>
      <c r="I640" s="2">
        <f>IF(C640&gt;'Assumptions Notes'!C$11,-C640*('Assumptions Notes'!C$13/(2*1000)),G640*D640)</f>
        <v>1.7639374999999999E-2</v>
      </c>
    </row>
    <row r="641" spans="1:9" ht="16" x14ac:dyDescent="0.2">
      <c r="A641" s="5">
        <v>42565.333333333336</v>
      </c>
      <c r="B641" s="2">
        <v>1614.79</v>
      </c>
      <c r="C641" s="29">
        <v>82.7</v>
      </c>
      <c r="D641" s="8">
        <v>2.2499999999999999E-4</v>
      </c>
      <c r="E641" s="13">
        <f>D641*'Assumptions Notes'!C$12</f>
        <v>2.7E-2</v>
      </c>
      <c r="F641" s="15">
        <f t="shared" si="18"/>
        <v>1.8607499999999999E-2</v>
      </c>
      <c r="G641" s="10">
        <f>IF(C641&gt;'Assumptions Notes'!C$11,'Assumptions Notes'!C$11,C641)</f>
        <v>82.7</v>
      </c>
      <c r="H641" s="15">
        <f t="shared" si="19"/>
        <v>1.8607499999999999E-2</v>
      </c>
      <c r="I641" s="2">
        <f>IF(C641&gt;'Assumptions Notes'!C$11,-C641*('Assumptions Notes'!C$13/(2*1000)),G641*D641)</f>
        <v>1.8607499999999999E-2</v>
      </c>
    </row>
    <row r="642" spans="1:9" ht="16" x14ac:dyDescent="0.2">
      <c r="A642" s="5">
        <v>42565.354166666664</v>
      </c>
      <c r="B642" s="2">
        <v>1741.72</v>
      </c>
      <c r="C642" s="29">
        <v>89.8</v>
      </c>
      <c r="D642" s="8">
        <v>2.2625E-4</v>
      </c>
      <c r="E642" s="13">
        <f>D642*'Assumptions Notes'!C$12</f>
        <v>2.7150000000000001E-2</v>
      </c>
      <c r="F642" s="15">
        <f t="shared" si="18"/>
        <v>2.0317249999999999E-2</v>
      </c>
      <c r="G642" s="10">
        <f>IF(C642&gt;'Assumptions Notes'!C$11,'Assumptions Notes'!C$11,C642)</f>
        <v>89.8</v>
      </c>
      <c r="H642" s="15">
        <f t="shared" si="19"/>
        <v>2.0317249999999999E-2</v>
      </c>
      <c r="I642" s="2">
        <f>IF(C642&gt;'Assumptions Notes'!C$11,-C642*('Assumptions Notes'!C$13/(2*1000)),G642*D642)</f>
        <v>2.0317249999999999E-2</v>
      </c>
    </row>
    <row r="643" spans="1:9" ht="16" x14ac:dyDescent="0.2">
      <c r="A643" s="5">
        <v>42565.375</v>
      </c>
      <c r="B643" s="2">
        <v>1797.88</v>
      </c>
      <c r="C643" s="29">
        <v>97.5</v>
      </c>
      <c r="D643" s="8">
        <v>2.275E-4</v>
      </c>
      <c r="E643" s="13">
        <f>D643*'Assumptions Notes'!C$12</f>
        <v>2.7300000000000001E-2</v>
      </c>
      <c r="F643" s="15">
        <f t="shared" ref="F643:F706" si="20">D643*C643</f>
        <v>2.218125E-2</v>
      </c>
      <c r="G643" s="10">
        <f>IF(C643&gt;'Assumptions Notes'!C$11,'Assumptions Notes'!C$11,C643)</f>
        <v>97.5</v>
      </c>
      <c r="H643" s="15">
        <f t="shared" ref="H643:H706" si="21">G643*D643</f>
        <v>2.218125E-2</v>
      </c>
      <c r="I643" s="2">
        <f>IF(C643&gt;'Assumptions Notes'!C$11,-C643*('Assumptions Notes'!C$13/(2*1000)),G643*D643)</f>
        <v>2.218125E-2</v>
      </c>
    </row>
    <row r="644" spans="1:9" ht="16" x14ac:dyDescent="0.2">
      <c r="A644" s="5">
        <v>42565.395833333336</v>
      </c>
      <c r="B644" s="2">
        <v>1842.59</v>
      </c>
      <c r="C644" s="29">
        <v>96.3</v>
      </c>
      <c r="D644" s="8">
        <v>2.1875E-4</v>
      </c>
      <c r="E644" s="13">
        <f>D644*'Assumptions Notes'!C$12</f>
        <v>2.6249999999999999E-2</v>
      </c>
      <c r="F644" s="15">
        <f t="shared" si="20"/>
        <v>2.1065625000000001E-2</v>
      </c>
      <c r="G644" s="10">
        <f>IF(C644&gt;'Assumptions Notes'!C$11,'Assumptions Notes'!C$11,C644)</f>
        <v>96.3</v>
      </c>
      <c r="H644" s="15">
        <f t="shared" si="21"/>
        <v>2.1065625000000001E-2</v>
      </c>
      <c r="I644" s="2">
        <f>IF(C644&gt;'Assumptions Notes'!C$11,-C644*('Assumptions Notes'!C$13/(2*1000)),G644*D644)</f>
        <v>2.1065625000000001E-2</v>
      </c>
    </row>
    <row r="645" spans="1:9" ht="16" x14ac:dyDescent="0.2">
      <c r="A645" s="5">
        <v>42565.416666666664</v>
      </c>
      <c r="B645" s="2">
        <v>1811.65</v>
      </c>
      <c r="C645" s="29">
        <v>100.8</v>
      </c>
      <c r="D645" s="8">
        <v>2.1000000000000001E-4</v>
      </c>
      <c r="E645" s="13">
        <f>D645*'Assumptions Notes'!C$12</f>
        <v>2.52E-2</v>
      </c>
      <c r="F645" s="15">
        <f t="shared" si="20"/>
        <v>2.1167999999999999E-2</v>
      </c>
      <c r="G645" s="10">
        <f>IF(C645&gt;'Assumptions Notes'!C$11,'Assumptions Notes'!C$11,C645)</f>
        <v>100.8</v>
      </c>
      <c r="H645" s="15">
        <f t="shared" si="21"/>
        <v>2.1167999999999999E-2</v>
      </c>
      <c r="I645" s="2">
        <f>IF(C645&gt;'Assumptions Notes'!C$11,-C645*('Assumptions Notes'!C$13/(2*1000)),G645*D645)</f>
        <v>2.1167999999999999E-2</v>
      </c>
    </row>
    <row r="646" spans="1:9" ht="16" x14ac:dyDescent="0.2">
      <c r="A646" s="5">
        <v>42565.4375</v>
      </c>
      <c r="B646" s="2">
        <v>1757.89</v>
      </c>
      <c r="C646" s="29">
        <v>100.6</v>
      </c>
      <c r="D646" s="8">
        <v>2.075E-4</v>
      </c>
      <c r="E646" s="13">
        <f>D646*'Assumptions Notes'!C$12</f>
        <v>2.4899999999999999E-2</v>
      </c>
      <c r="F646" s="15">
        <f t="shared" si="20"/>
        <v>2.0874500000000001E-2</v>
      </c>
      <c r="G646" s="10">
        <f>IF(C646&gt;'Assumptions Notes'!C$11,'Assumptions Notes'!C$11,C646)</f>
        <v>100.6</v>
      </c>
      <c r="H646" s="15">
        <f t="shared" si="21"/>
        <v>2.0874500000000001E-2</v>
      </c>
      <c r="I646" s="2">
        <f>IF(C646&gt;'Assumptions Notes'!C$11,-C646*('Assumptions Notes'!C$13/(2*1000)),G646*D646)</f>
        <v>2.0874500000000001E-2</v>
      </c>
    </row>
    <row r="647" spans="1:9" ht="16" x14ac:dyDescent="0.2">
      <c r="A647" s="5">
        <v>42565.458333333336</v>
      </c>
      <c r="B647" s="2">
        <v>1690.45</v>
      </c>
      <c r="C647" s="29">
        <v>100.3</v>
      </c>
      <c r="D647" s="8">
        <v>2.05E-4</v>
      </c>
      <c r="E647" s="13">
        <f>D647*'Assumptions Notes'!C$12</f>
        <v>2.46E-2</v>
      </c>
      <c r="F647" s="15">
        <f t="shared" si="20"/>
        <v>2.05615E-2</v>
      </c>
      <c r="G647" s="10">
        <f>IF(C647&gt;'Assumptions Notes'!C$11,'Assumptions Notes'!C$11,C647)</f>
        <v>100.3</v>
      </c>
      <c r="H647" s="15">
        <f t="shared" si="21"/>
        <v>2.05615E-2</v>
      </c>
      <c r="I647" s="2">
        <f>IF(C647&gt;'Assumptions Notes'!C$11,-C647*('Assumptions Notes'!C$13/(2*1000)),G647*D647)</f>
        <v>2.05615E-2</v>
      </c>
    </row>
    <row r="648" spans="1:9" ht="16" x14ac:dyDescent="0.2">
      <c r="A648" s="5">
        <v>42565.479166666664</v>
      </c>
      <c r="B648" s="2">
        <v>1591.87</v>
      </c>
      <c r="C648" s="29">
        <v>101.4</v>
      </c>
      <c r="D648" s="8">
        <v>2.1499999999999999E-4</v>
      </c>
      <c r="E648" s="13">
        <f>D648*'Assumptions Notes'!C$12</f>
        <v>2.58E-2</v>
      </c>
      <c r="F648" s="15">
        <f t="shared" si="20"/>
        <v>2.1801000000000001E-2</v>
      </c>
      <c r="G648" s="10">
        <f>IF(C648&gt;'Assumptions Notes'!C$11,'Assumptions Notes'!C$11,C648)</f>
        <v>101.4</v>
      </c>
      <c r="H648" s="15">
        <f t="shared" si="21"/>
        <v>2.1801000000000001E-2</v>
      </c>
      <c r="I648" s="2">
        <f>IF(C648&gt;'Assumptions Notes'!C$11,-C648*('Assumptions Notes'!C$13/(2*1000)),G648*D648)</f>
        <v>2.1801000000000001E-2</v>
      </c>
    </row>
    <row r="649" spans="1:9" ht="16" x14ac:dyDescent="0.2">
      <c r="A649" s="5">
        <v>42565.5</v>
      </c>
      <c r="B649" s="2">
        <v>1585.93</v>
      </c>
      <c r="C649" s="29">
        <v>99.5</v>
      </c>
      <c r="D649" s="8">
        <v>2.2499999999999999E-4</v>
      </c>
      <c r="E649" s="13">
        <f>D649*'Assumptions Notes'!C$12</f>
        <v>2.7E-2</v>
      </c>
      <c r="F649" s="15">
        <f t="shared" si="20"/>
        <v>2.2387499999999998E-2</v>
      </c>
      <c r="G649" s="10">
        <f>IF(C649&gt;'Assumptions Notes'!C$11,'Assumptions Notes'!C$11,C649)</f>
        <v>99.5</v>
      </c>
      <c r="H649" s="15">
        <f t="shared" si="21"/>
        <v>2.2387499999999998E-2</v>
      </c>
      <c r="I649" s="2">
        <f>IF(C649&gt;'Assumptions Notes'!C$11,-C649*('Assumptions Notes'!C$13/(2*1000)),G649*D649)</f>
        <v>2.2387499999999998E-2</v>
      </c>
    </row>
    <row r="650" spans="1:9" ht="16" x14ac:dyDescent="0.2">
      <c r="A650" s="5">
        <v>42565.520833333336</v>
      </c>
      <c r="B650" s="2">
        <v>1570.22</v>
      </c>
      <c r="C650" s="29">
        <v>94.5</v>
      </c>
      <c r="D650" s="8">
        <v>2.1250000000000002E-4</v>
      </c>
      <c r="E650" s="13">
        <f>D650*'Assumptions Notes'!C$12</f>
        <v>2.5500000000000002E-2</v>
      </c>
      <c r="F650" s="15">
        <f t="shared" si="20"/>
        <v>2.0081250000000002E-2</v>
      </c>
      <c r="G650" s="10">
        <f>IF(C650&gt;'Assumptions Notes'!C$11,'Assumptions Notes'!C$11,C650)</f>
        <v>94.5</v>
      </c>
      <c r="H650" s="15">
        <f t="shared" si="21"/>
        <v>2.0081250000000002E-2</v>
      </c>
      <c r="I650" s="2">
        <f>IF(C650&gt;'Assumptions Notes'!C$11,-C650*('Assumptions Notes'!C$13/(2*1000)),G650*D650)</f>
        <v>2.0081250000000002E-2</v>
      </c>
    </row>
    <row r="651" spans="1:9" ht="16" x14ac:dyDescent="0.2">
      <c r="A651" s="5">
        <v>42565.541666666664</v>
      </c>
      <c r="B651" s="2">
        <v>1507.57</v>
      </c>
      <c r="C651" s="29">
        <v>91.4</v>
      </c>
      <c r="D651" s="8">
        <v>2.0000000000000001E-4</v>
      </c>
      <c r="E651" s="13">
        <f>D651*'Assumptions Notes'!C$12</f>
        <v>2.4E-2</v>
      </c>
      <c r="F651" s="15">
        <f t="shared" si="20"/>
        <v>1.8280000000000001E-2</v>
      </c>
      <c r="G651" s="10">
        <f>IF(C651&gt;'Assumptions Notes'!C$11,'Assumptions Notes'!C$11,C651)</f>
        <v>91.4</v>
      </c>
      <c r="H651" s="15">
        <f t="shared" si="21"/>
        <v>1.8280000000000001E-2</v>
      </c>
      <c r="I651" s="2">
        <f>IF(C651&gt;'Assumptions Notes'!C$11,-C651*('Assumptions Notes'!C$13/(2*1000)),G651*D651)</f>
        <v>1.8280000000000001E-2</v>
      </c>
    </row>
    <row r="652" spans="1:9" ht="16" x14ac:dyDescent="0.2">
      <c r="A652" s="5">
        <v>42565.5625</v>
      </c>
      <c r="B652" s="2">
        <v>1530.59</v>
      </c>
      <c r="C652" s="29">
        <v>90.8</v>
      </c>
      <c r="D652" s="8">
        <v>1.975E-4</v>
      </c>
      <c r="E652" s="13">
        <f>D652*'Assumptions Notes'!C$12</f>
        <v>2.3699999999999999E-2</v>
      </c>
      <c r="F652" s="15">
        <f t="shared" si="20"/>
        <v>1.7933000000000001E-2</v>
      </c>
      <c r="G652" s="10">
        <f>IF(C652&gt;'Assumptions Notes'!C$11,'Assumptions Notes'!C$11,C652)</f>
        <v>90.8</v>
      </c>
      <c r="H652" s="15">
        <f t="shared" si="21"/>
        <v>1.7933000000000001E-2</v>
      </c>
      <c r="I652" s="2">
        <f>IF(C652&gt;'Assumptions Notes'!C$11,-C652*('Assumptions Notes'!C$13/(2*1000)),G652*D652)</f>
        <v>1.7933000000000001E-2</v>
      </c>
    </row>
    <row r="653" spans="1:9" ht="16" x14ac:dyDescent="0.2">
      <c r="A653" s="5">
        <v>42565.583333333336</v>
      </c>
      <c r="B653" s="2">
        <v>1528.58</v>
      </c>
      <c r="C653" s="29">
        <v>88</v>
      </c>
      <c r="D653" s="8">
        <v>1.95E-4</v>
      </c>
      <c r="E653" s="13">
        <f>D653*'Assumptions Notes'!C$12</f>
        <v>2.3400000000000001E-2</v>
      </c>
      <c r="F653" s="15">
        <f t="shared" si="20"/>
        <v>1.7159999999999998E-2</v>
      </c>
      <c r="G653" s="10">
        <f>IF(C653&gt;'Assumptions Notes'!C$11,'Assumptions Notes'!C$11,C653)</f>
        <v>88</v>
      </c>
      <c r="H653" s="15">
        <f t="shared" si="21"/>
        <v>1.7159999999999998E-2</v>
      </c>
      <c r="I653" s="2">
        <f>IF(C653&gt;'Assumptions Notes'!C$11,-C653*('Assumptions Notes'!C$13/(2*1000)),G653*D653)</f>
        <v>1.7159999999999998E-2</v>
      </c>
    </row>
    <row r="654" spans="1:9" ht="16" x14ac:dyDescent="0.2">
      <c r="A654" s="5">
        <v>42565.604166666664</v>
      </c>
      <c r="B654" s="2">
        <v>1494.39</v>
      </c>
      <c r="C654" s="29">
        <v>90.7</v>
      </c>
      <c r="D654" s="8">
        <v>1.9625E-4</v>
      </c>
      <c r="E654" s="13">
        <f>D654*'Assumptions Notes'!C$12</f>
        <v>2.3550000000000001E-2</v>
      </c>
      <c r="F654" s="15">
        <f t="shared" si="20"/>
        <v>1.7799875E-2</v>
      </c>
      <c r="G654" s="10">
        <f>IF(C654&gt;'Assumptions Notes'!C$11,'Assumptions Notes'!C$11,C654)</f>
        <v>90.7</v>
      </c>
      <c r="H654" s="15">
        <f t="shared" si="21"/>
        <v>1.7799875E-2</v>
      </c>
      <c r="I654" s="2">
        <f>IF(C654&gt;'Assumptions Notes'!C$11,-C654*('Assumptions Notes'!C$13/(2*1000)),G654*D654)</f>
        <v>1.7799875E-2</v>
      </c>
    </row>
    <row r="655" spans="1:9" ht="16" x14ac:dyDescent="0.2">
      <c r="A655" s="5">
        <v>42565.625</v>
      </c>
      <c r="B655" s="2">
        <v>1536.51</v>
      </c>
      <c r="C655" s="29">
        <v>94.6</v>
      </c>
      <c r="D655" s="8">
        <v>1.975E-4</v>
      </c>
      <c r="E655" s="13">
        <f>D655*'Assumptions Notes'!C$12</f>
        <v>2.3699999999999999E-2</v>
      </c>
      <c r="F655" s="15">
        <f t="shared" si="20"/>
        <v>1.8683499999999999E-2</v>
      </c>
      <c r="G655" s="10">
        <f>IF(C655&gt;'Assumptions Notes'!C$11,'Assumptions Notes'!C$11,C655)</f>
        <v>94.6</v>
      </c>
      <c r="H655" s="15">
        <f t="shared" si="21"/>
        <v>1.8683499999999999E-2</v>
      </c>
      <c r="I655" s="2">
        <f>IF(C655&gt;'Assumptions Notes'!C$11,-C655*('Assumptions Notes'!C$13/(2*1000)),G655*D655)</f>
        <v>1.8683499999999999E-2</v>
      </c>
    </row>
    <row r="656" spans="1:9" ht="16" x14ac:dyDescent="0.2">
      <c r="A656" s="5">
        <v>42565.645833333336</v>
      </c>
      <c r="B656" s="2">
        <v>1522.66</v>
      </c>
      <c r="C656" s="29">
        <v>93.9</v>
      </c>
      <c r="D656" s="8">
        <v>2.2124999999999998E-4</v>
      </c>
      <c r="E656" s="13">
        <f>D656*'Assumptions Notes'!C$12</f>
        <v>2.6549999999999997E-2</v>
      </c>
      <c r="F656" s="15">
        <f t="shared" si="20"/>
        <v>2.0775374999999999E-2</v>
      </c>
      <c r="G656" s="10">
        <f>IF(C656&gt;'Assumptions Notes'!C$11,'Assumptions Notes'!C$11,C656)</f>
        <v>93.9</v>
      </c>
      <c r="H656" s="15">
        <f t="shared" si="21"/>
        <v>2.0775374999999999E-2</v>
      </c>
      <c r="I656" s="2">
        <f>IF(C656&gt;'Assumptions Notes'!C$11,-C656*('Assumptions Notes'!C$13/(2*1000)),G656*D656)</f>
        <v>2.0775374999999999E-2</v>
      </c>
    </row>
    <row r="657" spans="1:9" ht="16" x14ac:dyDescent="0.2">
      <c r="A657" s="5">
        <v>42565.666666666664</v>
      </c>
      <c r="B657" s="2">
        <v>1533.04</v>
      </c>
      <c r="C657" s="29">
        <v>98</v>
      </c>
      <c r="D657" s="8">
        <v>2.4499999999999999E-4</v>
      </c>
      <c r="E657" s="13">
        <f>D657*'Assumptions Notes'!C$12</f>
        <v>2.9399999999999999E-2</v>
      </c>
      <c r="F657" s="15">
        <f t="shared" si="20"/>
        <v>2.401E-2</v>
      </c>
      <c r="G657" s="10">
        <f>IF(C657&gt;'Assumptions Notes'!C$11,'Assumptions Notes'!C$11,C657)</f>
        <v>98</v>
      </c>
      <c r="H657" s="15">
        <f t="shared" si="21"/>
        <v>2.401E-2</v>
      </c>
      <c r="I657" s="2">
        <f>IF(C657&gt;'Assumptions Notes'!C$11,-C657*('Assumptions Notes'!C$13/(2*1000)),G657*D657)</f>
        <v>2.401E-2</v>
      </c>
    </row>
    <row r="658" spans="1:9" ht="16" x14ac:dyDescent="0.2">
      <c r="A658" s="5">
        <v>42565.6875</v>
      </c>
      <c r="B658" s="2">
        <v>1615.18</v>
      </c>
      <c r="C658" s="29">
        <v>96.9</v>
      </c>
      <c r="D658" s="8">
        <v>2.7E-4</v>
      </c>
      <c r="E658" s="13">
        <f>D658*'Assumptions Notes'!C$12</f>
        <v>3.2399999999999998E-2</v>
      </c>
      <c r="F658" s="15">
        <f t="shared" si="20"/>
        <v>2.6163000000000002E-2</v>
      </c>
      <c r="G658" s="10">
        <f>IF(C658&gt;'Assumptions Notes'!C$11,'Assumptions Notes'!C$11,C658)</f>
        <v>96.9</v>
      </c>
      <c r="H658" s="15">
        <f t="shared" si="21"/>
        <v>2.6163000000000002E-2</v>
      </c>
      <c r="I658" s="2">
        <f>IF(C658&gt;'Assumptions Notes'!C$11,-C658*('Assumptions Notes'!C$13/(2*1000)),G658*D658)</f>
        <v>2.6163000000000002E-2</v>
      </c>
    </row>
    <row r="659" spans="1:9" ht="16" x14ac:dyDescent="0.2">
      <c r="A659" s="5">
        <v>42565.708333333336</v>
      </c>
      <c r="B659" s="2">
        <v>1699.72</v>
      </c>
      <c r="C659" s="29">
        <v>96.2</v>
      </c>
      <c r="D659" s="8">
        <v>2.9500000000000001E-4</v>
      </c>
      <c r="E659" s="13">
        <f>D659*'Assumptions Notes'!C$12</f>
        <v>3.5400000000000001E-2</v>
      </c>
      <c r="F659" s="15">
        <f t="shared" si="20"/>
        <v>2.8379000000000001E-2</v>
      </c>
      <c r="G659" s="10">
        <f>IF(C659&gt;'Assumptions Notes'!C$11,'Assumptions Notes'!C$11,C659)</f>
        <v>96.2</v>
      </c>
      <c r="H659" s="15">
        <f t="shared" si="21"/>
        <v>2.8379000000000001E-2</v>
      </c>
      <c r="I659" s="2">
        <f>IF(C659&gt;'Assumptions Notes'!C$11,-C659*('Assumptions Notes'!C$13/(2*1000)),G659*D659)</f>
        <v>2.8379000000000001E-2</v>
      </c>
    </row>
    <row r="660" spans="1:9" ht="16" x14ac:dyDescent="0.2">
      <c r="A660" s="5">
        <v>42565.729166666664</v>
      </c>
      <c r="B660" s="2">
        <v>1811.66</v>
      </c>
      <c r="C660" s="29">
        <v>95.8</v>
      </c>
      <c r="D660" s="8">
        <v>2.9750000000000002E-4</v>
      </c>
      <c r="E660" s="13">
        <f>D660*'Assumptions Notes'!C$12</f>
        <v>3.5700000000000003E-2</v>
      </c>
      <c r="F660" s="15">
        <f t="shared" si="20"/>
        <v>2.8500500000000002E-2</v>
      </c>
      <c r="G660" s="10">
        <f>IF(C660&gt;'Assumptions Notes'!C$11,'Assumptions Notes'!C$11,C660)</f>
        <v>95.8</v>
      </c>
      <c r="H660" s="15">
        <f t="shared" si="21"/>
        <v>2.8500500000000002E-2</v>
      </c>
      <c r="I660" s="2">
        <f>IF(C660&gt;'Assumptions Notes'!C$11,-C660*('Assumptions Notes'!C$13/(2*1000)),G660*D660)</f>
        <v>2.8500500000000002E-2</v>
      </c>
    </row>
    <row r="661" spans="1:9" ht="16" x14ac:dyDescent="0.2">
      <c r="A661" s="5">
        <v>42565.75</v>
      </c>
      <c r="B661" s="2">
        <v>1926.11</v>
      </c>
      <c r="C661" s="29">
        <v>91.4</v>
      </c>
      <c r="D661" s="8">
        <v>2.9999999999999997E-4</v>
      </c>
      <c r="E661" s="13">
        <f>D661*'Assumptions Notes'!C$12</f>
        <v>3.5999999999999997E-2</v>
      </c>
      <c r="F661" s="15">
        <f t="shared" si="20"/>
        <v>2.742E-2</v>
      </c>
      <c r="G661" s="10">
        <f>IF(C661&gt;'Assumptions Notes'!C$11,'Assumptions Notes'!C$11,C661)</f>
        <v>91.4</v>
      </c>
      <c r="H661" s="15">
        <f t="shared" si="21"/>
        <v>2.742E-2</v>
      </c>
      <c r="I661" s="2">
        <f>IF(C661&gt;'Assumptions Notes'!C$11,-C661*('Assumptions Notes'!C$13/(2*1000)),G661*D661)</f>
        <v>2.742E-2</v>
      </c>
    </row>
    <row r="662" spans="1:9" ht="16" x14ac:dyDescent="0.2">
      <c r="A662" s="5">
        <v>42565.770833333336</v>
      </c>
      <c r="B662" s="2">
        <v>2061.38</v>
      </c>
      <c r="C662" s="29">
        <v>93.5</v>
      </c>
      <c r="D662" s="8">
        <v>2.9999999999999997E-4</v>
      </c>
      <c r="E662" s="13">
        <f>D662*'Assumptions Notes'!C$12</f>
        <v>3.5999999999999997E-2</v>
      </c>
      <c r="F662" s="15">
        <f t="shared" si="20"/>
        <v>2.8049999999999999E-2</v>
      </c>
      <c r="G662" s="10">
        <f>IF(C662&gt;'Assumptions Notes'!C$11,'Assumptions Notes'!C$11,C662)</f>
        <v>93.5</v>
      </c>
      <c r="H662" s="15">
        <f t="shared" si="21"/>
        <v>2.8049999999999999E-2</v>
      </c>
      <c r="I662" s="2">
        <f>IF(C662&gt;'Assumptions Notes'!C$11,-C662*('Assumptions Notes'!C$13/(2*1000)),G662*D662)</f>
        <v>2.8049999999999999E-2</v>
      </c>
    </row>
    <row r="663" spans="1:9" ht="16" x14ac:dyDescent="0.2">
      <c r="A663" s="5">
        <v>42565.791666666664</v>
      </c>
      <c r="B663" s="2">
        <v>2115.31</v>
      </c>
      <c r="C663" s="29">
        <v>89.9</v>
      </c>
      <c r="D663" s="8">
        <v>2.9999999999999997E-4</v>
      </c>
      <c r="E663" s="13">
        <f>D663*'Assumptions Notes'!C$12</f>
        <v>3.5999999999999997E-2</v>
      </c>
      <c r="F663" s="15">
        <f t="shared" si="20"/>
        <v>2.6970000000000001E-2</v>
      </c>
      <c r="G663" s="10">
        <f>IF(C663&gt;'Assumptions Notes'!C$11,'Assumptions Notes'!C$11,C663)</f>
        <v>89.9</v>
      </c>
      <c r="H663" s="15">
        <f t="shared" si="21"/>
        <v>2.6970000000000001E-2</v>
      </c>
      <c r="I663" s="2">
        <f>IF(C663&gt;'Assumptions Notes'!C$11,-C663*('Assumptions Notes'!C$13/(2*1000)),G663*D663)</f>
        <v>2.6970000000000001E-2</v>
      </c>
    </row>
    <row r="664" spans="1:9" ht="16" x14ac:dyDescent="0.2">
      <c r="A664" s="5">
        <v>42565.8125</v>
      </c>
      <c r="B664" s="2">
        <v>2104.04</v>
      </c>
      <c r="C664" s="29">
        <v>86.8</v>
      </c>
      <c r="D664" s="8">
        <v>2.9750000000000002E-4</v>
      </c>
      <c r="E664" s="13">
        <f>D664*'Assumptions Notes'!C$12</f>
        <v>3.5700000000000003E-2</v>
      </c>
      <c r="F664" s="15">
        <f t="shared" si="20"/>
        <v>2.5823000000000002E-2</v>
      </c>
      <c r="G664" s="10">
        <f>IF(C664&gt;'Assumptions Notes'!C$11,'Assumptions Notes'!C$11,C664)</f>
        <v>86.8</v>
      </c>
      <c r="H664" s="15">
        <f t="shared" si="21"/>
        <v>2.5823000000000002E-2</v>
      </c>
      <c r="I664" s="2">
        <f>IF(C664&gt;'Assumptions Notes'!C$11,-C664*('Assumptions Notes'!C$13/(2*1000)),G664*D664)</f>
        <v>2.5823000000000002E-2</v>
      </c>
    </row>
    <row r="665" spans="1:9" ht="16" x14ac:dyDescent="0.2">
      <c r="A665" s="5">
        <v>42565.833333333336</v>
      </c>
      <c r="B665" s="2">
        <v>2062.7199999999998</v>
      </c>
      <c r="C665" s="29">
        <v>84.1</v>
      </c>
      <c r="D665" s="8">
        <v>2.9500000000000001E-4</v>
      </c>
      <c r="E665" s="13">
        <f>D665*'Assumptions Notes'!C$12</f>
        <v>3.5400000000000001E-2</v>
      </c>
      <c r="F665" s="15">
        <f t="shared" si="20"/>
        <v>2.4809499999999998E-2</v>
      </c>
      <c r="G665" s="10">
        <f>IF(C665&gt;'Assumptions Notes'!C$11,'Assumptions Notes'!C$11,C665)</f>
        <v>84.1</v>
      </c>
      <c r="H665" s="15">
        <f t="shared" si="21"/>
        <v>2.4809499999999998E-2</v>
      </c>
      <c r="I665" s="2">
        <f>IF(C665&gt;'Assumptions Notes'!C$11,-C665*('Assumptions Notes'!C$13/(2*1000)),G665*D665)</f>
        <v>2.4809499999999998E-2</v>
      </c>
    </row>
    <row r="666" spans="1:9" ht="16" x14ac:dyDescent="0.2">
      <c r="A666" s="5">
        <v>42565.854166666664</v>
      </c>
      <c r="B666" s="2">
        <v>2040.81</v>
      </c>
      <c r="C666" s="29">
        <v>86.4</v>
      </c>
      <c r="D666" s="8">
        <v>2.9E-4</v>
      </c>
      <c r="E666" s="13">
        <f>D666*'Assumptions Notes'!C$12</f>
        <v>3.4799999999999998E-2</v>
      </c>
      <c r="F666" s="15">
        <f t="shared" si="20"/>
        <v>2.5056000000000002E-2</v>
      </c>
      <c r="G666" s="10">
        <f>IF(C666&gt;'Assumptions Notes'!C$11,'Assumptions Notes'!C$11,C666)</f>
        <v>86.4</v>
      </c>
      <c r="H666" s="15">
        <f t="shared" si="21"/>
        <v>2.5056000000000002E-2</v>
      </c>
      <c r="I666" s="2">
        <f>IF(C666&gt;'Assumptions Notes'!C$11,-C666*('Assumptions Notes'!C$13/(2*1000)),G666*D666)</f>
        <v>2.5056000000000002E-2</v>
      </c>
    </row>
    <row r="667" spans="1:9" ht="16" x14ac:dyDescent="0.2">
      <c r="A667" s="5">
        <v>42565.875</v>
      </c>
      <c r="B667" s="2">
        <v>1982.62</v>
      </c>
      <c r="C667" s="29">
        <v>92.9</v>
      </c>
      <c r="D667" s="8">
        <v>2.8499999999999999E-4</v>
      </c>
      <c r="E667" s="13">
        <f>D667*'Assumptions Notes'!C$12</f>
        <v>3.4200000000000001E-2</v>
      </c>
      <c r="F667" s="15">
        <f t="shared" si="20"/>
        <v>2.64765E-2</v>
      </c>
      <c r="G667" s="10">
        <f>IF(C667&gt;'Assumptions Notes'!C$11,'Assumptions Notes'!C$11,C667)</f>
        <v>92.9</v>
      </c>
      <c r="H667" s="15">
        <f t="shared" si="21"/>
        <v>2.64765E-2</v>
      </c>
      <c r="I667" s="2">
        <f>IF(C667&gt;'Assumptions Notes'!C$11,-C667*('Assumptions Notes'!C$13/(2*1000)),G667*D667)</f>
        <v>2.64765E-2</v>
      </c>
    </row>
    <row r="668" spans="1:9" ht="16" x14ac:dyDescent="0.2">
      <c r="A668" s="5">
        <v>42565.895833333336</v>
      </c>
      <c r="B668" s="2">
        <v>1953.01</v>
      </c>
      <c r="C668" s="29">
        <v>94.1</v>
      </c>
      <c r="D668" s="8">
        <v>2.7E-4</v>
      </c>
      <c r="E668" s="13">
        <f>D668*'Assumptions Notes'!C$12</f>
        <v>3.2399999999999998E-2</v>
      </c>
      <c r="F668" s="15">
        <f t="shared" si="20"/>
        <v>2.5406999999999999E-2</v>
      </c>
      <c r="G668" s="10">
        <f>IF(C668&gt;'Assumptions Notes'!C$11,'Assumptions Notes'!C$11,C668)</f>
        <v>94.1</v>
      </c>
      <c r="H668" s="15">
        <f t="shared" si="21"/>
        <v>2.5406999999999999E-2</v>
      </c>
      <c r="I668" s="2">
        <f>IF(C668&gt;'Assumptions Notes'!C$11,-C668*('Assumptions Notes'!C$13/(2*1000)),G668*D668)</f>
        <v>2.5406999999999999E-2</v>
      </c>
    </row>
    <row r="669" spans="1:9" ht="16" x14ac:dyDescent="0.2">
      <c r="A669" s="5">
        <v>42565.916666666664</v>
      </c>
      <c r="B669" s="2">
        <v>1877.27</v>
      </c>
      <c r="C669" s="29">
        <v>96.4</v>
      </c>
      <c r="D669" s="8">
        <v>2.5500000000000002E-4</v>
      </c>
      <c r="E669" s="13">
        <f>D669*'Assumptions Notes'!C$12</f>
        <v>3.0600000000000002E-2</v>
      </c>
      <c r="F669" s="15">
        <f t="shared" si="20"/>
        <v>2.4582000000000003E-2</v>
      </c>
      <c r="G669" s="10">
        <f>IF(C669&gt;'Assumptions Notes'!C$11,'Assumptions Notes'!C$11,C669)</f>
        <v>96.4</v>
      </c>
      <c r="H669" s="15">
        <f t="shared" si="21"/>
        <v>2.4582000000000003E-2</v>
      </c>
      <c r="I669" s="2">
        <f>IF(C669&gt;'Assumptions Notes'!C$11,-C669*('Assumptions Notes'!C$13/(2*1000)),G669*D669)</f>
        <v>2.4582000000000003E-2</v>
      </c>
    </row>
    <row r="670" spans="1:9" ht="16" x14ac:dyDescent="0.2">
      <c r="A670" s="5">
        <v>42565.9375</v>
      </c>
      <c r="B670" s="2">
        <v>1812.63</v>
      </c>
      <c r="C670" s="29">
        <v>96.1</v>
      </c>
      <c r="D670" s="8">
        <v>2.1250000000000002E-4</v>
      </c>
      <c r="E670" s="13">
        <f>D670*'Assumptions Notes'!C$12</f>
        <v>2.5500000000000002E-2</v>
      </c>
      <c r="F670" s="15">
        <f t="shared" si="20"/>
        <v>2.0421250000000002E-2</v>
      </c>
      <c r="G670" s="10">
        <f>IF(C670&gt;'Assumptions Notes'!C$11,'Assumptions Notes'!C$11,C670)</f>
        <v>96.1</v>
      </c>
      <c r="H670" s="15">
        <f t="shared" si="21"/>
        <v>2.0421250000000002E-2</v>
      </c>
      <c r="I670" s="2">
        <f>IF(C670&gt;'Assumptions Notes'!C$11,-C670*('Assumptions Notes'!C$13/(2*1000)),G670*D670)</f>
        <v>2.0421250000000002E-2</v>
      </c>
    </row>
    <row r="671" spans="1:9" ht="16" x14ac:dyDescent="0.2">
      <c r="A671" s="5">
        <v>42565.958333333336</v>
      </c>
      <c r="B671" s="2">
        <v>1725.29</v>
      </c>
      <c r="C671" s="29">
        <v>95.6</v>
      </c>
      <c r="D671" s="8">
        <v>1.7000000000000001E-4</v>
      </c>
      <c r="E671" s="13">
        <f>D671*'Assumptions Notes'!C$12</f>
        <v>2.0400000000000001E-2</v>
      </c>
      <c r="F671" s="15">
        <f t="shared" si="20"/>
        <v>1.6251999999999999E-2</v>
      </c>
      <c r="G671" s="10">
        <f>IF(C671&gt;'Assumptions Notes'!C$11,'Assumptions Notes'!C$11,C671)</f>
        <v>95.6</v>
      </c>
      <c r="H671" s="15">
        <f t="shared" si="21"/>
        <v>1.6251999999999999E-2</v>
      </c>
      <c r="I671" s="2">
        <f>IF(C671&gt;'Assumptions Notes'!C$11,-C671*('Assumptions Notes'!C$13/(2*1000)),G671*D671)</f>
        <v>1.6251999999999999E-2</v>
      </c>
    </row>
    <row r="672" spans="1:9" ht="16" x14ac:dyDescent="0.2">
      <c r="A672" s="5">
        <v>42565.979166666664</v>
      </c>
      <c r="B672" s="2">
        <v>1691.02</v>
      </c>
      <c r="C672" s="29">
        <v>94.9</v>
      </c>
      <c r="D672" s="8">
        <v>1.5000000000000001E-4</v>
      </c>
      <c r="E672" s="13">
        <f>D672*'Assumptions Notes'!C$12</f>
        <v>1.8000000000000002E-2</v>
      </c>
      <c r="F672" s="15">
        <f t="shared" si="20"/>
        <v>1.4235000000000003E-2</v>
      </c>
      <c r="G672" s="10">
        <f>IF(C672&gt;'Assumptions Notes'!C$11,'Assumptions Notes'!C$11,C672)</f>
        <v>94.9</v>
      </c>
      <c r="H672" s="15">
        <f t="shared" si="21"/>
        <v>1.4235000000000003E-2</v>
      </c>
      <c r="I672" s="2">
        <f>IF(C672&gt;'Assumptions Notes'!C$11,-C672*('Assumptions Notes'!C$13/(2*1000)),G672*D672)</f>
        <v>1.4235000000000003E-2</v>
      </c>
    </row>
    <row r="673" spans="1:9" ht="16" x14ac:dyDescent="0.2">
      <c r="A673" s="5">
        <v>42566</v>
      </c>
      <c r="B673" s="2">
        <v>1877.15</v>
      </c>
      <c r="C673" s="29">
        <v>93.4</v>
      </c>
      <c r="D673" s="8">
        <v>1.2999999999999999E-4</v>
      </c>
      <c r="E673" s="13">
        <f>D673*'Assumptions Notes'!C$12</f>
        <v>1.5599999999999999E-2</v>
      </c>
      <c r="F673" s="15">
        <f t="shared" si="20"/>
        <v>1.2142E-2</v>
      </c>
      <c r="G673" s="10">
        <f>IF(C673&gt;'Assumptions Notes'!C$11,'Assumptions Notes'!C$11,C673)</f>
        <v>93.4</v>
      </c>
      <c r="H673" s="15">
        <f t="shared" si="21"/>
        <v>1.2142E-2</v>
      </c>
      <c r="I673" s="2">
        <f>IF(C673&gt;'Assumptions Notes'!C$11,-C673*('Assumptions Notes'!C$13/(2*1000)),G673*D673)</f>
        <v>1.2142E-2</v>
      </c>
    </row>
    <row r="674" spans="1:9" ht="16" x14ac:dyDescent="0.2">
      <c r="A674" s="5">
        <v>42566.020833333336</v>
      </c>
      <c r="B674" s="2">
        <v>1759.87</v>
      </c>
      <c r="C674" s="29">
        <v>90.6</v>
      </c>
      <c r="D674" s="8">
        <v>1.175E-4</v>
      </c>
      <c r="E674" s="13">
        <f>D674*'Assumptions Notes'!C$12</f>
        <v>1.41E-2</v>
      </c>
      <c r="F674" s="15">
        <f t="shared" si="20"/>
        <v>1.0645499999999999E-2</v>
      </c>
      <c r="G674" s="10">
        <f>IF(C674&gt;'Assumptions Notes'!C$11,'Assumptions Notes'!C$11,C674)</f>
        <v>90.6</v>
      </c>
      <c r="H674" s="15">
        <f t="shared" si="21"/>
        <v>1.0645499999999999E-2</v>
      </c>
      <c r="I674" s="2">
        <f>IF(C674&gt;'Assumptions Notes'!C$11,-C674*('Assumptions Notes'!C$13/(2*1000)),G674*D674)</f>
        <v>1.0645499999999999E-2</v>
      </c>
    </row>
    <row r="675" spans="1:9" ht="16" x14ac:dyDescent="0.2">
      <c r="A675" s="5">
        <v>42566.041666666664</v>
      </c>
      <c r="B675" s="2">
        <v>1636.31</v>
      </c>
      <c r="C675" s="29">
        <v>84.4</v>
      </c>
      <c r="D675" s="8">
        <v>1.05E-4</v>
      </c>
      <c r="E675" s="13">
        <f>D675*'Assumptions Notes'!C$12</f>
        <v>1.26E-2</v>
      </c>
      <c r="F675" s="15">
        <f t="shared" si="20"/>
        <v>8.8620000000000018E-3</v>
      </c>
      <c r="G675" s="10">
        <f>IF(C675&gt;'Assumptions Notes'!C$11,'Assumptions Notes'!C$11,C675)</f>
        <v>84.4</v>
      </c>
      <c r="H675" s="15">
        <f t="shared" si="21"/>
        <v>8.8620000000000018E-3</v>
      </c>
      <c r="I675" s="2">
        <f>IF(C675&gt;'Assumptions Notes'!C$11,-C675*('Assumptions Notes'!C$13/(2*1000)),G675*D675)</f>
        <v>8.8620000000000018E-3</v>
      </c>
    </row>
    <row r="676" spans="1:9" ht="16" x14ac:dyDescent="0.2">
      <c r="A676" s="5">
        <v>42566.0625</v>
      </c>
      <c r="B676" s="2">
        <v>1524.54</v>
      </c>
      <c r="C676" s="29">
        <v>78.900000000000006</v>
      </c>
      <c r="D676" s="8">
        <v>1.025E-4</v>
      </c>
      <c r="E676" s="13">
        <f>D676*'Assumptions Notes'!C$12</f>
        <v>1.23E-2</v>
      </c>
      <c r="F676" s="15">
        <f t="shared" si="20"/>
        <v>8.0872500000000007E-3</v>
      </c>
      <c r="G676" s="10">
        <f>IF(C676&gt;'Assumptions Notes'!C$11,'Assumptions Notes'!C$11,C676)</f>
        <v>78.900000000000006</v>
      </c>
      <c r="H676" s="15">
        <f t="shared" si="21"/>
        <v>8.0872500000000007E-3</v>
      </c>
      <c r="I676" s="2">
        <f>IF(C676&gt;'Assumptions Notes'!C$11,-C676*('Assumptions Notes'!C$13/(2*1000)),G676*D676)</f>
        <v>8.0872500000000007E-3</v>
      </c>
    </row>
    <row r="677" spans="1:9" ht="16" x14ac:dyDescent="0.2">
      <c r="A677" s="5">
        <v>42566.083333333336</v>
      </c>
      <c r="B677" s="2">
        <v>1432.2</v>
      </c>
      <c r="C677" s="29">
        <v>78.2</v>
      </c>
      <c r="D677" s="8">
        <v>1E-4</v>
      </c>
      <c r="E677" s="13">
        <f>D677*'Assumptions Notes'!C$12</f>
        <v>1.2E-2</v>
      </c>
      <c r="F677" s="15">
        <f t="shared" si="20"/>
        <v>7.8200000000000006E-3</v>
      </c>
      <c r="G677" s="10">
        <f>IF(C677&gt;'Assumptions Notes'!C$11,'Assumptions Notes'!C$11,C677)</f>
        <v>78.2</v>
      </c>
      <c r="H677" s="15">
        <f t="shared" si="21"/>
        <v>7.8200000000000006E-3</v>
      </c>
      <c r="I677" s="2">
        <f>IF(C677&gt;'Assumptions Notes'!C$11,-C677*('Assumptions Notes'!C$13/(2*1000)),G677*D677)</f>
        <v>7.8200000000000006E-3</v>
      </c>
    </row>
    <row r="678" spans="1:9" ht="16" x14ac:dyDescent="0.2">
      <c r="A678" s="5">
        <v>42566.104166666664</v>
      </c>
      <c r="B678" s="2">
        <v>1347.66</v>
      </c>
      <c r="C678" s="29">
        <v>82.8</v>
      </c>
      <c r="D678" s="8">
        <v>9.8750000000000002E-5</v>
      </c>
      <c r="E678" s="13">
        <f>D678*'Assumptions Notes'!C$12</f>
        <v>1.1849999999999999E-2</v>
      </c>
      <c r="F678" s="15">
        <f t="shared" si="20"/>
        <v>8.1764999999999997E-3</v>
      </c>
      <c r="G678" s="10">
        <f>IF(C678&gt;'Assumptions Notes'!C$11,'Assumptions Notes'!C$11,C678)</f>
        <v>82.8</v>
      </c>
      <c r="H678" s="15">
        <f t="shared" si="21"/>
        <v>8.1764999999999997E-3</v>
      </c>
      <c r="I678" s="2">
        <f>IF(C678&gt;'Assumptions Notes'!C$11,-C678*('Assumptions Notes'!C$13/(2*1000)),G678*D678)</f>
        <v>8.1764999999999997E-3</v>
      </c>
    </row>
    <row r="679" spans="1:9" ht="16" x14ac:dyDescent="0.2">
      <c r="A679" s="5">
        <v>42566.125</v>
      </c>
      <c r="B679" s="2">
        <v>1303.44</v>
      </c>
      <c r="C679" s="29">
        <v>89.3</v>
      </c>
      <c r="D679" s="8">
        <v>9.7499999999999998E-5</v>
      </c>
      <c r="E679" s="13">
        <f>D679*'Assumptions Notes'!C$12</f>
        <v>1.17E-2</v>
      </c>
      <c r="F679" s="15">
        <f t="shared" si="20"/>
        <v>8.7067499999999992E-3</v>
      </c>
      <c r="G679" s="10">
        <f>IF(C679&gt;'Assumptions Notes'!C$11,'Assumptions Notes'!C$11,C679)</f>
        <v>89.3</v>
      </c>
      <c r="H679" s="15">
        <f t="shared" si="21"/>
        <v>8.7067499999999992E-3</v>
      </c>
      <c r="I679" s="2">
        <f>IF(C679&gt;'Assumptions Notes'!C$11,-C679*('Assumptions Notes'!C$13/(2*1000)),G679*D679)</f>
        <v>8.7067499999999992E-3</v>
      </c>
    </row>
    <row r="680" spans="1:9" ht="16" x14ac:dyDescent="0.2">
      <c r="A680" s="5">
        <v>42566.145833333336</v>
      </c>
      <c r="B680" s="2">
        <v>1254.08</v>
      </c>
      <c r="C680" s="29">
        <v>87.9</v>
      </c>
      <c r="D680" s="8">
        <v>9.6250000000000009E-5</v>
      </c>
      <c r="E680" s="13">
        <f>D680*'Assumptions Notes'!C$12</f>
        <v>1.1550000000000001E-2</v>
      </c>
      <c r="F680" s="15">
        <f t="shared" si="20"/>
        <v>8.4603750000000009E-3</v>
      </c>
      <c r="G680" s="10">
        <f>IF(C680&gt;'Assumptions Notes'!C$11,'Assumptions Notes'!C$11,C680)</f>
        <v>87.9</v>
      </c>
      <c r="H680" s="15">
        <f t="shared" si="21"/>
        <v>8.4603750000000009E-3</v>
      </c>
      <c r="I680" s="2">
        <f>IF(C680&gt;'Assumptions Notes'!C$11,-C680*('Assumptions Notes'!C$13/(2*1000)),G680*D680)</f>
        <v>8.4603750000000009E-3</v>
      </c>
    </row>
    <row r="681" spans="1:9" ht="16" x14ac:dyDescent="0.2">
      <c r="A681" s="5">
        <v>42566.166666666664</v>
      </c>
      <c r="B681" s="2">
        <v>1205.1300000000001</v>
      </c>
      <c r="C681" s="29">
        <v>89.1</v>
      </c>
      <c r="D681" s="8">
        <v>9.5000000000000005E-5</v>
      </c>
      <c r="E681" s="13">
        <f>D681*'Assumptions Notes'!C$12</f>
        <v>1.14E-2</v>
      </c>
      <c r="F681" s="15">
        <f t="shared" si="20"/>
        <v>8.4644999999999998E-3</v>
      </c>
      <c r="G681" s="10">
        <f>IF(C681&gt;'Assumptions Notes'!C$11,'Assumptions Notes'!C$11,C681)</f>
        <v>89.1</v>
      </c>
      <c r="H681" s="15">
        <f t="shared" si="21"/>
        <v>8.4644999999999998E-3</v>
      </c>
      <c r="I681" s="2">
        <f>IF(C681&gt;'Assumptions Notes'!C$11,-C681*('Assumptions Notes'!C$13/(2*1000)),G681*D681)</f>
        <v>8.4644999999999998E-3</v>
      </c>
    </row>
    <row r="682" spans="1:9" ht="16" x14ac:dyDescent="0.2">
      <c r="A682" s="5">
        <v>42566.1875</v>
      </c>
      <c r="B682" s="2">
        <v>1176.96</v>
      </c>
      <c r="C682" s="29">
        <v>88.9</v>
      </c>
      <c r="D682" s="8">
        <v>9.6250000000000009E-5</v>
      </c>
      <c r="E682" s="13">
        <f>D682*'Assumptions Notes'!C$12</f>
        <v>1.1550000000000001E-2</v>
      </c>
      <c r="F682" s="15">
        <f t="shared" si="20"/>
        <v>8.5566250000000017E-3</v>
      </c>
      <c r="G682" s="10">
        <f>IF(C682&gt;'Assumptions Notes'!C$11,'Assumptions Notes'!C$11,C682)</f>
        <v>88.9</v>
      </c>
      <c r="H682" s="15">
        <f t="shared" si="21"/>
        <v>8.5566250000000017E-3</v>
      </c>
      <c r="I682" s="2">
        <f>IF(C682&gt;'Assumptions Notes'!C$11,-C682*('Assumptions Notes'!C$13/(2*1000)),G682*D682)</f>
        <v>8.5566250000000017E-3</v>
      </c>
    </row>
    <row r="683" spans="1:9" ht="16" x14ac:dyDescent="0.2">
      <c r="A683" s="5">
        <v>42566.208333333336</v>
      </c>
      <c r="B683" s="2">
        <v>1170.5999999999999</v>
      </c>
      <c r="C683" s="29">
        <v>89</v>
      </c>
      <c r="D683" s="8">
        <v>9.7499999999999998E-5</v>
      </c>
      <c r="E683" s="13">
        <f>D683*'Assumptions Notes'!C$12</f>
        <v>1.17E-2</v>
      </c>
      <c r="F683" s="15">
        <f t="shared" si="20"/>
        <v>8.6774999999999994E-3</v>
      </c>
      <c r="G683" s="10">
        <f>IF(C683&gt;'Assumptions Notes'!C$11,'Assumptions Notes'!C$11,C683)</f>
        <v>89</v>
      </c>
      <c r="H683" s="15">
        <f t="shared" si="21"/>
        <v>8.6774999999999994E-3</v>
      </c>
      <c r="I683" s="2">
        <f>IF(C683&gt;'Assumptions Notes'!C$11,-C683*('Assumptions Notes'!C$13/(2*1000)),G683*D683)</f>
        <v>8.6774999999999994E-3</v>
      </c>
    </row>
    <row r="684" spans="1:9" ht="16" x14ac:dyDescent="0.2">
      <c r="A684" s="5">
        <v>42566.229166666664</v>
      </c>
      <c r="B684" s="2">
        <v>1201.8900000000001</v>
      </c>
      <c r="C684" s="29">
        <v>94.6</v>
      </c>
      <c r="D684" s="8">
        <v>1.15E-4</v>
      </c>
      <c r="E684" s="13">
        <f>D684*'Assumptions Notes'!C$12</f>
        <v>1.38E-2</v>
      </c>
      <c r="F684" s="15">
        <f t="shared" si="20"/>
        <v>1.0879E-2</v>
      </c>
      <c r="G684" s="10">
        <f>IF(C684&gt;'Assumptions Notes'!C$11,'Assumptions Notes'!C$11,C684)</f>
        <v>94.6</v>
      </c>
      <c r="H684" s="15">
        <f t="shared" si="21"/>
        <v>1.0879E-2</v>
      </c>
      <c r="I684" s="2">
        <f>IF(C684&gt;'Assumptions Notes'!C$11,-C684*('Assumptions Notes'!C$13/(2*1000)),G684*D684)</f>
        <v>1.0879E-2</v>
      </c>
    </row>
    <row r="685" spans="1:9" ht="16" x14ac:dyDescent="0.2">
      <c r="A685" s="5">
        <v>42566.25</v>
      </c>
      <c r="B685" s="2">
        <v>1243.26</v>
      </c>
      <c r="C685" s="29">
        <v>94.1</v>
      </c>
      <c r="D685" s="8">
        <v>1.325E-4</v>
      </c>
      <c r="E685" s="13">
        <f>D685*'Assumptions Notes'!C$12</f>
        <v>1.5900000000000001E-2</v>
      </c>
      <c r="F685" s="15">
        <f t="shared" si="20"/>
        <v>1.2468249999999998E-2</v>
      </c>
      <c r="G685" s="10">
        <f>IF(C685&gt;'Assumptions Notes'!C$11,'Assumptions Notes'!C$11,C685)</f>
        <v>94.1</v>
      </c>
      <c r="H685" s="15">
        <f t="shared" si="21"/>
        <v>1.2468249999999998E-2</v>
      </c>
      <c r="I685" s="2">
        <f>IF(C685&gt;'Assumptions Notes'!C$11,-C685*('Assumptions Notes'!C$13/(2*1000)),G685*D685)</f>
        <v>1.2468249999999998E-2</v>
      </c>
    </row>
    <row r="686" spans="1:9" ht="16" x14ac:dyDescent="0.2">
      <c r="A686" s="5">
        <v>42566.270833333336</v>
      </c>
      <c r="B686" s="2">
        <v>1286.8800000000001</v>
      </c>
      <c r="C686" s="29">
        <v>93.4</v>
      </c>
      <c r="D686" s="8">
        <v>1.6249999999999999E-4</v>
      </c>
      <c r="E686" s="13">
        <f>D686*'Assumptions Notes'!C$12</f>
        <v>1.95E-2</v>
      </c>
      <c r="F686" s="15">
        <f t="shared" si="20"/>
        <v>1.51775E-2</v>
      </c>
      <c r="G686" s="10">
        <f>IF(C686&gt;'Assumptions Notes'!C$11,'Assumptions Notes'!C$11,C686)</f>
        <v>93.4</v>
      </c>
      <c r="H686" s="15">
        <f t="shared" si="21"/>
        <v>1.51775E-2</v>
      </c>
      <c r="I686" s="2">
        <f>IF(C686&gt;'Assumptions Notes'!C$11,-C686*('Assumptions Notes'!C$13/(2*1000)),G686*D686)</f>
        <v>1.51775E-2</v>
      </c>
    </row>
    <row r="687" spans="1:9" ht="16" x14ac:dyDescent="0.2">
      <c r="A687" s="5">
        <v>42566.291666666664</v>
      </c>
      <c r="B687" s="2">
        <v>1403.93</v>
      </c>
      <c r="C687" s="29">
        <v>87.4</v>
      </c>
      <c r="D687" s="8">
        <v>1.9249999999999999E-4</v>
      </c>
      <c r="E687" s="13">
        <f>D687*'Assumptions Notes'!C$12</f>
        <v>2.3099999999999999E-2</v>
      </c>
      <c r="F687" s="15">
        <f t="shared" si="20"/>
        <v>1.6824499999999999E-2</v>
      </c>
      <c r="G687" s="10">
        <f>IF(C687&gt;'Assumptions Notes'!C$11,'Assumptions Notes'!C$11,C687)</f>
        <v>87.4</v>
      </c>
      <c r="H687" s="15">
        <f t="shared" si="21"/>
        <v>1.6824499999999999E-2</v>
      </c>
      <c r="I687" s="2">
        <f>IF(C687&gt;'Assumptions Notes'!C$11,-C687*('Assumptions Notes'!C$13/(2*1000)),G687*D687)</f>
        <v>1.6824499999999999E-2</v>
      </c>
    </row>
    <row r="688" spans="1:9" ht="16" x14ac:dyDescent="0.2">
      <c r="A688" s="5">
        <v>42566.3125</v>
      </c>
      <c r="B688" s="2">
        <v>1527.14</v>
      </c>
      <c r="C688" s="29">
        <v>85.6</v>
      </c>
      <c r="D688" s="8">
        <v>2.0875000000000001E-4</v>
      </c>
      <c r="E688" s="13">
        <f>D688*'Assumptions Notes'!C$12</f>
        <v>2.5049999999999999E-2</v>
      </c>
      <c r="F688" s="15">
        <f t="shared" si="20"/>
        <v>1.7868999999999999E-2</v>
      </c>
      <c r="G688" s="10">
        <f>IF(C688&gt;'Assumptions Notes'!C$11,'Assumptions Notes'!C$11,C688)</f>
        <v>85.6</v>
      </c>
      <c r="H688" s="15">
        <f t="shared" si="21"/>
        <v>1.7868999999999999E-2</v>
      </c>
      <c r="I688" s="2">
        <f>IF(C688&gt;'Assumptions Notes'!C$11,-C688*('Assumptions Notes'!C$13/(2*1000)),G688*D688)</f>
        <v>1.7868999999999999E-2</v>
      </c>
    </row>
    <row r="689" spans="1:9" ht="16" x14ac:dyDescent="0.2">
      <c r="A689" s="5">
        <v>42566.333333333336</v>
      </c>
      <c r="B689" s="2">
        <v>1644.23</v>
      </c>
      <c r="C689" s="29">
        <v>84.6</v>
      </c>
      <c r="D689" s="8">
        <v>2.2499999999999999E-4</v>
      </c>
      <c r="E689" s="13">
        <f>D689*'Assumptions Notes'!C$12</f>
        <v>2.7E-2</v>
      </c>
      <c r="F689" s="15">
        <f t="shared" si="20"/>
        <v>1.9035E-2</v>
      </c>
      <c r="G689" s="10">
        <f>IF(C689&gt;'Assumptions Notes'!C$11,'Assumptions Notes'!C$11,C689)</f>
        <v>84.6</v>
      </c>
      <c r="H689" s="15">
        <f t="shared" si="21"/>
        <v>1.9035E-2</v>
      </c>
      <c r="I689" s="2">
        <f>IF(C689&gt;'Assumptions Notes'!C$11,-C689*('Assumptions Notes'!C$13/(2*1000)),G689*D689)</f>
        <v>1.9035E-2</v>
      </c>
    </row>
    <row r="690" spans="1:9" ht="16" x14ac:dyDescent="0.2">
      <c r="A690" s="5">
        <v>42566.354166666664</v>
      </c>
      <c r="B690" s="2">
        <v>1756.19</v>
      </c>
      <c r="C690" s="29">
        <v>86.4</v>
      </c>
      <c r="D690" s="8">
        <v>2.2625E-4</v>
      </c>
      <c r="E690" s="13">
        <f>D690*'Assumptions Notes'!C$12</f>
        <v>2.7150000000000001E-2</v>
      </c>
      <c r="F690" s="15">
        <f t="shared" si="20"/>
        <v>1.9547999999999999E-2</v>
      </c>
      <c r="G690" s="10">
        <f>IF(C690&gt;'Assumptions Notes'!C$11,'Assumptions Notes'!C$11,C690)</f>
        <v>86.4</v>
      </c>
      <c r="H690" s="15">
        <f t="shared" si="21"/>
        <v>1.9547999999999999E-2</v>
      </c>
      <c r="I690" s="2">
        <f>IF(C690&gt;'Assumptions Notes'!C$11,-C690*('Assumptions Notes'!C$13/(2*1000)),G690*D690)</f>
        <v>1.9547999999999999E-2</v>
      </c>
    </row>
    <row r="691" spans="1:9" ht="16" x14ac:dyDescent="0.2">
      <c r="A691" s="5">
        <v>42566.375</v>
      </c>
      <c r="B691" s="2">
        <v>1792.69</v>
      </c>
      <c r="C691" s="29">
        <v>91</v>
      </c>
      <c r="D691" s="8">
        <v>2.275E-4</v>
      </c>
      <c r="E691" s="13">
        <f>D691*'Assumptions Notes'!C$12</f>
        <v>2.7300000000000001E-2</v>
      </c>
      <c r="F691" s="15">
        <f t="shared" si="20"/>
        <v>2.0702499999999999E-2</v>
      </c>
      <c r="G691" s="10">
        <f>IF(C691&gt;'Assumptions Notes'!C$11,'Assumptions Notes'!C$11,C691)</f>
        <v>91</v>
      </c>
      <c r="H691" s="15">
        <f t="shared" si="21"/>
        <v>2.0702499999999999E-2</v>
      </c>
      <c r="I691" s="2">
        <f>IF(C691&gt;'Assumptions Notes'!C$11,-C691*('Assumptions Notes'!C$13/(2*1000)),G691*D691)</f>
        <v>2.0702499999999999E-2</v>
      </c>
    </row>
    <row r="692" spans="1:9" ht="16" x14ac:dyDescent="0.2">
      <c r="A692" s="5">
        <v>42566.395833333336</v>
      </c>
      <c r="B692" s="2">
        <v>1750.53</v>
      </c>
      <c r="C692" s="29">
        <v>92.9</v>
      </c>
      <c r="D692" s="8">
        <v>2.1875E-4</v>
      </c>
      <c r="E692" s="13">
        <f>D692*'Assumptions Notes'!C$12</f>
        <v>2.6249999999999999E-2</v>
      </c>
      <c r="F692" s="15">
        <f t="shared" si="20"/>
        <v>2.0321875000000003E-2</v>
      </c>
      <c r="G692" s="10">
        <f>IF(C692&gt;'Assumptions Notes'!C$11,'Assumptions Notes'!C$11,C692)</f>
        <v>92.9</v>
      </c>
      <c r="H692" s="15">
        <f t="shared" si="21"/>
        <v>2.0321875000000003E-2</v>
      </c>
      <c r="I692" s="2">
        <f>IF(C692&gt;'Assumptions Notes'!C$11,-C692*('Assumptions Notes'!C$13/(2*1000)),G692*D692)</f>
        <v>2.0321875000000003E-2</v>
      </c>
    </row>
    <row r="693" spans="1:9" ht="16" x14ac:dyDescent="0.2">
      <c r="A693" s="5">
        <v>42566.416666666664</v>
      </c>
      <c r="B693" s="2">
        <v>1703.52</v>
      </c>
      <c r="C693" s="29">
        <v>93.2</v>
      </c>
      <c r="D693" s="8">
        <v>2.1000000000000001E-4</v>
      </c>
      <c r="E693" s="13">
        <f>D693*'Assumptions Notes'!C$12</f>
        <v>2.52E-2</v>
      </c>
      <c r="F693" s="15">
        <f t="shared" si="20"/>
        <v>1.9572000000000003E-2</v>
      </c>
      <c r="G693" s="10">
        <f>IF(C693&gt;'Assumptions Notes'!C$11,'Assumptions Notes'!C$11,C693)</f>
        <v>93.2</v>
      </c>
      <c r="H693" s="15">
        <f t="shared" si="21"/>
        <v>1.9572000000000003E-2</v>
      </c>
      <c r="I693" s="2">
        <f>IF(C693&gt;'Assumptions Notes'!C$11,-C693*('Assumptions Notes'!C$13/(2*1000)),G693*D693)</f>
        <v>1.9572000000000003E-2</v>
      </c>
    </row>
    <row r="694" spans="1:9" ht="16" x14ac:dyDescent="0.2">
      <c r="A694" s="5">
        <v>42566.4375</v>
      </c>
      <c r="B694" s="2">
        <v>1604.07</v>
      </c>
      <c r="C694" s="29">
        <v>94.3</v>
      </c>
      <c r="D694" s="8">
        <v>2.075E-4</v>
      </c>
      <c r="E694" s="13">
        <f>D694*'Assumptions Notes'!C$12</f>
        <v>2.4899999999999999E-2</v>
      </c>
      <c r="F694" s="15">
        <f t="shared" si="20"/>
        <v>1.9567250000000001E-2</v>
      </c>
      <c r="G694" s="10">
        <f>IF(C694&gt;'Assumptions Notes'!C$11,'Assumptions Notes'!C$11,C694)</f>
        <v>94.3</v>
      </c>
      <c r="H694" s="15">
        <f t="shared" si="21"/>
        <v>1.9567250000000001E-2</v>
      </c>
      <c r="I694" s="2">
        <f>IF(C694&gt;'Assumptions Notes'!C$11,-C694*('Assumptions Notes'!C$13/(2*1000)),G694*D694)</f>
        <v>1.9567250000000001E-2</v>
      </c>
    </row>
    <row r="695" spans="1:9" ht="16" x14ac:dyDescent="0.2">
      <c r="A695" s="5">
        <v>42566.458333333336</v>
      </c>
      <c r="B695" s="2">
        <v>1517.68</v>
      </c>
      <c r="C695" s="29">
        <v>93.8</v>
      </c>
      <c r="D695" s="8">
        <v>2.05E-4</v>
      </c>
      <c r="E695" s="13">
        <f>D695*'Assumptions Notes'!C$12</f>
        <v>2.46E-2</v>
      </c>
      <c r="F695" s="15">
        <f t="shared" si="20"/>
        <v>1.9229E-2</v>
      </c>
      <c r="G695" s="10">
        <f>IF(C695&gt;'Assumptions Notes'!C$11,'Assumptions Notes'!C$11,C695)</f>
        <v>93.8</v>
      </c>
      <c r="H695" s="15">
        <f t="shared" si="21"/>
        <v>1.9229E-2</v>
      </c>
      <c r="I695" s="2">
        <f>IF(C695&gt;'Assumptions Notes'!C$11,-C695*('Assumptions Notes'!C$13/(2*1000)),G695*D695)</f>
        <v>1.9229E-2</v>
      </c>
    </row>
    <row r="696" spans="1:9" ht="16" x14ac:dyDescent="0.2">
      <c r="A696" s="5">
        <v>42566.479166666664</v>
      </c>
      <c r="B696" s="2">
        <v>1446</v>
      </c>
      <c r="C696" s="29">
        <v>92.2</v>
      </c>
      <c r="D696" s="8">
        <v>2.1499999999999999E-4</v>
      </c>
      <c r="E696" s="13">
        <f>D696*'Assumptions Notes'!C$12</f>
        <v>2.58E-2</v>
      </c>
      <c r="F696" s="15">
        <f t="shared" si="20"/>
        <v>1.9823E-2</v>
      </c>
      <c r="G696" s="10">
        <f>IF(C696&gt;'Assumptions Notes'!C$11,'Assumptions Notes'!C$11,C696)</f>
        <v>92.2</v>
      </c>
      <c r="H696" s="15">
        <f t="shared" si="21"/>
        <v>1.9823E-2</v>
      </c>
      <c r="I696" s="2">
        <f>IF(C696&gt;'Assumptions Notes'!C$11,-C696*('Assumptions Notes'!C$13/(2*1000)),G696*D696)</f>
        <v>1.9823E-2</v>
      </c>
    </row>
    <row r="697" spans="1:9" ht="16" x14ac:dyDescent="0.2">
      <c r="A697" s="5">
        <v>42566.5</v>
      </c>
      <c r="B697" s="2">
        <v>1398.58</v>
      </c>
      <c r="C697" s="29">
        <v>92.3</v>
      </c>
      <c r="D697" s="8">
        <v>2.2499999999999999E-4</v>
      </c>
      <c r="E697" s="13">
        <f>D697*'Assumptions Notes'!C$12</f>
        <v>2.7E-2</v>
      </c>
      <c r="F697" s="15">
        <f t="shared" si="20"/>
        <v>2.0767499999999998E-2</v>
      </c>
      <c r="G697" s="10">
        <f>IF(C697&gt;'Assumptions Notes'!C$11,'Assumptions Notes'!C$11,C697)</f>
        <v>92.3</v>
      </c>
      <c r="H697" s="15">
        <f t="shared" si="21"/>
        <v>2.0767499999999998E-2</v>
      </c>
      <c r="I697" s="2">
        <f>IF(C697&gt;'Assumptions Notes'!C$11,-C697*('Assumptions Notes'!C$13/(2*1000)),G697*D697)</f>
        <v>2.0767499999999998E-2</v>
      </c>
    </row>
    <row r="698" spans="1:9" ht="16" x14ac:dyDescent="0.2">
      <c r="A698" s="5">
        <v>42566.520833333336</v>
      </c>
      <c r="B698" s="2">
        <v>1373.51</v>
      </c>
      <c r="C698" s="29">
        <v>90.7</v>
      </c>
      <c r="D698" s="8">
        <v>2.1250000000000002E-4</v>
      </c>
      <c r="E698" s="13">
        <f>D698*'Assumptions Notes'!C$12</f>
        <v>2.5500000000000002E-2</v>
      </c>
      <c r="F698" s="15">
        <f t="shared" si="20"/>
        <v>1.9273750000000003E-2</v>
      </c>
      <c r="G698" s="10">
        <f>IF(C698&gt;'Assumptions Notes'!C$11,'Assumptions Notes'!C$11,C698)</f>
        <v>90.7</v>
      </c>
      <c r="H698" s="15">
        <f t="shared" si="21"/>
        <v>1.9273750000000003E-2</v>
      </c>
      <c r="I698" s="2">
        <f>IF(C698&gt;'Assumptions Notes'!C$11,-C698*('Assumptions Notes'!C$13/(2*1000)),G698*D698)</f>
        <v>1.9273750000000003E-2</v>
      </c>
    </row>
    <row r="699" spans="1:9" ht="16" x14ac:dyDescent="0.2">
      <c r="A699" s="5">
        <v>42566.541666666664</v>
      </c>
      <c r="B699" s="2">
        <v>1342.53</v>
      </c>
      <c r="C699" s="29">
        <v>92.5</v>
      </c>
      <c r="D699" s="8">
        <v>2.0000000000000001E-4</v>
      </c>
      <c r="E699" s="13">
        <f>D699*'Assumptions Notes'!C$12</f>
        <v>2.4E-2</v>
      </c>
      <c r="F699" s="15">
        <f t="shared" si="20"/>
        <v>1.8500000000000003E-2</v>
      </c>
      <c r="G699" s="10">
        <f>IF(C699&gt;'Assumptions Notes'!C$11,'Assumptions Notes'!C$11,C699)</f>
        <v>92.5</v>
      </c>
      <c r="H699" s="15">
        <f t="shared" si="21"/>
        <v>1.8500000000000003E-2</v>
      </c>
      <c r="I699" s="2">
        <f>IF(C699&gt;'Assumptions Notes'!C$11,-C699*('Assumptions Notes'!C$13/(2*1000)),G699*D699)</f>
        <v>1.8500000000000003E-2</v>
      </c>
    </row>
    <row r="700" spans="1:9" ht="16" x14ac:dyDescent="0.2">
      <c r="A700" s="5">
        <v>42566.5625</v>
      </c>
      <c r="B700" s="2">
        <v>1311.61</v>
      </c>
      <c r="C700" s="29">
        <v>90.4</v>
      </c>
      <c r="D700" s="8">
        <v>1.975E-4</v>
      </c>
      <c r="E700" s="13">
        <f>D700*'Assumptions Notes'!C$12</f>
        <v>2.3699999999999999E-2</v>
      </c>
      <c r="F700" s="15">
        <f t="shared" si="20"/>
        <v>1.7854000000000002E-2</v>
      </c>
      <c r="G700" s="10">
        <f>IF(C700&gt;'Assumptions Notes'!C$11,'Assumptions Notes'!C$11,C700)</f>
        <v>90.4</v>
      </c>
      <c r="H700" s="15">
        <f t="shared" si="21"/>
        <v>1.7854000000000002E-2</v>
      </c>
      <c r="I700" s="2">
        <f>IF(C700&gt;'Assumptions Notes'!C$11,-C700*('Assumptions Notes'!C$13/(2*1000)),G700*D700)</f>
        <v>1.7854000000000002E-2</v>
      </c>
    </row>
    <row r="701" spans="1:9" ht="16" x14ac:dyDescent="0.2">
      <c r="A701" s="5">
        <v>42566.583333333336</v>
      </c>
      <c r="B701" s="2">
        <v>1325.34</v>
      </c>
      <c r="C701" s="29">
        <v>86.8</v>
      </c>
      <c r="D701" s="8">
        <v>1.95E-4</v>
      </c>
      <c r="E701" s="13">
        <f>D701*'Assumptions Notes'!C$12</f>
        <v>2.3400000000000001E-2</v>
      </c>
      <c r="F701" s="15">
        <f t="shared" si="20"/>
        <v>1.6926E-2</v>
      </c>
      <c r="G701" s="10">
        <f>IF(C701&gt;'Assumptions Notes'!C$11,'Assumptions Notes'!C$11,C701)</f>
        <v>86.8</v>
      </c>
      <c r="H701" s="15">
        <f t="shared" si="21"/>
        <v>1.6926E-2</v>
      </c>
      <c r="I701" s="2">
        <f>IF(C701&gt;'Assumptions Notes'!C$11,-C701*('Assumptions Notes'!C$13/(2*1000)),G701*D701)</f>
        <v>1.6926E-2</v>
      </c>
    </row>
    <row r="702" spans="1:9" ht="16" x14ac:dyDescent="0.2">
      <c r="A702" s="5">
        <v>42566.604166666664</v>
      </c>
      <c r="B702" s="2">
        <v>1317.3</v>
      </c>
      <c r="C702" s="29">
        <v>86.4</v>
      </c>
      <c r="D702" s="8">
        <v>1.9625E-4</v>
      </c>
      <c r="E702" s="13">
        <f>D702*'Assumptions Notes'!C$12</f>
        <v>2.3550000000000001E-2</v>
      </c>
      <c r="F702" s="15">
        <f t="shared" si="20"/>
        <v>1.6956000000000002E-2</v>
      </c>
      <c r="G702" s="10">
        <f>IF(C702&gt;'Assumptions Notes'!C$11,'Assumptions Notes'!C$11,C702)</f>
        <v>86.4</v>
      </c>
      <c r="H702" s="15">
        <f t="shared" si="21"/>
        <v>1.6956000000000002E-2</v>
      </c>
      <c r="I702" s="2">
        <f>IF(C702&gt;'Assumptions Notes'!C$11,-C702*('Assumptions Notes'!C$13/(2*1000)),G702*D702)</f>
        <v>1.6956000000000002E-2</v>
      </c>
    </row>
    <row r="703" spans="1:9" ht="16" x14ac:dyDescent="0.2">
      <c r="A703" s="5">
        <v>42566.625</v>
      </c>
      <c r="B703" s="2">
        <v>1336.59</v>
      </c>
      <c r="C703" s="29">
        <v>94.2</v>
      </c>
      <c r="D703" s="8">
        <v>1.975E-4</v>
      </c>
      <c r="E703" s="13">
        <f>D703*'Assumptions Notes'!C$12</f>
        <v>2.3699999999999999E-2</v>
      </c>
      <c r="F703" s="15">
        <f t="shared" si="20"/>
        <v>1.86045E-2</v>
      </c>
      <c r="G703" s="10">
        <f>IF(C703&gt;'Assumptions Notes'!C$11,'Assumptions Notes'!C$11,C703)</f>
        <v>94.2</v>
      </c>
      <c r="H703" s="15">
        <f t="shared" si="21"/>
        <v>1.86045E-2</v>
      </c>
      <c r="I703" s="2">
        <f>IF(C703&gt;'Assumptions Notes'!C$11,-C703*('Assumptions Notes'!C$13/(2*1000)),G703*D703)</f>
        <v>1.86045E-2</v>
      </c>
    </row>
    <row r="704" spans="1:9" ht="16" x14ac:dyDescent="0.2">
      <c r="A704" s="5">
        <v>42566.645833333336</v>
      </c>
      <c r="B704" s="2">
        <v>1350.27</v>
      </c>
      <c r="C704" s="29">
        <v>97.4</v>
      </c>
      <c r="D704" s="8">
        <v>2.2124999999999998E-4</v>
      </c>
      <c r="E704" s="13">
        <f>D704*'Assumptions Notes'!C$12</f>
        <v>2.6549999999999997E-2</v>
      </c>
      <c r="F704" s="15">
        <f t="shared" si="20"/>
        <v>2.1549749999999999E-2</v>
      </c>
      <c r="G704" s="10">
        <f>IF(C704&gt;'Assumptions Notes'!C$11,'Assumptions Notes'!C$11,C704)</f>
        <v>97.4</v>
      </c>
      <c r="H704" s="15">
        <f t="shared" si="21"/>
        <v>2.1549749999999999E-2</v>
      </c>
      <c r="I704" s="2">
        <f>IF(C704&gt;'Assumptions Notes'!C$11,-C704*('Assumptions Notes'!C$13/(2*1000)),G704*D704)</f>
        <v>2.1549749999999999E-2</v>
      </c>
    </row>
    <row r="705" spans="1:9" ht="16" x14ac:dyDescent="0.2">
      <c r="A705" s="5">
        <v>42566.666666666664</v>
      </c>
      <c r="B705" s="2">
        <v>1396.63</v>
      </c>
      <c r="C705" s="29">
        <v>100.1</v>
      </c>
      <c r="D705" s="8">
        <v>2.4499999999999999E-4</v>
      </c>
      <c r="E705" s="13">
        <f>D705*'Assumptions Notes'!C$12</f>
        <v>2.9399999999999999E-2</v>
      </c>
      <c r="F705" s="15">
        <f t="shared" si="20"/>
        <v>2.4524499999999998E-2</v>
      </c>
      <c r="G705" s="10">
        <f>IF(C705&gt;'Assumptions Notes'!C$11,'Assumptions Notes'!C$11,C705)</f>
        <v>100.1</v>
      </c>
      <c r="H705" s="15">
        <f t="shared" si="21"/>
        <v>2.4524499999999998E-2</v>
      </c>
      <c r="I705" s="2">
        <f>IF(C705&gt;'Assumptions Notes'!C$11,-C705*('Assumptions Notes'!C$13/(2*1000)),G705*D705)</f>
        <v>2.4524499999999998E-2</v>
      </c>
    </row>
    <row r="706" spans="1:9" ht="16" x14ac:dyDescent="0.2">
      <c r="A706" s="5">
        <v>42566.6875</v>
      </c>
      <c r="B706" s="2">
        <v>1457.22</v>
      </c>
      <c r="C706" s="29">
        <v>97.9</v>
      </c>
      <c r="D706" s="8">
        <v>2.7E-4</v>
      </c>
      <c r="E706" s="13">
        <f>D706*'Assumptions Notes'!C$12</f>
        <v>3.2399999999999998E-2</v>
      </c>
      <c r="F706" s="15">
        <f t="shared" si="20"/>
        <v>2.6433000000000002E-2</v>
      </c>
      <c r="G706" s="10">
        <f>IF(C706&gt;'Assumptions Notes'!C$11,'Assumptions Notes'!C$11,C706)</f>
        <v>97.9</v>
      </c>
      <c r="H706" s="15">
        <f t="shared" si="21"/>
        <v>2.6433000000000002E-2</v>
      </c>
      <c r="I706" s="2">
        <f>IF(C706&gt;'Assumptions Notes'!C$11,-C706*('Assumptions Notes'!C$13/(2*1000)),G706*D706)</f>
        <v>2.6433000000000002E-2</v>
      </c>
    </row>
    <row r="707" spans="1:9" ht="16" x14ac:dyDescent="0.2">
      <c r="A707" s="5">
        <v>42566.708333333336</v>
      </c>
      <c r="B707" s="2">
        <v>1539.37</v>
      </c>
      <c r="C707" s="29">
        <v>100.6</v>
      </c>
      <c r="D707" s="8">
        <v>2.9500000000000001E-4</v>
      </c>
      <c r="E707" s="13">
        <f>D707*'Assumptions Notes'!C$12</f>
        <v>3.5400000000000001E-2</v>
      </c>
      <c r="F707" s="15">
        <f t="shared" ref="F707:F770" si="22">D707*C707</f>
        <v>2.9676999999999999E-2</v>
      </c>
      <c r="G707" s="10">
        <f>IF(C707&gt;'Assumptions Notes'!C$11,'Assumptions Notes'!C$11,C707)</f>
        <v>100.6</v>
      </c>
      <c r="H707" s="15">
        <f t="shared" ref="H707:H770" si="23">G707*D707</f>
        <v>2.9676999999999999E-2</v>
      </c>
      <c r="I707" s="2">
        <f>IF(C707&gt;'Assumptions Notes'!C$11,-C707*('Assumptions Notes'!C$13/(2*1000)),G707*D707)</f>
        <v>2.9676999999999999E-2</v>
      </c>
    </row>
    <row r="708" spans="1:9" ht="16" x14ac:dyDescent="0.2">
      <c r="A708" s="5">
        <v>42566.729166666664</v>
      </c>
      <c r="B708" s="2">
        <v>1694.25</v>
      </c>
      <c r="C708" s="29">
        <v>101.1</v>
      </c>
      <c r="D708" s="8">
        <v>2.9750000000000002E-4</v>
      </c>
      <c r="E708" s="13">
        <f>D708*'Assumptions Notes'!C$12</f>
        <v>3.5700000000000003E-2</v>
      </c>
      <c r="F708" s="15">
        <f t="shared" si="22"/>
        <v>3.007725E-2</v>
      </c>
      <c r="G708" s="10">
        <f>IF(C708&gt;'Assumptions Notes'!C$11,'Assumptions Notes'!C$11,C708)</f>
        <v>101.1</v>
      </c>
      <c r="H708" s="15">
        <f t="shared" si="23"/>
        <v>3.007725E-2</v>
      </c>
      <c r="I708" s="2">
        <f>IF(C708&gt;'Assumptions Notes'!C$11,-C708*('Assumptions Notes'!C$13/(2*1000)),G708*D708)</f>
        <v>3.007725E-2</v>
      </c>
    </row>
    <row r="709" spans="1:9" ht="16" x14ac:dyDescent="0.2">
      <c r="A709" s="5">
        <v>42566.75</v>
      </c>
      <c r="B709" s="2">
        <v>1863.82</v>
      </c>
      <c r="C709" s="29">
        <v>97.1</v>
      </c>
      <c r="D709" s="8">
        <v>2.9999999999999997E-4</v>
      </c>
      <c r="E709" s="13">
        <f>D709*'Assumptions Notes'!C$12</f>
        <v>3.5999999999999997E-2</v>
      </c>
      <c r="F709" s="15">
        <f t="shared" si="22"/>
        <v>2.9129999999999996E-2</v>
      </c>
      <c r="G709" s="10">
        <f>IF(C709&gt;'Assumptions Notes'!C$11,'Assumptions Notes'!C$11,C709)</f>
        <v>97.1</v>
      </c>
      <c r="H709" s="15">
        <f t="shared" si="23"/>
        <v>2.9129999999999996E-2</v>
      </c>
      <c r="I709" s="2">
        <f>IF(C709&gt;'Assumptions Notes'!C$11,-C709*('Assumptions Notes'!C$13/(2*1000)),G709*D709)</f>
        <v>2.9129999999999996E-2</v>
      </c>
    </row>
    <row r="710" spans="1:9" ht="16" x14ac:dyDescent="0.2">
      <c r="A710" s="5">
        <v>42566.770833333336</v>
      </c>
      <c r="B710" s="2">
        <v>2026.48</v>
      </c>
      <c r="C710" s="29">
        <v>94.3</v>
      </c>
      <c r="D710" s="8">
        <v>2.9999999999999997E-4</v>
      </c>
      <c r="E710" s="13">
        <f>D710*'Assumptions Notes'!C$12</f>
        <v>3.5999999999999997E-2</v>
      </c>
      <c r="F710" s="15">
        <f t="shared" si="22"/>
        <v>2.8289999999999996E-2</v>
      </c>
      <c r="G710" s="10">
        <f>IF(C710&gt;'Assumptions Notes'!C$11,'Assumptions Notes'!C$11,C710)</f>
        <v>94.3</v>
      </c>
      <c r="H710" s="15">
        <f t="shared" si="23"/>
        <v>2.8289999999999996E-2</v>
      </c>
      <c r="I710" s="2">
        <f>IF(C710&gt;'Assumptions Notes'!C$11,-C710*('Assumptions Notes'!C$13/(2*1000)),G710*D710)</f>
        <v>2.8289999999999996E-2</v>
      </c>
    </row>
    <row r="711" spans="1:9" ht="16" x14ac:dyDescent="0.2">
      <c r="A711" s="5">
        <v>42566.791666666664</v>
      </c>
      <c r="B711" s="2">
        <v>2095.85</v>
      </c>
      <c r="C711" s="29">
        <v>85.2</v>
      </c>
      <c r="D711" s="8">
        <v>2.9999999999999997E-4</v>
      </c>
      <c r="E711" s="13">
        <f>D711*'Assumptions Notes'!C$12</f>
        <v>3.5999999999999997E-2</v>
      </c>
      <c r="F711" s="15">
        <f t="shared" si="22"/>
        <v>2.5559999999999999E-2</v>
      </c>
      <c r="G711" s="10">
        <f>IF(C711&gt;'Assumptions Notes'!C$11,'Assumptions Notes'!C$11,C711)</f>
        <v>85.2</v>
      </c>
      <c r="H711" s="15">
        <f t="shared" si="23"/>
        <v>2.5559999999999999E-2</v>
      </c>
      <c r="I711" s="2">
        <f>IF(C711&gt;'Assumptions Notes'!C$11,-C711*('Assumptions Notes'!C$13/(2*1000)),G711*D711)</f>
        <v>2.5559999999999999E-2</v>
      </c>
    </row>
    <row r="712" spans="1:9" ht="16" x14ac:dyDescent="0.2">
      <c r="A712" s="5">
        <v>42566.8125</v>
      </c>
      <c r="B712" s="2">
        <v>2097.83</v>
      </c>
      <c r="C712" s="29">
        <v>81</v>
      </c>
      <c r="D712" s="8">
        <v>2.9750000000000002E-4</v>
      </c>
      <c r="E712" s="13">
        <f>D712*'Assumptions Notes'!C$12</f>
        <v>3.5700000000000003E-2</v>
      </c>
      <c r="F712" s="15">
        <f t="shared" si="22"/>
        <v>2.4097500000000001E-2</v>
      </c>
      <c r="G712" s="10">
        <f>IF(C712&gt;'Assumptions Notes'!C$11,'Assumptions Notes'!C$11,C712)</f>
        <v>81</v>
      </c>
      <c r="H712" s="15">
        <f t="shared" si="23"/>
        <v>2.4097500000000001E-2</v>
      </c>
      <c r="I712" s="2">
        <f>IF(C712&gt;'Assumptions Notes'!C$11,-C712*('Assumptions Notes'!C$13/(2*1000)),G712*D712)</f>
        <v>2.4097500000000001E-2</v>
      </c>
    </row>
    <row r="713" spans="1:9" ht="16" x14ac:dyDescent="0.2">
      <c r="A713" s="5">
        <v>42566.833333333336</v>
      </c>
      <c r="B713" s="2">
        <v>2051.11</v>
      </c>
      <c r="C713" s="29">
        <v>79.400000000000006</v>
      </c>
      <c r="D713" s="8">
        <v>2.9500000000000001E-4</v>
      </c>
      <c r="E713" s="13">
        <f>D713*'Assumptions Notes'!C$12</f>
        <v>3.5400000000000001E-2</v>
      </c>
      <c r="F713" s="15">
        <f t="shared" si="22"/>
        <v>2.3423000000000003E-2</v>
      </c>
      <c r="G713" s="10">
        <f>IF(C713&gt;'Assumptions Notes'!C$11,'Assumptions Notes'!C$11,C713)</f>
        <v>79.400000000000006</v>
      </c>
      <c r="H713" s="15">
        <f t="shared" si="23"/>
        <v>2.3423000000000003E-2</v>
      </c>
      <c r="I713" s="2">
        <f>IF(C713&gt;'Assumptions Notes'!C$11,-C713*('Assumptions Notes'!C$13/(2*1000)),G713*D713)</f>
        <v>2.3423000000000003E-2</v>
      </c>
    </row>
    <row r="714" spans="1:9" ht="16" x14ac:dyDescent="0.2">
      <c r="A714" s="5">
        <v>42566.854166666664</v>
      </c>
      <c r="B714" s="2">
        <v>2023.96</v>
      </c>
      <c r="C714" s="29">
        <v>84</v>
      </c>
      <c r="D714" s="8">
        <v>2.9E-4</v>
      </c>
      <c r="E714" s="13">
        <f>D714*'Assumptions Notes'!C$12</f>
        <v>3.4799999999999998E-2</v>
      </c>
      <c r="F714" s="15">
        <f t="shared" si="22"/>
        <v>2.436E-2</v>
      </c>
      <c r="G714" s="10">
        <f>IF(C714&gt;'Assumptions Notes'!C$11,'Assumptions Notes'!C$11,C714)</f>
        <v>84</v>
      </c>
      <c r="H714" s="15">
        <f t="shared" si="23"/>
        <v>2.436E-2</v>
      </c>
      <c r="I714" s="2">
        <f>IF(C714&gt;'Assumptions Notes'!C$11,-C714*('Assumptions Notes'!C$13/(2*1000)),G714*D714)</f>
        <v>2.436E-2</v>
      </c>
    </row>
    <row r="715" spans="1:9" ht="16" x14ac:dyDescent="0.2">
      <c r="A715" s="5">
        <v>42566.875</v>
      </c>
      <c r="B715" s="2">
        <v>2000.07</v>
      </c>
      <c r="C715" s="29">
        <v>90.4</v>
      </c>
      <c r="D715" s="8">
        <v>2.8499999999999999E-4</v>
      </c>
      <c r="E715" s="13">
        <f>D715*'Assumptions Notes'!C$12</f>
        <v>3.4200000000000001E-2</v>
      </c>
      <c r="F715" s="15">
        <f t="shared" si="22"/>
        <v>2.5764000000000002E-2</v>
      </c>
      <c r="G715" s="10">
        <f>IF(C715&gt;'Assumptions Notes'!C$11,'Assumptions Notes'!C$11,C715)</f>
        <v>90.4</v>
      </c>
      <c r="H715" s="15">
        <f t="shared" si="23"/>
        <v>2.5764000000000002E-2</v>
      </c>
      <c r="I715" s="2">
        <f>IF(C715&gt;'Assumptions Notes'!C$11,-C715*('Assumptions Notes'!C$13/(2*1000)),G715*D715)</f>
        <v>2.5764000000000002E-2</v>
      </c>
    </row>
    <row r="716" spans="1:9" ht="16" x14ac:dyDescent="0.2">
      <c r="A716" s="5">
        <v>42566.895833333336</v>
      </c>
      <c r="B716" s="2">
        <v>1951.2</v>
      </c>
      <c r="C716" s="29">
        <v>87.2</v>
      </c>
      <c r="D716" s="8">
        <v>2.7E-4</v>
      </c>
      <c r="E716" s="13">
        <f>D716*'Assumptions Notes'!C$12</f>
        <v>3.2399999999999998E-2</v>
      </c>
      <c r="F716" s="15">
        <f t="shared" si="22"/>
        <v>2.3544000000000002E-2</v>
      </c>
      <c r="G716" s="10">
        <f>IF(C716&gt;'Assumptions Notes'!C$11,'Assumptions Notes'!C$11,C716)</f>
        <v>87.2</v>
      </c>
      <c r="H716" s="15">
        <f t="shared" si="23"/>
        <v>2.3544000000000002E-2</v>
      </c>
      <c r="I716" s="2">
        <f>IF(C716&gt;'Assumptions Notes'!C$11,-C716*('Assumptions Notes'!C$13/(2*1000)),G716*D716)</f>
        <v>2.3544000000000002E-2</v>
      </c>
    </row>
    <row r="717" spans="1:9" ht="16" x14ac:dyDescent="0.2">
      <c r="A717" s="5">
        <v>42566.916666666664</v>
      </c>
      <c r="B717" s="2">
        <v>1890.68</v>
      </c>
      <c r="C717" s="29">
        <v>90.2</v>
      </c>
      <c r="D717" s="8">
        <v>2.5500000000000002E-4</v>
      </c>
      <c r="E717" s="13">
        <f>D717*'Assumptions Notes'!C$12</f>
        <v>3.0600000000000002E-2</v>
      </c>
      <c r="F717" s="15">
        <f t="shared" si="22"/>
        <v>2.3001000000000004E-2</v>
      </c>
      <c r="G717" s="10">
        <f>IF(C717&gt;'Assumptions Notes'!C$11,'Assumptions Notes'!C$11,C717)</f>
        <v>90.2</v>
      </c>
      <c r="H717" s="15">
        <f t="shared" si="23"/>
        <v>2.3001000000000004E-2</v>
      </c>
      <c r="I717" s="2">
        <f>IF(C717&gt;'Assumptions Notes'!C$11,-C717*('Assumptions Notes'!C$13/(2*1000)),G717*D717)</f>
        <v>2.3001000000000004E-2</v>
      </c>
    </row>
    <row r="718" spans="1:9" ht="16" x14ac:dyDescent="0.2">
      <c r="A718" s="5">
        <v>42566.9375</v>
      </c>
      <c r="B718" s="2">
        <v>1806.44</v>
      </c>
      <c r="C718" s="29">
        <v>90.9</v>
      </c>
      <c r="D718" s="8">
        <v>2.1250000000000002E-4</v>
      </c>
      <c r="E718" s="13">
        <f>D718*'Assumptions Notes'!C$12</f>
        <v>2.5500000000000002E-2</v>
      </c>
      <c r="F718" s="15">
        <f t="shared" si="22"/>
        <v>1.9316250000000004E-2</v>
      </c>
      <c r="G718" s="10">
        <f>IF(C718&gt;'Assumptions Notes'!C$11,'Assumptions Notes'!C$11,C718)</f>
        <v>90.9</v>
      </c>
      <c r="H718" s="15">
        <f t="shared" si="23"/>
        <v>1.9316250000000004E-2</v>
      </c>
      <c r="I718" s="2">
        <f>IF(C718&gt;'Assumptions Notes'!C$11,-C718*('Assumptions Notes'!C$13/(2*1000)),G718*D718)</f>
        <v>1.9316250000000004E-2</v>
      </c>
    </row>
    <row r="719" spans="1:9" ht="16" x14ac:dyDescent="0.2">
      <c r="A719" s="5">
        <v>42566.958333333336</v>
      </c>
      <c r="B719" s="2">
        <v>1746.15</v>
      </c>
      <c r="C719" s="29">
        <v>91.9</v>
      </c>
      <c r="D719" s="8">
        <v>1.7000000000000001E-4</v>
      </c>
      <c r="E719" s="13">
        <f>D719*'Assumptions Notes'!C$12</f>
        <v>2.0400000000000001E-2</v>
      </c>
      <c r="F719" s="15">
        <f t="shared" si="22"/>
        <v>1.5623000000000001E-2</v>
      </c>
      <c r="G719" s="10">
        <f>IF(C719&gt;'Assumptions Notes'!C$11,'Assumptions Notes'!C$11,C719)</f>
        <v>91.9</v>
      </c>
      <c r="H719" s="15">
        <f t="shared" si="23"/>
        <v>1.5623000000000001E-2</v>
      </c>
      <c r="I719" s="2">
        <f>IF(C719&gt;'Assumptions Notes'!C$11,-C719*('Assumptions Notes'!C$13/(2*1000)),G719*D719)</f>
        <v>1.5623000000000001E-2</v>
      </c>
    </row>
    <row r="720" spans="1:9" ht="16" x14ac:dyDescent="0.2">
      <c r="A720" s="5">
        <v>42566.979166666664</v>
      </c>
      <c r="B720" s="2">
        <v>1691.62</v>
      </c>
      <c r="C720" s="29">
        <v>87.4</v>
      </c>
      <c r="D720" s="8">
        <v>1.5000000000000001E-4</v>
      </c>
      <c r="E720" s="13">
        <f>D720*'Assumptions Notes'!C$12</f>
        <v>1.8000000000000002E-2</v>
      </c>
      <c r="F720" s="15">
        <f t="shared" si="22"/>
        <v>1.3110000000000002E-2</v>
      </c>
      <c r="G720" s="10">
        <f>IF(C720&gt;'Assumptions Notes'!C$11,'Assumptions Notes'!C$11,C720)</f>
        <v>87.4</v>
      </c>
      <c r="H720" s="15">
        <f t="shared" si="23"/>
        <v>1.3110000000000002E-2</v>
      </c>
      <c r="I720" s="2">
        <f>IF(C720&gt;'Assumptions Notes'!C$11,-C720*('Assumptions Notes'!C$13/(2*1000)),G720*D720)</f>
        <v>1.3110000000000002E-2</v>
      </c>
    </row>
    <row r="721" spans="1:9" ht="16" x14ac:dyDescent="0.2">
      <c r="A721" s="5">
        <v>42567</v>
      </c>
      <c r="B721" s="2">
        <v>1888.19</v>
      </c>
      <c r="C721" s="29">
        <v>85.2</v>
      </c>
      <c r="D721" s="8">
        <v>1.2999999999999999E-4</v>
      </c>
      <c r="E721" s="13">
        <f>D721*'Assumptions Notes'!C$12</f>
        <v>1.5599999999999999E-2</v>
      </c>
      <c r="F721" s="15">
        <f t="shared" si="22"/>
        <v>1.1075999999999999E-2</v>
      </c>
      <c r="G721" s="10">
        <f>IF(C721&gt;'Assumptions Notes'!C$11,'Assumptions Notes'!C$11,C721)</f>
        <v>85.2</v>
      </c>
      <c r="H721" s="15">
        <f t="shared" si="23"/>
        <v>1.1075999999999999E-2</v>
      </c>
      <c r="I721" s="2">
        <f>IF(C721&gt;'Assumptions Notes'!C$11,-C721*('Assumptions Notes'!C$13/(2*1000)),G721*D721)</f>
        <v>1.1075999999999999E-2</v>
      </c>
    </row>
    <row r="722" spans="1:9" ht="16" x14ac:dyDescent="0.2">
      <c r="A722" s="5">
        <v>42567.020833333336</v>
      </c>
      <c r="B722" s="2">
        <v>1748.44</v>
      </c>
      <c r="C722" s="29">
        <v>86.3</v>
      </c>
      <c r="D722" s="8">
        <v>1.175E-4</v>
      </c>
      <c r="E722" s="13">
        <f>D722*'Assumptions Notes'!C$12</f>
        <v>1.41E-2</v>
      </c>
      <c r="F722" s="15">
        <f t="shared" si="22"/>
        <v>1.014025E-2</v>
      </c>
      <c r="G722" s="10">
        <f>IF(C722&gt;'Assumptions Notes'!C$11,'Assumptions Notes'!C$11,C722)</f>
        <v>86.3</v>
      </c>
      <c r="H722" s="15">
        <f t="shared" si="23"/>
        <v>1.014025E-2</v>
      </c>
      <c r="I722" s="2">
        <f>IF(C722&gt;'Assumptions Notes'!C$11,-C722*('Assumptions Notes'!C$13/(2*1000)),G722*D722)</f>
        <v>1.014025E-2</v>
      </c>
    </row>
    <row r="723" spans="1:9" ht="16" x14ac:dyDescent="0.2">
      <c r="A723" s="5">
        <v>42567.041666666664</v>
      </c>
      <c r="B723" s="2">
        <v>1604.86</v>
      </c>
      <c r="C723" s="29">
        <v>88.6</v>
      </c>
      <c r="D723" s="8">
        <v>1.05E-4</v>
      </c>
      <c r="E723" s="13">
        <f>D723*'Assumptions Notes'!C$12</f>
        <v>1.26E-2</v>
      </c>
      <c r="F723" s="15">
        <f t="shared" si="22"/>
        <v>9.3030000000000005E-3</v>
      </c>
      <c r="G723" s="10">
        <f>IF(C723&gt;'Assumptions Notes'!C$11,'Assumptions Notes'!C$11,C723)</f>
        <v>88.6</v>
      </c>
      <c r="H723" s="15">
        <f t="shared" si="23"/>
        <v>9.3030000000000005E-3</v>
      </c>
      <c r="I723" s="2">
        <f>IF(C723&gt;'Assumptions Notes'!C$11,-C723*('Assumptions Notes'!C$13/(2*1000)),G723*D723)</f>
        <v>9.3030000000000005E-3</v>
      </c>
    </row>
    <row r="724" spans="1:9" ht="16" x14ac:dyDescent="0.2">
      <c r="A724" s="5">
        <v>42567.0625</v>
      </c>
      <c r="B724" s="2">
        <v>1477.17</v>
      </c>
      <c r="C724" s="29">
        <v>81.2</v>
      </c>
      <c r="D724" s="8">
        <v>1.025E-4</v>
      </c>
      <c r="E724" s="13">
        <f>D724*'Assumptions Notes'!C$12</f>
        <v>1.23E-2</v>
      </c>
      <c r="F724" s="15">
        <f t="shared" si="22"/>
        <v>8.3230000000000005E-3</v>
      </c>
      <c r="G724" s="10">
        <f>IF(C724&gt;'Assumptions Notes'!C$11,'Assumptions Notes'!C$11,C724)</f>
        <v>81.2</v>
      </c>
      <c r="H724" s="15">
        <f t="shared" si="23"/>
        <v>8.3230000000000005E-3</v>
      </c>
      <c r="I724" s="2">
        <f>IF(C724&gt;'Assumptions Notes'!C$11,-C724*('Assumptions Notes'!C$13/(2*1000)),G724*D724)</f>
        <v>8.3230000000000005E-3</v>
      </c>
    </row>
    <row r="725" spans="1:9" ht="16" x14ac:dyDescent="0.2">
      <c r="A725" s="5">
        <v>42567.083333333336</v>
      </c>
      <c r="B725" s="2">
        <v>1378.82</v>
      </c>
      <c r="C725" s="29">
        <v>82.4</v>
      </c>
      <c r="D725" s="8">
        <v>1E-4</v>
      </c>
      <c r="E725" s="13">
        <f>D725*'Assumptions Notes'!C$12</f>
        <v>1.2E-2</v>
      </c>
      <c r="F725" s="15">
        <f t="shared" si="22"/>
        <v>8.2400000000000008E-3</v>
      </c>
      <c r="G725" s="10">
        <f>IF(C725&gt;'Assumptions Notes'!C$11,'Assumptions Notes'!C$11,C725)</f>
        <v>82.4</v>
      </c>
      <c r="H725" s="15">
        <f t="shared" si="23"/>
        <v>8.2400000000000008E-3</v>
      </c>
      <c r="I725" s="2">
        <f>IF(C725&gt;'Assumptions Notes'!C$11,-C725*('Assumptions Notes'!C$13/(2*1000)),G725*D725)</f>
        <v>8.2400000000000008E-3</v>
      </c>
    </row>
    <row r="726" spans="1:9" ht="16" x14ac:dyDescent="0.2">
      <c r="A726" s="5">
        <v>42567.104166666664</v>
      </c>
      <c r="B726" s="2">
        <v>1313.24</v>
      </c>
      <c r="C726" s="29">
        <v>85.9</v>
      </c>
      <c r="D726" s="8">
        <v>9.8750000000000002E-5</v>
      </c>
      <c r="E726" s="13">
        <f>D726*'Assumptions Notes'!C$12</f>
        <v>1.1849999999999999E-2</v>
      </c>
      <c r="F726" s="15">
        <f t="shared" si="22"/>
        <v>8.4826250000000006E-3</v>
      </c>
      <c r="G726" s="10">
        <f>IF(C726&gt;'Assumptions Notes'!C$11,'Assumptions Notes'!C$11,C726)</f>
        <v>85.9</v>
      </c>
      <c r="H726" s="15">
        <f t="shared" si="23"/>
        <v>8.4826250000000006E-3</v>
      </c>
      <c r="I726" s="2">
        <f>IF(C726&gt;'Assumptions Notes'!C$11,-C726*('Assumptions Notes'!C$13/(2*1000)),G726*D726)</f>
        <v>8.4826250000000006E-3</v>
      </c>
    </row>
    <row r="727" spans="1:9" ht="16" x14ac:dyDescent="0.2">
      <c r="A727" s="5">
        <v>42567.125</v>
      </c>
      <c r="B727" s="2">
        <v>1249.5899999999999</v>
      </c>
      <c r="C727" s="29">
        <v>89.4</v>
      </c>
      <c r="D727" s="8">
        <v>9.7499999999999998E-5</v>
      </c>
      <c r="E727" s="13">
        <f>D727*'Assumptions Notes'!C$12</f>
        <v>1.17E-2</v>
      </c>
      <c r="F727" s="15">
        <f t="shared" si="22"/>
        <v>8.7165000000000003E-3</v>
      </c>
      <c r="G727" s="10">
        <f>IF(C727&gt;'Assumptions Notes'!C$11,'Assumptions Notes'!C$11,C727)</f>
        <v>89.4</v>
      </c>
      <c r="H727" s="15">
        <f t="shared" si="23"/>
        <v>8.7165000000000003E-3</v>
      </c>
      <c r="I727" s="2">
        <f>IF(C727&gt;'Assumptions Notes'!C$11,-C727*('Assumptions Notes'!C$13/(2*1000)),G727*D727)</f>
        <v>8.7165000000000003E-3</v>
      </c>
    </row>
    <row r="728" spans="1:9" ht="16" x14ac:dyDescent="0.2">
      <c r="A728" s="5">
        <v>42567.145833333336</v>
      </c>
      <c r="B728" s="2">
        <v>1219.3900000000001</v>
      </c>
      <c r="C728" s="29">
        <v>90.6</v>
      </c>
      <c r="D728" s="8">
        <v>9.6250000000000009E-5</v>
      </c>
      <c r="E728" s="13">
        <f>D728*'Assumptions Notes'!C$12</f>
        <v>1.1550000000000001E-2</v>
      </c>
      <c r="F728" s="15">
        <f t="shared" si="22"/>
        <v>8.7202500000000006E-3</v>
      </c>
      <c r="G728" s="10">
        <f>IF(C728&gt;'Assumptions Notes'!C$11,'Assumptions Notes'!C$11,C728)</f>
        <v>90.6</v>
      </c>
      <c r="H728" s="15">
        <f t="shared" si="23"/>
        <v>8.7202500000000006E-3</v>
      </c>
      <c r="I728" s="2">
        <f>IF(C728&gt;'Assumptions Notes'!C$11,-C728*('Assumptions Notes'!C$13/(2*1000)),G728*D728)</f>
        <v>8.7202500000000006E-3</v>
      </c>
    </row>
    <row r="729" spans="1:9" ht="16" x14ac:dyDescent="0.2">
      <c r="A729" s="5">
        <v>42567.166666666664</v>
      </c>
      <c r="B729" s="2">
        <v>1189.9100000000001</v>
      </c>
      <c r="C729" s="29">
        <v>95.1</v>
      </c>
      <c r="D729" s="8">
        <v>9.5000000000000005E-5</v>
      </c>
      <c r="E729" s="13">
        <f>D729*'Assumptions Notes'!C$12</f>
        <v>1.14E-2</v>
      </c>
      <c r="F729" s="15">
        <f t="shared" si="22"/>
        <v>9.0344999999999991E-3</v>
      </c>
      <c r="G729" s="10">
        <f>IF(C729&gt;'Assumptions Notes'!C$11,'Assumptions Notes'!C$11,C729)</f>
        <v>95.1</v>
      </c>
      <c r="H729" s="15">
        <f t="shared" si="23"/>
        <v>9.0344999999999991E-3</v>
      </c>
      <c r="I729" s="2">
        <f>IF(C729&gt;'Assumptions Notes'!C$11,-C729*('Assumptions Notes'!C$13/(2*1000)),G729*D729)</f>
        <v>9.0344999999999991E-3</v>
      </c>
    </row>
    <row r="730" spans="1:9" ht="16" x14ac:dyDescent="0.2">
      <c r="A730" s="5">
        <v>42567.1875</v>
      </c>
      <c r="B730" s="2">
        <v>1185.6099999999999</v>
      </c>
      <c r="C730" s="29">
        <v>97.7</v>
      </c>
      <c r="D730" s="8">
        <v>9.6250000000000009E-5</v>
      </c>
      <c r="E730" s="13">
        <f>D730*'Assumptions Notes'!C$12</f>
        <v>1.1550000000000001E-2</v>
      </c>
      <c r="F730" s="15">
        <f t="shared" si="22"/>
        <v>9.4036250000000005E-3</v>
      </c>
      <c r="G730" s="10">
        <f>IF(C730&gt;'Assumptions Notes'!C$11,'Assumptions Notes'!C$11,C730)</f>
        <v>97.7</v>
      </c>
      <c r="H730" s="15">
        <f t="shared" si="23"/>
        <v>9.4036250000000005E-3</v>
      </c>
      <c r="I730" s="2">
        <f>IF(C730&gt;'Assumptions Notes'!C$11,-C730*('Assumptions Notes'!C$13/(2*1000)),G730*D730)</f>
        <v>9.4036250000000005E-3</v>
      </c>
    </row>
    <row r="731" spans="1:9" ht="16" x14ac:dyDescent="0.2">
      <c r="A731" s="5">
        <v>42567.208333333336</v>
      </c>
      <c r="B731" s="2">
        <v>1186.95</v>
      </c>
      <c r="C731" s="29">
        <v>91.4</v>
      </c>
      <c r="D731" s="8">
        <v>9.7499999999999998E-5</v>
      </c>
      <c r="E731" s="13">
        <f>D731*'Assumptions Notes'!C$12</f>
        <v>1.17E-2</v>
      </c>
      <c r="F731" s="15">
        <f t="shared" si="22"/>
        <v>8.911500000000001E-3</v>
      </c>
      <c r="G731" s="10">
        <f>IF(C731&gt;'Assumptions Notes'!C$11,'Assumptions Notes'!C$11,C731)</f>
        <v>91.4</v>
      </c>
      <c r="H731" s="15">
        <f t="shared" si="23"/>
        <v>8.911500000000001E-3</v>
      </c>
      <c r="I731" s="2">
        <f>IF(C731&gt;'Assumptions Notes'!C$11,-C731*('Assumptions Notes'!C$13/(2*1000)),G731*D731)</f>
        <v>8.911500000000001E-3</v>
      </c>
    </row>
    <row r="732" spans="1:9" ht="16" x14ac:dyDescent="0.2">
      <c r="A732" s="5">
        <v>42567.229166666664</v>
      </c>
      <c r="B732" s="2">
        <v>1192.07</v>
      </c>
      <c r="C732" s="29">
        <v>89.1</v>
      </c>
      <c r="D732" s="8">
        <v>1.15E-4</v>
      </c>
      <c r="E732" s="13">
        <f>D732*'Assumptions Notes'!C$12</f>
        <v>1.38E-2</v>
      </c>
      <c r="F732" s="15">
        <f t="shared" si="22"/>
        <v>1.02465E-2</v>
      </c>
      <c r="G732" s="10">
        <f>IF(C732&gt;'Assumptions Notes'!C$11,'Assumptions Notes'!C$11,C732)</f>
        <v>89.1</v>
      </c>
      <c r="H732" s="15">
        <f t="shared" si="23"/>
        <v>1.02465E-2</v>
      </c>
      <c r="I732" s="2">
        <f>IF(C732&gt;'Assumptions Notes'!C$11,-C732*('Assumptions Notes'!C$13/(2*1000)),G732*D732)</f>
        <v>1.02465E-2</v>
      </c>
    </row>
    <row r="733" spans="1:9" ht="16" x14ac:dyDescent="0.2">
      <c r="A733" s="5">
        <v>42567.25</v>
      </c>
      <c r="B733" s="2">
        <v>1233.6500000000001</v>
      </c>
      <c r="C733" s="29">
        <v>86.9</v>
      </c>
      <c r="D733" s="8">
        <v>1.325E-4</v>
      </c>
      <c r="E733" s="13">
        <f>D733*'Assumptions Notes'!C$12</f>
        <v>1.5900000000000001E-2</v>
      </c>
      <c r="F733" s="15">
        <f t="shared" si="22"/>
        <v>1.151425E-2</v>
      </c>
      <c r="G733" s="10">
        <f>IF(C733&gt;'Assumptions Notes'!C$11,'Assumptions Notes'!C$11,C733)</f>
        <v>86.9</v>
      </c>
      <c r="H733" s="15">
        <f t="shared" si="23"/>
        <v>1.151425E-2</v>
      </c>
      <c r="I733" s="2">
        <f>IF(C733&gt;'Assumptions Notes'!C$11,-C733*('Assumptions Notes'!C$13/(2*1000)),G733*D733)</f>
        <v>1.151425E-2</v>
      </c>
    </row>
    <row r="734" spans="1:9" ht="16" x14ac:dyDescent="0.2">
      <c r="A734" s="5">
        <v>42567.270833333336</v>
      </c>
      <c r="B734" s="2">
        <v>1273.46</v>
      </c>
      <c r="C734" s="29">
        <v>85.5</v>
      </c>
      <c r="D734" s="8">
        <v>1.6249999999999999E-4</v>
      </c>
      <c r="E734" s="13">
        <f>D734*'Assumptions Notes'!C$12</f>
        <v>1.95E-2</v>
      </c>
      <c r="F734" s="15">
        <f t="shared" si="22"/>
        <v>1.389375E-2</v>
      </c>
      <c r="G734" s="10">
        <f>IF(C734&gt;'Assumptions Notes'!C$11,'Assumptions Notes'!C$11,C734)</f>
        <v>85.5</v>
      </c>
      <c r="H734" s="15">
        <f t="shared" si="23"/>
        <v>1.389375E-2</v>
      </c>
      <c r="I734" s="2">
        <f>IF(C734&gt;'Assumptions Notes'!C$11,-C734*('Assumptions Notes'!C$13/(2*1000)),G734*D734)</f>
        <v>1.389375E-2</v>
      </c>
    </row>
    <row r="735" spans="1:9" ht="16" x14ac:dyDescent="0.2">
      <c r="A735" s="5">
        <v>42567.291666666664</v>
      </c>
      <c r="B735" s="2">
        <v>1321.87</v>
      </c>
      <c r="C735" s="29">
        <v>80.7</v>
      </c>
      <c r="D735" s="8">
        <v>1.9249999999999999E-4</v>
      </c>
      <c r="E735" s="13">
        <f>D735*'Assumptions Notes'!C$12</f>
        <v>2.3099999999999999E-2</v>
      </c>
      <c r="F735" s="15">
        <f t="shared" si="22"/>
        <v>1.553475E-2</v>
      </c>
      <c r="G735" s="10">
        <f>IF(C735&gt;'Assumptions Notes'!C$11,'Assumptions Notes'!C$11,C735)</f>
        <v>80.7</v>
      </c>
      <c r="H735" s="15">
        <f t="shared" si="23"/>
        <v>1.553475E-2</v>
      </c>
      <c r="I735" s="2">
        <f>IF(C735&gt;'Assumptions Notes'!C$11,-C735*('Assumptions Notes'!C$13/(2*1000)),G735*D735)</f>
        <v>1.553475E-2</v>
      </c>
    </row>
    <row r="736" spans="1:9" ht="16" x14ac:dyDescent="0.2">
      <c r="A736" s="5">
        <v>42567.3125</v>
      </c>
      <c r="B736" s="2">
        <v>1399.9</v>
      </c>
      <c r="C736" s="29">
        <v>80.8</v>
      </c>
      <c r="D736" s="8">
        <v>2.0875000000000001E-4</v>
      </c>
      <c r="E736" s="13">
        <f>D736*'Assumptions Notes'!C$12</f>
        <v>2.5049999999999999E-2</v>
      </c>
      <c r="F736" s="15">
        <f t="shared" si="22"/>
        <v>1.6867E-2</v>
      </c>
      <c r="G736" s="10">
        <f>IF(C736&gt;'Assumptions Notes'!C$11,'Assumptions Notes'!C$11,C736)</f>
        <v>80.8</v>
      </c>
      <c r="H736" s="15">
        <f t="shared" si="23"/>
        <v>1.6867E-2</v>
      </c>
      <c r="I736" s="2">
        <f>IF(C736&gt;'Assumptions Notes'!C$11,-C736*('Assumptions Notes'!C$13/(2*1000)),G736*D736)</f>
        <v>1.6867E-2</v>
      </c>
    </row>
    <row r="737" spans="1:9" ht="16" x14ac:dyDescent="0.2">
      <c r="A737" s="5">
        <v>42567.333333333336</v>
      </c>
      <c r="B737" s="2">
        <v>1447.63</v>
      </c>
      <c r="C737" s="29">
        <v>81.5</v>
      </c>
      <c r="D737" s="8">
        <v>2.2499999999999999E-4</v>
      </c>
      <c r="E737" s="13">
        <f>D737*'Assumptions Notes'!C$12</f>
        <v>2.7E-2</v>
      </c>
      <c r="F737" s="15">
        <f t="shared" si="22"/>
        <v>1.83375E-2</v>
      </c>
      <c r="G737" s="10">
        <f>IF(C737&gt;'Assumptions Notes'!C$11,'Assumptions Notes'!C$11,C737)</f>
        <v>81.5</v>
      </c>
      <c r="H737" s="15">
        <f t="shared" si="23"/>
        <v>1.83375E-2</v>
      </c>
      <c r="I737" s="2">
        <f>IF(C737&gt;'Assumptions Notes'!C$11,-C737*('Assumptions Notes'!C$13/(2*1000)),G737*D737)</f>
        <v>1.83375E-2</v>
      </c>
    </row>
    <row r="738" spans="1:9" ht="16" x14ac:dyDescent="0.2">
      <c r="A738" s="5">
        <v>42567.354166666664</v>
      </c>
      <c r="B738" s="2">
        <v>1544.5</v>
      </c>
      <c r="C738" s="29">
        <v>81.2</v>
      </c>
      <c r="D738" s="8">
        <v>2.2625E-4</v>
      </c>
      <c r="E738" s="13">
        <f>D738*'Assumptions Notes'!C$12</f>
        <v>2.7150000000000001E-2</v>
      </c>
      <c r="F738" s="15">
        <f t="shared" si="22"/>
        <v>1.8371499999999999E-2</v>
      </c>
      <c r="G738" s="10">
        <f>IF(C738&gt;'Assumptions Notes'!C$11,'Assumptions Notes'!C$11,C738)</f>
        <v>81.2</v>
      </c>
      <c r="H738" s="15">
        <f t="shared" si="23"/>
        <v>1.8371499999999999E-2</v>
      </c>
      <c r="I738" s="2">
        <f>IF(C738&gt;'Assumptions Notes'!C$11,-C738*('Assumptions Notes'!C$13/(2*1000)),G738*D738)</f>
        <v>1.8371499999999999E-2</v>
      </c>
    </row>
    <row r="739" spans="1:9" ht="16" x14ac:dyDescent="0.2">
      <c r="A739" s="5">
        <v>42567.375</v>
      </c>
      <c r="B739" s="2">
        <v>1593.81</v>
      </c>
      <c r="C739" s="29">
        <v>83.7</v>
      </c>
      <c r="D739" s="8">
        <v>2.275E-4</v>
      </c>
      <c r="E739" s="13">
        <f>D739*'Assumptions Notes'!C$12</f>
        <v>2.7300000000000001E-2</v>
      </c>
      <c r="F739" s="15">
        <f t="shared" si="22"/>
        <v>1.904175E-2</v>
      </c>
      <c r="G739" s="10">
        <f>IF(C739&gt;'Assumptions Notes'!C$11,'Assumptions Notes'!C$11,C739)</f>
        <v>83.7</v>
      </c>
      <c r="H739" s="15">
        <f t="shared" si="23"/>
        <v>1.904175E-2</v>
      </c>
      <c r="I739" s="2">
        <f>IF(C739&gt;'Assumptions Notes'!C$11,-C739*('Assumptions Notes'!C$13/(2*1000)),G739*D739)</f>
        <v>1.904175E-2</v>
      </c>
    </row>
    <row r="740" spans="1:9" ht="16" x14ac:dyDescent="0.2">
      <c r="A740" s="5">
        <v>42567.395833333336</v>
      </c>
      <c r="B740" s="2">
        <v>1608.04</v>
      </c>
      <c r="C740" s="29">
        <v>83.7</v>
      </c>
      <c r="D740" s="8">
        <v>2.1875E-4</v>
      </c>
      <c r="E740" s="13">
        <f>D740*'Assumptions Notes'!C$12</f>
        <v>2.6249999999999999E-2</v>
      </c>
      <c r="F740" s="15">
        <f t="shared" si="22"/>
        <v>1.8309375000000003E-2</v>
      </c>
      <c r="G740" s="10">
        <f>IF(C740&gt;'Assumptions Notes'!C$11,'Assumptions Notes'!C$11,C740)</f>
        <v>83.7</v>
      </c>
      <c r="H740" s="15">
        <f t="shared" si="23"/>
        <v>1.8309375000000003E-2</v>
      </c>
      <c r="I740" s="2">
        <f>IF(C740&gt;'Assumptions Notes'!C$11,-C740*('Assumptions Notes'!C$13/(2*1000)),G740*D740)</f>
        <v>1.8309375000000003E-2</v>
      </c>
    </row>
    <row r="741" spans="1:9" ht="16" x14ac:dyDescent="0.2">
      <c r="A741" s="5">
        <v>42567.416666666664</v>
      </c>
      <c r="B741" s="2">
        <v>1574.38</v>
      </c>
      <c r="C741" s="29">
        <v>88.4</v>
      </c>
      <c r="D741" s="8">
        <v>2.1000000000000001E-4</v>
      </c>
      <c r="E741" s="13">
        <f>D741*'Assumptions Notes'!C$12</f>
        <v>2.52E-2</v>
      </c>
      <c r="F741" s="15">
        <f t="shared" si="22"/>
        <v>1.8564000000000001E-2</v>
      </c>
      <c r="G741" s="10">
        <f>IF(C741&gt;'Assumptions Notes'!C$11,'Assumptions Notes'!C$11,C741)</f>
        <v>88.4</v>
      </c>
      <c r="H741" s="15">
        <f t="shared" si="23"/>
        <v>1.8564000000000001E-2</v>
      </c>
      <c r="I741" s="2">
        <f>IF(C741&gt;'Assumptions Notes'!C$11,-C741*('Assumptions Notes'!C$13/(2*1000)),G741*D741)</f>
        <v>1.8564000000000001E-2</v>
      </c>
    </row>
    <row r="742" spans="1:9" ht="16" x14ac:dyDescent="0.2">
      <c r="A742" s="5">
        <v>42567.4375</v>
      </c>
      <c r="B742" s="2">
        <v>1466.98</v>
      </c>
      <c r="C742" s="29">
        <v>84.8</v>
      </c>
      <c r="D742" s="8">
        <v>2.075E-4</v>
      </c>
      <c r="E742" s="13">
        <f>D742*'Assumptions Notes'!C$12</f>
        <v>2.4899999999999999E-2</v>
      </c>
      <c r="F742" s="15">
        <f t="shared" si="22"/>
        <v>1.7596000000000001E-2</v>
      </c>
      <c r="G742" s="10">
        <f>IF(C742&gt;'Assumptions Notes'!C$11,'Assumptions Notes'!C$11,C742)</f>
        <v>84.8</v>
      </c>
      <c r="H742" s="15">
        <f t="shared" si="23"/>
        <v>1.7596000000000001E-2</v>
      </c>
      <c r="I742" s="2">
        <f>IF(C742&gt;'Assumptions Notes'!C$11,-C742*('Assumptions Notes'!C$13/(2*1000)),G742*D742)</f>
        <v>1.7596000000000001E-2</v>
      </c>
    </row>
    <row r="743" spans="1:9" ht="16" x14ac:dyDescent="0.2">
      <c r="A743" s="5">
        <v>42567.458333333336</v>
      </c>
      <c r="B743" s="2">
        <v>1359.74</v>
      </c>
      <c r="C743" s="29">
        <v>83.1</v>
      </c>
      <c r="D743" s="8">
        <v>2.05E-4</v>
      </c>
      <c r="E743" s="13">
        <f>D743*'Assumptions Notes'!C$12</f>
        <v>2.46E-2</v>
      </c>
      <c r="F743" s="15">
        <f t="shared" si="22"/>
        <v>1.7035499999999999E-2</v>
      </c>
      <c r="G743" s="10">
        <f>IF(C743&gt;'Assumptions Notes'!C$11,'Assumptions Notes'!C$11,C743)</f>
        <v>83.1</v>
      </c>
      <c r="H743" s="15">
        <f t="shared" si="23"/>
        <v>1.7035499999999999E-2</v>
      </c>
      <c r="I743" s="2">
        <f>IF(C743&gt;'Assumptions Notes'!C$11,-C743*('Assumptions Notes'!C$13/(2*1000)),G743*D743)</f>
        <v>1.7035499999999999E-2</v>
      </c>
    </row>
    <row r="744" spans="1:9" ht="16" x14ac:dyDescent="0.2">
      <c r="A744" s="5">
        <v>42567.479166666664</v>
      </c>
      <c r="B744" s="2">
        <v>1250.43</v>
      </c>
      <c r="C744" s="29">
        <v>83.4</v>
      </c>
      <c r="D744" s="8">
        <v>2.1499999999999999E-4</v>
      </c>
      <c r="E744" s="13">
        <f>D744*'Assumptions Notes'!C$12</f>
        <v>2.58E-2</v>
      </c>
      <c r="F744" s="15">
        <f t="shared" si="22"/>
        <v>1.7931000000000002E-2</v>
      </c>
      <c r="G744" s="10">
        <f>IF(C744&gt;'Assumptions Notes'!C$11,'Assumptions Notes'!C$11,C744)</f>
        <v>83.4</v>
      </c>
      <c r="H744" s="15">
        <f t="shared" si="23"/>
        <v>1.7931000000000002E-2</v>
      </c>
      <c r="I744" s="2">
        <f>IF(C744&gt;'Assumptions Notes'!C$11,-C744*('Assumptions Notes'!C$13/(2*1000)),G744*D744)</f>
        <v>1.7931000000000002E-2</v>
      </c>
    </row>
    <row r="745" spans="1:9" ht="16" x14ac:dyDescent="0.2">
      <c r="A745" s="5">
        <v>42567.5</v>
      </c>
      <c r="B745" s="2">
        <v>1192.22</v>
      </c>
      <c r="C745" s="29">
        <v>80.099999999999994</v>
      </c>
      <c r="D745" s="8">
        <v>2.2499999999999999E-4</v>
      </c>
      <c r="E745" s="13">
        <f>D745*'Assumptions Notes'!C$12</f>
        <v>2.7E-2</v>
      </c>
      <c r="F745" s="15">
        <f t="shared" si="22"/>
        <v>1.8022499999999997E-2</v>
      </c>
      <c r="G745" s="10">
        <f>IF(C745&gt;'Assumptions Notes'!C$11,'Assumptions Notes'!C$11,C745)</f>
        <v>80.099999999999994</v>
      </c>
      <c r="H745" s="15">
        <f t="shared" si="23"/>
        <v>1.8022499999999997E-2</v>
      </c>
      <c r="I745" s="2">
        <f>IF(C745&gt;'Assumptions Notes'!C$11,-C745*('Assumptions Notes'!C$13/(2*1000)),G745*D745)</f>
        <v>1.8022499999999997E-2</v>
      </c>
    </row>
    <row r="746" spans="1:9" ht="16" x14ac:dyDescent="0.2">
      <c r="A746" s="5">
        <v>42567.520833333336</v>
      </c>
      <c r="B746" s="2">
        <v>1143.1199999999999</v>
      </c>
      <c r="C746" s="29">
        <v>77.900000000000006</v>
      </c>
      <c r="D746" s="8">
        <v>2.1250000000000002E-4</v>
      </c>
      <c r="E746" s="13">
        <f>D746*'Assumptions Notes'!C$12</f>
        <v>2.5500000000000002E-2</v>
      </c>
      <c r="F746" s="15">
        <f t="shared" si="22"/>
        <v>1.6553750000000002E-2</v>
      </c>
      <c r="G746" s="10">
        <f>IF(C746&gt;'Assumptions Notes'!C$11,'Assumptions Notes'!C$11,C746)</f>
        <v>77.900000000000006</v>
      </c>
      <c r="H746" s="15">
        <f t="shared" si="23"/>
        <v>1.6553750000000002E-2</v>
      </c>
      <c r="I746" s="2">
        <f>IF(C746&gt;'Assumptions Notes'!C$11,-C746*('Assumptions Notes'!C$13/(2*1000)),G746*D746)</f>
        <v>1.6553750000000002E-2</v>
      </c>
    </row>
    <row r="747" spans="1:9" ht="16" x14ac:dyDescent="0.2">
      <c r="A747" s="5">
        <v>42567.541666666664</v>
      </c>
      <c r="B747" s="2">
        <v>1099.3</v>
      </c>
      <c r="C747" s="29">
        <v>72.3</v>
      </c>
      <c r="D747" s="8">
        <v>2.0000000000000001E-4</v>
      </c>
      <c r="E747" s="13">
        <f>D747*'Assumptions Notes'!C$12</f>
        <v>2.4E-2</v>
      </c>
      <c r="F747" s="15">
        <f t="shared" si="22"/>
        <v>1.4460000000000001E-2</v>
      </c>
      <c r="G747" s="10">
        <f>IF(C747&gt;'Assumptions Notes'!C$11,'Assumptions Notes'!C$11,C747)</f>
        <v>72.3</v>
      </c>
      <c r="H747" s="15">
        <f t="shared" si="23"/>
        <v>1.4460000000000001E-2</v>
      </c>
      <c r="I747" s="2">
        <f>IF(C747&gt;'Assumptions Notes'!C$11,-C747*('Assumptions Notes'!C$13/(2*1000)),G747*D747)</f>
        <v>1.4460000000000001E-2</v>
      </c>
    </row>
    <row r="748" spans="1:9" ht="16" x14ac:dyDescent="0.2">
      <c r="A748" s="5">
        <v>42567.5625</v>
      </c>
      <c r="B748" s="2">
        <v>1063.8399999999999</v>
      </c>
      <c r="C748" s="29">
        <v>68.599999999999994</v>
      </c>
      <c r="D748" s="8">
        <v>1.975E-4</v>
      </c>
      <c r="E748" s="13">
        <f>D748*'Assumptions Notes'!C$12</f>
        <v>2.3699999999999999E-2</v>
      </c>
      <c r="F748" s="15">
        <f t="shared" si="22"/>
        <v>1.35485E-2</v>
      </c>
      <c r="G748" s="10">
        <f>IF(C748&gt;'Assumptions Notes'!C$11,'Assumptions Notes'!C$11,C748)</f>
        <v>68.599999999999994</v>
      </c>
      <c r="H748" s="15">
        <f t="shared" si="23"/>
        <v>1.35485E-2</v>
      </c>
      <c r="I748" s="2">
        <f>IF(C748&gt;'Assumptions Notes'!C$11,-C748*('Assumptions Notes'!C$13/(2*1000)),G748*D748)</f>
        <v>1.35485E-2</v>
      </c>
    </row>
    <row r="749" spans="1:9" ht="16" x14ac:dyDescent="0.2">
      <c r="A749" s="5">
        <v>42567.583333333336</v>
      </c>
      <c r="B749" s="2">
        <v>1064.72</v>
      </c>
      <c r="C749" s="29">
        <v>66.5</v>
      </c>
      <c r="D749" s="8">
        <v>1.95E-4</v>
      </c>
      <c r="E749" s="13">
        <f>D749*'Assumptions Notes'!C$12</f>
        <v>2.3400000000000001E-2</v>
      </c>
      <c r="F749" s="15">
        <f t="shared" si="22"/>
        <v>1.29675E-2</v>
      </c>
      <c r="G749" s="10">
        <f>IF(C749&gt;'Assumptions Notes'!C$11,'Assumptions Notes'!C$11,C749)</f>
        <v>66.5</v>
      </c>
      <c r="H749" s="15">
        <f t="shared" si="23"/>
        <v>1.29675E-2</v>
      </c>
      <c r="I749" s="2">
        <f>IF(C749&gt;'Assumptions Notes'!C$11,-C749*('Assumptions Notes'!C$13/(2*1000)),G749*D749)</f>
        <v>1.29675E-2</v>
      </c>
    </row>
    <row r="750" spans="1:9" ht="16" x14ac:dyDescent="0.2">
      <c r="A750" s="5">
        <v>42567.604166666664</v>
      </c>
      <c r="B750" s="2">
        <v>1060.78</v>
      </c>
      <c r="C750" s="29">
        <v>69.8</v>
      </c>
      <c r="D750" s="8">
        <v>1.9625E-4</v>
      </c>
      <c r="E750" s="13">
        <f>D750*'Assumptions Notes'!C$12</f>
        <v>2.3550000000000001E-2</v>
      </c>
      <c r="F750" s="15">
        <f t="shared" si="22"/>
        <v>1.3698249999999999E-2</v>
      </c>
      <c r="G750" s="10">
        <f>IF(C750&gt;'Assumptions Notes'!C$11,'Assumptions Notes'!C$11,C750)</f>
        <v>69.8</v>
      </c>
      <c r="H750" s="15">
        <f t="shared" si="23"/>
        <v>1.3698249999999999E-2</v>
      </c>
      <c r="I750" s="2">
        <f>IF(C750&gt;'Assumptions Notes'!C$11,-C750*('Assumptions Notes'!C$13/(2*1000)),G750*D750)</f>
        <v>1.3698249999999999E-2</v>
      </c>
    </row>
    <row r="751" spans="1:9" ht="16" x14ac:dyDescent="0.2">
      <c r="A751" s="5">
        <v>42567.625</v>
      </c>
      <c r="B751" s="2">
        <v>1073.75</v>
      </c>
      <c r="C751" s="29">
        <v>74.599999999999994</v>
      </c>
      <c r="D751" s="8">
        <v>1.975E-4</v>
      </c>
      <c r="E751" s="13">
        <f>D751*'Assumptions Notes'!C$12</f>
        <v>2.3699999999999999E-2</v>
      </c>
      <c r="F751" s="15">
        <f t="shared" si="22"/>
        <v>1.4733499999999998E-2</v>
      </c>
      <c r="G751" s="10">
        <f>IF(C751&gt;'Assumptions Notes'!C$11,'Assumptions Notes'!C$11,C751)</f>
        <v>74.599999999999994</v>
      </c>
      <c r="H751" s="15">
        <f t="shared" si="23"/>
        <v>1.4733499999999998E-2</v>
      </c>
      <c r="I751" s="2">
        <f>IF(C751&gt;'Assumptions Notes'!C$11,-C751*('Assumptions Notes'!C$13/(2*1000)),G751*D751)</f>
        <v>1.4733499999999998E-2</v>
      </c>
    </row>
    <row r="752" spans="1:9" ht="16" x14ac:dyDescent="0.2">
      <c r="A752" s="5">
        <v>42567.645833333336</v>
      </c>
      <c r="B752" s="2">
        <v>1098.1600000000001</v>
      </c>
      <c r="C752" s="29">
        <v>70.900000000000006</v>
      </c>
      <c r="D752" s="8">
        <v>2.2124999999999998E-4</v>
      </c>
      <c r="E752" s="13">
        <f>D752*'Assumptions Notes'!C$12</f>
        <v>2.6549999999999997E-2</v>
      </c>
      <c r="F752" s="15">
        <f t="shared" si="22"/>
        <v>1.5686624999999999E-2</v>
      </c>
      <c r="G752" s="10">
        <f>IF(C752&gt;'Assumptions Notes'!C$11,'Assumptions Notes'!C$11,C752)</f>
        <v>70.900000000000006</v>
      </c>
      <c r="H752" s="15">
        <f t="shared" si="23"/>
        <v>1.5686624999999999E-2</v>
      </c>
      <c r="I752" s="2">
        <f>IF(C752&gt;'Assumptions Notes'!C$11,-C752*('Assumptions Notes'!C$13/(2*1000)),G752*D752)</f>
        <v>1.5686624999999999E-2</v>
      </c>
    </row>
    <row r="753" spans="1:9" ht="16" x14ac:dyDescent="0.2">
      <c r="A753" s="5">
        <v>42567.666666666664</v>
      </c>
      <c r="B753" s="2">
        <v>1159.6300000000001</v>
      </c>
      <c r="C753" s="29">
        <v>77.900000000000006</v>
      </c>
      <c r="D753" s="8">
        <v>2.4499999999999999E-4</v>
      </c>
      <c r="E753" s="13">
        <f>D753*'Assumptions Notes'!C$12</f>
        <v>2.9399999999999999E-2</v>
      </c>
      <c r="F753" s="15">
        <f t="shared" si="22"/>
        <v>1.9085500000000002E-2</v>
      </c>
      <c r="G753" s="10">
        <f>IF(C753&gt;'Assumptions Notes'!C$11,'Assumptions Notes'!C$11,C753)</f>
        <v>77.900000000000006</v>
      </c>
      <c r="H753" s="15">
        <f t="shared" si="23"/>
        <v>1.9085500000000002E-2</v>
      </c>
      <c r="I753" s="2">
        <f>IF(C753&gt;'Assumptions Notes'!C$11,-C753*('Assumptions Notes'!C$13/(2*1000)),G753*D753)</f>
        <v>1.9085500000000002E-2</v>
      </c>
    </row>
    <row r="754" spans="1:9" ht="16" x14ac:dyDescent="0.2">
      <c r="A754" s="5">
        <v>42567.6875</v>
      </c>
      <c r="B754" s="2">
        <v>1235.31</v>
      </c>
      <c r="C754" s="29">
        <v>79.599999999999994</v>
      </c>
      <c r="D754" s="8">
        <v>2.7E-4</v>
      </c>
      <c r="E754" s="13">
        <f>D754*'Assumptions Notes'!C$12</f>
        <v>3.2399999999999998E-2</v>
      </c>
      <c r="F754" s="15">
        <f t="shared" si="22"/>
        <v>2.1491999999999997E-2</v>
      </c>
      <c r="G754" s="10">
        <f>IF(C754&gt;'Assumptions Notes'!C$11,'Assumptions Notes'!C$11,C754)</f>
        <v>79.599999999999994</v>
      </c>
      <c r="H754" s="15">
        <f t="shared" si="23"/>
        <v>2.1491999999999997E-2</v>
      </c>
      <c r="I754" s="2">
        <f>IF(C754&gt;'Assumptions Notes'!C$11,-C754*('Assumptions Notes'!C$13/(2*1000)),G754*D754)</f>
        <v>2.1491999999999997E-2</v>
      </c>
    </row>
    <row r="755" spans="1:9" ht="16" x14ac:dyDescent="0.2">
      <c r="A755" s="5">
        <v>42567.708333333336</v>
      </c>
      <c r="B755" s="2">
        <v>1353.57</v>
      </c>
      <c r="C755" s="29">
        <v>78.7</v>
      </c>
      <c r="D755" s="8">
        <v>2.9500000000000001E-4</v>
      </c>
      <c r="E755" s="13">
        <f>D755*'Assumptions Notes'!C$12</f>
        <v>3.5400000000000001E-2</v>
      </c>
      <c r="F755" s="15">
        <f t="shared" si="22"/>
        <v>2.3216500000000001E-2</v>
      </c>
      <c r="G755" s="10">
        <f>IF(C755&gt;'Assumptions Notes'!C$11,'Assumptions Notes'!C$11,C755)</f>
        <v>78.7</v>
      </c>
      <c r="H755" s="15">
        <f t="shared" si="23"/>
        <v>2.3216500000000001E-2</v>
      </c>
      <c r="I755" s="2">
        <f>IF(C755&gt;'Assumptions Notes'!C$11,-C755*('Assumptions Notes'!C$13/(2*1000)),G755*D755)</f>
        <v>2.3216500000000001E-2</v>
      </c>
    </row>
    <row r="756" spans="1:9" ht="16" x14ac:dyDescent="0.2">
      <c r="A756" s="5">
        <v>42567.729166666664</v>
      </c>
      <c r="B756" s="2">
        <v>1496.71</v>
      </c>
      <c r="C756" s="29">
        <v>80</v>
      </c>
      <c r="D756" s="8">
        <v>2.9750000000000002E-4</v>
      </c>
      <c r="E756" s="13">
        <f>D756*'Assumptions Notes'!C$12</f>
        <v>3.5700000000000003E-2</v>
      </c>
      <c r="F756" s="15">
        <f t="shared" si="22"/>
        <v>2.3800000000000002E-2</v>
      </c>
      <c r="G756" s="10">
        <f>IF(C756&gt;'Assumptions Notes'!C$11,'Assumptions Notes'!C$11,C756)</f>
        <v>80</v>
      </c>
      <c r="H756" s="15">
        <f t="shared" si="23"/>
        <v>2.3800000000000002E-2</v>
      </c>
      <c r="I756" s="2">
        <f>IF(C756&gt;'Assumptions Notes'!C$11,-C756*('Assumptions Notes'!C$13/(2*1000)),G756*D756)</f>
        <v>2.3800000000000002E-2</v>
      </c>
    </row>
    <row r="757" spans="1:9" ht="16" x14ac:dyDescent="0.2">
      <c r="A757" s="5">
        <v>42567.75</v>
      </c>
      <c r="B757" s="2">
        <v>1659.7</v>
      </c>
      <c r="C757" s="29">
        <v>76.400000000000006</v>
      </c>
      <c r="D757" s="8">
        <v>2.9999999999999997E-4</v>
      </c>
      <c r="E757" s="13">
        <f>D757*'Assumptions Notes'!C$12</f>
        <v>3.5999999999999997E-2</v>
      </c>
      <c r="F757" s="15">
        <f t="shared" si="22"/>
        <v>2.2919999999999999E-2</v>
      </c>
      <c r="G757" s="10">
        <f>IF(C757&gt;'Assumptions Notes'!C$11,'Assumptions Notes'!C$11,C757)</f>
        <v>76.400000000000006</v>
      </c>
      <c r="H757" s="15">
        <f t="shared" si="23"/>
        <v>2.2919999999999999E-2</v>
      </c>
      <c r="I757" s="2">
        <f>IF(C757&gt;'Assumptions Notes'!C$11,-C757*('Assumptions Notes'!C$13/(2*1000)),G757*D757)</f>
        <v>2.2919999999999999E-2</v>
      </c>
    </row>
    <row r="758" spans="1:9" ht="16" x14ac:dyDescent="0.2">
      <c r="A758" s="5">
        <v>42567.770833333336</v>
      </c>
      <c r="B758" s="2">
        <v>1838.13</v>
      </c>
      <c r="C758" s="29">
        <v>74.3</v>
      </c>
      <c r="D758" s="8">
        <v>2.9999999999999997E-4</v>
      </c>
      <c r="E758" s="13">
        <f>D758*'Assumptions Notes'!C$12</f>
        <v>3.5999999999999997E-2</v>
      </c>
      <c r="F758" s="15">
        <f t="shared" si="22"/>
        <v>2.2289999999999997E-2</v>
      </c>
      <c r="G758" s="10">
        <f>IF(C758&gt;'Assumptions Notes'!C$11,'Assumptions Notes'!C$11,C758)</f>
        <v>74.3</v>
      </c>
      <c r="H758" s="15">
        <f t="shared" si="23"/>
        <v>2.2289999999999997E-2</v>
      </c>
      <c r="I758" s="2">
        <f>IF(C758&gt;'Assumptions Notes'!C$11,-C758*('Assumptions Notes'!C$13/(2*1000)),G758*D758)</f>
        <v>2.2289999999999997E-2</v>
      </c>
    </row>
    <row r="759" spans="1:9" ht="16" x14ac:dyDescent="0.2">
      <c r="A759" s="5">
        <v>42567.791666666664</v>
      </c>
      <c r="B759" s="2">
        <v>1921.1</v>
      </c>
      <c r="C759" s="29">
        <v>68.599999999999994</v>
      </c>
      <c r="D759" s="8">
        <v>2.9999999999999997E-4</v>
      </c>
      <c r="E759" s="13">
        <f>D759*'Assumptions Notes'!C$12</f>
        <v>3.5999999999999997E-2</v>
      </c>
      <c r="F759" s="15">
        <f t="shared" si="22"/>
        <v>2.0579999999999998E-2</v>
      </c>
      <c r="G759" s="10">
        <f>IF(C759&gt;'Assumptions Notes'!C$11,'Assumptions Notes'!C$11,C759)</f>
        <v>68.599999999999994</v>
      </c>
      <c r="H759" s="15">
        <f t="shared" si="23"/>
        <v>2.0579999999999998E-2</v>
      </c>
      <c r="I759" s="2">
        <f>IF(C759&gt;'Assumptions Notes'!C$11,-C759*('Assumptions Notes'!C$13/(2*1000)),G759*D759)</f>
        <v>2.0579999999999998E-2</v>
      </c>
    </row>
    <row r="760" spans="1:9" ht="16" x14ac:dyDescent="0.2">
      <c r="A760" s="5">
        <v>42567.8125</v>
      </c>
      <c r="B760" s="2">
        <v>1908.04</v>
      </c>
      <c r="C760" s="29">
        <v>65</v>
      </c>
      <c r="D760" s="8">
        <v>2.9750000000000002E-4</v>
      </c>
      <c r="E760" s="13">
        <f>D760*'Assumptions Notes'!C$12</f>
        <v>3.5700000000000003E-2</v>
      </c>
      <c r="F760" s="15">
        <f t="shared" si="22"/>
        <v>1.9337500000000001E-2</v>
      </c>
      <c r="G760" s="10">
        <f>IF(C760&gt;'Assumptions Notes'!C$11,'Assumptions Notes'!C$11,C760)</f>
        <v>65</v>
      </c>
      <c r="H760" s="15">
        <f t="shared" si="23"/>
        <v>1.9337500000000001E-2</v>
      </c>
      <c r="I760" s="2">
        <f>IF(C760&gt;'Assumptions Notes'!C$11,-C760*('Assumptions Notes'!C$13/(2*1000)),G760*D760)</f>
        <v>1.9337500000000001E-2</v>
      </c>
    </row>
    <row r="761" spans="1:9" ht="16" x14ac:dyDescent="0.2">
      <c r="A761" s="5">
        <v>42567.833333333336</v>
      </c>
      <c r="B761" s="2">
        <v>1883.11</v>
      </c>
      <c r="C761" s="29">
        <v>65.099999999999994</v>
      </c>
      <c r="D761" s="8">
        <v>2.9500000000000001E-4</v>
      </c>
      <c r="E761" s="13">
        <f>D761*'Assumptions Notes'!C$12</f>
        <v>3.5400000000000001E-2</v>
      </c>
      <c r="F761" s="15">
        <f t="shared" si="22"/>
        <v>1.9204499999999999E-2</v>
      </c>
      <c r="G761" s="10">
        <f>IF(C761&gt;'Assumptions Notes'!C$11,'Assumptions Notes'!C$11,C761)</f>
        <v>65.099999999999994</v>
      </c>
      <c r="H761" s="15">
        <f t="shared" si="23"/>
        <v>1.9204499999999999E-2</v>
      </c>
      <c r="I761" s="2">
        <f>IF(C761&gt;'Assumptions Notes'!C$11,-C761*('Assumptions Notes'!C$13/(2*1000)),G761*D761)</f>
        <v>1.9204499999999999E-2</v>
      </c>
    </row>
    <row r="762" spans="1:9" ht="16" x14ac:dyDescent="0.2">
      <c r="A762" s="5">
        <v>42567.854166666664</v>
      </c>
      <c r="B762" s="2">
        <v>1835.9</v>
      </c>
      <c r="C762" s="29">
        <v>65.5</v>
      </c>
      <c r="D762" s="8">
        <v>2.9E-4</v>
      </c>
      <c r="E762" s="13">
        <f>D762*'Assumptions Notes'!C$12</f>
        <v>3.4799999999999998E-2</v>
      </c>
      <c r="F762" s="15">
        <f t="shared" si="22"/>
        <v>1.8995000000000001E-2</v>
      </c>
      <c r="G762" s="10">
        <f>IF(C762&gt;'Assumptions Notes'!C$11,'Assumptions Notes'!C$11,C762)</f>
        <v>65.5</v>
      </c>
      <c r="H762" s="15">
        <f t="shared" si="23"/>
        <v>1.8995000000000001E-2</v>
      </c>
      <c r="I762" s="2">
        <f>IF(C762&gt;'Assumptions Notes'!C$11,-C762*('Assumptions Notes'!C$13/(2*1000)),G762*D762)</f>
        <v>1.8995000000000001E-2</v>
      </c>
    </row>
    <row r="763" spans="1:9" ht="16" x14ac:dyDescent="0.2">
      <c r="A763" s="5">
        <v>42567.875</v>
      </c>
      <c r="B763" s="2">
        <v>1782.16</v>
      </c>
      <c r="C763" s="29">
        <v>69.8</v>
      </c>
      <c r="D763" s="8">
        <v>2.8499999999999999E-4</v>
      </c>
      <c r="E763" s="13">
        <f>D763*'Assumptions Notes'!C$12</f>
        <v>3.4200000000000001E-2</v>
      </c>
      <c r="F763" s="15">
        <f t="shared" si="22"/>
        <v>1.9892999999999997E-2</v>
      </c>
      <c r="G763" s="10">
        <f>IF(C763&gt;'Assumptions Notes'!C$11,'Assumptions Notes'!C$11,C763)</f>
        <v>69.8</v>
      </c>
      <c r="H763" s="15">
        <f t="shared" si="23"/>
        <v>1.9892999999999997E-2</v>
      </c>
      <c r="I763" s="2">
        <f>IF(C763&gt;'Assumptions Notes'!C$11,-C763*('Assumptions Notes'!C$13/(2*1000)),G763*D763)</f>
        <v>1.9892999999999997E-2</v>
      </c>
    </row>
    <row r="764" spans="1:9" ht="16" x14ac:dyDescent="0.2">
      <c r="A764" s="5">
        <v>42567.895833333336</v>
      </c>
      <c r="B764" s="2">
        <v>1729.04</v>
      </c>
      <c r="C764" s="29">
        <v>70.2</v>
      </c>
      <c r="D764" s="8">
        <v>2.7E-4</v>
      </c>
      <c r="E764" s="13">
        <f>D764*'Assumptions Notes'!C$12</f>
        <v>3.2399999999999998E-2</v>
      </c>
      <c r="F764" s="15">
        <f t="shared" si="22"/>
        <v>1.8954000000000002E-2</v>
      </c>
      <c r="G764" s="10">
        <f>IF(C764&gt;'Assumptions Notes'!C$11,'Assumptions Notes'!C$11,C764)</f>
        <v>70.2</v>
      </c>
      <c r="H764" s="15">
        <f t="shared" si="23"/>
        <v>1.8954000000000002E-2</v>
      </c>
      <c r="I764" s="2">
        <f>IF(C764&gt;'Assumptions Notes'!C$11,-C764*('Assumptions Notes'!C$13/(2*1000)),G764*D764)</f>
        <v>1.8954000000000002E-2</v>
      </c>
    </row>
    <row r="765" spans="1:9" ht="16" x14ac:dyDescent="0.2">
      <c r="A765" s="5">
        <v>42567.916666666664</v>
      </c>
      <c r="B765" s="2">
        <v>1684.78</v>
      </c>
      <c r="C765" s="29">
        <v>74.599999999999994</v>
      </c>
      <c r="D765" s="8">
        <v>2.5500000000000002E-4</v>
      </c>
      <c r="E765" s="13">
        <f>D765*'Assumptions Notes'!C$12</f>
        <v>3.0600000000000002E-2</v>
      </c>
      <c r="F765" s="15">
        <f t="shared" si="22"/>
        <v>1.9022999999999998E-2</v>
      </c>
      <c r="G765" s="10">
        <f>IF(C765&gt;'Assumptions Notes'!C$11,'Assumptions Notes'!C$11,C765)</f>
        <v>74.599999999999994</v>
      </c>
      <c r="H765" s="15">
        <f t="shared" si="23"/>
        <v>1.9022999999999998E-2</v>
      </c>
      <c r="I765" s="2">
        <f>IF(C765&gt;'Assumptions Notes'!C$11,-C765*('Assumptions Notes'!C$13/(2*1000)),G765*D765)</f>
        <v>1.9022999999999998E-2</v>
      </c>
    </row>
    <row r="766" spans="1:9" ht="16" x14ac:dyDescent="0.2">
      <c r="A766" s="5">
        <v>42567.9375</v>
      </c>
      <c r="B766" s="2">
        <v>1620.35</v>
      </c>
      <c r="C766" s="29">
        <v>78.400000000000006</v>
      </c>
      <c r="D766" s="8">
        <v>2.1250000000000002E-4</v>
      </c>
      <c r="E766" s="13">
        <f>D766*'Assumptions Notes'!C$12</f>
        <v>2.5500000000000002E-2</v>
      </c>
      <c r="F766" s="15">
        <f t="shared" si="22"/>
        <v>1.6660000000000001E-2</v>
      </c>
      <c r="G766" s="10">
        <f>IF(C766&gt;'Assumptions Notes'!C$11,'Assumptions Notes'!C$11,C766)</f>
        <v>78.400000000000006</v>
      </c>
      <c r="H766" s="15">
        <f t="shared" si="23"/>
        <v>1.6660000000000001E-2</v>
      </c>
      <c r="I766" s="2">
        <f>IF(C766&gt;'Assumptions Notes'!C$11,-C766*('Assumptions Notes'!C$13/(2*1000)),G766*D766)</f>
        <v>1.6660000000000001E-2</v>
      </c>
    </row>
    <row r="767" spans="1:9" ht="16" x14ac:dyDescent="0.2">
      <c r="A767" s="5">
        <v>42567.958333333336</v>
      </c>
      <c r="B767" s="2">
        <v>1547.13</v>
      </c>
      <c r="C767" s="29">
        <v>78.400000000000006</v>
      </c>
      <c r="D767" s="8">
        <v>1.7000000000000001E-4</v>
      </c>
      <c r="E767" s="13">
        <f>D767*'Assumptions Notes'!C$12</f>
        <v>2.0400000000000001E-2</v>
      </c>
      <c r="F767" s="15">
        <f t="shared" si="22"/>
        <v>1.3328000000000001E-2</v>
      </c>
      <c r="G767" s="10">
        <f>IF(C767&gt;'Assumptions Notes'!C$11,'Assumptions Notes'!C$11,C767)</f>
        <v>78.400000000000006</v>
      </c>
      <c r="H767" s="15">
        <f t="shared" si="23"/>
        <v>1.3328000000000001E-2</v>
      </c>
      <c r="I767" s="2">
        <f>IF(C767&gt;'Assumptions Notes'!C$11,-C767*('Assumptions Notes'!C$13/(2*1000)),G767*D767)</f>
        <v>1.3328000000000001E-2</v>
      </c>
    </row>
    <row r="768" spans="1:9" ht="16" x14ac:dyDescent="0.2">
      <c r="A768" s="5">
        <v>42567.979166666664</v>
      </c>
      <c r="B768" s="2">
        <v>1516.46</v>
      </c>
      <c r="C768" s="29">
        <v>81.2</v>
      </c>
      <c r="D768" s="8">
        <v>1.5000000000000001E-4</v>
      </c>
      <c r="E768" s="13">
        <f>D768*'Assumptions Notes'!C$12</f>
        <v>1.8000000000000002E-2</v>
      </c>
      <c r="F768" s="15">
        <f t="shared" si="22"/>
        <v>1.2180000000000002E-2</v>
      </c>
      <c r="G768" s="10">
        <f>IF(C768&gt;'Assumptions Notes'!C$11,'Assumptions Notes'!C$11,C768)</f>
        <v>81.2</v>
      </c>
      <c r="H768" s="15">
        <f t="shared" si="23"/>
        <v>1.2180000000000002E-2</v>
      </c>
      <c r="I768" s="2">
        <f>IF(C768&gt;'Assumptions Notes'!C$11,-C768*('Assumptions Notes'!C$13/(2*1000)),G768*D768)</f>
        <v>1.2180000000000002E-2</v>
      </c>
    </row>
    <row r="769" spans="1:9" ht="16" x14ac:dyDescent="0.2">
      <c r="A769" s="5">
        <v>42568</v>
      </c>
      <c r="B769" s="2">
        <v>1710.78</v>
      </c>
      <c r="C769" s="29">
        <v>75.099999999999994</v>
      </c>
      <c r="D769" s="8">
        <v>1.2999999999999999E-4</v>
      </c>
      <c r="E769" s="13">
        <f>D769*'Assumptions Notes'!C$12</f>
        <v>1.5599999999999999E-2</v>
      </c>
      <c r="F769" s="15">
        <f t="shared" si="22"/>
        <v>9.7629999999999991E-3</v>
      </c>
      <c r="G769" s="10">
        <f>IF(C769&gt;'Assumptions Notes'!C$11,'Assumptions Notes'!C$11,C769)</f>
        <v>75.099999999999994</v>
      </c>
      <c r="H769" s="15">
        <f t="shared" si="23"/>
        <v>9.7629999999999991E-3</v>
      </c>
      <c r="I769" s="2">
        <f>IF(C769&gt;'Assumptions Notes'!C$11,-C769*('Assumptions Notes'!C$13/(2*1000)),G769*D769)</f>
        <v>9.7629999999999991E-3</v>
      </c>
    </row>
    <row r="770" spans="1:9" ht="16" x14ac:dyDescent="0.2">
      <c r="A770" s="5">
        <v>42568.020833333336</v>
      </c>
      <c r="B770" s="2">
        <v>1582.55</v>
      </c>
      <c r="C770" s="29">
        <v>72.8</v>
      </c>
      <c r="D770" s="8">
        <v>1.175E-4</v>
      </c>
      <c r="E770" s="13">
        <f>D770*'Assumptions Notes'!C$12</f>
        <v>1.41E-2</v>
      </c>
      <c r="F770" s="15">
        <f t="shared" si="22"/>
        <v>8.5539999999999991E-3</v>
      </c>
      <c r="G770" s="10">
        <f>IF(C770&gt;'Assumptions Notes'!C$11,'Assumptions Notes'!C$11,C770)</f>
        <v>72.8</v>
      </c>
      <c r="H770" s="15">
        <f t="shared" si="23"/>
        <v>8.5539999999999991E-3</v>
      </c>
      <c r="I770" s="2">
        <f>IF(C770&gt;'Assumptions Notes'!C$11,-C770*('Assumptions Notes'!C$13/(2*1000)),G770*D770)</f>
        <v>8.5539999999999991E-3</v>
      </c>
    </row>
    <row r="771" spans="1:9" ht="16" x14ac:dyDescent="0.2">
      <c r="A771" s="5">
        <v>42568.041666666664</v>
      </c>
      <c r="B771" s="2">
        <v>1486.93</v>
      </c>
      <c r="C771" s="29">
        <v>70</v>
      </c>
      <c r="D771" s="8">
        <v>1.05E-4</v>
      </c>
      <c r="E771" s="13">
        <f>D771*'Assumptions Notes'!C$12</f>
        <v>1.26E-2</v>
      </c>
      <c r="F771" s="15">
        <f t="shared" ref="F771:F834" si="24">D771*C771</f>
        <v>7.3500000000000006E-3</v>
      </c>
      <c r="G771" s="10">
        <f>IF(C771&gt;'Assumptions Notes'!C$11,'Assumptions Notes'!C$11,C771)</f>
        <v>70</v>
      </c>
      <c r="H771" s="15">
        <f t="shared" ref="H771:H834" si="25">G771*D771</f>
        <v>7.3500000000000006E-3</v>
      </c>
      <c r="I771" s="2">
        <f>IF(C771&gt;'Assumptions Notes'!C$11,-C771*('Assumptions Notes'!C$13/(2*1000)),G771*D771)</f>
        <v>7.3500000000000006E-3</v>
      </c>
    </row>
    <row r="772" spans="1:9" ht="16" x14ac:dyDescent="0.2">
      <c r="A772" s="5">
        <v>42568.0625</v>
      </c>
      <c r="B772" s="2">
        <v>1384.1</v>
      </c>
      <c r="C772" s="29">
        <v>65.400000000000006</v>
      </c>
      <c r="D772" s="8">
        <v>1.025E-4</v>
      </c>
      <c r="E772" s="13">
        <f>D772*'Assumptions Notes'!C$12</f>
        <v>1.23E-2</v>
      </c>
      <c r="F772" s="15">
        <f t="shared" si="24"/>
        <v>6.7035000000000003E-3</v>
      </c>
      <c r="G772" s="10">
        <f>IF(C772&gt;'Assumptions Notes'!C$11,'Assumptions Notes'!C$11,C772)</f>
        <v>65.400000000000006</v>
      </c>
      <c r="H772" s="15">
        <f t="shared" si="25"/>
        <v>6.7035000000000003E-3</v>
      </c>
      <c r="I772" s="2">
        <f>IF(C772&gt;'Assumptions Notes'!C$11,-C772*('Assumptions Notes'!C$13/(2*1000)),G772*D772)</f>
        <v>6.7035000000000003E-3</v>
      </c>
    </row>
    <row r="773" spans="1:9" ht="16" x14ac:dyDescent="0.2">
      <c r="A773" s="5">
        <v>42568.083333333336</v>
      </c>
      <c r="B773" s="2">
        <v>1287.3599999999999</v>
      </c>
      <c r="C773" s="29">
        <v>64.400000000000006</v>
      </c>
      <c r="D773" s="8">
        <v>1E-4</v>
      </c>
      <c r="E773" s="13">
        <f>D773*'Assumptions Notes'!C$12</f>
        <v>1.2E-2</v>
      </c>
      <c r="F773" s="15">
        <f t="shared" si="24"/>
        <v>6.4400000000000013E-3</v>
      </c>
      <c r="G773" s="10">
        <f>IF(C773&gt;'Assumptions Notes'!C$11,'Assumptions Notes'!C$11,C773)</f>
        <v>64.400000000000006</v>
      </c>
      <c r="H773" s="15">
        <f t="shared" si="25"/>
        <v>6.4400000000000013E-3</v>
      </c>
      <c r="I773" s="2">
        <f>IF(C773&gt;'Assumptions Notes'!C$11,-C773*('Assumptions Notes'!C$13/(2*1000)),G773*D773)</f>
        <v>6.4400000000000013E-3</v>
      </c>
    </row>
    <row r="774" spans="1:9" ht="16" x14ac:dyDescent="0.2">
      <c r="A774" s="5">
        <v>42568.104166666664</v>
      </c>
      <c r="B774" s="2">
        <v>1219.01</v>
      </c>
      <c r="C774" s="29">
        <v>66.900000000000006</v>
      </c>
      <c r="D774" s="8">
        <v>9.8750000000000002E-5</v>
      </c>
      <c r="E774" s="13">
        <f>D774*'Assumptions Notes'!C$12</f>
        <v>1.1849999999999999E-2</v>
      </c>
      <c r="F774" s="15">
        <f t="shared" si="24"/>
        <v>6.6063750000000003E-3</v>
      </c>
      <c r="G774" s="10">
        <f>IF(C774&gt;'Assumptions Notes'!C$11,'Assumptions Notes'!C$11,C774)</f>
        <v>66.900000000000006</v>
      </c>
      <c r="H774" s="15">
        <f t="shared" si="25"/>
        <v>6.6063750000000003E-3</v>
      </c>
      <c r="I774" s="2">
        <f>IF(C774&gt;'Assumptions Notes'!C$11,-C774*('Assumptions Notes'!C$13/(2*1000)),G774*D774)</f>
        <v>6.6063750000000003E-3</v>
      </c>
    </row>
    <row r="775" spans="1:9" ht="16" x14ac:dyDescent="0.2">
      <c r="A775" s="5">
        <v>42568.125</v>
      </c>
      <c r="B775" s="2">
        <v>1160.3</v>
      </c>
      <c r="C775" s="29">
        <v>70.8</v>
      </c>
      <c r="D775" s="8">
        <v>9.7499999999999998E-5</v>
      </c>
      <c r="E775" s="13">
        <f>D775*'Assumptions Notes'!C$12</f>
        <v>1.17E-2</v>
      </c>
      <c r="F775" s="15">
        <f t="shared" si="24"/>
        <v>6.9029999999999994E-3</v>
      </c>
      <c r="G775" s="10">
        <f>IF(C775&gt;'Assumptions Notes'!C$11,'Assumptions Notes'!C$11,C775)</f>
        <v>70.8</v>
      </c>
      <c r="H775" s="15">
        <f t="shared" si="25"/>
        <v>6.9029999999999994E-3</v>
      </c>
      <c r="I775" s="2">
        <f>IF(C775&gt;'Assumptions Notes'!C$11,-C775*('Assumptions Notes'!C$13/(2*1000)),G775*D775)</f>
        <v>6.9029999999999994E-3</v>
      </c>
    </row>
    <row r="776" spans="1:9" ht="16" x14ac:dyDescent="0.2">
      <c r="A776" s="5">
        <v>42568.145833333336</v>
      </c>
      <c r="B776" s="2">
        <v>1109.71</v>
      </c>
      <c r="C776" s="29">
        <v>68.7</v>
      </c>
      <c r="D776" s="8">
        <v>9.6250000000000009E-5</v>
      </c>
      <c r="E776" s="13">
        <f>D776*'Assumptions Notes'!C$12</f>
        <v>1.1550000000000001E-2</v>
      </c>
      <c r="F776" s="15">
        <f t="shared" si="24"/>
        <v>6.6123750000000011E-3</v>
      </c>
      <c r="G776" s="10">
        <f>IF(C776&gt;'Assumptions Notes'!C$11,'Assumptions Notes'!C$11,C776)</f>
        <v>68.7</v>
      </c>
      <c r="H776" s="15">
        <f t="shared" si="25"/>
        <v>6.6123750000000011E-3</v>
      </c>
      <c r="I776" s="2">
        <f>IF(C776&gt;'Assumptions Notes'!C$11,-C776*('Assumptions Notes'!C$13/(2*1000)),G776*D776)</f>
        <v>6.6123750000000011E-3</v>
      </c>
    </row>
    <row r="777" spans="1:9" ht="16" x14ac:dyDescent="0.2">
      <c r="A777" s="5">
        <v>42568.166666666664</v>
      </c>
      <c r="B777" s="2">
        <v>1082.76</v>
      </c>
      <c r="C777" s="29">
        <v>75.900000000000006</v>
      </c>
      <c r="D777" s="8">
        <v>9.5000000000000005E-5</v>
      </c>
      <c r="E777" s="13">
        <f>D777*'Assumptions Notes'!C$12</f>
        <v>1.14E-2</v>
      </c>
      <c r="F777" s="15">
        <f t="shared" si="24"/>
        <v>7.2105000000000008E-3</v>
      </c>
      <c r="G777" s="10">
        <f>IF(C777&gt;'Assumptions Notes'!C$11,'Assumptions Notes'!C$11,C777)</f>
        <v>75.900000000000006</v>
      </c>
      <c r="H777" s="15">
        <f t="shared" si="25"/>
        <v>7.2105000000000008E-3</v>
      </c>
      <c r="I777" s="2">
        <f>IF(C777&gt;'Assumptions Notes'!C$11,-C777*('Assumptions Notes'!C$13/(2*1000)),G777*D777)</f>
        <v>7.2105000000000008E-3</v>
      </c>
    </row>
    <row r="778" spans="1:9" ht="16" x14ac:dyDescent="0.2">
      <c r="A778" s="5">
        <v>42568.1875</v>
      </c>
      <c r="B778" s="2">
        <v>1063.3</v>
      </c>
      <c r="C778" s="29">
        <v>75</v>
      </c>
      <c r="D778" s="8">
        <v>9.6250000000000009E-5</v>
      </c>
      <c r="E778" s="13">
        <f>D778*'Assumptions Notes'!C$12</f>
        <v>1.1550000000000001E-2</v>
      </c>
      <c r="F778" s="15">
        <f t="shared" si="24"/>
        <v>7.2187500000000003E-3</v>
      </c>
      <c r="G778" s="10">
        <f>IF(C778&gt;'Assumptions Notes'!C$11,'Assumptions Notes'!C$11,C778)</f>
        <v>75</v>
      </c>
      <c r="H778" s="15">
        <f t="shared" si="25"/>
        <v>7.2187500000000003E-3</v>
      </c>
      <c r="I778" s="2">
        <f>IF(C778&gt;'Assumptions Notes'!C$11,-C778*('Assumptions Notes'!C$13/(2*1000)),G778*D778)</f>
        <v>7.2187500000000003E-3</v>
      </c>
    </row>
    <row r="779" spans="1:9" ht="16" x14ac:dyDescent="0.2">
      <c r="A779" s="5">
        <v>42568.208333333336</v>
      </c>
      <c r="B779" s="2">
        <v>1048.22</v>
      </c>
      <c r="C779" s="29">
        <v>77.2</v>
      </c>
      <c r="D779" s="8">
        <v>9.7499999999999998E-5</v>
      </c>
      <c r="E779" s="13">
        <f>D779*'Assumptions Notes'!C$12</f>
        <v>1.17E-2</v>
      </c>
      <c r="F779" s="15">
        <f t="shared" si="24"/>
        <v>7.5269999999999998E-3</v>
      </c>
      <c r="G779" s="10">
        <f>IF(C779&gt;'Assumptions Notes'!C$11,'Assumptions Notes'!C$11,C779)</f>
        <v>77.2</v>
      </c>
      <c r="H779" s="15">
        <f t="shared" si="25"/>
        <v>7.5269999999999998E-3</v>
      </c>
      <c r="I779" s="2">
        <f>IF(C779&gt;'Assumptions Notes'!C$11,-C779*('Assumptions Notes'!C$13/(2*1000)),G779*D779)</f>
        <v>7.5269999999999998E-3</v>
      </c>
    </row>
    <row r="780" spans="1:9" ht="16" x14ac:dyDescent="0.2">
      <c r="A780" s="5">
        <v>42568.229166666664</v>
      </c>
      <c r="B780" s="2">
        <v>1043.6199999999999</v>
      </c>
      <c r="C780" s="29">
        <v>78</v>
      </c>
      <c r="D780" s="8">
        <v>1.15E-4</v>
      </c>
      <c r="E780" s="13">
        <f>D780*'Assumptions Notes'!C$12</f>
        <v>1.38E-2</v>
      </c>
      <c r="F780" s="15">
        <f t="shared" si="24"/>
        <v>8.9700000000000005E-3</v>
      </c>
      <c r="G780" s="10">
        <f>IF(C780&gt;'Assumptions Notes'!C$11,'Assumptions Notes'!C$11,C780)</f>
        <v>78</v>
      </c>
      <c r="H780" s="15">
        <f t="shared" si="25"/>
        <v>8.9700000000000005E-3</v>
      </c>
      <c r="I780" s="2">
        <f>IF(C780&gt;'Assumptions Notes'!C$11,-C780*('Assumptions Notes'!C$13/(2*1000)),G780*D780)</f>
        <v>8.9700000000000005E-3</v>
      </c>
    </row>
    <row r="781" spans="1:9" ht="16" x14ac:dyDescent="0.2">
      <c r="A781" s="5">
        <v>42568.25</v>
      </c>
      <c r="B781" s="2">
        <v>1045.08</v>
      </c>
      <c r="C781" s="29">
        <v>74.099999999999994</v>
      </c>
      <c r="D781" s="8">
        <v>1.325E-4</v>
      </c>
      <c r="E781" s="13">
        <f>D781*'Assumptions Notes'!C$12</f>
        <v>1.5900000000000001E-2</v>
      </c>
      <c r="F781" s="15">
        <f t="shared" si="24"/>
        <v>9.8182499999999989E-3</v>
      </c>
      <c r="G781" s="10">
        <f>IF(C781&gt;'Assumptions Notes'!C$11,'Assumptions Notes'!C$11,C781)</f>
        <v>74.099999999999994</v>
      </c>
      <c r="H781" s="15">
        <f t="shared" si="25"/>
        <v>9.8182499999999989E-3</v>
      </c>
      <c r="I781" s="2">
        <f>IF(C781&gt;'Assumptions Notes'!C$11,-C781*('Assumptions Notes'!C$13/(2*1000)),G781*D781)</f>
        <v>9.8182499999999989E-3</v>
      </c>
    </row>
    <row r="782" spans="1:9" ht="16" x14ac:dyDescent="0.2">
      <c r="A782" s="5">
        <v>42568.270833333336</v>
      </c>
      <c r="B782" s="2">
        <v>1061.5999999999999</v>
      </c>
      <c r="C782" s="29">
        <v>71.400000000000006</v>
      </c>
      <c r="D782" s="8">
        <v>1.6249999999999999E-4</v>
      </c>
      <c r="E782" s="13">
        <f>D782*'Assumptions Notes'!C$12</f>
        <v>1.95E-2</v>
      </c>
      <c r="F782" s="15">
        <f t="shared" si="24"/>
        <v>1.16025E-2</v>
      </c>
      <c r="G782" s="10">
        <f>IF(C782&gt;'Assumptions Notes'!C$11,'Assumptions Notes'!C$11,C782)</f>
        <v>71.400000000000006</v>
      </c>
      <c r="H782" s="15">
        <f t="shared" si="25"/>
        <v>1.16025E-2</v>
      </c>
      <c r="I782" s="2">
        <f>IF(C782&gt;'Assumptions Notes'!C$11,-C782*('Assumptions Notes'!C$13/(2*1000)),G782*D782)</f>
        <v>1.16025E-2</v>
      </c>
    </row>
    <row r="783" spans="1:9" ht="16" x14ac:dyDescent="0.2">
      <c r="A783" s="5">
        <v>42568.291666666664</v>
      </c>
      <c r="B783" s="2">
        <v>1092.44</v>
      </c>
      <c r="C783" s="29">
        <v>70</v>
      </c>
      <c r="D783" s="8">
        <v>1.9249999999999999E-4</v>
      </c>
      <c r="E783" s="13">
        <f>D783*'Assumptions Notes'!C$12</f>
        <v>2.3099999999999999E-2</v>
      </c>
      <c r="F783" s="15">
        <f t="shared" si="24"/>
        <v>1.3474999999999999E-2</v>
      </c>
      <c r="G783" s="10">
        <f>IF(C783&gt;'Assumptions Notes'!C$11,'Assumptions Notes'!C$11,C783)</f>
        <v>70</v>
      </c>
      <c r="H783" s="15">
        <f t="shared" si="25"/>
        <v>1.3474999999999999E-2</v>
      </c>
      <c r="I783" s="2">
        <f>IF(C783&gt;'Assumptions Notes'!C$11,-C783*('Assumptions Notes'!C$13/(2*1000)),G783*D783)</f>
        <v>1.3474999999999999E-2</v>
      </c>
    </row>
    <row r="784" spans="1:9" ht="16" x14ac:dyDescent="0.2">
      <c r="A784" s="5">
        <v>42568.3125</v>
      </c>
      <c r="B784" s="2">
        <v>1118.92</v>
      </c>
      <c r="C784" s="29">
        <v>70.3</v>
      </c>
      <c r="D784" s="8">
        <v>2.0875000000000001E-4</v>
      </c>
      <c r="E784" s="13">
        <f>D784*'Assumptions Notes'!C$12</f>
        <v>2.5049999999999999E-2</v>
      </c>
      <c r="F784" s="15">
        <f t="shared" si="24"/>
        <v>1.4675124999999999E-2</v>
      </c>
      <c r="G784" s="10">
        <f>IF(C784&gt;'Assumptions Notes'!C$11,'Assumptions Notes'!C$11,C784)</f>
        <v>70.3</v>
      </c>
      <c r="H784" s="15">
        <f t="shared" si="25"/>
        <v>1.4675124999999999E-2</v>
      </c>
      <c r="I784" s="2">
        <f>IF(C784&gt;'Assumptions Notes'!C$11,-C784*('Assumptions Notes'!C$13/(2*1000)),G784*D784)</f>
        <v>1.4675124999999999E-2</v>
      </c>
    </row>
    <row r="785" spans="1:9" ht="16" x14ac:dyDescent="0.2">
      <c r="A785" s="5">
        <v>42568.333333333336</v>
      </c>
      <c r="B785" s="2">
        <v>1140.22</v>
      </c>
      <c r="C785" s="29">
        <v>68</v>
      </c>
      <c r="D785" s="8">
        <v>2.2499999999999999E-4</v>
      </c>
      <c r="E785" s="13">
        <f>D785*'Assumptions Notes'!C$12</f>
        <v>2.7E-2</v>
      </c>
      <c r="F785" s="15">
        <f t="shared" si="24"/>
        <v>1.5299999999999999E-2</v>
      </c>
      <c r="G785" s="10">
        <f>IF(C785&gt;'Assumptions Notes'!C$11,'Assumptions Notes'!C$11,C785)</f>
        <v>68</v>
      </c>
      <c r="H785" s="15">
        <f t="shared" si="25"/>
        <v>1.5299999999999999E-2</v>
      </c>
      <c r="I785" s="2">
        <f>IF(C785&gt;'Assumptions Notes'!C$11,-C785*('Assumptions Notes'!C$13/(2*1000)),G785*D785)</f>
        <v>1.5299999999999999E-2</v>
      </c>
    </row>
    <row r="786" spans="1:9" ht="16" x14ac:dyDescent="0.2">
      <c r="A786" s="5">
        <v>42568.354166666664</v>
      </c>
      <c r="B786" s="2">
        <v>1175.94</v>
      </c>
      <c r="C786" s="29">
        <v>74</v>
      </c>
      <c r="D786" s="8">
        <v>2.2625E-4</v>
      </c>
      <c r="E786" s="13">
        <f>D786*'Assumptions Notes'!C$12</f>
        <v>2.7150000000000001E-2</v>
      </c>
      <c r="F786" s="15">
        <f t="shared" si="24"/>
        <v>1.67425E-2</v>
      </c>
      <c r="G786" s="10">
        <f>IF(C786&gt;'Assumptions Notes'!C$11,'Assumptions Notes'!C$11,C786)</f>
        <v>74</v>
      </c>
      <c r="H786" s="15">
        <f t="shared" si="25"/>
        <v>1.67425E-2</v>
      </c>
      <c r="I786" s="2">
        <f>IF(C786&gt;'Assumptions Notes'!C$11,-C786*('Assumptions Notes'!C$13/(2*1000)),G786*D786)</f>
        <v>1.67425E-2</v>
      </c>
    </row>
    <row r="787" spans="1:9" ht="16" x14ac:dyDescent="0.2">
      <c r="A787" s="5">
        <v>42568.375</v>
      </c>
      <c r="B787" s="2">
        <v>1220.23</v>
      </c>
      <c r="C787" s="29">
        <v>75</v>
      </c>
      <c r="D787" s="8">
        <v>2.275E-4</v>
      </c>
      <c r="E787" s="13">
        <f>D787*'Assumptions Notes'!C$12</f>
        <v>2.7300000000000001E-2</v>
      </c>
      <c r="F787" s="15">
        <f t="shared" si="24"/>
        <v>1.7062500000000001E-2</v>
      </c>
      <c r="G787" s="10">
        <f>IF(C787&gt;'Assumptions Notes'!C$11,'Assumptions Notes'!C$11,C787)</f>
        <v>75</v>
      </c>
      <c r="H787" s="15">
        <f t="shared" si="25"/>
        <v>1.7062500000000001E-2</v>
      </c>
      <c r="I787" s="2">
        <f>IF(C787&gt;'Assumptions Notes'!C$11,-C787*('Assumptions Notes'!C$13/(2*1000)),G787*D787)</f>
        <v>1.7062500000000001E-2</v>
      </c>
    </row>
    <row r="788" spans="1:9" ht="16" x14ac:dyDescent="0.2">
      <c r="A788" s="5">
        <v>42568.395833333336</v>
      </c>
      <c r="B788" s="2">
        <v>1231.2</v>
      </c>
      <c r="C788" s="29">
        <v>74.900000000000006</v>
      </c>
      <c r="D788" s="8">
        <v>2.1875E-4</v>
      </c>
      <c r="E788" s="13">
        <f>D788*'Assumptions Notes'!C$12</f>
        <v>2.6249999999999999E-2</v>
      </c>
      <c r="F788" s="15">
        <f t="shared" si="24"/>
        <v>1.6384375000000003E-2</v>
      </c>
      <c r="G788" s="10">
        <f>IF(C788&gt;'Assumptions Notes'!C$11,'Assumptions Notes'!C$11,C788)</f>
        <v>74.900000000000006</v>
      </c>
      <c r="H788" s="15">
        <f t="shared" si="25"/>
        <v>1.6384375000000003E-2</v>
      </c>
      <c r="I788" s="2">
        <f>IF(C788&gt;'Assumptions Notes'!C$11,-C788*('Assumptions Notes'!C$13/(2*1000)),G788*D788)</f>
        <v>1.6384375000000003E-2</v>
      </c>
    </row>
    <row r="789" spans="1:9" ht="16" x14ac:dyDescent="0.2">
      <c r="A789" s="5">
        <v>42568.416666666664</v>
      </c>
      <c r="B789" s="2">
        <v>1200.7</v>
      </c>
      <c r="C789" s="29">
        <v>80.7</v>
      </c>
      <c r="D789" s="8">
        <v>2.1000000000000001E-4</v>
      </c>
      <c r="E789" s="13">
        <f>D789*'Assumptions Notes'!C$12</f>
        <v>2.52E-2</v>
      </c>
      <c r="F789" s="15">
        <f t="shared" si="24"/>
        <v>1.6947E-2</v>
      </c>
      <c r="G789" s="10">
        <f>IF(C789&gt;'Assumptions Notes'!C$11,'Assumptions Notes'!C$11,C789)</f>
        <v>80.7</v>
      </c>
      <c r="H789" s="15">
        <f t="shared" si="25"/>
        <v>1.6947E-2</v>
      </c>
      <c r="I789" s="2">
        <f>IF(C789&gt;'Assumptions Notes'!C$11,-C789*('Assumptions Notes'!C$13/(2*1000)),G789*D789)</f>
        <v>1.6947E-2</v>
      </c>
    </row>
    <row r="790" spans="1:9" ht="16" x14ac:dyDescent="0.2">
      <c r="A790" s="5">
        <v>42568.4375</v>
      </c>
      <c r="B790" s="2">
        <v>1135.52</v>
      </c>
      <c r="C790" s="29">
        <v>81.099999999999994</v>
      </c>
      <c r="D790" s="8">
        <v>2.075E-4</v>
      </c>
      <c r="E790" s="13">
        <f>D790*'Assumptions Notes'!C$12</f>
        <v>2.4899999999999999E-2</v>
      </c>
      <c r="F790" s="15">
        <f t="shared" si="24"/>
        <v>1.6828249999999999E-2</v>
      </c>
      <c r="G790" s="10">
        <f>IF(C790&gt;'Assumptions Notes'!C$11,'Assumptions Notes'!C$11,C790)</f>
        <v>81.099999999999994</v>
      </c>
      <c r="H790" s="15">
        <f t="shared" si="25"/>
        <v>1.6828249999999999E-2</v>
      </c>
      <c r="I790" s="2">
        <f>IF(C790&gt;'Assumptions Notes'!C$11,-C790*('Assumptions Notes'!C$13/(2*1000)),G790*D790)</f>
        <v>1.6828249999999999E-2</v>
      </c>
    </row>
    <row r="791" spans="1:9" ht="16" x14ac:dyDescent="0.2">
      <c r="A791" s="5">
        <v>42568.458333333336</v>
      </c>
      <c r="B791" s="2">
        <v>1053.3399999999999</v>
      </c>
      <c r="C791" s="29">
        <v>80.599999999999994</v>
      </c>
      <c r="D791" s="8">
        <v>2.05E-4</v>
      </c>
      <c r="E791" s="13">
        <f>D791*'Assumptions Notes'!C$12</f>
        <v>2.46E-2</v>
      </c>
      <c r="F791" s="15">
        <f t="shared" si="24"/>
        <v>1.6522999999999999E-2</v>
      </c>
      <c r="G791" s="10">
        <f>IF(C791&gt;'Assumptions Notes'!C$11,'Assumptions Notes'!C$11,C791)</f>
        <v>80.599999999999994</v>
      </c>
      <c r="H791" s="15">
        <f t="shared" si="25"/>
        <v>1.6522999999999999E-2</v>
      </c>
      <c r="I791" s="2">
        <f>IF(C791&gt;'Assumptions Notes'!C$11,-C791*('Assumptions Notes'!C$13/(2*1000)),G791*D791)</f>
        <v>1.6522999999999999E-2</v>
      </c>
    </row>
    <row r="792" spans="1:9" ht="16" x14ac:dyDescent="0.2">
      <c r="A792" s="5">
        <v>42568.479166666664</v>
      </c>
      <c r="B792" s="2">
        <v>952.92</v>
      </c>
      <c r="C792" s="29">
        <v>83</v>
      </c>
      <c r="D792" s="8">
        <v>2.1499999999999999E-4</v>
      </c>
      <c r="E792" s="13">
        <f>D792*'Assumptions Notes'!C$12</f>
        <v>2.58E-2</v>
      </c>
      <c r="F792" s="15">
        <f t="shared" si="24"/>
        <v>1.7845E-2</v>
      </c>
      <c r="G792" s="10">
        <f>IF(C792&gt;'Assumptions Notes'!C$11,'Assumptions Notes'!C$11,C792)</f>
        <v>83</v>
      </c>
      <c r="H792" s="15">
        <f t="shared" si="25"/>
        <v>1.7845E-2</v>
      </c>
      <c r="I792" s="2">
        <f>IF(C792&gt;'Assumptions Notes'!C$11,-C792*('Assumptions Notes'!C$13/(2*1000)),G792*D792)</f>
        <v>1.7845E-2</v>
      </c>
    </row>
    <row r="793" spans="1:9" ht="16" x14ac:dyDescent="0.2">
      <c r="A793" s="5">
        <v>42568.5</v>
      </c>
      <c r="B793" s="2">
        <v>904.37</v>
      </c>
      <c r="C793" s="29">
        <v>80</v>
      </c>
      <c r="D793" s="8">
        <v>2.2499999999999999E-4</v>
      </c>
      <c r="E793" s="13">
        <f>D793*'Assumptions Notes'!C$12</f>
        <v>2.7E-2</v>
      </c>
      <c r="F793" s="15">
        <f t="shared" si="24"/>
        <v>1.7999999999999999E-2</v>
      </c>
      <c r="G793" s="10">
        <f>IF(C793&gt;'Assumptions Notes'!C$11,'Assumptions Notes'!C$11,C793)</f>
        <v>80</v>
      </c>
      <c r="H793" s="15">
        <f t="shared" si="25"/>
        <v>1.7999999999999999E-2</v>
      </c>
      <c r="I793" s="2">
        <f>IF(C793&gt;'Assumptions Notes'!C$11,-C793*('Assumptions Notes'!C$13/(2*1000)),G793*D793)</f>
        <v>1.7999999999999999E-2</v>
      </c>
    </row>
    <row r="794" spans="1:9" ht="16" x14ac:dyDescent="0.2">
      <c r="A794" s="5">
        <v>42568.520833333336</v>
      </c>
      <c r="B794" s="2">
        <v>890.93</v>
      </c>
      <c r="C794" s="29">
        <v>80</v>
      </c>
      <c r="D794" s="8">
        <v>2.1250000000000002E-4</v>
      </c>
      <c r="E794" s="13">
        <f>D794*'Assumptions Notes'!C$12</f>
        <v>2.5500000000000002E-2</v>
      </c>
      <c r="F794" s="15">
        <f t="shared" si="24"/>
        <v>1.7000000000000001E-2</v>
      </c>
      <c r="G794" s="10">
        <f>IF(C794&gt;'Assumptions Notes'!C$11,'Assumptions Notes'!C$11,C794)</f>
        <v>80</v>
      </c>
      <c r="H794" s="15">
        <f t="shared" si="25"/>
        <v>1.7000000000000001E-2</v>
      </c>
      <c r="I794" s="2">
        <f>IF(C794&gt;'Assumptions Notes'!C$11,-C794*('Assumptions Notes'!C$13/(2*1000)),G794*D794)</f>
        <v>1.7000000000000001E-2</v>
      </c>
    </row>
    <row r="795" spans="1:9" ht="16" x14ac:dyDescent="0.2">
      <c r="A795" s="5">
        <v>42568.541666666664</v>
      </c>
      <c r="B795" s="2">
        <v>964.69</v>
      </c>
      <c r="C795" s="29">
        <v>74.2</v>
      </c>
      <c r="D795" s="8">
        <v>2.0000000000000001E-4</v>
      </c>
      <c r="E795" s="13">
        <f>D795*'Assumptions Notes'!C$12</f>
        <v>2.4E-2</v>
      </c>
      <c r="F795" s="15">
        <f t="shared" si="24"/>
        <v>1.4840000000000001E-2</v>
      </c>
      <c r="G795" s="10">
        <f>IF(C795&gt;'Assumptions Notes'!C$11,'Assumptions Notes'!C$11,C795)</f>
        <v>74.2</v>
      </c>
      <c r="H795" s="15">
        <f t="shared" si="25"/>
        <v>1.4840000000000001E-2</v>
      </c>
      <c r="I795" s="2">
        <f>IF(C795&gt;'Assumptions Notes'!C$11,-C795*('Assumptions Notes'!C$13/(2*1000)),G795*D795)</f>
        <v>1.4840000000000001E-2</v>
      </c>
    </row>
    <row r="796" spans="1:9" ht="16" x14ac:dyDescent="0.2">
      <c r="A796" s="5">
        <v>42568.5625</v>
      </c>
      <c r="B796" s="2">
        <v>967.78</v>
      </c>
      <c r="C796" s="29">
        <v>71.099999999999994</v>
      </c>
      <c r="D796" s="8">
        <v>1.975E-4</v>
      </c>
      <c r="E796" s="13">
        <f>D796*'Assumptions Notes'!C$12</f>
        <v>2.3699999999999999E-2</v>
      </c>
      <c r="F796" s="15">
        <f t="shared" si="24"/>
        <v>1.4042249999999999E-2</v>
      </c>
      <c r="G796" s="10">
        <f>IF(C796&gt;'Assumptions Notes'!C$11,'Assumptions Notes'!C$11,C796)</f>
        <v>71.099999999999994</v>
      </c>
      <c r="H796" s="15">
        <f t="shared" si="25"/>
        <v>1.4042249999999999E-2</v>
      </c>
      <c r="I796" s="2">
        <f>IF(C796&gt;'Assumptions Notes'!C$11,-C796*('Assumptions Notes'!C$13/(2*1000)),G796*D796)</f>
        <v>1.4042249999999999E-2</v>
      </c>
    </row>
    <row r="797" spans="1:9" ht="16" x14ac:dyDescent="0.2">
      <c r="A797" s="5">
        <v>42568.583333333336</v>
      </c>
      <c r="B797" s="2">
        <v>1058.0999999999999</v>
      </c>
      <c r="C797" s="29">
        <v>68.8</v>
      </c>
      <c r="D797" s="8">
        <v>1.95E-4</v>
      </c>
      <c r="E797" s="13">
        <f>D797*'Assumptions Notes'!C$12</f>
        <v>2.3400000000000001E-2</v>
      </c>
      <c r="F797" s="15">
        <f t="shared" si="24"/>
        <v>1.3415999999999999E-2</v>
      </c>
      <c r="G797" s="10">
        <f>IF(C797&gt;'Assumptions Notes'!C$11,'Assumptions Notes'!C$11,C797)</f>
        <v>68.8</v>
      </c>
      <c r="H797" s="15">
        <f t="shared" si="25"/>
        <v>1.3415999999999999E-2</v>
      </c>
      <c r="I797" s="2">
        <f>IF(C797&gt;'Assumptions Notes'!C$11,-C797*('Assumptions Notes'!C$13/(2*1000)),G797*D797)</f>
        <v>1.3415999999999999E-2</v>
      </c>
    </row>
    <row r="798" spans="1:9" ht="16" x14ac:dyDescent="0.2">
      <c r="A798" s="5">
        <v>42568.604166666664</v>
      </c>
      <c r="B798" s="2">
        <v>973.58</v>
      </c>
      <c r="C798" s="29">
        <v>188.5</v>
      </c>
      <c r="D798" s="8">
        <v>1.9625E-4</v>
      </c>
      <c r="E798" s="13">
        <f>D798*'Assumptions Notes'!C$12</f>
        <v>2.3550000000000001E-2</v>
      </c>
      <c r="F798" s="15">
        <f t="shared" si="24"/>
        <v>3.6993125000000002E-2</v>
      </c>
      <c r="G798" s="10">
        <f>IF(C798&gt;'Assumptions Notes'!C$11,'Assumptions Notes'!C$11,C798)</f>
        <v>150</v>
      </c>
      <c r="H798" s="15">
        <f t="shared" si="25"/>
        <v>2.9437499999999998E-2</v>
      </c>
      <c r="I798" s="2">
        <f>IF(C798&gt;'Assumptions Notes'!C$11,-C798*('Assumptions Notes'!C$13/(2*1000)),G798*D798)</f>
        <v>-9.425E-2</v>
      </c>
    </row>
    <row r="799" spans="1:9" ht="16" x14ac:dyDescent="0.2">
      <c r="A799" s="5">
        <v>42568.625</v>
      </c>
      <c r="B799" s="2">
        <v>1050.97</v>
      </c>
      <c r="C799" s="29">
        <v>193.9</v>
      </c>
      <c r="D799" s="8">
        <v>1.975E-4</v>
      </c>
      <c r="E799" s="13">
        <f>D799*'Assumptions Notes'!C$12</f>
        <v>2.3699999999999999E-2</v>
      </c>
      <c r="F799" s="15">
        <f t="shared" si="24"/>
        <v>3.8295250000000003E-2</v>
      </c>
      <c r="G799" s="10">
        <f>IF(C799&gt;'Assumptions Notes'!C$11,'Assumptions Notes'!C$11,C799)</f>
        <v>150</v>
      </c>
      <c r="H799" s="15">
        <f t="shared" si="25"/>
        <v>2.9625000000000002E-2</v>
      </c>
      <c r="I799" s="2">
        <f>IF(C799&gt;'Assumptions Notes'!C$11,-C799*('Assumptions Notes'!C$13/(2*1000)),G799*D799)</f>
        <v>-9.6950000000000008E-2</v>
      </c>
    </row>
    <row r="800" spans="1:9" ht="16" x14ac:dyDescent="0.2">
      <c r="A800" s="5">
        <v>42568.645833333336</v>
      </c>
      <c r="B800" s="2">
        <v>1055.81</v>
      </c>
      <c r="C800" s="29">
        <v>182.9</v>
      </c>
      <c r="D800" s="8">
        <v>2.2124999999999998E-4</v>
      </c>
      <c r="E800" s="13">
        <f>D800*'Assumptions Notes'!C$12</f>
        <v>2.6549999999999997E-2</v>
      </c>
      <c r="F800" s="15">
        <f t="shared" si="24"/>
        <v>4.0466624999999999E-2</v>
      </c>
      <c r="G800" s="10">
        <f>IF(C800&gt;'Assumptions Notes'!C$11,'Assumptions Notes'!C$11,C800)</f>
        <v>150</v>
      </c>
      <c r="H800" s="15">
        <f t="shared" si="25"/>
        <v>3.3187499999999995E-2</v>
      </c>
      <c r="I800" s="2">
        <f>IF(C800&gt;'Assumptions Notes'!C$11,-C800*('Assumptions Notes'!C$13/(2*1000)),G800*D800)</f>
        <v>-9.1450000000000004E-2</v>
      </c>
    </row>
    <row r="801" spans="1:9" ht="16" x14ac:dyDescent="0.2">
      <c r="A801" s="5">
        <v>42568.666666666664</v>
      </c>
      <c r="B801" s="2">
        <v>1068.56</v>
      </c>
      <c r="C801" s="29">
        <v>140.9</v>
      </c>
      <c r="D801" s="8">
        <v>2.4499999999999999E-4</v>
      </c>
      <c r="E801" s="13">
        <f>D801*'Assumptions Notes'!C$12</f>
        <v>2.9399999999999999E-2</v>
      </c>
      <c r="F801" s="15">
        <f t="shared" si="24"/>
        <v>3.4520500000000003E-2</v>
      </c>
      <c r="G801" s="10">
        <f>IF(C801&gt;'Assumptions Notes'!C$11,'Assumptions Notes'!C$11,C801)</f>
        <v>140.9</v>
      </c>
      <c r="H801" s="15">
        <f t="shared" si="25"/>
        <v>3.4520500000000003E-2</v>
      </c>
      <c r="I801" s="2">
        <f>IF(C801&gt;'Assumptions Notes'!C$11,-C801*('Assumptions Notes'!C$13/(2*1000)),G801*D801)</f>
        <v>3.4520500000000003E-2</v>
      </c>
    </row>
    <row r="802" spans="1:9" ht="16" x14ac:dyDescent="0.2">
      <c r="A802" s="5">
        <v>42568.6875</v>
      </c>
      <c r="B802" s="2">
        <v>1117.8800000000001</v>
      </c>
      <c r="C802" s="29">
        <v>188.7</v>
      </c>
      <c r="D802" s="8">
        <v>2.7E-4</v>
      </c>
      <c r="E802" s="13">
        <f>D802*'Assumptions Notes'!C$12</f>
        <v>3.2399999999999998E-2</v>
      </c>
      <c r="F802" s="15">
        <f t="shared" si="24"/>
        <v>5.0948999999999994E-2</v>
      </c>
      <c r="G802" s="10">
        <f>IF(C802&gt;'Assumptions Notes'!C$11,'Assumptions Notes'!C$11,C802)</f>
        <v>150</v>
      </c>
      <c r="H802" s="15">
        <f t="shared" si="25"/>
        <v>4.0500000000000001E-2</v>
      </c>
      <c r="I802" s="2">
        <f>IF(C802&gt;'Assumptions Notes'!C$11,-C802*('Assumptions Notes'!C$13/(2*1000)),G802*D802)</f>
        <v>-9.4349999999999989E-2</v>
      </c>
    </row>
    <row r="803" spans="1:9" ht="16" x14ac:dyDescent="0.2">
      <c r="A803" s="5">
        <v>42568.708333333336</v>
      </c>
      <c r="B803" s="2">
        <v>1231.1500000000001</v>
      </c>
      <c r="C803" s="29">
        <v>186.8</v>
      </c>
      <c r="D803" s="8">
        <v>2.9500000000000001E-4</v>
      </c>
      <c r="E803" s="13">
        <f>D803*'Assumptions Notes'!C$12</f>
        <v>3.5400000000000001E-2</v>
      </c>
      <c r="F803" s="15">
        <f t="shared" si="24"/>
        <v>5.5106000000000009E-2</v>
      </c>
      <c r="G803" s="10">
        <f>IF(C803&gt;'Assumptions Notes'!C$11,'Assumptions Notes'!C$11,C803)</f>
        <v>150</v>
      </c>
      <c r="H803" s="15">
        <f t="shared" si="25"/>
        <v>4.4250000000000005E-2</v>
      </c>
      <c r="I803" s="2">
        <f>IF(C803&gt;'Assumptions Notes'!C$11,-C803*('Assumptions Notes'!C$13/(2*1000)),G803*D803)</f>
        <v>-9.3400000000000011E-2</v>
      </c>
    </row>
    <row r="804" spans="1:9" ht="16" x14ac:dyDescent="0.2">
      <c r="A804" s="5">
        <v>42568.729166666664</v>
      </c>
      <c r="B804" s="2">
        <v>1387.73</v>
      </c>
      <c r="C804" s="29">
        <v>184.4</v>
      </c>
      <c r="D804" s="8">
        <v>2.9750000000000002E-4</v>
      </c>
      <c r="E804" s="13">
        <f>D804*'Assumptions Notes'!C$12</f>
        <v>3.5700000000000003E-2</v>
      </c>
      <c r="F804" s="15">
        <f t="shared" si="24"/>
        <v>5.4859000000000005E-2</v>
      </c>
      <c r="G804" s="10">
        <f>IF(C804&gt;'Assumptions Notes'!C$11,'Assumptions Notes'!C$11,C804)</f>
        <v>150</v>
      </c>
      <c r="H804" s="15">
        <f t="shared" si="25"/>
        <v>4.4625000000000005E-2</v>
      </c>
      <c r="I804" s="2">
        <f>IF(C804&gt;'Assumptions Notes'!C$11,-C804*('Assumptions Notes'!C$13/(2*1000)),G804*D804)</f>
        <v>-9.2200000000000004E-2</v>
      </c>
    </row>
    <row r="805" spans="1:9" ht="16" x14ac:dyDescent="0.2">
      <c r="A805" s="5">
        <v>42568.75</v>
      </c>
      <c r="B805" s="2">
        <v>1486.33</v>
      </c>
      <c r="C805" s="29">
        <v>181.5</v>
      </c>
      <c r="D805" s="8">
        <v>2.9999999999999997E-4</v>
      </c>
      <c r="E805" s="13">
        <f>D805*'Assumptions Notes'!C$12</f>
        <v>3.5999999999999997E-2</v>
      </c>
      <c r="F805" s="15">
        <f t="shared" si="24"/>
        <v>5.4449999999999998E-2</v>
      </c>
      <c r="G805" s="10">
        <f>IF(C805&gt;'Assumptions Notes'!C$11,'Assumptions Notes'!C$11,C805)</f>
        <v>150</v>
      </c>
      <c r="H805" s="15">
        <f t="shared" si="25"/>
        <v>4.4999999999999998E-2</v>
      </c>
      <c r="I805" s="2">
        <f>IF(C805&gt;'Assumptions Notes'!C$11,-C805*('Assumptions Notes'!C$13/(2*1000)),G805*D805)</f>
        <v>-9.0749999999999997E-2</v>
      </c>
    </row>
    <row r="806" spans="1:9" ht="16" x14ac:dyDescent="0.2">
      <c r="A806" s="5">
        <v>42568.770833333336</v>
      </c>
      <c r="B806" s="2">
        <v>1658.91</v>
      </c>
      <c r="C806" s="29">
        <v>179.3</v>
      </c>
      <c r="D806" s="8">
        <v>2.9999999999999997E-4</v>
      </c>
      <c r="E806" s="13">
        <f>D806*'Assumptions Notes'!C$12</f>
        <v>3.5999999999999997E-2</v>
      </c>
      <c r="F806" s="15">
        <f t="shared" si="24"/>
        <v>5.3789999999999998E-2</v>
      </c>
      <c r="G806" s="10">
        <f>IF(C806&gt;'Assumptions Notes'!C$11,'Assumptions Notes'!C$11,C806)</f>
        <v>150</v>
      </c>
      <c r="H806" s="15">
        <f t="shared" si="25"/>
        <v>4.4999999999999998E-2</v>
      </c>
      <c r="I806" s="2">
        <f>IF(C806&gt;'Assumptions Notes'!C$11,-C806*('Assumptions Notes'!C$13/(2*1000)),G806*D806)</f>
        <v>-8.9650000000000007E-2</v>
      </c>
    </row>
    <row r="807" spans="1:9" ht="16" x14ac:dyDescent="0.2">
      <c r="A807" s="5">
        <v>42568.791666666664</v>
      </c>
      <c r="B807" s="2">
        <v>1727.28</v>
      </c>
      <c r="C807" s="29">
        <v>139.4</v>
      </c>
      <c r="D807" s="8">
        <v>2.9999999999999997E-4</v>
      </c>
      <c r="E807" s="13">
        <f>D807*'Assumptions Notes'!C$12</f>
        <v>3.5999999999999997E-2</v>
      </c>
      <c r="F807" s="15">
        <f t="shared" si="24"/>
        <v>4.1819999999999996E-2</v>
      </c>
      <c r="G807" s="10">
        <f>IF(C807&gt;'Assumptions Notes'!C$11,'Assumptions Notes'!C$11,C807)</f>
        <v>139.4</v>
      </c>
      <c r="H807" s="15">
        <f t="shared" si="25"/>
        <v>4.1819999999999996E-2</v>
      </c>
      <c r="I807" s="2">
        <f>IF(C807&gt;'Assumptions Notes'!C$11,-C807*('Assumptions Notes'!C$13/(2*1000)),G807*D807)</f>
        <v>4.1819999999999996E-2</v>
      </c>
    </row>
    <row r="808" spans="1:9" ht="16" x14ac:dyDescent="0.2">
      <c r="A808" s="5">
        <v>42568.8125</v>
      </c>
      <c r="B808" s="2">
        <v>1694.09</v>
      </c>
      <c r="C808" s="29">
        <v>182.3</v>
      </c>
      <c r="D808" s="8">
        <v>2.9750000000000002E-4</v>
      </c>
      <c r="E808" s="13">
        <f>D808*'Assumptions Notes'!C$12</f>
        <v>3.5700000000000003E-2</v>
      </c>
      <c r="F808" s="15">
        <f t="shared" si="24"/>
        <v>5.4234250000000005E-2</v>
      </c>
      <c r="G808" s="10">
        <f>IF(C808&gt;'Assumptions Notes'!C$11,'Assumptions Notes'!C$11,C808)</f>
        <v>150</v>
      </c>
      <c r="H808" s="15">
        <f t="shared" si="25"/>
        <v>4.4625000000000005E-2</v>
      </c>
      <c r="I808" s="2">
        <f>IF(C808&gt;'Assumptions Notes'!C$11,-C808*('Assumptions Notes'!C$13/(2*1000)),G808*D808)</f>
        <v>-9.1150000000000009E-2</v>
      </c>
    </row>
    <row r="809" spans="1:9" ht="16" x14ac:dyDescent="0.2">
      <c r="A809" s="5">
        <v>42568.833333333336</v>
      </c>
      <c r="B809" s="2">
        <v>1658.69</v>
      </c>
      <c r="C809" s="29">
        <v>188.8</v>
      </c>
      <c r="D809" s="8">
        <v>2.9500000000000001E-4</v>
      </c>
      <c r="E809" s="13">
        <f>D809*'Assumptions Notes'!C$12</f>
        <v>3.5400000000000001E-2</v>
      </c>
      <c r="F809" s="15">
        <f t="shared" si="24"/>
        <v>5.5696000000000009E-2</v>
      </c>
      <c r="G809" s="10">
        <f>IF(C809&gt;'Assumptions Notes'!C$11,'Assumptions Notes'!C$11,C809)</f>
        <v>150</v>
      </c>
      <c r="H809" s="15">
        <f t="shared" si="25"/>
        <v>4.4250000000000005E-2</v>
      </c>
      <c r="I809" s="2">
        <f>IF(C809&gt;'Assumptions Notes'!C$11,-C809*('Assumptions Notes'!C$13/(2*1000)),G809*D809)</f>
        <v>-9.4400000000000012E-2</v>
      </c>
    </row>
    <row r="810" spans="1:9" ht="16" x14ac:dyDescent="0.2">
      <c r="A810" s="5">
        <v>42568.854166666664</v>
      </c>
      <c r="B810" s="2">
        <v>1631.22</v>
      </c>
      <c r="C810" s="29">
        <v>184.9</v>
      </c>
      <c r="D810" s="8">
        <v>2.9E-4</v>
      </c>
      <c r="E810" s="13">
        <f>D810*'Assumptions Notes'!C$12</f>
        <v>3.4799999999999998E-2</v>
      </c>
      <c r="F810" s="15">
        <f t="shared" si="24"/>
        <v>5.3621000000000002E-2</v>
      </c>
      <c r="G810" s="10">
        <f>IF(C810&gt;'Assumptions Notes'!C$11,'Assumptions Notes'!C$11,C810)</f>
        <v>150</v>
      </c>
      <c r="H810" s="15">
        <f t="shared" si="25"/>
        <v>4.3499999999999997E-2</v>
      </c>
      <c r="I810" s="2">
        <f>IF(C810&gt;'Assumptions Notes'!C$11,-C810*('Assumptions Notes'!C$13/(2*1000)),G810*D810)</f>
        <v>-9.2450000000000004E-2</v>
      </c>
    </row>
    <row r="811" spans="1:9" ht="16" x14ac:dyDescent="0.2">
      <c r="A811" s="5">
        <v>42568.875</v>
      </c>
      <c r="B811" s="2">
        <v>1603.97</v>
      </c>
      <c r="C811" s="29">
        <v>181.1</v>
      </c>
      <c r="D811" s="8">
        <v>2.8499999999999999E-4</v>
      </c>
      <c r="E811" s="13">
        <f>D811*'Assumptions Notes'!C$12</f>
        <v>3.4200000000000001E-2</v>
      </c>
      <c r="F811" s="15">
        <f t="shared" si="24"/>
        <v>5.16135E-2</v>
      </c>
      <c r="G811" s="10">
        <f>IF(C811&gt;'Assumptions Notes'!C$11,'Assumptions Notes'!C$11,C811)</f>
        <v>150</v>
      </c>
      <c r="H811" s="15">
        <f t="shared" si="25"/>
        <v>4.2749999999999996E-2</v>
      </c>
      <c r="I811" s="2">
        <f>IF(C811&gt;'Assumptions Notes'!C$11,-C811*('Assumptions Notes'!C$13/(2*1000)),G811*D811)</f>
        <v>-9.0550000000000005E-2</v>
      </c>
    </row>
    <row r="812" spans="1:9" ht="16" x14ac:dyDescent="0.2">
      <c r="A812" s="5">
        <v>42568.895833333336</v>
      </c>
      <c r="B812" s="2">
        <v>1553.27</v>
      </c>
      <c r="C812" s="29">
        <v>177.4</v>
      </c>
      <c r="D812" s="8">
        <v>2.7E-4</v>
      </c>
      <c r="E812" s="13">
        <f>D812*'Assumptions Notes'!C$12</f>
        <v>3.2399999999999998E-2</v>
      </c>
      <c r="F812" s="15">
        <f t="shared" si="24"/>
        <v>4.7898000000000003E-2</v>
      </c>
      <c r="G812" s="10">
        <f>IF(C812&gt;'Assumptions Notes'!C$11,'Assumptions Notes'!C$11,C812)</f>
        <v>150</v>
      </c>
      <c r="H812" s="15">
        <f t="shared" si="25"/>
        <v>4.0500000000000001E-2</v>
      </c>
      <c r="I812" s="2">
        <f>IF(C812&gt;'Assumptions Notes'!C$11,-C812*('Assumptions Notes'!C$13/(2*1000)),G812*D812)</f>
        <v>-8.8700000000000001E-2</v>
      </c>
    </row>
    <row r="813" spans="1:9" ht="16" x14ac:dyDescent="0.2">
      <c r="A813" s="5">
        <v>42568.916666666664</v>
      </c>
      <c r="B813" s="2">
        <v>1498.99</v>
      </c>
      <c r="C813" s="29">
        <v>124</v>
      </c>
      <c r="D813" s="8">
        <v>2.5500000000000002E-4</v>
      </c>
      <c r="E813" s="13">
        <f>D813*'Assumptions Notes'!C$12</f>
        <v>3.0600000000000002E-2</v>
      </c>
      <c r="F813" s="15">
        <f t="shared" si="24"/>
        <v>3.1620000000000002E-2</v>
      </c>
      <c r="G813" s="10">
        <f>IF(C813&gt;'Assumptions Notes'!C$11,'Assumptions Notes'!C$11,C813)</f>
        <v>124</v>
      </c>
      <c r="H813" s="15">
        <f t="shared" si="25"/>
        <v>3.1620000000000002E-2</v>
      </c>
      <c r="I813" s="2">
        <f>IF(C813&gt;'Assumptions Notes'!C$11,-C813*('Assumptions Notes'!C$13/(2*1000)),G813*D813)</f>
        <v>3.1620000000000002E-2</v>
      </c>
    </row>
    <row r="814" spans="1:9" ht="16" x14ac:dyDescent="0.2">
      <c r="A814" s="5">
        <v>42568.9375</v>
      </c>
      <c r="B814" s="2">
        <v>1447.16</v>
      </c>
      <c r="C814" s="29">
        <v>176.6</v>
      </c>
      <c r="D814" s="8">
        <v>2.1250000000000002E-4</v>
      </c>
      <c r="E814" s="13">
        <f>D814*'Assumptions Notes'!C$12</f>
        <v>2.5500000000000002E-2</v>
      </c>
      <c r="F814" s="15">
        <f t="shared" si="24"/>
        <v>3.7527499999999998E-2</v>
      </c>
      <c r="G814" s="10">
        <f>IF(C814&gt;'Assumptions Notes'!C$11,'Assumptions Notes'!C$11,C814)</f>
        <v>150</v>
      </c>
      <c r="H814" s="15">
        <f t="shared" si="25"/>
        <v>3.1875000000000001E-2</v>
      </c>
      <c r="I814" s="2">
        <f>IF(C814&gt;'Assumptions Notes'!C$11,-C814*('Assumptions Notes'!C$13/(2*1000)),G814*D814)</f>
        <v>-8.8300000000000003E-2</v>
      </c>
    </row>
    <row r="815" spans="1:9" ht="16" x14ac:dyDescent="0.2">
      <c r="A815" s="5">
        <v>42568.958333333336</v>
      </c>
      <c r="B815" s="2">
        <v>1394.21</v>
      </c>
      <c r="C815" s="29">
        <v>176.9</v>
      </c>
      <c r="D815" s="8">
        <v>1.7000000000000001E-4</v>
      </c>
      <c r="E815" s="13">
        <f>D815*'Assumptions Notes'!C$12</f>
        <v>2.0400000000000001E-2</v>
      </c>
      <c r="F815" s="15">
        <f t="shared" si="24"/>
        <v>3.0073000000000003E-2</v>
      </c>
      <c r="G815" s="10">
        <f>IF(C815&gt;'Assumptions Notes'!C$11,'Assumptions Notes'!C$11,C815)</f>
        <v>150</v>
      </c>
      <c r="H815" s="15">
        <f t="shared" si="25"/>
        <v>2.5500000000000002E-2</v>
      </c>
      <c r="I815" s="2">
        <f>IF(C815&gt;'Assumptions Notes'!C$11,-C815*('Assumptions Notes'!C$13/(2*1000)),G815*D815)</f>
        <v>-8.8450000000000001E-2</v>
      </c>
    </row>
    <row r="816" spans="1:9" ht="16" x14ac:dyDescent="0.2">
      <c r="A816" s="5">
        <v>42568.979166666664</v>
      </c>
      <c r="B816" s="2">
        <v>1370.42</v>
      </c>
      <c r="C816" s="29">
        <v>177.6</v>
      </c>
      <c r="D816" s="8">
        <v>1.5000000000000001E-4</v>
      </c>
      <c r="E816" s="13">
        <f>D816*'Assumptions Notes'!C$12</f>
        <v>1.8000000000000002E-2</v>
      </c>
      <c r="F816" s="15">
        <f t="shared" si="24"/>
        <v>2.664E-2</v>
      </c>
      <c r="G816" s="10">
        <f>IF(C816&gt;'Assumptions Notes'!C$11,'Assumptions Notes'!C$11,C816)</f>
        <v>150</v>
      </c>
      <c r="H816" s="15">
        <f t="shared" si="25"/>
        <v>2.2500000000000003E-2</v>
      </c>
      <c r="I816" s="2">
        <f>IF(C816&gt;'Assumptions Notes'!C$11,-C816*('Assumptions Notes'!C$13/(2*1000)),G816*D816)</f>
        <v>-8.8800000000000004E-2</v>
      </c>
    </row>
    <row r="817" spans="1:9" ht="16" x14ac:dyDescent="0.2">
      <c r="A817" s="5">
        <v>42569</v>
      </c>
      <c r="B817" s="2">
        <v>1548</v>
      </c>
      <c r="C817" s="29">
        <v>172.9</v>
      </c>
      <c r="D817" s="8">
        <v>1.2999999999999999E-4</v>
      </c>
      <c r="E817" s="13">
        <f>D817*'Assumptions Notes'!C$12</f>
        <v>1.5599999999999999E-2</v>
      </c>
      <c r="F817" s="15">
        <f t="shared" si="24"/>
        <v>2.2477E-2</v>
      </c>
      <c r="G817" s="10">
        <f>IF(C817&gt;'Assumptions Notes'!C$11,'Assumptions Notes'!C$11,C817)</f>
        <v>150</v>
      </c>
      <c r="H817" s="15">
        <f t="shared" si="25"/>
        <v>1.95E-2</v>
      </c>
      <c r="I817" s="2">
        <f>IF(C817&gt;'Assumptions Notes'!C$11,-C817*('Assumptions Notes'!C$13/(2*1000)),G817*D817)</f>
        <v>-8.6449999999999999E-2</v>
      </c>
    </row>
    <row r="818" spans="1:9" ht="16" x14ac:dyDescent="0.2">
      <c r="A818" s="5">
        <v>42569.020833333336</v>
      </c>
      <c r="B818" s="2">
        <v>1404.04</v>
      </c>
      <c r="C818" s="29">
        <v>173.3</v>
      </c>
      <c r="D818" s="8">
        <v>1.175E-4</v>
      </c>
      <c r="E818" s="13">
        <f>D818*'Assumptions Notes'!C$12</f>
        <v>1.41E-2</v>
      </c>
      <c r="F818" s="15">
        <f t="shared" si="24"/>
        <v>2.0362750000000002E-2</v>
      </c>
      <c r="G818" s="10">
        <f>IF(C818&gt;'Assumptions Notes'!C$11,'Assumptions Notes'!C$11,C818)</f>
        <v>150</v>
      </c>
      <c r="H818" s="15">
        <f t="shared" si="25"/>
        <v>1.7624999999999998E-2</v>
      </c>
      <c r="I818" s="2">
        <f>IF(C818&gt;'Assumptions Notes'!C$11,-C818*('Assumptions Notes'!C$13/(2*1000)),G818*D818)</f>
        <v>-8.6650000000000005E-2</v>
      </c>
    </row>
    <row r="819" spans="1:9" ht="16" x14ac:dyDescent="0.2">
      <c r="A819" s="5">
        <v>42569.041666666664</v>
      </c>
      <c r="B819" s="2">
        <v>1319.92</v>
      </c>
      <c r="C819" s="29">
        <v>149.6</v>
      </c>
      <c r="D819" s="8">
        <v>1.05E-4</v>
      </c>
      <c r="E819" s="13">
        <f>D819*'Assumptions Notes'!C$12</f>
        <v>1.26E-2</v>
      </c>
      <c r="F819" s="15">
        <f t="shared" si="24"/>
        <v>1.5708E-2</v>
      </c>
      <c r="G819" s="10">
        <f>IF(C819&gt;'Assumptions Notes'!C$11,'Assumptions Notes'!C$11,C819)</f>
        <v>149.6</v>
      </c>
      <c r="H819" s="15">
        <f t="shared" si="25"/>
        <v>1.5708E-2</v>
      </c>
      <c r="I819" s="2">
        <f>IF(C819&gt;'Assumptions Notes'!C$11,-C819*('Assumptions Notes'!C$13/(2*1000)),G819*D819)</f>
        <v>1.5708E-2</v>
      </c>
    </row>
    <row r="820" spans="1:9" ht="16" x14ac:dyDescent="0.2">
      <c r="A820" s="5">
        <v>42569.0625</v>
      </c>
      <c r="B820" s="2">
        <v>1224.0999999999999</v>
      </c>
      <c r="C820" s="29">
        <v>183.5</v>
      </c>
      <c r="D820" s="8">
        <v>1.025E-4</v>
      </c>
      <c r="E820" s="13">
        <f>D820*'Assumptions Notes'!C$12</f>
        <v>1.23E-2</v>
      </c>
      <c r="F820" s="15">
        <f t="shared" si="24"/>
        <v>1.8808749999999999E-2</v>
      </c>
      <c r="G820" s="10">
        <f>IF(C820&gt;'Assumptions Notes'!C$11,'Assumptions Notes'!C$11,C820)</f>
        <v>150</v>
      </c>
      <c r="H820" s="15">
        <f t="shared" si="25"/>
        <v>1.5375E-2</v>
      </c>
      <c r="I820" s="2">
        <f>IF(C820&gt;'Assumptions Notes'!C$11,-C820*('Assumptions Notes'!C$13/(2*1000)),G820*D820)</f>
        <v>-9.1749999999999998E-2</v>
      </c>
    </row>
    <row r="821" spans="1:9" ht="16" x14ac:dyDescent="0.2">
      <c r="A821" s="5">
        <v>42569.083333333336</v>
      </c>
      <c r="B821" s="2">
        <v>1172.71</v>
      </c>
      <c r="C821" s="29">
        <v>182</v>
      </c>
      <c r="D821" s="8">
        <v>1E-4</v>
      </c>
      <c r="E821" s="13">
        <f>D821*'Assumptions Notes'!C$12</f>
        <v>1.2E-2</v>
      </c>
      <c r="F821" s="15">
        <f t="shared" si="24"/>
        <v>1.8200000000000001E-2</v>
      </c>
      <c r="G821" s="10">
        <f>IF(C821&gt;'Assumptions Notes'!C$11,'Assumptions Notes'!C$11,C821)</f>
        <v>150</v>
      </c>
      <c r="H821" s="15">
        <f t="shared" si="25"/>
        <v>1.5000000000000001E-2</v>
      </c>
      <c r="I821" s="2">
        <f>IF(C821&gt;'Assumptions Notes'!C$11,-C821*('Assumptions Notes'!C$13/(2*1000)),G821*D821)</f>
        <v>-9.0999999999999998E-2</v>
      </c>
    </row>
    <row r="822" spans="1:9" ht="16" x14ac:dyDescent="0.2">
      <c r="A822" s="5">
        <v>42569.104166666664</v>
      </c>
      <c r="B822" s="2">
        <v>1112.3599999999999</v>
      </c>
      <c r="C822" s="29">
        <v>179.6</v>
      </c>
      <c r="D822" s="8">
        <v>9.8750000000000002E-5</v>
      </c>
      <c r="E822" s="13">
        <f>D822*'Assumptions Notes'!C$12</f>
        <v>1.1849999999999999E-2</v>
      </c>
      <c r="F822" s="15">
        <f t="shared" si="24"/>
        <v>1.7735500000000001E-2</v>
      </c>
      <c r="G822" s="10">
        <f>IF(C822&gt;'Assumptions Notes'!C$11,'Assumptions Notes'!C$11,C822)</f>
        <v>150</v>
      </c>
      <c r="H822" s="15">
        <f t="shared" si="25"/>
        <v>1.4812500000000001E-2</v>
      </c>
      <c r="I822" s="2">
        <f>IF(C822&gt;'Assumptions Notes'!C$11,-C822*('Assumptions Notes'!C$13/(2*1000)),G822*D822)</f>
        <v>-8.9800000000000005E-2</v>
      </c>
    </row>
    <row r="823" spans="1:9" ht="16" x14ac:dyDescent="0.2">
      <c r="A823" s="5">
        <v>42569.125</v>
      </c>
      <c r="B823" s="2">
        <v>1079.1400000000001</v>
      </c>
      <c r="C823" s="29">
        <v>171.9</v>
      </c>
      <c r="D823" s="8">
        <v>9.7499999999999998E-5</v>
      </c>
      <c r="E823" s="13">
        <f>D823*'Assumptions Notes'!C$12</f>
        <v>1.17E-2</v>
      </c>
      <c r="F823" s="15">
        <f t="shared" si="24"/>
        <v>1.6760250000000001E-2</v>
      </c>
      <c r="G823" s="10">
        <f>IF(C823&gt;'Assumptions Notes'!C$11,'Assumptions Notes'!C$11,C823)</f>
        <v>150</v>
      </c>
      <c r="H823" s="15">
        <f t="shared" si="25"/>
        <v>1.4624999999999999E-2</v>
      </c>
      <c r="I823" s="2">
        <f>IF(C823&gt;'Assumptions Notes'!C$11,-C823*('Assumptions Notes'!C$13/(2*1000)),G823*D823)</f>
        <v>-8.5949999999999999E-2</v>
      </c>
    </row>
    <row r="824" spans="1:9" ht="16" x14ac:dyDescent="0.2">
      <c r="A824" s="5">
        <v>42569.145833333336</v>
      </c>
      <c r="B824" s="2">
        <v>1051.72</v>
      </c>
      <c r="C824" s="29">
        <v>173.1</v>
      </c>
      <c r="D824" s="8">
        <v>9.6250000000000009E-5</v>
      </c>
      <c r="E824" s="13">
        <f>D824*'Assumptions Notes'!C$12</f>
        <v>1.1550000000000001E-2</v>
      </c>
      <c r="F824" s="15">
        <f t="shared" si="24"/>
        <v>1.6660875000000002E-2</v>
      </c>
      <c r="G824" s="10">
        <f>IF(C824&gt;'Assumptions Notes'!C$11,'Assumptions Notes'!C$11,C824)</f>
        <v>150</v>
      </c>
      <c r="H824" s="15">
        <f t="shared" si="25"/>
        <v>1.4437500000000001E-2</v>
      </c>
      <c r="I824" s="2">
        <f>IF(C824&gt;'Assumptions Notes'!C$11,-C824*('Assumptions Notes'!C$13/(2*1000)),G824*D824)</f>
        <v>-8.6550000000000002E-2</v>
      </c>
    </row>
    <row r="825" spans="1:9" ht="16" x14ac:dyDescent="0.2">
      <c r="A825" s="5">
        <v>42569.166666666664</v>
      </c>
      <c r="B825" s="2">
        <v>1043.97</v>
      </c>
      <c r="C825" s="29">
        <v>124.5</v>
      </c>
      <c r="D825" s="8">
        <v>9.5000000000000005E-5</v>
      </c>
      <c r="E825" s="13">
        <f>D825*'Assumptions Notes'!C$12</f>
        <v>1.14E-2</v>
      </c>
      <c r="F825" s="15">
        <f t="shared" si="24"/>
        <v>1.1827500000000001E-2</v>
      </c>
      <c r="G825" s="10">
        <f>IF(C825&gt;'Assumptions Notes'!C$11,'Assumptions Notes'!C$11,C825)</f>
        <v>124.5</v>
      </c>
      <c r="H825" s="15">
        <f t="shared" si="25"/>
        <v>1.1827500000000001E-2</v>
      </c>
      <c r="I825" s="2">
        <f>IF(C825&gt;'Assumptions Notes'!C$11,-C825*('Assumptions Notes'!C$13/(2*1000)),G825*D825)</f>
        <v>1.1827500000000001E-2</v>
      </c>
    </row>
    <row r="826" spans="1:9" ht="16" x14ac:dyDescent="0.2">
      <c r="A826" s="5">
        <v>42569.1875</v>
      </c>
      <c r="B826" s="2">
        <v>1039.28</v>
      </c>
      <c r="C826" s="29">
        <v>170.1</v>
      </c>
      <c r="D826" s="8">
        <v>9.6250000000000009E-5</v>
      </c>
      <c r="E826" s="13">
        <f>D826*'Assumptions Notes'!C$12</f>
        <v>1.1550000000000001E-2</v>
      </c>
      <c r="F826" s="15">
        <f t="shared" si="24"/>
        <v>1.6372125000000001E-2</v>
      </c>
      <c r="G826" s="10">
        <f>IF(C826&gt;'Assumptions Notes'!C$11,'Assumptions Notes'!C$11,C826)</f>
        <v>150</v>
      </c>
      <c r="H826" s="15">
        <f t="shared" si="25"/>
        <v>1.4437500000000001E-2</v>
      </c>
      <c r="I826" s="2">
        <f>IF(C826&gt;'Assumptions Notes'!C$11,-C826*('Assumptions Notes'!C$13/(2*1000)),G826*D826)</f>
        <v>-8.5050000000000001E-2</v>
      </c>
    </row>
    <row r="827" spans="1:9" ht="16" x14ac:dyDescent="0.2">
      <c r="A827" s="5">
        <v>42569.208333333336</v>
      </c>
      <c r="B827" s="2">
        <v>1041.94</v>
      </c>
      <c r="C827" s="29">
        <v>171.3</v>
      </c>
      <c r="D827" s="8">
        <v>9.7499999999999998E-5</v>
      </c>
      <c r="E827" s="13">
        <f>D827*'Assumptions Notes'!C$12</f>
        <v>1.17E-2</v>
      </c>
      <c r="F827" s="15">
        <f t="shared" si="24"/>
        <v>1.6701750000000001E-2</v>
      </c>
      <c r="G827" s="10">
        <f>IF(C827&gt;'Assumptions Notes'!C$11,'Assumptions Notes'!C$11,C827)</f>
        <v>150</v>
      </c>
      <c r="H827" s="15">
        <f t="shared" si="25"/>
        <v>1.4624999999999999E-2</v>
      </c>
      <c r="I827" s="2">
        <f>IF(C827&gt;'Assumptions Notes'!C$11,-C827*('Assumptions Notes'!C$13/(2*1000)),G827*D827)</f>
        <v>-8.5650000000000004E-2</v>
      </c>
    </row>
    <row r="828" spans="1:9" ht="16" x14ac:dyDescent="0.2">
      <c r="A828" s="5">
        <v>42569.229166666664</v>
      </c>
      <c r="B828" s="2">
        <v>1056.1300000000001</v>
      </c>
      <c r="C828" s="29">
        <v>174</v>
      </c>
      <c r="D828" s="8">
        <v>1.15E-4</v>
      </c>
      <c r="E828" s="13">
        <f>D828*'Assumptions Notes'!C$12</f>
        <v>1.38E-2</v>
      </c>
      <c r="F828" s="15">
        <f t="shared" si="24"/>
        <v>2.001E-2</v>
      </c>
      <c r="G828" s="10">
        <f>IF(C828&gt;'Assumptions Notes'!C$11,'Assumptions Notes'!C$11,C828)</f>
        <v>150</v>
      </c>
      <c r="H828" s="15">
        <f t="shared" si="25"/>
        <v>1.7250000000000001E-2</v>
      </c>
      <c r="I828" s="2">
        <f>IF(C828&gt;'Assumptions Notes'!C$11,-C828*('Assumptions Notes'!C$13/(2*1000)),G828*D828)</f>
        <v>-8.7000000000000008E-2</v>
      </c>
    </row>
    <row r="829" spans="1:9" ht="16" x14ac:dyDescent="0.2">
      <c r="A829" s="5">
        <v>42569.25</v>
      </c>
      <c r="B829" s="2">
        <v>1124.6300000000001</v>
      </c>
      <c r="C829" s="29">
        <v>170.3</v>
      </c>
      <c r="D829" s="8">
        <v>1.325E-4</v>
      </c>
      <c r="E829" s="13">
        <f>D829*'Assumptions Notes'!C$12</f>
        <v>1.5900000000000001E-2</v>
      </c>
      <c r="F829" s="15">
        <f t="shared" si="24"/>
        <v>2.2564750000000001E-2</v>
      </c>
      <c r="G829" s="10">
        <f>IF(C829&gt;'Assumptions Notes'!C$11,'Assumptions Notes'!C$11,C829)</f>
        <v>150</v>
      </c>
      <c r="H829" s="15">
        <f t="shared" si="25"/>
        <v>1.9875E-2</v>
      </c>
      <c r="I829" s="2">
        <f>IF(C829&gt;'Assumptions Notes'!C$11,-C829*('Assumptions Notes'!C$13/(2*1000)),G829*D829)</f>
        <v>-8.5150000000000003E-2</v>
      </c>
    </row>
    <row r="830" spans="1:9" ht="16" x14ac:dyDescent="0.2">
      <c r="A830" s="5">
        <v>42569.270833333336</v>
      </c>
      <c r="B830" s="2">
        <v>1222.17</v>
      </c>
      <c r="C830" s="29">
        <v>170</v>
      </c>
      <c r="D830" s="8">
        <v>1.6249999999999999E-4</v>
      </c>
      <c r="E830" s="13">
        <f>D830*'Assumptions Notes'!C$12</f>
        <v>1.95E-2</v>
      </c>
      <c r="F830" s="15">
        <f t="shared" si="24"/>
        <v>2.7625E-2</v>
      </c>
      <c r="G830" s="10">
        <f>IF(C830&gt;'Assumptions Notes'!C$11,'Assumptions Notes'!C$11,C830)</f>
        <v>150</v>
      </c>
      <c r="H830" s="15">
        <f t="shared" si="25"/>
        <v>2.4374999999999997E-2</v>
      </c>
      <c r="I830" s="2">
        <f>IF(C830&gt;'Assumptions Notes'!C$11,-C830*('Assumptions Notes'!C$13/(2*1000)),G830*D830)</f>
        <v>-8.5000000000000006E-2</v>
      </c>
    </row>
    <row r="831" spans="1:9" ht="16" x14ac:dyDescent="0.2">
      <c r="A831" s="5">
        <v>42569.291666666664</v>
      </c>
      <c r="B831" s="2">
        <v>1265.6099999999999</v>
      </c>
      <c r="C831" s="29">
        <v>133.5</v>
      </c>
      <c r="D831" s="8">
        <v>1.9249999999999999E-4</v>
      </c>
      <c r="E831" s="13">
        <f>D831*'Assumptions Notes'!C$12</f>
        <v>2.3099999999999999E-2</v>
      </c>
      <c r="F831" s="15">
        <f t="shared" si="24"/>
        <v>2.5698749999999999E-2</v>
      </c>
      <c r="G831" s="10">
        <f>IF(C831&gt;'Assumptions Notes'!C$11,'Assumptions Notes'!C$11,C831)</f>
        <v>133.5</v>
      </c>
      <c r="H831" s="15">
        <f t="shared" si="25"/>
        <v>2.5698749999999999E-2</v>
      </c>
      <c r="I831" s="2">
        <f>IF(C831&gt;'Assumptions Notes'!C$11,-C831*('Assumptions Notes'!C$13/(2*1000)),G831*D831)</f>
        <v>2.5698749999999999E-2</v>
      </c>
    </row>
    <row r="832" spans="1:9" ht="16" x14ac:dyDescent="0.2">
      <c r="A832" s="5">
        <v>42569.3125</v>
      </c>
      <c r="B832" s="2">
        <v>1351.3</v>
      </c>
      <c r="C832" s="29">
        <v>179.7</v>
      </c>
      <c r="D832" s="8">
        <v>2.0875000000000001E-4</v>
      </c>
      <c r="E832" s="13">
        <f>D832*'Assumptions Notes'!C$12</f>
        <v>2.5049999999999999E-2</v>
      </c>
      <c r="F832" s="15">
        <f t="shared" si="24"/>
        <v>3.7512375000000001E-2</v>
      </c>
      <c r="G832" s="10">
        <f>IF(C832&gt;'Assumptions Notes'!C$11,'Assumptions Notes'!C$11,C832)</f>
        <v>150</v>
      </c>
      <c r="H832" s="15">
        <f t="shared" si="25"/>
        <v>3.13125E-2</v>
      </c>
      <c r="I832" s="2">
        <f>IF(C832&gt;'Assumptions Notes'!C$11,-C832*('Assumptions Notes'!C$13/(2*1000)),G832*D832)</f>
        <v>-8.9849999999999999E-2</v>
      </c>
    </row>
    <row r="833" spans="1:9" ht="16" x14ac:dyDescent="0.2">
      <c r="A833" s="5">
        <v>42569.333333333336</v>
      </c>
      <c r="B833" s="2">
        <v>1450.02</v>
      </c>
      <c r="C833" s="29">
        <v>180.7</v>
      </c>
      <c r="D833" s="8">
        <v>2.2499999999999999E-4</v>
      </c>
      <c r="E833" s="13">
        <f>D833*'Assumptions Notes'!C$12</f>
        <v>2.7E-2</v>
      </c>
      <c r="F833" s="15">
        <f t="shared" si="24"/>
        <v>4.0657499999999999E-2</v>
      </c>
      <c r="G833" s="10">
        <f>IF(C833&gt;'Assumptions Notes'!C$11,'Assumptions Notes'!C$11,C833)</f>
        <v>150</v>
      </c>
      <c r="H833" s="15">
        <f t="shared" si="25"/>
        <v>3.3750000000000002E-2</v>
      </c>
      <c r="I833" s="2">
        <f>IF(C833&gt;'Assumptions Notes'!C$11,-C833*('Assumptions Notes'!C$13/(2*1000)),G833*D833)</f>
        <v>-9.035E-2</v>
      </c>
    </row>
    <row r="834" spans="1:9" ht="16" x14ac:dyDescent="0.2">
      <c r="A834" s="5">
        <v>42569.354166666664</v>
      </c>
      <c r="B834" s="2">
        <v>1509.42</v>
      </c>
      <c r="C834" s="29">
        <v>176.3</v>
      </c>
      <c r="D834" s="8">
        <v>2.2625E-4</v>
      </c>
      <c r="E834" s="13">
        <f>D834*'Assumptions Notes'!C$12</f>
        <v>2.7150000000000001E-2</v>
      </c>
      <c r="F834" s="15">
        <f t="shared" si="24"/>
        <v>3.9887875000000003E-2</v>
      </c>
      <c r="G834" s="10">
        <f>IF(C834&gt;'Assumptions Notes'!C$11,'Assumptions Notes'!C$11,C834)</f>
        <v>150</v>
      </c>
      <c r="H834" s="15">
        <f t="shared" si="25"/>
        <v>3.3937500000000002E-2</v>
      </c>
      <c r="I834" s="2">
        <f>IF(C834&gt;'Assumptions Notes'!C$11,-C834*('Assumptions Notes'!C$13/(2*1000)),G834*D834)</f>
        <v>-8.8150000000000006E-2</v>
      </c>
    </row>
    <row r="835" spans="1:9" ht="16" x14ac:dyDescent="0.2">
      <c r="A835" s="5">
        <v>42569.375</v>
      </c>
      <c r="B835" s="2">
        <v>1555.83</v>
      </c>
      <c r="C835" s="29">
        <v>169</v>
      </c>
      <c r="D835" s="8">
        <v>2.275E-4</v>
      </c>
      <c r="E835" s="13">
        <f>D835*'Assumptions Notes'!C$12</f>
        <v>2.7300000000000001E-2</v>
      </c>
      <c r="F835" s="15">
        <f t="shared" ref="F835:F898" si="26">D835*C835</f>
        <v>3.8447500000000003E-2</v>
      </c>
      <c r="G835" s="10">
        <f>IF(C835&gt;'Assumptions Notes'!C$11,'Assumptions Notes'!C$11,C835)</f>
        <v>150</v>
      </c>
      <c r="H835" s="15">
        <f t="shared" ref="H835:H898" si="27">G835*D835</f>
        <v>3.4125000000000003E-2</v>
      </c>
      <c r="I835" s="2">
        <f>IF(C835&gt;'Assumptions Notes'!C$11,-C835*('Assumptions Notes'!C$13/(2*1000)),G835*D835)</f>
        <v>-8.4500000000000006E-2</v>
      </c>
    </row>
    <row r="836" spans="1:9" ht="16" x14ac:dyDescent="0.2">
      <c r="A836" s="5">
        <v>42569.395833333336</v>
      </c>
      <c r="B836" s="2">
        <v>1565.38</v>
      </c>
      <c r="C836" s="29">
        <v>164.6</v>
      </c>
      <c r="D836" s="8">
        <v>2.1875E-4</v>
      </c>
      <c r="E836" s="13">
        <f>D836*'Assumptions Notes'!C$12</f>
        <v>2.6249999999999999E-2</v>
      </c>
      <c r="F836" s="15">
        <f t="shared" si="26"/>
        <v>3.6006249999999997E-2</v>
      </c>
      <c r="G836" s="10">
        <f>IF(C836&gt;'Assumptions Notes'!C$11,'Assumptions Notes'!C$11,C836)</f>
        <v>150</v>
      </c>
      <c r="H836" s="15">
        <f t="shared" si="27"/>
        <v>3.2812500000000001E-2</v>
      </c>
      <c r="I836" s="2">
        <f>IF(C836&gt;'Assumptions Notes'!C$11,-C836*('Assumptions Notes'!C$13/(2*1000)),G836*D836)</f>
        <v>-8.2299999999999998E-2</v>
      </c>
    </row>
    <row r="837" spans="1:9" ht="16" x14ac:dyDescent="0.2">
      <c r="A837" s="5">
        <v>42569.416666666664</v>
      </c>
      <c r="B837" s="2">
        <v>1541.06</v>
      </c>
      <c r="C837" s="29">
        <v>101.2</v>
      </c>
      <c r="D837" s="8">
        <v>2.1000000000000001E-4</v>
      </c>
      <c r="E837" s="13">
        <f>D837*'Assumptions Notes'!C$12</f>
        <v>2.52E-2</v>
      </c>
      <c r="F837" s="15">
        <f t="shared" si="26"/>
        <v>2.1252E-2</v>
      </c>
      <c r="G837" s="10">
        <f>IF(C837&gt;'Assumptions Notes'!C$11,'Assumptions Notes'!C$11,C837)</f>
        <v>101.2</v>
      </c>
      <c r="H837" s="15">
        <f t="shared" si="27"/>
        <v>2.1252E-2</v>
      </c>
      <c r="I837" s="2">
        <f>IF(C837&gt;'Assumptions Notes'!C$11,-C837*('Assumptions Notes'!C$13/(2*1000)),G837*D837)</f>
        <v>2.1252E-2</v>
      </c>
    </row>
    <row r="838" spans="1:9" ht="16" x14ac:dyDescent="0.2">
      <c r="A838" s="5">
        <v>42569.4375</v>
      </c>
      <c r="B838" s="2">
        <v>1510.49</v>
      </c>
      <c r="C838" s="29">
        <v>158.6</v>
      </c>
      <c r="D838" s="8">
        <v>2.075E-4</v>
      </c>
      <c r="E838" s="13">
        <f>D838*'Assumptions Notes'!C$12</f>
        <v>2.4899999999999999E-2</v>
      </c>
      <c r="F838" s="15">
        <f t="shared" si="26"/>
        <v>3.2909500000000001E-2</v>
      </c>
      <c r="G838" s="10">
        <f>IF(C838&gt;'Assumptions Notes'!C$11,'Assumptions Notes'!C$11,C838)</f>
        <v>150</v>
      </c>
      <c r="H838" s="15">
        <f t="shared" si="27"/>
        <v>3.1125E-2</v>
      </c>
      <c r="I838" s="2">
        <f>IF(C838&gt;'Assumptions Notes'!C$11,-C838*('Assumptions Notes'!C$13/(2*1000)),G838*D838)</f>
        <v>-7.9299999999999995E-2</v>
      </c>
    </row>
    <row r="839" spans="1:9" ht="16" x14ac:dyDescent="0.2">
      <c r="A839" s="5">
        <v>42569.458333333336</v>
      </c>
      <c r="B839" s="2">
        <v>1418.13</v>
      </c>
      <c r="C839" s="29">
        <v>161.1</v>
      </c>
      <c r="D839" s="8">
        <v>2.05E-4</v>
      </c>
      <c r="E839" s="13">
        <f>D839*'Assumptions Notes'!C$12</f>
        <v>2.46E-2</v>
      </c>
      <c r="F839" s="15">
        <f t="shared" si="26"/>
        <v>3.3025499999999999E-2</v>
      </c>
      <c r="G839" s="10">
        <f>IF(C839&gt;'Assumptions Notes'!C$11,'Assumptions Notes'!C$11,C839)</f>
        <v>150</v>
      </c>
      <c r="H839" s="15">
        <f t="shared" si="27"/>
        <v>3.075E-2</v>
      </c>
      <c r="I839" s="2">
        <f>IF(C839&gt;'Assumptions Notes'!C$11,-C839*('Assumptions Notes'!C$13/(2*1000)),G839*D839)</f>
        <v>-8.0549999999999997E-2</v>
      </c>
    </row>
    <row r="840" spans="1:9" ht="16" x14ac:dyDescent="0.2">
      <c r="A840" s="5">
        <v>42569.479166666664</v>
      </c>
      <c r="B840" s="2">
        <v>1356.66</v>
      </c>
      <c r="C840" s="29">
        <v>165.7</v>
      </c>
      <c r="D840" s="8">
        <v>2.1499999999999999E-4</v>
      </c>
      <c r="E840" s="13">
        <f>D840*'Assumptions Notes'!C$12</f>
        <v>2.58E-2</v>
      </c>
      <c r="F840" s="15">
        <f t="shared" si="26"/>
        <v>3.5625499999999997E-2</v>
      </c>
      <c r="G840" s="10">
        <f>IF(C840&gt;'Assumptions Notes'!C$11,'Assumptions Notes'!C$11,C840)</f>
        <v>150</v>
      </c>
      <c r="H840" s="15">
        <f t="shared" si="27"/>
        <v>3.2250000000000001E-2</v>
      </c>
      <c r="I840" s="2">
        <f>IF(C840&gt;'Assumptions Notes'!C$11,-C840*('Assumptions Notes'!C$13/(2*1000)),G840*D840)</f>
        <v>-8.2849999999999993E-2</v>
      </c>
    </row>
    <row r="841" spans="1:9" ht="16" x14ac:dyDescent="0.2">
      <c r="A841" s="5">
        <v>42569.5</v>
      </c>
      <c r="B841" s="2">
        <v>1336.26</v>
      </c>
      <c r="C841" s="29">
        <v>162.19999999999999</v>
      </c>
      <c r="D841" s="8">
        <v>2.2499999999999999E-4</v>
      </c>
      <c r="E841" s="13">
        <f>D841*'Assumptions Notes'!C$12</f>
        <v>2.7E-2</v>
      </c>
      <c r="F841" s="15">
        <f t="shared" si="26"/>
        <v>3.6495E-2</v>
      </c>
      <c r="G841" s="10">
        <f>IF(C841&gt;'Assumptions Notes'!C$11,'Assumptions Notes'!C$11,C841)</f>
        <v>150</v>
      </c>
      <c r="H841" s="15">
        <f t="shared" si="27"/>
        <v>3.3750000000000002E-2</v>
      </c>
      <c r="I841" s="2">
        <f>IF(C841&gt;'Assumptions Notes'!C$11,-C841*('Assumptions Notes'!C$13/(2*1000)),G841*D841)</f>
        <v>-8.1099999999999992E-2</v>
      </c>
    </row>
    <row r="842" spans="1:9" ht="16" x14ac:dyDescent="0.2">
      <c r="A842" s="5">
        <v>42569.520833333336</v>
      </c>
      <c r="B842" s="2">
        <v>1297.6500000000001</v>
      </c>
      <c r="C842" s="29">
        <v>165.3</v>
      </c>
      <c r="D842" s="8">
        <v>2.1250000000000002E-4</v>
      </c>
      <c r="E842" s="13">
        <f>D842*'Assumptions Notes'!C$12</f>
        <v>2.5500000000000002E-2</v>
      </c>
      <c r="F842" s="15">
        <f t="shared" si="26"/>
        <v>3.5126250000000005E-2</v>
      </c>
      <c r="G842" s="10">
        <f>IF(C842&gt;'Assumptions Notes'!C$11,'Assumptions Notes'!C$11,C842)</f>
        <v>150</v>
      </c>
      <c r="H842" s="15">
        <f t="shared" si="27"/>
        <v>3.1875000000000001E-2</v>
      </c>
      <c r="I842" s="2">
        <f>IF(C842&gt;'Assumptions Notes'!C$11,-C842*('Assumptions Notes'!C$13/(2*1000)),G842*D842)</f>
        <v>-8.2650000000000001E-2</v>
      </c>
    </row>
    <row r="843" spans="1:9" ht="16" x14ac:dyDescent="0.2">
      <c r="A843" s="5">
        <v>42569.541666666664</v>
      </c>
      <c r="B843" s="2">
        <v>1258.29</v>
      </c>
      <c r="C843" s="29">
        <v>161.9</v>
      </c>
      <c r="D843" s="8">
        <v>2.0000000000000001E-4</v>
      </c>
      <c r="E843" s="13">
        <f>D843*'Assumptions Notes'!C$12</f>
        <v>2.4E-2</v>
      </c>
      <c r="F843" s="15">
        <f t="shared" si="26"/>
        <v>3.2380000000000006E-2</v>
      </c>
      <c r="G843" s="10">
        <f>IF(C843&gt;'Assumptions Notes'!C$11,'Assumptions Notes'!C$11,C843)</f>
        <v>150</v>
      </c>
      <c r="H843" s="15">
        <f t="shared" si="27"/>
        <v>3.0000000000000002E-2</v>
      </c>
      <c r="I843" s="2">
        <f>IF(C843&gt;'Assumptions Notes'!C$11,-C843*('Assumptions Notes'!C$13/(2*1000)),G843*D843)</f>
        <v>-8.0950000000000008E-2</v>
      </c>
    </row>
    <row r="844" spans="1:9" ht="16" x14ac:dyDescent="0.2">
      <c r="A844" s="5">
        <v>42569.5625</v>
      </c>
      <c r="B844" s="2">
        <v>1239.97</v>
      </c>
      <c r="C844" s="29">
        <v>169.9</v>
      </c>
      <c r="D844" s="8">
        <v>1.975E-4</v>
      </c>
      <c r="E844" s="13">
        <f>D844*'Assumptions Notes'!C$12</f>
        <v>2.3699999999999999E-2</v>
      </c>
      <c r="F844" s="15">
        <f t="shared" si="26"/>
        <v>3.3555250000000002E-2</v>
      </c>
      <c r="G844" s="10">
        <f>IF(C844&gt;'Assumptions Notes'!C$11,'Assumptions Notes'!C$11,C844)</f>
        <v>150</v>
      </c>
      <c r="H844" s="15">
        <f t="shared" si="27"/>
        <v>2.9625000000000002E-2</v>
      </c>
      <c r="I844" s="2">
        <f>IF(C844&gt;'Assumptions Notes'!C$11,-C844*('Assumptions Notes'!C$13/(2*1000)),G844*D844)</f>
        <v>-8.4949999999999998E-2</v>
      </c>
    </row>
    <row r="845" spans="1:9" ht="16" x14ac:dyDescent="0.2">
      <c r="A845" s="5">
        <v>42569.583333333336</v>
      </c>
      <c r="B845" s="2">
        <v>1256.3900000000001</v>
      </c>
      <c r="C845" s="29">
        <v>163.19999999999999</v>
      </c>
      <c r="D845" s="8">
        <v>1.95E-4</v>
      </c>
      <c r="E845" s="13">
        <f>D845*'Assumptions Notes'!C$12</f>
        <v>2.3400000000000001E-2</v>
      </c>
      <c r="F845" s="15">
        <f t="shared" si="26"/>
        <v>3.1823999999999998E-2</v>
      </c>
      <c r="G845" s="10">
        <f>IF(C845&gt;'Assumptions Notes'!C$11,'Assumptions Notes'!C$11,C845)</f>
        <v>150</v>
      </c>
      <c r="H845" s="15">
        <f t="shared" si="27"/>
        <v>2.9249999999999998E-2</v>
      </c>
      <c r="I845" s="2">
        <f>IF(C845&gt;'Assumptions Notes'!C$11,-C845*('Assumptions Notes'!C$13/(2*1000)),G845*D845)</f>
        <v>-8.1599999999999992E-2</v>
      </c>
    </row>
    <row r="846" spans="1:9" ht="16" x14ac:dyDescent="0.2">
      <c r="A846" s="5">
        <v>42569.604166666664</v>
      </c>
      <c r="B846" s="2">
        <v>1298.3</v>
      </c>
      <c r="C846" s="29">
        <v>168.3</v>
      </c>
      <c r="D846" s="8">
        <v>1.9625E-4</v>
      </c>
      <c r="E846" s="13">
        <f>D846*'Assumptions Notes'!C$12</f>
        <v>2.3550000000000001E-2</v>
      </c>
      <c r="F846" s="15">
        <f t="shared" si="26"/>
        <v>3.3028874999999999E-2</v>
      </c>
      <c r="G846" s="10">
        <f>IF(C846&gt;'Assumptions Notes'!C$11,'Assumptions Notes'!C$11,C846)</f>
        <v>150</v>
      </c>
      <c r="H846" s="15">
        <f t="shared" si="27"/>
        <v>2.9437499999999998E-2</v>
      </c>
      <c r="I846" s="2">
        <f>IF(C846&gt;'Assumptions Notes'!C$11,-C846*('Assumptions Notes'!C$13/(2*1000)),G846*D846)</f>
        <v>-8.4150000000000003E-2</v>
      </c>
    </row>
    <row r="847" spans="1:9" ht="16" x14ac:dyDescent="0.2">
      <c r="A847" s="5">
        <v>42569.625</v>
      </c>
      <c r="B847" s="2">
        <v>1316.13</v>
      </c>
      <c r="C847" s="29">
        <v>171.3</v>
      </c>
      <c r="D847" s="8">
        <v>1.975E-4</v>
      </c>
      <c r="E847" s="13">
        <f>D847*'Assumptions Notes'!C$12</f>
        <v>2.3699999999999999E-2</v>
      </c>
      <c r="F847" s="15">
        <f t="shared" si="26"/>
        <v>3.3831750000000001E-2</v>
      </c>
      <c r="G847" s="10">
        <f>IF(C847&gt;'Assumptions Notes'!C$11,'Assumptions Notes'!C$11,C847)</f>
        <v>150</v>
      </c>
      <c r="H847" s="15">
        <f t="shared" si="27"/>
        <v>2.9625000000000002E-2</v>
      </c>
      <c r="I847" s="2">
        <f>IF(C847&gt;'Assumptions Notes'!C$11,-C847*('Assumptions Notes'!C$13/(2*1000)),G847*D847)</f>
        <v>-8.5650000000000004E-2</v>
      </c>
    </row>
    <row r="848" spans="1:9" ht="16" x14ac:dyDescent="0.2">
      <c r="A848" s="5">
        <v>42569.645833333336</v>
      </c>
      <c r="B848" s="2">
        <v>1384.44</v>
      </c>
      <c r="C848" s="29">
        <v>159.19999999999999</v>
      </c>
      <c r="D848" s="8">
        <v>2.2124999999999998E-4</v>
      </c>
      <c r="E848" s="13">
        <f>D848*'Assumptions Notes'!C$12</f>
        <v>2.6549999999999997E-2</v>
      </c>
      <c r="F848" s="15">
        <f t="shared" si="26"/>
        <v>3.5222999999999997E-2</v>
      </c>
      <c r="G848" s="10">
        <f>IF(C848&gt;'Assumptions Notes'!C$11,'Assumptions Notes'!C$11,C848)</f>
        <v>150</v>
      </c>
      <c r="H848" s="15">
        <f t="shared" si="27"/>
        <v>3.3187499999999995E-2</v>
      </c>
      <c r="I848" s="2">
        <f>IF(C848&gt;'Assumptions Notes'!C$11,-C848*('Assumptions Notes'!C$13/(2*1000)),G848*D848)</f>
        <v>-7.959999999999999E-2</v>
      </c>
    </row>
    <row r="849" spans="1:9" ht="16" x14ac:dyDescent="0.2">
      <c r="A849" s="5">
        <v>42569.666666666664</v>
      </c>
      <c r="B849" s="2">
        <v>1411.12</v>
      </c>
      <c r="C849" s="29">
        <v>152.80000000000001</v>
      </c>
      <c r="D849" s="8">
        <v>2.4499999999999999E-4</v>
      </c>
      <c r="E849" s="13">
        <f>D849*'Assumptions Notes'!C$12</f>
        <v>2.9399999999999999E-2</v>
      </c>
      <c r="F849" s="15">
        <f t="shared" si="26"/>
        <v>3.7436000000000004E-2</v>
      </c>
      <c r="G849" s="10">
        <f>IF(C849&gt;'Assumptions Notes'!C$11,'Assumptions Notes'!C$11,C849)</f>
        <v>150</v>
      </c>
      <c r="H849" s="15">
        <f t="shared" si="27"/>
        <v>3.6749999999999998E-2</v>
      </c>
      <c r="I849" s="2">
        <f>IF(C849&gt;'Assumptions Notes'!C$11,-C849*('Assumptions Notes'!C$13/(2*1000)),G849*D849)</f>
        <v>-7.640000000000001E-2</v>
      </c>
    </row>
    <row r="850" spans="1:9" ht="16" x14ac:dyDescent="0.2">
      <c r="A850" s="5">
        <v>42569.6875</v>
      </c>
      <c r="B850" s="2">
        <v>1462.21</v>
      </c>
      <c r="C850" s="29">
        <v>152.5</v>
      </c>
      <c r="D850" s="8">
        <v>2.7E-4</v>
      </c>
      <c r="E850" s="13">
        <f>D850*'Assumptions Notes'!C$12</f>
        <v>3.2399999999999998E-2</v>
      </c>
      <c r="F850" s="15">
        <f t="shared" si="26"/>
        <v>4.1175000000000003E-2</v>
      </c>
      <c r="G850" s="10">
        <f>IF(C850&gt;'Assumptions Notes'!C$11,'Assumptions Notes'!C$11,C850)</f>
        <v>150</v>
      </c>
      <c r="H850" s="15">
        <f t="shared" si="27"/>
        <v>4.0500000000000001E-2</v>
      </c>
      <c r="I850" s="2">
        <f>IF(C850&gt;'Assumptions Notes'!C$11,-C850*('Assumptions Notes'!C$13/(2*1000)),G850*D850)</f>
        <v>-7.6249999999999998E-2</v>
      </c>
    </row>
    <row r="851" spans="1:9" ht="16" x14ac:dyDescent="0.2">
      <c r="A851" s="5">
        <v>42569.708333333336</v>
      </c>
      <c r="B851" s="2">
        <v>1516.87</v>
      </c>
      <c r="C851" s="29">
        <v>153.1</v>
      </c>
      <c r="D851" s="8">
        <v>2.9500000000000001E-4</v>
      </c>
      <c r="E851" s="13">
        <f>D851*'Assumptions Notes'!C$12</f>
        <v>3.5400000000000001E-2</v>
      </c>
      <c r="F851" s="15">
        <f t="shared" si="26"/>
        <v>4.5164500000000003E-2</v>
      </c>
      <c r="G851" s="10">
        <f>IF(C851&gt;'Assumptions Notes'!C$11,'Assumptions Notes'!C$11,C851)</f>
        <v>150</v>
      </c>
      <c r="H851" s="15">
        <f t="shared" si="27"/>
        <v>4.4250000000000005E-2</v>
      </c>
      <c r="I851" s="2">
        <f>IF(C851&gt;'Assumptions Notes'!C$11,-C851*('Assumptions Notes'!C$13/(2*1000)),G851*D851)</f>
        <v>-7.6549999999999993E-2</v>
      </c>
    </row>
    <row r="852" spans="1:9" ht="16" x14ac:dyDescent="0.2">
      <c r="A852" s="5">
        <v>42569.729166666664</v>
      </c>
      <c r="B852" s="2">
        <v>1606.65</v>
      </c>
      <c r="C852" s="29">
        <v>161.6</v>
      </c>
      <c r="D852" s="8">
        <v>2.9750000000000002E-4</v>
      </c>
      <c r="E852" s="13">
        <f>D852*'Assumptions Notes'!C$12</f>
        <v>3.5700000000000003E-2</v>
      </c>
      <c r="F852" s="15">
        <f t="shared" si="26"/>
        <v>4.8076000000000001E-2</v>
      </c>
      <c r="G852" s="10">
        <f>IF(C852&gt;'Assumptions Notes'!C$11,'Assumptions Notes'!C$11,C852)</f>
        <v>150</v>
      </c>
      <c r="H852" s="15">
        <f t="shared" si="27"/>
        <v>4.4625000000000005E-2</v>
      </c>
      <c r="I852" s="2">
        <f>IF(C852&gt;'Assumptions Notes'!C$11,-C852*('Assumptions Notes'!C$13/(2*1000)),G852*D852)</f>
        <v>-8.0799999999999997E-2</v>
      </c>
    </row>
    <row r="853" spans="1:9" ht="16" x14ac:dyDescent="0.2">
      <c r="A853" s="5">
        <v>42569.75</v>
      </c>
      <c r="B853" s="2">
        <v>1741.85</v>
      </c>
      <c r="C853" s="29">
        <v>154.9</v>
      </c>
      <c r="D853" s="8">
        <v>2.9999999999999997E-4</v>
      </c>
      <c r="E853" s="13">
        <f>D853*'Assumptions Notes'!C$12</f>
        <v>3.5999999999999997E-2</v>
      </c>
      <c r="F853" s="15">
        <f t="shared" si="26"/>
        <v>4.6469999999999997E-2</v>
      </c>
      <c r="G853" s="10">
        <f>IF(C853&gt;'Assumptions Notes'!C$11,'Assumptions Notes'!C$11,C853)</f>
        <v>150</v>
      </c>
      <c r="H853" s="15">
        <f t="shared" si="27"/>
        <v>4.4999999999999998E-2</v>
      </c>
      <c r="I853" s="2">
        <f>IF(C853&gt;'Assumptions Notes'!C$11,-C853*('Assumptions Notes'!C$13/(2*1000)),G853*D853)</f>
        <v>-7.7450000000000005E-2</v>
      </c>
    </row>
    <row r="854" spans="1:9" ht="16" x14ac:dyDescent="0.2">
      <c r="A854" s="5">
        <v>42569.770833333336</v>
      </c>
      <c r="B854" s="2">
        <v>1871.31</v>
      </c>
      <c r="C854" s="29">
        <v>148.80000000000001</v>
      </c>
      <c r="D854" s="8">
        <v>2.9999999999999997E-4</v>
      </c>
      <c r="E854" s="13">
        <f>D854*'Assumptions Notes'!C$12</f>
        <v>3.5999999999999997E-2</v>
      </c>
      <c r="F854" s="15">
        <f t="shared" si="26"/>
        <v>4.4639999999999999E-2</v>
      </c>
      <c r="G854" s="10">
        <f>IF(C854&gt;'Assumptions Notes'!C$11,'Assumptions Notes'!C$11,C854)</f>
        <v>148.80000000000001</v>
      </c>
      <c r="H854" s="15">
        <f t="shared" si="27"/>
        <v>4.4639999999999999E-2</v>
      </c>
      <c r="I854" s="2">
        <f>IF(C854&gt;'Assumptions Notes'!C$11,-C854*('Assumptions Notes'!C$13/(2*1000)),G854*D854)</f>
        <v>4.4639999999999999E-2</v>
      </c>
    </row>
    <row r="855" spans="1:9" ht="16" x14ac:dyDescent="0.2">
      <c r="A855" s="5">
        <v>42569.791666666664</v>
      </c>
      <c r="B855" s="2">
        <v>1934.29</v>
      </c>
      <c r="C855" s="29">
        <v>142.19999999999999</v>
      </c>
      <c r="D855" s="8">
        <v>2.9999999999999997E-4</v>
      </c>
      <c r="E855" s="13">
        <f>D855*'Assumptions Notes'!C$12</f>
        <v>3.5999999999999997E-2</v>
      </c>
      <c r="F855" s="15">
        <f t="shared" si="26"/>
        <v>4.265999999999999E-2</v>
      </c>
      <c r="G855" s="10">
        <f>IF(C855&gt;'Assumptions Notes'!C$11,'Assumptions Notes'!C$11,C855)</f>
        <v>142.19999999999999</v>
      </c>
      <c r="H855" s="15">
        <f t="shared" si="27"/>
        <v>4.265999999999999E-2</v>
      </c>
      <c r="I855" s="2">
        <f>IF(C855&gt;'Assumptions Notes'!C$11,-C855*('Assumptions Notes'!C$13/(2*1000)),G855*D855)</f>
        <v>4.265999999999999E-2</v>
      </c>
    </row>
    <row r="856" spans="1:9" ht="16" x14ac:dyDescent="0.2">
      <c r="A856" s="5">
        <v>42569.8125</v>
      </c>
      <c r="B856" s="2">
        <v>1925.46</v>
      </c>
      <c r="C856" s="29">
        <v>168.2</v>
      </c>
      <c r="D856" s="8">
        <v>2.9750000000000002E-4</v>
      </c>
      <c r="E856" s="13">
        <f>D856*'Assumptions Notes'!C$12</f>
        <v>3.5700000000000003E-2</v>
      </c>
      <c r="F856" s="15">
        <f t="shared" si="26"/>
        <v>5.0039500000000001E-2</v>
      </c>
      <c r="G856" s="10">
        <f>IF(C856&gt;'Assumptions Notes'!C$11,'Assumptions Notes'!C$11,C856)</f>
        <v>150</v>
      </c>
      <c r="H856" s="15">
        <f t="shared" si="27"/>
        <v>4.4625000000000005E-2</v>
      </c>
      <c r="I856" s="2">
        <f>IF(C856&gt;'Assumptions Notes'!C$11,-C856*('Assumptions Notes'!C$13/(2*1000)),G856*D856)</f>
        <v>-8.4099999999999994E-2</v>
      </c>
    </row>
    <row r="857" spans="1:9" ht="16" x14ac:dyDescent="0.2">
      <c r="A857" s="5">
        <v>42569.833333333336</v>
      </c>
      <c r="B857" s="2">
        <v>1889.28</v>
      </c>
      <c r="C857" s="29">
        <v>164.6</v>
      </c>
      <c r="D857" s="8">
        <v>2.9500000000000001E-4</v>
      </c>
      <c r="E857" s="13">
        <f>D857*'Assumptions Notes'!C$12</f>
        <v>3.5400000000000001E-2</v>
      </c>
      <c r="F857" s="15">
        <f t="shared" si="26"/>
        <v>4.8557000000000003E-2</v>
      </c>
      <c r="G857" s="10">
        <f>IF(C857&gt;'Assumptions Notes'!C$11,'Assumptions Notes'!C$11,C857)</f>
        <v>150</v>
      </c>
      <c r="H857" s="15">
        <f t="shared" si="27"/>
        <v>4.4250000000000005E-2</v>
      </c>
      <c r="I857" s="2">
        <f>IF(C857&gt;'Assumptions Notes'!C$11,-C857*('Assumptions Notes'!C$13/(2*1000)),G857*D857)</f>
        <v>-8.2299999999999998E-2</v>
      </c>
    </row>
    <row r="858" spans="1:9" ht="16" x14ac:dyDescent="0.2">
      <c r="A858" s="5">
        <v>42569.854166666664</v>
      </c>
      <c r="B858" s="2">
        <v>1857.16</v>
      </c>
      <c r="C858" s="29">
        <v>152.19999999999999</v>
      </c>
      <c r="D858" s="8">
        <v>2.9E-4</v>
      </c>
      <c r="E858" s="13">
        <f>D858*'Assumptions Notes'!C$12</f>
        <v>3.4799999999999998E-2</v>
      </c>
      <c r="F858" s="15">
        <f t="shared" si="26"/>
        <v>4.4137999999999997E-2</v>
      </c>
      <c r="G858" s="10">
        <f>IF(C858&gt;'Assumptions Notes'!C$11,'Assumptions Notes'!C$11,C858)</f>
        <v>150</v>
      </c>
      <c r="H858" s="15">
        <f t="shared" si="27"/>
        <v>4.3499999999999997E-2</v>
      </c>
      <c r="I858" s="2">
        <f>IF(C858&gt;'Assumptions Notes'!C$11,-C858*('Assumptions Notes'!C$13/(2*1000)),G858*D858)</f>
        <v>-7.6100000000000001E-2</v>
      </c>
    </row>
    <row r="859" spans="1:9" ht="16" x14ac:dyDescent="0.2">
      <c r="A859" s="5">
        <v>42569.875</v>
      </c>
      <c r="B859" s="2">
        <v>1819.04</v>
      </c>
      <c r="C859" s="29">
        <v>159.19999999999999</v>
      </c>
      <c r="D859" s="8">
        <v>2.8499999999999999E-4</v>
      </c>
      <c r="E859" s="13">
        <f>D859*'Assumptions Notes'!C$12</f>
        <v>3.4200000000000001E-2</v>
      </c>
      <c r="F859" s="15">
        <f t="shared" si="26"/>
        <v>4.5371999999999996E-2</v>
      </c>
      <c r="G859" s="10">
        <f>IF(C859&gt;'Assumptions Notes'!C$11,'Assumptions Notes'!C$11,C859)</f>
        <v>150</v>
      </c>
      <c r="H859" s="15">
        <f t="shared" si="27"/>
        <v>4.2749999999999996E-2</v>
      </c>
      <c r="I859" s="2">
        <f>IF(C859&gt;'Assumptions Notes'!C$11,-C859*('Assumptions Notes'!C$13/(2*1000)),G859*D859)</f>
        <v>-7.959999999999999E-2</v>
      </c>
    </row>
    <row r="860" spans="1:9" ht="16" x14ac:dyDescent="0.2">
      <c r="A860" s="5">
        <v>42569.895833333336</v>
      </c>
      <c r="B860" s="2">
        <v>1757.64</v>
      </c>
      <c r="C860" s="29">
        <v>150.19999999999999</v>
      </c>
      <c r="D860" s="8">
        <v>2.7E-4</v>
      </c>
      <c r="E860" s="13">
        <f>D860*'Assumptions Notes'!C$12</f>
        <v>3.2399999999999998E-2</v>
      </c>
      <c r="F860" s="15">
        <f t="shared" si="26"/>
        <v>4.0554E-2</v>
      </c>
      <c r="G860" s="10">
        <f>IF(C860&gt;'Assumptions Notes'!C$11,'Assumptions Notes'!C$11,C860)</f>
        <v>150</v>
      </c>
      <c r="H860" s="15">
        <f t="shared" si="27"/>
        <v>4.0500000000000001E-2</v>
      </c>
      <c r="I860" s="2">
        <f>IF(C860&gt;'Assumptions Notes'!C$11,-C860*('Assumptions Notes'!C$13/(2*1000)),G860*D860)</f>
        <v>-7.51E-2</v>
      </c>
    </row>
    <row r="861" spans="1:9" ht="16" x14ac:dyDescent="0.2">
      <c r="A861" s="5">
        <v>42569.916666666664</v>
      </c>
      <c r="B861" s="2">
        <v>1688.6</v>
      </c>
      <c r="C861" s="29">
        <v>146.6</v>
      </c>
      <c r="D861" s="8">
        <v>2.5500000000000002E-4</v>
      </c>
      <c r="E861" s="13">
        <f>D861*'Assumptions Notes'!C$12</f>
        <v>3.0600000000000002E-2</v>
      </c>
      <c r="F861" s="15">
        <f t="shared" si="26"/>
        <v>3.7383E-2</v>
      </c>
      <c r="G861" s="10">
        <f>IF(C861&gt;'Assumptions Notes'!C$11,'Assumptions Notes'!C$11,C861)</f>
        <v>146.6</v>
      </c>
      <c r="H861" s="15">
        <f t="shared" si="27"/>
        <v>3.7383E-2</v>
      </c>
      <c r="I861" s="2">
        <f>IF(C861&gt;'Assumptions Notes'!C$11,-C861*('Assumptions Notes'!C$13/(2*1000)),G861*D861)</f>
        <v>3.7383E-2</v>
      </c>
    </row>
    <row r="862" spans="1:9" ht="16" x14ac:dyDescent="0.2">
      <c r="A862" s="5">
        <v>42569.9375</v>
      </c>
      <c r="B862" s="2">
        <v>1634.72</v>
      </c>
      <c r="C862" s="29">
        <v>147</v>
      </c>
      <c r="D862" s="8">
        <v>2.1250000000000002E-4</v>
      </c>
      <c r="E862" s="13">
        <f>D862*'Assumptions Notes'!C$12</f>
        <v>2.5500000000000002E-2</v>
      </c>
      <c r="F862" s="15">
        <f t="shared" si="26"/>
        <v>3.1237500000000001E-2</v>
      </c>
      <c r="G862" s="10">
        <f>IF(C862&gt;'Assumptions Notes'!C$11,'Assumptions Notes'!C$11,C862)</f>
        <v>147</v>
      </c>
      <c r="H862" s="15">
        <f t="shared" si="27"/>
        <v>3.1237500000000001E-2</v>
      </c>
      <c r="I862" s="2">
        <f>IF(C862&gt;'Assumptions Notes'!C$11,-C862*('Assumptions Notes'!C$13/(2*1000)),G862*D862)</f>
        <v>3.1237500000000001E-2</v>
      </c>
    </row>
    <row r="863" spans="1:9" ht="16" x14ac:dyDescent="0.2">
      <c r="A863" s="5">
        <v>42569.958333333336</v>
      </c>
      <c r="B863" s="2">
        <v>1546.79</v>
      </c>
      <c r="C863" s="29">
        <v>145.6</v>
      </c>
      <c r="D863" s="8">
        <v>1.7000000000000001E-4</v>
      </c>
      <c r="E863" s="13">
        <f>D863*'Assumptions Notes'!C$12</f>
        <v>2.0400000000000001E-2</v>
      </c>
      <c r="F863" s="15">
        <f t="shared" si="26"/>
        <v>2.4752E-2</v>
      </c>
      <c r="G863" s="10">
        <f>IF(C863&gt;'Assumptions Notes'!C$11,'Assumptions Notes'!C$11,C863)</f>
        <v>145.6</v>
      </c>
      <c r="H863" s="15">
        <f t="shared" si="27"/>
        <v>2.4752E-2</v>
      </c>
      <c r="I863" s="2">
        <f>IF(C863&gt;'Assumptions Notes'!C$11,-C863*('Assumptions Notes'!C$13/(2*1000)),G863*D863)</f>
        <v>2.4752E-2</v>
      </c>
    </row>
    <row r="864" spans="1:9" ht="16" x14ac:dyDescent="0.2">
      <c r="A864" s="5">
        <v>42569.979166666664</v>
      </c>
      <c r="B864" s="2">
        <v>1526.47</v>
      </c>
      <c r="C864" s="29">
        <v>152.9</v>
      </c>
      <c r="D864" s="8">
        <v>1.5000000000000001E-4</v>
      </c>
      <c r="E864" s="13">
        <f>D864*'Assumptions Notes'!C$12</f>
        <v>1.8000000000000002E-2</v>
      </c>
      <c r="F864" s="15">
        <f t="shared" si="26"/>
        <v>2.2935000000000004E-2</v>
      </c>
      <c r="G864" s="10">
        <f>IF(C864&gt;'Assumptions Notes'!C$11,'Assumptions Notes'!C$11,C864)</f>
        <v>150</v>
      </c>
      <c r="H864" s="15">
        <f t="shared" si="27"/>
        <v>2.2500000000000003E-2</v>
      </c>
      <c r="I864" s="2">
        <f>IF(C864&gt;'Assumptions Notes'!C$11,-C864*('Assumptions Notes'!C$13/(2*1000)),G864*D864)</f>
        <v>-7.6450000000000004E-2</v>
      </c>
    </row>
    <row r="865" spans="1:9" ht="16" x14ac:dyDescent="0.2">
      <c r="A865" s="5">
        <v>42570</v>
      </c>
      <c r="B865" s="2">
        <v>1744.09</v>
      </c>
      <c r="C865" s="29">
        <v>147.80000000000001</v>
      </c>
      <c r="D865" s="8">
        <v>1.2999999999999999E-4</v>
      </c>
      <c r="E865" s="13">
        <f>D865*'Assumptions Notes'!C$12</f>
        <v>1.5599999999999999E-2</v>
      </c>
      <c r="F865" s="15">
        <f t="shared" si="26"/>
        <v>1.9213999999999998E-2</v>
      </c>
      <c r="G865" s="10">
        <f>IF(C865&gt;'Assumptions Notes'!C$11,'Assumptions Notes'!C$11,C865)</f>
        <v>147.80000000000001</v>
      </c>
      <c r="H865" s="15">
        <f t="shared" si="27"/>
        <v>1.9213999999999998E-2</v>
      </c>
      <c r="I865" s="2">
        <f>IF(C865&gt;'Assumptions Notes'!C$11,-C865*('Assumptions Notes'!C$13/(2*1000)),G865*D865)</f>
        <v>1.9213999999999998E-2</v>
      </c>
    </row>
    <row r="866" spans="1:9" ht="16" x14ac:dyDescent="0.2">
      <c r="A866" s="5">
        <v>42570.020833333336</v>
      </c>
      <c r="B866" s="2">
        <v>1631.3</v>
      </c>
      <c r="C866" s="29">
        <v>148.69999999999999</v>
      </c>
      <c r="D866" s="8">
        <v>1.175E-4</v>
      </c>
      <c r="E866" s="13">
        <f>D866*'Assumptions Notes'!C$12</f>
        <v>1.41E-2</v>
      </c>
      <c r="F866" s="15">
        <f t="shared" si="26"/>
        <v>1.7472249999999998E-2</v>
      </c>
      <c r="G866" s="10">
        <f>IF(C866&gt;'Assumptions Notes'!C$11,'Assumptions Notes'!C$11,C866)</f>
        <v>148.69999999999999</v>
      </c>
      <c r="H866" s="15">
        <f t="shared" si="27"/>
        <v>1.7472249999999998E-2</v>
      </c>
      <c r="I866" s="2">
        <f>IF(C866&gt;'Assumptions Notes'!C$11,-C866*('Assumptions Notes'!C$13/(2*1000)),G866*D866)</f>
        <v>1.7472249999999998E-2</v>
      </c>
    </row>
    <row r="867" spans="1:9" ht="16" x14ac:dyDescent="0.2">
      <c r="A867" s="5">
        <v>42570.041666666664</v>
      </c>
      <c r="B867" s="2">
        <v>1555.79</v>
      </c>
      <c r="C867" s="29">
        <v>141.6</v>
      </c>
      <c r="D867" s="8">
        <v>1.05E-4</v>
      </c>
      <c r="E867" s="13">
        <f>D867*'Assumptions Notes'!C$12</f>
        <v>1.26E-2</v>
      </c>
      <c r="F867" s="15">
        <f t="shared" si="26"/>
        <v>1.4867999999999999E-2</v>
      </c>
      <c r="G867" s="10">
        <f>IF(C867&gt;'Assumptions Notes'!C$11,'Assumptions Notes'!C$11,C867)</f>
        <v>141.6</v>
      </c>
      <c r="H867" s="15">
        <f t="shared" si="27"/>
        <v>1.4867999999999999E-2</v>
      </c>
      <c r="I867" s="2">
        <f>IF(C867&gt;'Assumptions Notes'!C$11,-C867*('Assumptions Notes'!C$13/(2*1000)),G867*D867)</f>
        <v>1.4867999999999999E-2</v>
      </c>
    </row>
    <row r="868" spans="1:9" ht="16" x14ac:dyDescent="0.2">
      <c r="A868" s="5">
        <v>42570.0625</v>
      </c>
      <c r="B868" s="2">
        <v>1442.54</v>
      </c>
      <c r="C868" s="29">
        <v>148</v>
      </c>
      <c r="D868" s="8">
        <v>1.025E-4</v>
      </c>
      <c r="E868" s="13">
        <f>D868*'Assumptions Notes'!C$12</f>
        <v>1.23E-2</v>
      </c>
      <c r="F868" s="15">
        <f t="shared" si="26"/>
        <v>1.5169999999999999E-2</v>
      </c>
      <c r="G868" s="10">
        <f>IF(C868&gt;'Assumptions Notes'!C$11,'Assumptions Notes'!C$11,C868)</f>
        <v>148</v>
      </c>
      <c r="H868" s="15">
        <f t="shared" si="27"/>
        <v>1.5169999999999999E-2</v>
      </c>
      <c r="I868" s="2">
        <f>IF(C868&gt;'Assumptions Notes'!C$11,-C868*('Assumptions Notes'!C$13/(2*1000)),G868*D868)</f>
        <v>1.5169999999999999E-2</v>
      </c>
    </row>
    <row r="869" spans="1:9" ht="16" x14ac:dyDescent="0.2">
      <c r="A869" s="5">
        <v>42570.083333333336</v>
      </c>
      <c r="B869" s="2">
        <v>1364.11</v>
      </c>
      <c r="C869" s="29">
        <v>151.5</v>
      </c>
      <c r="D869" s="8">
        <v>1E-4</v>
      </c>
      <c r="E869" s="13">
        <f>D869*'Assumptions Notes'!C$12</f>
        <v>1.2E-2</v>
      </c>
      <c r="F869" s="15">
        <f t="shared" si="26"/>
        <v>1.515E-2</v>
      </c>
      <c r="G869" s="10">
        <f>IF(C869&gt;'Assumptions Notes'!C$11,'Assumptions Notes'!C$11,C869)</f>
        <v>150</v>
      </c>
      <c r="H869" s="15">
        <f t="shared" si="27"/>
        <v>1.5000000000000001E-2</v>
      </c>
      <c r="I869" s="2">
        <f>IF(C869&gt;'Assumptions Notes'!C$11,-C869*('Assumptions Notes'!C$13/(2*1000)),G869*D869)</f>
        <v>-7.5749999999999998E-2</v>
      </c>
    </row>
    <row r="870" spans="1:9" ht="16" x14ac:dyDescent="0.2">
      <c r="A870" s="5">
        <v>42570.104166666664</v>
      </c>
      <c r="B870" s="2">
        <v>1291.53</v>
      </c>
      <c r="C870" s="29">
        <v>157</v>
      </c>
      <c r="D870" s="8">
        <v>9.8750000000000002E-5</v>
      </c>
      <c r="E870" s="13">
        <f>D870*'Assumptions Notes'!C$12</f>
        <v>1.1849999999999999E-2</v>
      </c>
      <c r="F870" s="15">
        <f t="shared" si="26"/>
        <v>1.550375E-2</v>
      </c>
      <c r="G870" s="10">
        <f>IF(C870&gt;'Assumptions Notes'!C$11,'Assumptions Notes'!C$11,C870)</f>
        <v>150</v>
      </c>
      <c r="H870" s="15">
        <f t="shared" si="27"/>
        <v>1.4812500000000001E-2</v>
      </c>
      <c r="I870" s="2">
        <f>IF(C870&gt;'Assumptions Notes'!C$11,-C870*('Assumptions Notes'!C$13/(2*1000)),G870*D870)</f>
        <v>-7.85E-2</v>
      </c>
    </row>
    <row r="871" spans="1:9" ht="16" x14ac:dyDescent="0.2">
      <c r="A871" s="5">
        <v>42570.125</v>
      </c>
      <c r="B871" s="2">
        <v>1256.9100000000001</v>
      </c>
      <c r="C871" s="29">
        <v>148.1</v>
      </c>
      <c r="D871" s="8">
        <v>9.7499999999999998E-5</v>
      </c>
      <c r="E871" s="13">
        <f>D871*'Assumptions Notes'!C$12</f>
        <v>1.17E-2</v>
      </c>
      <c r="F871" s="15">
        <f t="shared" si="26"/>
        <v>1.4439749999999999E-2</v>
      </c>
      <c r="G871" s="10">
        <f>IF(C871&gt;'Assumptions Notes'!C$11,'Assumptions Notes'!C$11,C871)</f>
        <v>148.1</v>
      </c>
      <c r="H871" s="15">
        <f t="shared" si="27"/>
        <v>1.4439749999999999E-2</v>
      </c>
      <c r="I871" s="2">
        <f>IF(C871&gt;'Assumptions Notes'!C$11,-C871*('Assumptions Notes'!C$13/(2*1000)),G871*D871)</f>
        <v>1.4439749999999999E-2</v>
      </c>
    </row>
    <row r="872" spans="1:9" ht="16" x14ac:dyDescent="0.2">
      <c r="A872" s="5">
        <v>42570.145833333336</v>
      </c>
      <c r="B872" s="2">
        <v>1240.25</v>
      </c>
      <c r="C872" s="29">
        <v>146.19999999999999</v>
      </c>
      <c r="D872" s="8">
        <v>9.6250000000000009E-5</v>
      </c>
      <c r="E872" s="13">
        <f>D872*'Assumptions Notes'!C$12</f>
        <v>1.1550000000000001E-2</v>
      </c>
      <c r="F872" s="15">
        <f t="shared" si="26"/>
        <v>1.4071750000000001E-2</v>
      </c>
      <c r="G872" s="10">
        <f>IF(C872&gt;'Assumptions Notes'!C$11,'Assumptions Notes'!C$11,C872)</f>
        <v>146.19999999999999</v>
      </c>
      <c r="H872" s="15">
        <f t="shared" si="27"/>
        <v>1.4071750000000001E-2</v>
      </c>
      <c r="I872" s="2">
        <f>IF(C872&gt;'Assumptions Notes'!C$11,-C872*('Assumptions Notes'!C$13/(2*1000)),G872*D872)</f>
        <v>1.4071750000000001E-2</v>
      </c>
    </row>
    <row r="873" spans="1:9" ht="16" x14ac:dyDescent="0.2">
      <c r="A873" s="5">
        <v>42570.166666666664</v>
      </c>
      <c r="B873" s="2">
        <v>1203.75</v>
      </c>
      <c r="C873" s="29">
        <v>141.19999999999999</v>
      </c>
      <c r="D873" s="8">
        <v>9.5000000000000005E-5</v>
      </c>
      <c r="E873" s="13">
        <f>D873*'Assumptions Notes'!C$12</f>
        <v>1.14E-2</v>
      </c>
      <c r="F873" s="15">
        <f t="shared" si="26"/>
        <v>1.3413999999999999E-2</v>
      </c>
      <c r="G873" s="10">
        <f>IF(C873&gt;'Assumptions Notes'!C$11,'Assumptions Notes'!C$11,C873)</f>
        <v>141.19999999999999</v>
      </c>
      <c r="H873" s="15">
        <f t="shared" si="27"/>
        <v>1.3413999999999999E-2</v>
      </c>
      <c r="I873" s="2">
        <f>IF(C873&gt;'Assumptions Notes'!C$11,-C873*('Assumptions Notes'!C$13/(2*1000)),G873*D873)</f>
        <v>1.3413999999999999E-2</v>
      </c>
    </row>
    <row r="874" spans="1:9" ht="16" x14ac:dyDescent="0.2">
      <c r="A874" s="5">
        <v>42570.1875</v>
      </c>
      <c r="B874" s="2">
        <v>1199.01</v>
      </c>
      <c r="C874" s="29">
        <v>142.69999999999999</v>
      </c>
      <c r="D874" s="8">
        <v>9.6250000000000009E-5</v>
      </c>
      <c r="E874" s="13">
        <f>D874*'Assumptions Notes'!C$12</f>
        <v>1.1550000000000001E-2</v>
      </c>
      <c r="F874" s="15">
        <f t="shared" si="26"/>
        <v>1.3734875000000001E-2</v>
      </c>
      <c r="G874" s="10">
        <f>IF(C874&gt;'Assumptions Notes'!C$11,'Assumptions Notes'!C$11,C874)</f>
        <v>142.69999999999999</v>
      </c>
      <c r="H874" s="15">
        <f t="shared" si="27"/>
        <v>1.3734875000000001E-2</v>
      </c>
      <c r="I874" s="2">
        <f>IF(C874&gt;'Assumptions Notes'!C$11,-C874*('Assumptions Notes'!C$13/(2*1000)),G874*D874)</f>
        <v>1.3734875000000001E-2</v>
      </c>
    </row>
    <row r="875" spans="1:9" ht="16" x14ac:dyDescent="0.2">
      <c r="A875" s="5">
        <v>42570.208333333336</v>
      </c>
      <c r="B875" s="2">
        <v>1194.19</v>
      </c>
      <c r="C875" s="29">
        <v>143.80000000000001</v>
      </c>
      <c r="D875" s="8">
        <v>9.7499999999999998E-5</v>
      </c>
      <c r="E875" s="13">
        <f>D875*'Assumptions Notes'!C$12</f>
        <v>1.17E-2</v>
      </c>
      <c r="F875" s="15">
        <f t="shared" si="26"/>
        <v>1.4020500000000002E-2</v>
      </c>
      <c r="G875" s="10">
        <f>IF(C875&gt;'Assumptions Notes'!C$11,'Assumptions Notes'!C$11,C875)</f>
        <v>143.80000000000001</v>
      </c>
      <c r="H875" s="15">
        <f t="shared" si="27"/>
        <v>1.4020500000000002E-2</v>
      </c>
      <c r="I875" s="2">
        <f>IF(C875&gt;'Assumptions Notes'!C$11,-C875*('Assumptions Notes'!C$13/(2*1000)),G875*D875)</f>
        <v>1.4020500000000002E-2</v>
      </c>
    </row>
    <row r="876" spans="1:9" ht="16" x14ac:dyDescent="0.2">
      <c r="A876" s="5">
        <v>42570.229166666664</v>
      </c>
      <c r="B876" s="2">
        <v>1204.81</v>
      </c>
      <c r="C876" s="29">
        <v>152.4</v>
      </c>
      <c r="D876" s="8">
        <v>1.15E-4</v>
      </c>
      <c r="E876" s="13">
        <f>D876*'Assumptions Notes'!C$12</f>
        <v>1.38E-2</v>
      </c>
      <c r="F876" s="15">
        <f t="shared" si="26"/>
        <v>1.7526E-2</v>
      </c>
      <c r="G876" s="10">
        <f>IF(C876&gt;'Assumptions Notes'!C$11,'Assumptions Notes'!C$11,C876)</f>
        <v>150</v>
      </c>
      <c r="H876" s="15">
        <f t="shared" si="27"/>
        <v>1.7250000000000001E-2</v>
      </c>
      <c r="I876" s="2">
        <f>IF(C876&gt;'Assumptions Notes'!C$11,-C876*('Assumptions Notes'!C$13/(2*1000)),G876*D876)</f>
        <v>-7.6200000000000004E-2</v>
      </c>
    </row>
    <row r="877" spans="1:9" ht="16" x14ac:dyDescent="0.2">
      <c r="A877" s="5">
        <v>42570.25</v>
      </c>
      <c r="B877" s="2">
        <v>1262.43</v>
      </c>
      <c r="C877" s="29">
        <v>149.6</v>
      </c>
      <c r="D877" s="8">
        <v>1.325E-4</v>
      </c>
      <c r="E877" s="13">
        <f>D877*'Assumptions Notes'!C$12</f>
        <v>1.5900000000000001E-2</v>
      </c>
      <c r="F877" s="15">
        <f t="shared" si="26"/>
        <v>1.9821999999999999E-2</v>
      </c>
      <c r="G877" s="10">
        <f>IF(C877&gt;'Assumptions Notes'!C$11,'Assumptions Notes'!C$11,C877)</f>
        <v>149.6</v>
      </c>
      <c r="H877" s="15">
        <f t="shared" si="27"/>
        <v>1.9821999999999999E-2</v>
      </c>
      <c r="I877" s="2">
        <f>IF(C877&gt;'Assumptions Notes'!C$11,-C877*('Assumptions Notes'!C$13/(2*1000)),G877*D877)</f>
        <v>1.9821999999999999E-2</v>
      </c>
    </row>
    <row r="878" spans="1:9" ht="16" x14ac:dyDescent="0.2">
      <c r="A878" s="5">
        <v>42570.270833333336</v>
      </c>
      <c r="B878" s="2">
        <v>1329.79</v>
      </c>
      <c r="C878" s="29">
        <v>146.69999999999999</v>
      </c>
      <c r="D878" s="8">
        <v>1.6249999999999999E-4</v>
      </c>
      <c r="E878" s="13">
        <f>D878*'Assumptions Notes'!C$12</f>
        <v>1.95E-2</v>
      </c>
      <c r="F878" s="15">
        <f t="shared" si="26"/>
        <v>2.3838749999999995E-2</v>
      </c>
      <c r="G878" s="10">
        <f>IF(C878&gt;'Assumptions Notes'!C$11,'Assumptions Notes'!C$11,C878)</f>
        <v>146.69999999999999</v>
      </c>
      <c r="H878" s="15">
        <f t="shared" si="27"/>
        <v>2.3838749999999995E-2</v>
      </c>
      <c r="I878" s="2">
        <f>IF(C878&gt;'Assumptions Notes'!C$11,-C878*('Assumptions Notes'!C$13/(2*1000)),G878*D878)</f>
        <v>2.3838749999999995E-2</v>
      </c>
    </row>
    <row r="879" spans="1:9" ht="16" x14ac:dyDescent="0.2">
      <c r="A879" s="5">
        <v>42570.291666666664</v>
      </c>
      <c r="B879" s="2">
        <v>1440.75</v>
      </c>
      <c r="C879" s="29">
        <v>141.1</v>
      </c>
      <c r="D879" s="8">
        <v>1.9249999999999999E-4</v>
      </c>
      <c r="E879" s="13">
        <f>D879*'Assumptions Notes'!C$12</f>
        <v>2.3099999999999999E-2</v>
      </c>
      <c r="F879" s="15">
        <f t="shared" si="26"/>
        <v>2.7161749999999998E-2</v>
      </c>
      <c r="G879" s="10">
        <f>IF(C879&gt;'Assumptions Notes'!C$11,'Assumptions Notes'!C$11,C879)</f>
        <v>141.1</v>
      </c>
      <c r="H879" s="15">
        <f t="shared" si="27"/>
        <v>2.7161749999999998E-2</v>
      </c>
      <c r="I879" s="2">
        <f>IF(C879&gt;'Assumptions Notes'!C$11,-C879*('Assumptions Notes'!C$13/(2*1000)),G879*D879)</f>
        <v>2.7161749999999998E-2</v>
      </c>
    </row>
    <row r="880" spans="1:9" ht="16" x14ac:dyDescent="0.2">
      <c r="A880" s="5">
        <v>42570.3125</v>
      </c>
      <c r="B880" s="2">
        <v>1520.04</v>
      </c>
      <c r="C880" s="29">
        <v>148.5</v>
      </c>
      <c r="D880" s="8">
        <v>2.0875000000000001E-4</v>
      </c>
      <c r="E880" s="13">
        <f>D880*'Assumptions Notes'!C$12</f>
        <v>2.5049999999999999E-2</v>
      </c>
      <c r="F880" s="15">
        <f t="shared" si="26"/>
        <v>3.0999374999999999E-2</v>
      </c>
      <c r="G880" s="10">
        <f>IF(C880&gt;'Assumptions Notes'!C$11,'Assumptions Notes'!C$11,C880)</f>
        <v>148.5</v>
      </c>
      <c r="H880" s="15">
        <f t="shared" si="27"/>
        <v>3.0999374999999999E-2</v>
      </c>
      <c r="I880" s="2">
        <f>IF(C880&gt;'Assumptions Notes'!C$11,-C880*('Assumptions Notes'!C$13/(2*1000)),G880*D880)</f>
        <v>3.0999374999999999E-2</v>
      </c>
    </row>
    <row r="881" spans="1:9" ht="16" x14ac:dyDescent="0.2">
      <c r="A881" s="5">
        <v>42570.333333333336</v>
      </c>
      <c r="B881" s="2">
        <v>1598.1</v>
      </c>
      <c r="C881" s="29">
        <v>151.9</v>
      </c>
      <c r="D881" s="8">
        <v>2.2499999999999999E-4</v>
      </c>
      <c r="E881" s="13">
        <f>D881*'Assumptions Notes'!C$12</f>
        <v>2.7E-2</v>
      </c>
      <c r="F881" s="15">
        <f t="shared" si="26"/>
        <v>3.41775E-2</v>
      </c>
      <c r="G881" s="10">
        <f>IF(C881&gt;'Assumptions Notes'!C$11,'Assumptions Notes'!C$11,C881)</f>
        <v>150</v>
      </c>
      <c r="H881" s="15">
        <f t="shared" si="27"/>
        <v>3.3750000000000002E-2</v>
      </c>
      <c r="I881" s="2">
        <f>IF(C881&gt;'Assumptions Notes'!C$11,-C881*('Assumptions Notes'!C$13/(2*1000)),G881*D881)</f>
        <v>-7.5950000000000004E-2</v>
      </c>
    </row>
    <row r="882" spans="1:9" ht="16" x14ac:dyDescent="0.2">
      <c r="A882" s="5">
        <v>42570.354166666664</v>
      </c>
      <c r="B882" s="2">
        <v>1671.97</v>
      </c>
      <c r="C882" s="29">
        <v>150.30000000000001</v>
      </c>
      <c r="D882" s="8">
        <v>2.2625E-4</v>
      </c>
      <c r="E882" s="13">
        <f>D882*'Assumptions Notes'!C$12</f>
        <v>2.7150000000000001E-2</v>
      </c>
      <c r="F882" s="15">
        <f t="shared" si="26"/>
        <v>3.4005375000000004E-2</v>
      </c>
      <c r="G882" s="10">
        <f>IF(C882&gt;'Assumptions Notes'!C$11,'Assumptions Notes'!C$11,C882)</f>
        <v>150</v>
      </c>
      <c r="H882" s="15">
        <f t="shared" si="27"/>
        <v>3.3937500000000002E-2</v>
      </c>
      <c r="I882" s="2">
        <f>IF(C882&gt;'Assumptions Notes'!C$11,-C882*('Assumptions Notes'!C$13/(2*1000)),G882*D882)</f>
        <v>-7.5150000000000008E-2</v>
      </c>
    </row>
    <row r="883" spans="1:9" ht="16" x14ac:dyDescent="0.2">
      <c r="A883" s="5">
        <v>42570.375</v>
      </c>
      <c r="B883" s="2">
        <v>1712.99</v>
      </c>
      <c r="C883" s="29">
        <v>150</v>
      </c>
      <c r="D883" s="8">
        <v>2.275E-4</v>
      </c>
      <c r="E883" s="13">
        <f>D883*'Assumptions Notes'!C$12</f>
        <v>2.7300000000000001E-2</v>
      </c>
      <c r="F883" s="15">
        <f t="shared" si="26"/>
        <v>3.4125000000000003E-2</v>
      </c>
      <c r="G883" s="10">
        <f>IF(C883&gt;'Assumptions Notes'!C$11,'Assumptions Notes'!C$11,C883)</f>
        <v>150</v>
      </c>
      <c r="H883" s="15">
        <f t="shared" si="27"/>
        <v>3.4125000000000003E-2</v>
      </c>
      <c r="I883" s="2">
        <f>IF(C883&gt;'Assumptions Notes'!C$11,-C883*('Assumptions Notes'!C$13/(2*1000)),G883*D883)</f>
        <v>3.4125000000000003E-2</v>
      </c>
    </row>
    <row r="884" spans="1:9" ht="16" x14ac:dyDescent="0.2">
      <c r="A884" s="5">
        <v>42570.395833333336</v>
      </c>
      <c r="B884" s="2">
        <v>1751.46</v>
      </c>
      <c r="C884" s="29">
        <v>149</v>
      </c>
      <c r="D884" s="8">
        <v>2.1875E-4</v>
      </c>
      <c r="E884" s="13">
        <f>D884*'Assumptions Notes'!C$12</f>
        <v>2.6249999999999999E-2</v>
      </c>
      <c r="F884" s="15">
        <f t="shared" si="26"/>
        <v>3.2593749999999998E-2</v>
      </c>
      <c r="G884" s="10">
        <f>IF(C884&gt;'Assumptions Notes'!C$11,'Assumptions Notes'!C$11,C884)</f>
        <v>149</v>
      </c>
      <c r="H884" s="15">
        <f t="shared" si="27"/>
        <v>3.2593749999999998E-2</v>
      </c>
      <c r="I884" s="2">
        <f>IF(C884&gt;'Assumptions Notes'!C$11,-C884*('Assumptions Notes'!C$13/(2*1000)),G884*D884)</f>
        <v>3.2593749999999998E-2</v>
      </c>
    </row>
    <row r="885" spans="1:9" ht="16" x14ac:dyDescent="0.2">
      <c r="A885" s="5">
        <v>42570.416666666664</v>
      </c>
      <c r="B885" s="2">
        <v>1709.61</v>
      </c>
      <c r="C885" s="29">
        <v>139.1</v>
      </c>
      <c r="D885" s="8">
        <v>2.1000000000000001E-4</v>
      </c>
      <c r="E885" s="13">
        <f>D885*'Assumptions Notes'!C$12</f>
        <v>2.52E-2</v>
      </c>
      <c r="F885" s="15">
        <f t="shared" si="26"/>
        <v>2.9211000000000001E-2</v>
      </c>
      <c r="G885" s="10">
        <f>IF(C885&gt;'Assumptions Notes'!C$11,'Assumptions Notes'!C$11,C885)</f>
        <v>139.1</v>
      </c>
      <c r="H885" s="15">
        <f t="shared" si="27"/>
        <v>2.9211000000000001E-2</v>
      </c>
      <c r="I885" s="2">
        <f>IF(C885&gt;'Assumptions Notes'!C$11,-C885*('Assumptions Notes'!C$13/(2*1000)),G885*D885)</f>
        <v>2.9211000000000001E-2</v>
      </c>
    </row>
    <row r="886" spans="1:9" ht="16" x14ac:dyDescent="0.2">
      <c r="A886" s="5">
        <v>42570.4375</v>
      </c>
      <c r="B886" s="2">
        <v>1641.5</v>
      </c>
      <c r="C886" s="29">
        <v>147.80000000000001</v>
      </c>
      <c r="D886" s="8">
        <v>2.075E-4</v>
      </c>
      <c r="E886" s="13">
        <f>D886*'Assumptions Notes'!C$12</f>
        <v>2.4899999999999999E-2</v>
      </c>
      <c r="F886" s="15">
        <f t="shared" si="26"/>
        <v>3.0668500000000001E-2</v>
      </c>
      <c r="G886" s="10">
        <f>IF(C886&gt;'Assumptions Notes'!C$11,'Assumptions Notes'!C$11,C886)</f>
        <v>147.80000000000001</v>
      </c>
      <c r="H886" s="15">
        <f t="shared" si="27"/>
        <v>3.0668500000000001E-2</v>
      </c>
      <c r="I886" s="2">
        <f>IF(C886&gt;'Assumptions Notes'!C$11,-C886*('Assumptions Notes'!C$13/(2*1000)),G886*D886)</f>
        <v>3.0668500000000001E-2</v>
      </c>
    </row>
    <row r="887" spans="1:9" ht="16" x14ac:dyDescent="0.2">
      <c r="A887" s="5">
        <v>42570.458333333336</v>
      </c>
      <c r="B887" s="2">
        <v>1588.42</v>
      </c>
      <c r="C887" s="29">
        <v>142.1</v>
      </c>
      <c r="D887" s="8">
        <v>2.05E-4</v>
      </c>
      <c r="E887" s="13">
        <f>D887*'Assumptions Notes'!C$12</f>
        <v>2.46E-2</v>
      </c>
      <c r="F887" s="15">
        <f t="shared" si="26"/>
        <v>2.9130499999999997E-2</v>
      </c>
      <c r="G887" s="10">
        <f>IF(C887&gt;'Assumptions Notes'!C$11,'Assumptions Notes'!C$11,C887)</f>
        <v>142.1</v>
      </c>
      <c r="H887" s="15">
        <f t="shared" si="27"/>
        <v>2.9130499999999997E-2</v>
      </c>
      <c r="I887" s="2">
        <f>IF(C887&gt;'Assumptions Notes'!C$11,-C887*('Assumptions Notes'!C$13/(2*1000)),G887*D887)</f>
        <v>2.9130499999999997E-2</v>
      </c>
    </row>
    <row r="888" spans="1:9" ht="16" x14ac:dyDescent="0.2">
      <c r="A888" s="5">
        <v>42570.479166666664</v>
      </c>
      <c r="B888" s="2">
        <v>1555.09</v>
      </c>
      <c r="C888" s="29">
        <v>151.80000000000001</v>
      </c>
      <c r="D888" s="8">
        <v>2.1499999999999999E-4</v>
      </c>
      <c r="E888" s="13">
        <f>D888*'Assumptions Notes'!C$12</f>
        <v>2.58E-2</v>
      </c>
      <c r="F888" s="15">
        <f t="shared" si="26"/>
        <v>3.2636999999999999E-2</v>
      </c>
      <c r="G888" s="10">
        <f>IF(C888&gt;'Assumptions Notes'!C$11,'Assumptions Notes'!C$11,C888)</f>
        <v>150</v>
      </c>
      <c r="H888" s="15">
        <f t="shared" si="27"/>
        <v>3.2250000000000001E-2</v>
      </c>
      <c r="I888" s="2">
        <f>IF(C888&gt;'Assumptions Notes'!C$11,-C888*('Assumptions Notes'!C$13/(2*1000)),G888*D888)</f>
        <v>-7.5900000000000009E-2</v>
      </c>
    </row>
    <row r="889" spans="1:9" ht="16" x14ac:dyDescent="0.2">
      <c r="A889" s="5">
        <v>42570.5</v>
      </c>
      <c r="B889" s="2">
        <v>1577.11</v>
      </c>
      <c r="C889" s="29">
        <v>147.30000000000001</v>
      </c>
      <c r="D889" s="8">
        <v>2.2499999999999999E-4</v>
      </c>
      <c r="E889" s="13">
        <f>D889*'Assumptions Notes'!C$12</f>
        <v>2.7E-2</v>
      </c>
      <c r="F889" s="15">
        <f t="shared" si="26"/>
        <v>3.3142499999999998E-2</v>
      </c>
      <c r="G889" s="10">
        <f>IF(C889&gt;'Assumptions Notes'!C$11,'Assumptions Notes'!C$11,C889)</f>
        <v>147.30000000000001</v>
      </c>
      <c r="H889" s="15">
        <f t="shared" si="27"/>
        <v>3.3142499999999998E-2</v>
      </c>
      <c r="I889" s="2">
        <f>IF(C889&gt;'Assumptions Notes'!C$11,-C889*('Assumptions Notes'!C$13/(2*1000)),G889*D889)</f>
        <v>3.3142499999999998E-2</v>
      </c>
    </row>
    <row r="890" spans="1:9" ht="16" x14ac:dyDescent="0.2">
      <c r="A890" s="5">
        <v>42570.520833333336</v>
      </c>
      <c r="B890" s="2">
        <v>1500.96</v>
      </c>
      <c r="C890" s="29">
        <v>135.6</v>
      </c>
      <c r="D890" s="8">
        <v>2.1250000000000002E-4</v>
      </c>
      <c r="E890" s="13">
        <f>D890*'Assumptions Notes'!C$12</f>
        <v>2.5500000000000002E-2</v>
      </c>
      <c r="F890" s="15">
        <f t="shared" si="26"/>
        <v>2.8815E-2</v>
      </c>
      <c r="G890" s="10">
        <f>IF(C890&gt;'Assumptions Notes'!C$11,'Assumptions Notes'!C$11,C890)</f>
        <v>135.6</v>
      </c>
      <c r="H890" s="15">
        <f t="shared" si="27"/>
        <v>2.8815E-2</v>
      </c>
      <c r="I890" s="2">
        <f>IF(C890&gt;'Assumptions Notes'!C$11,-C890*('Assumptions Notes'!C$13/(2*1000)),G890*D890)</f>
        <v>2.8815E-2</v>
      </c>
    </row>
    <row r="891" spans="1:9" ht="16" x14ac:dyDescent="0.2">
      <c r="A891" s="5">
        <v>42570.541666666664</v>
      </c>
      <c r="B891" s="2">
        <v>1536.26</v>
      </c>
      <c r="C891" s="29">
        <v>138.5</v>
      </c>
      <c r="D891" s="8">
        <v>2.0000000000000001E-4</v>
      </c>
      <c r="E891" s="13">
        <f>D891*'Assumptions Notes'!C$12</f>
        <v>2.4E-2</v>
      </c>
      <c r="F891" s="15">
        <f t="shared" si="26"/>
        <v>2.7700000000000002E-2</v>
      </c>
      <c r="G891" s="10">
        <f>IF(C891&gt;'Assumptions Notes'!C$11,'Assumptions Notes'!C$11,C891)</f>
        <v>138.5</v>
      </c>
      <c r="H891" s="15">
        <f t="shared" si="27"/>
        <v>2.7700000000000002E-2</v>
      </c>
      <c r="I891" s="2">
        <f>IF(C891&gt;'Assumptions Notes'!C$11,-C891*('Assumptions Notes'!C$13/(2*1000)),G891*D891)</f>
        <v>2.7700000000000002E-2</v>
      </c>
    </row>
    <row r="892" spans="1:9" ht="16" x14ac:dyDescent="0.2">
      <c r="A892" s="5">
        <v>42570.5625</v>
      </c>
      <c r="B892" s="2">
        <v>1439.84</v>
      </c>
      <c r="C892" s="29">
        <v>155.30000000000001</v>
      </c>
      <c r="D892" s="8">
        <v>1.975E-4</v>
      </c>
      <c r="E892" s="13">
        <f>D892*'Assumptions Notes'!C$12</f>
        <v>2.3699999999999999E-2</v>
      </c>
      <c r="F892" s="15">
        <f t="shared" si="26"/>
        <v>3.0671750000000001E-2</v>
      </c>
      <c r="G892" s="10">
        <f>IF(C892&gt;'Assumptions Notes'!C$11,'Assumptions Notes'!C$11,C892)</f>
        <v>150</v>
      </c>
      <c r="H892" s="15">
        <f t="shared" si="27"/>
        <v>2.9625000000000002E-2</v>
      </c>
      <c r="I892" s="2">
        <f>IF(C892&gt;'Assumptions Notes'!C$11,-C892*('Assumptions Notes'!C$13/(2*1000)),G892*D892)</f>
        <v>-7.7650000000000011E-2</v>
      </c>
    </row>
    <row r="893" spans="1:9" ht="16" x14ac:dyDescent="0.2">
      <c r="A893" s="5">
        <v>42570.583333333336</v>
      </c>
      <c r="B893" s="2">
        <v>1423.39</v>
      </c>
      <c r="C893" s="29">
        <v>159.30000000000001</v>
      </c>
      <c r="D893" s="8">
        <v>1.95E-4</v>
      </c>
      <c r="E893" s="13">
        <f>D893*'Assumptions Notes'!C$12</f>
        <v>2.3400000000000001E-2</v>
      </c>
      <c r="F893" s="15">
        <f t="shared" si="26"/>
        <v>3.1063500000000001E-2</v>
      </c>
      <c r="G893" s="10">
        <f>IF(C893&gt;'Assumptions Notes'!C$11,'Assumptions Notes'!C$11,C893)</f>
        <v>150</v>
      </c>
      <c r="H893" s="15">
        <f t="shared" si="27"/>
        <v>2.9249999999999998E-2</v>
      </c>
      <c r="I893" s="2">
        <f>IF(C893&gt;'Assumptions Notes'!C$11,-C893*('Assumptions Notes'!C$13/(2*1000)),G893*D893)</f>
        <v>-7.9650000000000012E-2</v>
      </c>
    </row>
    <row r="894" spans="1:9" ht="16" x14ac:dyDescent="0.2">
      <c r="A894" s="5">
        <v>42570.604166666664</v>
      </c>
      <c r="B894" s="2">
        <v>1417.88</v>
      </c>
      <c r="C894" s="29">
        <v>156.6</v>
      </c>
      <c r="D894" s="8">
        <v>1.9625E-4</v>
      </c>
      <c r="E894" s="13">
        <f>D894*'Assumptions Notes'!C$12</f>
        <v>2.3550000000000001E-2</v>
      </c>
      <c r="F894" s="15">
        <f t="shared" si="26"/>
        <v>3.073275E-2</v>
      </c>
      <c r="G894" s="10">
        <f>IF(C894&gt;'Assumptions Notes'!C$11,'Assumptions Notes'!C$11,C894)</f>
        <v>150</v>
      </c>
      <c r="H894" s="15">
        <f t="shared" si="27"/>
        <v>2.9437499999999998E-2</v>
      </c>
      <c r="I894" s="2">
        <f>IF(C894&gt;'Assumptions Notes'!C$11,-C894*('Assumptions Notes'!C$13/(2*1000)),G894*D894)</f>
        <v>-7.8299999999999995E-2</v>
      </c>
    </row>
    <row r="895" spans="1:9" ht="16" x14ac:dyDescent="0.2">
      <c r="A895" s="5">
        <v>42570.625</v>
      </c>
      <c r="B895" s="2">
        <v>1479.11</v>
      </c>
      <c r="C895" s="29">
        <v>147.69999999999999</v>
      </c>
      <c r="D895" s="8">
        <v>1.975E-4</v>
      </c>
      <c r="E895" s="13">
        <f>D895*'Assumptions Notes'!C$12</f>
        <v>2.3699999999999999E-2</v>
      </c>
      <c r="F895" s="15">
        <f t="shared" si="26"/>
        <v>2.9170749999999999E-2</v>
      </c>
      <c r="G895" s="10">
        <f>IF(C895&gt;'Assumptions Notes'!C$11,'Assumptions Notes'!C$11,C895)</f>
        <v>147.69999999999999</v>
      </c>
      <c r="H895" s="15">
        <f t="shared" si="27"/>
        <v>2.9170749999999999E-2</v>
      </c>
      <c r="I895" s="2">
        <f>IF(C895&gt;'Assumptions Notes'!C$11,-C895*('Assumptions Notes'!C$13/(2*1000)),G895*D895)</f>
        <v>2.9170749999999999E-2</v>
      </c>
    </row>
    <row r="896" spans="1:9" ht="16" x14ac:dyDescent="0.2">
      <c r="A896" s="5">
        <v>42570.645833333336</v>
      </c>
      <c r="B896" s="2">
        <v>1477.87</v>
      </c>
      <c r="C896" s="29">
        <v>150.1</v>
      </c>
      <c r="D896" s="8">
        <v>2.2124999999999998E-4</v>
      </c>
      <c r="E896" s="13">
        <f>D896*'Assumptions Notes'!C$12</f>
        <v>2.6549999999999997E-2</v>
      </c>
      <c r="F896" s="15">
        <f t="shared" si="26"/>
        <v>3.3209625E-2</v>
      </c>
      <c r="G896" s="10">
        <f>IF(C896&gt;'Assumptions Notes'!C$11,'Assumptions Notes'!C$11,C896)</f>
        <v>150</v>
      </c>
      <c r="H896" s="15">
        <f t="shared" si="27"/>
        <v>3.3187499999999995E-2</v>
      </c>
      <c r="I896" s="2">
        <f>IF(C896&gt;'Assumptions Notes'!C$11,-C896*('Assumptions Notes'!C$13/(2*1000)),G896*D896)</f>
        <v>-7.5050000000000006E-2</v>
      </c>
    </row>
    <row r="897" spans="1:9" ht="16" x14ac:dyDescent="0.2">
      <c r="A897" s="5">
        <v>42570.666666666664</v>
      </c>
      <c r="B897" s="2">
        <v>1466.23</v>
      </c>
      <c r="C897" s="29">
        <v>139.6</v>
      </c>
      <c r="D897" s="8">
        <v>2.4499999999999999E-4</v>
      </c>
      <c r="E897" s="13">
        <f>D897*'Assumptions Notes'!C$12</f>
        <v>2.9399999999999999E-2</v>
      </c>
      <c r="F897" s="15">
        <f t="shared" si="26"/>
        <v>3.4201999999999996E-2</v>
      </c>
      <c r="G897" s="10">
        <f>IF(C897&gt;'Assumptions Notes'!C$11,'Assumptions Notes'!C$11,C897)</f>
        <v>139.6</v>
      </c>
      <c r="H897" s="15">
        <f t="shared" si="27"/>
        <v>3.4201999999999996E-2</v>
      </c>
      <c r="I897" s="2">
        <f>IF(C897&gt;'Assumptions Notes'!C$11,-C897*('Assumptions Notes'!C$13/(2*1000)),G897*D897)</f>
        <v>3.4201999999999996E-2</v>
      </c>
    </row>
    <row r="898" spans="1:9" ht="16" x14ac:dyDescent="0.2">
      <c r="A898" s="5">
        <v>42570.6875</v>
      </c>
      <c r="B898" s="2">
        <v>1527.15</v>
      </c>
      <c r="C898" s="29">
        <v>141.4</v>
      </c>
      <c r="D898" s="8">
        <v>2.7E-4</v>
      </c>
      <c r="E898" s="13">
        <f>D898*'Assumptions Notes'!C$12</f>
        <v>3.2399999999999998E-2</v>
      </c>
      <c r="F898" s="15">
        <f t="shared" si="26"/>
        <v>3.8178000000000004E-2</v>
      </c>
      <c r="G898" s="10">
        <f>IF(C898&gt;'Assumptions Notes'!C$11,'Assumptions Notes'!C$11,C898)</f>
        <v>141.4</v>
      </c>
      <c r="H898" s="15">
        <f t="shared" si="27"/>
        <v>3.8178000000000004E-2</v>
      </c>
      <c r="I898" s="2">
        <f>IF(C898&gt;'Assumptions Notes'!C$11,-C898*('Assumptions Notes'!C$13/(2*1000)),G898*D898)</f>
        <v>3.8178000000000004E-2</v>
      </c>
    </row>
    <row r="899" spans="1:9" ht="16" x14ac:dyDescent="0.2">
      <c r="A899" s="5">
        <v>42570.708333333336</v>
      </c>
      <c r="B899" s="2">
        <v>1589.4</v>
      </c>
      <c r="C899" s="29">
        <v>141.4</v>
      </c>
      <c r="D899" s="8">
        <v>2.9500000000000001E-4</v>
      </c>
      <c r="E899" s="13">
        <f>D899*'Assumptions Notes'!C$12</f>
        <v>3.5400000000000001E-2</v>
      </c>
      <c r="F899" s="15">
        <f t="shared" ref="F899:F962" si="28">D899*C899</f>
        <v>4.1713000000000007E-2</v>
      </c>
      <c r="G899" s="10">
        <f>IF(C899&gt;'Assumptions Notes'!C$11,'Assumptions Notes'!C$11,C899)</f>
        <v>141.4</v>
      </c>
      <c r="H899" s="15">
        <f t="shared" ref="H899:H962" si="29">G899*D899</f>
        <v>4.1713000000000007E-2</v>
      </c>
      <c r="I899" s="2">
        <f>IF(C899&gt;'Assumptions Notes'!C$11,-C899*('Assumptions Notes'!C$13/(2*1000)),G899*D899)</f>
        <v>4.1713000000000007E-2</v>
      </c>
    </row>
    <row r="900" spans="1:9" ht="16" x14ac:dyDescent="0.2">
      <c r="A900" s="5">
        <v>42570.729166666664</v>
      </c>
      <c r="B900" s="2">
        <v>1649.71</v>
      </c>
      <c r="C900" s="29">
        <v>147</v>
      </c>
      <c r="D900" s="8">
        <v>2.9750000000000002E-4</v>
      </c>
      <c r="E900" s="13">
        <f>D900*'Assumptions Notes'!C$12</f>
        <v>3.5700000000000003E-2</v>
      </c>
      <c r="F900" s="15">
        <f t="shared" si="28"/>
        <v>4.3732500000000001E-2</v>
      </c>
      <c r="G900" s="10">
        <f>IF(C900&gt;'Assumptions Notes'!C$11,'Assumptions Notes'!C$11,C900)</f>
        <v>147</v>
      </c>
      <c r="H900" s="15">
        <f t="shared" si="29"/>
        <v>4.3732500000000001E-2</v>
      </c>
      <c r="I900" s="2">
        <f>IF(C900&gt;'Assumptions Notes'!C$11,-C900*('Assumptions Notes'!C$13/(2*1000)),G900*D900)</f>
        <v>4.3732500000000001E-2</v>
      </c>
    </row>
    <row r="901" spans="1:9" ht="16" x14ac:dyDescent="0.2">
      <c r="A901" s="5">
        <v>42570.75</v>
      </c>
      <c r="B901" s="2">
        <v>1763.91</v>
      </c>
      <c r="C901" s="29">
        <v>137</v>
      </c>
      <c r="D901" s="8">
        <v>2.9999999999999997E-4</v>
      </c>
      <c r="E901" s="13">
        <f>D901*'Assumptions Notes'!C$12</f>
        <v>3.5999999999999997E-2</v>
      </c>
      <c r="F901" s="15">
        <f t="shared" si="28"/>
        <v>4.1099999999999998E-2</v>
      </c>
      <c r="G901" s="10">
        <f>IF(C901&gt;'Assumptions Notes'!C$11,'Assumptions Notes'!C$11,C901)</f>
        <v>137</v>
      </c>
      <c r="H901" s="15">
        <f t="shared" si="29"/>
        <v>4.1099999999999998E-2</v>
      </c>
      <c r="I901" s="2">
        <f>IF(C901&gt;'Assumptions Notes'!C$11,-C901*('Assumptions Notes'!C$13/(2*1000)),G901*D901)</f>
        <v>4.1099999999999998E-2</v>
      </c>
    </row>
    <row r="902" spans="1:9" ht="16" x14ac:dyDescent="0.2">
      <c r="A902" s="5">
        <v>42570.770833333336</v>
      </c>
      <c r="B902" s="2">
        <v>1895.9</v>
      </c>
      <c r="C902" s="29">
        <v>142.19999999999999</v>
      </c>
      <c r="D902" s="8">
        <v>2.9999999999999997E-4</v>
      </c>
      <c r="E902" s="13">
        <f>D902*'Assumptions Notes'!C$12</f>
        <v>3.5999999999999997E-2</v>
      </c>
      <c r="F902" s="15">
        <f t="shared" si="28"/>
        <v>4.265999999999999E-2</v>
      </c>
      <c r="G902" s="10">
        <f>IF(C902&gt;'Assumptions Notes'!C$11,'Assumptions Notes'!C$11,C902)</f>
        <v>142.19999999999999</v>
      </c>
      <c r="H902" s="15">
        <f t="shared" si="29"/>
        <v>4.265999999999999E-2</v>
      </c>
      <c r="I902" s="2">
        <f>IF(C902&gt;'Assumptions Notes'!C$11,-C902*('Assumptions Notes'!C$13/(2*1000)),G902*D902)</f>
        <v>4.265999999999999E-2</v>
      </c>
    </row>
    <row r="903" spans="1:9" ht="16" x14ac:dyDescent="0.2">
      <c r="A903" s="5">
        <v>42570.791666666664</v>
      </c>
      <c r="B903" s="2">
        <v>1864.12</v>
      </c>
      <c r="C903" s="29">
        <v>130.9</v>
      </c>
      <c r="D903" s="8">
        <v>2.9999999999999997E-4</v>
      </c>
      <c r="E903" s="13">
        <f>D903*'Assumptions Notes'!C$12</f>
        <v>3.5999999999999997E-2</v>
      </c>
      <c r="F903" s="15">
        <f t="shared" si="28"/>
        <v>3.9269999999999999E-2</v>
      </c>
      <c r="G903" s="10">
        <f>IF(C903&gt;'Assumptions Notes'!C$11,'Assumptions Notes'!C$11,C903)</f>
        <v>130.9</v>
      </c>
      <c r="H903" s="15">
        <f t="shared" si="29"/>
        <v>3.9269999999999999E-2</v>
      </c>
      <c r="I903" s="2">
        <f>IF(C903&gt;'Assumptions Notes'!C$11,-C903*('Assumptions Notes'!C$13/(2*1000)),G903*D903)</f>
        <v>3.9269999999999999E-2</v>
      </c>
    </row>
    <row r="904" spans="1:9" ht="16" x14ac:dyDescent="0.2">
      <c r="A904" s="5">
        <v>42570.8125</v>
      </c>
      <c r="B904" s="2">
        <v>1840.49</v>
      </c>
      <c r="C904" s="29">
        <v>140.19999999999999</v>
      </c>
      <c r="D904" s="8">
        <v>2.9750000000000002E-4</v>
      </c>
      <c r="E904" s="13">
        <f>D904*'Assumptions Notes'!C$12</f>
        <v>3.5700000000000003E-2</v>
      </c>
      <c r="F904" s="15">
        <f t="shared" si="28"/>
        <v>4.1709499999999997E-2</v>
      </c>
      <c r="G904" s="10">
        <f>IF(C904&gt;'Assumptions Notes'!C$11,'Assumptions Notes'!C$11,C904)</f>
        <v>140.19999999999999</v>
      </c>
      <c r="H904" s="15">
        <f t="shared" si="29"/>
        <v>4.1709499999999997E-2</v>
      </c>
      <c r="I904" s="2">
        <f>IF(C904&gt;'Assumptions Notes'!C$11,-C904*('Assumptions Notes'!C$13/(2*1000)),G904*D904)</f>
        <v>4.1709499999999997E-2</v>
      </c>
    </row>
    <row r="905" spans="1:9" ht="16" x14ac:dyDescent="0.2">
      <c r="A905" s="5">
        <v>42570.833333333336</v>
      </c>
      <c r="B905" s="2">
        <v>1804.04</v>
      </c>
      <c r="C905" s="29">
        <v>145.6</v>
      </c>
      <c r="D905" s="8">
        <v>2.9500000000000001E-4</v>
      </c>
      <c r="E905" s="13">
        <f>D905*'Assumptions Notes'!C$12</f>
        <v>3.5400000000000001E-2</v>
      </c>
      <c r="F905" s="15">
        <f t="shared" si="28"/>
        <v>4.2951999999999997E-2</v>
      </c>
      <c r="G905" s="10">
        <f>IF(C905&gt;'Assumptions Notes'!C$11,'Assumptions Notes'!C$11,C905)</f>
        <v>145.6</v>
      </c>
      <c r="H905" s="15">
        <f t="shared" si="29"/>
        <v>4.2951999999999997E-2</v>
      </c>
      <c r="I905" s="2">
        <f>IF(C905&gt;'Assumptions Notes'!C$11,-C905*('Assumptions Notes'!C$13/(2*1000)),G905*D905)</f>
        <v>4.2951999999999997E-2</v>
      </c>
    </row>
    <row r="906" spans="1:9" ht="16" x14ac:dyDescent="0.2">
      <c r="A906" s="5">
        <v>42570.854166666664</v>
      </c>
      <c r="B906" s="2">
        <v>1771.12</v>
      </c>
      <c r="C906" s="29">
        <v>144</v>
      </c>
      <c r="D906" s="8">
        <v>2.9E-4</v>
      </c>
      <c r="E906" s="13">
        <f>D906*'Assumptions Notes'!C$12</f>
        <v>3.4799999999999998E-2</v>
      </c>
      <c r="F906" s="15">
        <f t="shared" si="28"/>
        <v>4.1759999999999999E-2</v>
      </c>
      <c r="G906" s="10">
        <f>IF(C906&gt;'Assumptions Notes'!C$11,'Assumptions Notes'!C$11,C906)</f>
        <v>144</v>
      </c>
      <c r="H906" s="15">
        <f t="shared" si="29"/>
        <v>4.1759999999999999E-2</v>
      </c>
      <c r="I906" s="2">
        <f>IF(C906&gt;'Assumptions Notes'!C$11,-C906*('Assumptions Notes'!C$13/(2*1000)),G906*D906)</f>
        <v>4.1759999999999999E-2</v>
      </c>
    </row>
    <row r="907" spans="1:9" ht="16" x14ac:dyDescent="0.2">
      <c r="A907" s="5">
        <v>42570.875</v>
      </c>
      <c r="B907" s="2">
        <v>1737.16</v>
      </c>
      <c r="C907" s="29">
        <v>145</v>
      </c>
      <c r="D907" s="8">
        <v>2.8499999999999999E-4</v>
      </c>
      <c r="E907" s="13">
        <f>D907*'Assumptions Notes'!C$12</f>
        <v>3.4200000000000001E-2</v>
      </c>
      <c r="F907" s="15">
        <f t="shared" si="28"/>
        <v>4.1325000000000001E-2</v>
      </c>
      <c r="G907" s="10">
        <f>IF(C907&gt;'Assumptions Notes'!C$11,'Assumptions Notes'!C$11,C907)</f>
        <v>145</v>
      </c>
      <c r="H907" s="15">
        <f t="shared" si="29"/>
        <v>4.1325000000000001E-2</v>
      </c>
      <c r="I907" s="2">
        <f>IF(C907&gt;'Assumptions Notes'!C$11,-C907*('Assumptions Notes'!C$13/(2*1000)),G907*D907)</f>
        <v>4.1325000000000001E-2</v>
      </c>
    </row>
    <row r="908" spans="1:9" ht="16" x14ac:dyDescent="0.2">
      <c r="A908" s="5">
        <v>42570.895833333336</v>
      </c>
      <c r="B908" s="2">
        <v>1700.15</v>
      </c>
      <c r="C908" s="29">
        <v>135.5</v>
      </c>
      <c r="D908" s="8">
        <v>2.7E-4</v>
      </c>
      <c r="E908" s="13">
        <f>D908*'Assumptions Notes'!C$12</f>
        <v>3.2399999999999998E-2</v>
      </c>
      <c r="F908" s="15">
        <f t="shared" si="28"/>
        <v>3.6584999999999999E-2</v>
      </c>
      <c r="G908" s="10">
        <f>IF(C908&gt;'Assumptions Notes'!C$11,'Assumptions Notes'!C$11,C908)</f>
        <v>135.5</v>
      </c>
      <c r="H908" s="15">
        <f t="shared" si="29"/>
        <v>3.6584999999999999E-2</v>
      </c>
      <c r="I908" s="2">
        <f>IF(C908&gt;'Assumptions Notes'!C$11,-C908*('Assumptions Notes'!C$13/(2*1000)),G908*D908)</f>
        <v>3.6584999999999999E-2</v>
      </c>
    </row>
    <row r="909" spans="1:9" ht="16" x14ac:dyDescent="0.2">
      <c r="A909" s="5">
        <v>42570.916666666664</v>
      </c>
      <c r="B909" s="2">
        <v>1648.11</v>
      </c>
      <c r="C909" s="29">
        <v>129.30000000000001</v>
      </c>
      <c r="D909" s="8">
        <v>2.5500000000000002E-4</v>
      </c>
      <c r="E909" s="13">
        <f>D909*'Assumptions Notes'!C$12</f>
        <v>3.0600000000000002E-2</v>
      </c>
      <c r="F909" s="15">
        <f t="shared" si="28"/>
        <v>3.2971500000000008E-2</v>
      </c>
      <c r="G909" s="10">
        <f>IF(C909&gt;'Assumptions Notes'!C$11,'Assumptions Notes'!C$11,C909)</f>
        <v>129.30000000000001</v>
      </c>
      <c r="H909" s="15">
        <f t="shared" si="29"/>
        <v>3.2971500000000008E-2</v>
      </c>
      <c r="I909" s="2">
        <f>IF(C909&gt;'Assumptions Notes'!C$11,-C909*('Assumptions Notes'!C$13/(2*1000)),G909*D909)</f>
        <v>3.2971500000000008E-2</v>
      </c>
    </row>
    <row r="910" spans="1:9" ht="16" x14ac:dyDescent="0.2">
      <c r="A910" s="5">
        <v>42570.9375</v>
      </c>
      <c r="B910" s="2">
        <v>1564.34</v>
      </c>
      <c r="C910" s="29">
        <v>131.5</v>
      </c>
      <c r="D910" s="8">
        <v>2.1250000000000002E-4</v>
      </c>
      <c r="E910" s="13">
        <f>D910*'Assumptions Notes'!C$12</f>
        <v>2.5500000000000002E-2</v>
      </c>
      <c r="F910" s="15">
        <f t="shared" si="28"/>
        <v>2.7943750000000003E-2</v>
      </c>
      <c r="G910" s="10">
        <f>IF(C910&gt;'Assumptions Notes'!C$11,'Assumptions Notes'!C$11,C910)</f>
        <v>131.5</v>
      </c>
      <c r="H910" s="15">
        <f t="shared" si="29"/>
        <v>2.7943750000000003E-2</v>
      </c>
      <c r="I910" s="2">
        <f>IF(C910&gt;'Assumptions Notes'!C$11,-C910*('Assumptions Notes'!C$13/(2*1000)),G910*D910)</f>
        <v>2.7943750000000003E-2</v>
      </c>
    </row>
    <row r="911" spans="1:9" ht="16" x14ac:dyDescent="0.2">
      <c r="A911" s="5">
        <v>42570.958333333336</v>
      </c>
      <c r="B911" s="2">
        <v>1518.09</v>
      </c>
      <c r="C911" s="29">
        <v>133.6</v>
      </c>
      <c r="D911" s="8">
        <v>1.7000000000000001E-4</v>
      </c>
      <c r="E911" s="13">
        <f>D911*'Assumptions Notes'!C$12</f>
        <v>2.0400000000000001E-2</v>
      </c>
      <c r="F911" s="15">
        <f t="shared" si="28"/>
        <v>2.2712E-2</v>
      </c>
      <c r="G911" s="10">
        <f>IF(C911&gt;'Assumptions Notes'!C$11,'Assumptions Notes'!C$11,C911)</f>
        <v>133.6</v>
      </c>
      <c r="H911" s="15">
        <f t="shared" si="29"/>
        <v>2.2712E-2</v>
      </c>
      <c r="I911" s="2">
        <f>IF(C911&gt;'Assumptions Notes'!C$11,-C911*('Assumptions Notes'!C$13/(2*1000)),G911*D911)</f>
        <v>2.2712E-2</v>
      </c>
    </row>
    <row r="912" spans="1:9" ht="16" x14ac:dyDescent="0.2">
      <c r="A912" s="5">
        <v>42570.979166666664</v>
      </c>
      <c r="B912" s="2">
        <v>1493.36</v>
      </c>
      <c r="C912" s="29">
        <v>137.30000000000001</v>
      </c>
      <c r="D912" s="8">
        <v>1.5000000000000001E-4</v>
      </c>
      <c r="E912" s="13">
        <f>D912*'Assumptions Notes'!C$12</f>
        <v>1.8000000000000002E-2</v>
      </c>
      <c r="F912" s="15">
        <f t="shared" si="28"/>
        <v>2.0595000000000002E-2</v>
      </c>
      <c r="G912" s="10">
        <f>IF(C912&gt;'Assumptions Notes'!C$11,'Assumptions Notes'!C$11,C912)</f>
        <v>137.30000000000001</v>
      </c>
      <c r="H912" s="15">
        <f t="shared" si="29"/>
        <v>2.0595000000000002E-2</v>
      </c>
      <c r="I912" s="2">
        <f>IF(C912&gt;'Assumptions Notes'!C$11,-C912*('Assumptions Notes'!C$13/(2*1000)),G912*D912)</f>
        <v>2.0595000000000002E-2</v>
      </c>
    </row>
    <row r="913" spans="1:9" ht="16" x14ac:dyDescent="0.2">
      <c r="A913" s="5">
        <v>42571</v>
      </c>
      <c r="B913" s="2">
        <v>1732.47</v>
      </c>
      <c r="C913" s="29">
        <v>144.6</v>
      </c>
      <c r="D913" s="8">
        <v>1.2999999999999999E-4</v>
      </c>
      <c r="E913" s="13">
        <f>D913*'Assumptions Notes'!C$12</f>
        <v>1.5599999999999999E-2</v>
      </c>
      <c r="F913" s="15">
        <f t="shared" si="28"/>
        <v>1.8797999999999999E-2</v>
      </c>
      <c r="G913" s="10">
        <f>IF(C913&gt;'Assumptions Notes'!C$11,'Assumptions Notes'!C$11,C913)</f>
        <v>144.6</v>
      </c>
      <c r="H913" s="15">
        <f t="shared" si="29"/>
        <v>1.8797999999999999E-2</v>
      </c>
      <c r="I913" s="2">
        <f>IF(C913&gt;'Assumptions Notes'!C$11,-C913*('Assumptions Notes'!C$13/(2*1000)),G913*D913)</f>
        <v>1.8797999999999999E-2</v>
      </c>
    </row>
    <row r="914" spans="1:9" ht="16" x14ac:dyDescent="0.2">
      <c r="A914" s="5">
        <v>42571.020833333336</v>
      </c>
      <c r="B914" s="2">
        <v>1600.1</v>
      </c>
      <c r="C914" s="29">
        <v>143.69999999999999</v>
      </c>
      <c r="D914" s="8">
        <v>1.175E-4</v>
      </c>
      <c r="E914" s="13">
        <f>D914*'Assumptions Notes'!C$12</f>
        <v>1.41E-2</v>
      </c>
      <c r="F914" s="15">
        <f t="shared" si="28"/>
        <v>1.6884749999999997E-2</v>
      </c>
      <c r="G914" s="10">
        <f>IF(C914&gt;'Assumptions Notes'!C$11,'Assumptions Notes'!C$11,C914)</f>
        <v>143.69999999999999</v>
      </c>
      <c r="H914" s="15">
        <f t="shared" si="29"/>
        <v>1.6884749999999997E-2</v>
      </c>
      <c r="I914" s="2">
        <f>IF(C914&gt;'Assumptions Notes'!C$11,-C914*('Assumptions Notes'!C$13/(2*1000)),G914*D914)</f>
        <v>1.6884749999999997E-2</v>
      </c>
    </row>
    <row r="915" spans="1:9" ht="16" x14ac:dyDescent="0.2">
      <c r="A915" s="5">
        <v>42571.041666666664</v>
      </c>
      <c r="B915" s="2">
        <v>1522.5</v>
      </c>
      <c r="C915" s="29">
        <v>125.3</v>
      </c>
      <c r="D915" s="8">
        <v>1.05E-4</v>
      </c>
      <c r="E915" s="13">
        <f>D915*'Assumptions Notes'!C$12</f>
        <v>1.26E-2</v>
      </c>
      <c r="F915" s="15">
        <f t="shared" si="28"/>
        <v>1.31565E-2</v>
      </c>
      <c r="G915" s="10">
        <f>IF(C915&gt;'Assumptions Notes'!C$11,'Assumptions Notes'!C$11,C915)</f>
        <v>125.3</v>
      </c>
      <c r="H915" s="15">
        <f t="shared" si="29"/>
        <v>1.31565E-2</v>
      </c>
      <c r="I915" s="2">
        <f>IF(C915&gt;'Assumptions Notes'!C$11,-C915*('Assumptions Notes'!C$13/(2*1000)),G915*D915)</f>
        <v>1.31565E-2</v>
      </c>
    </row>
    <row r="916" spans="1:9" ht="16" x14ac:dyDescent="0.2">
      <c r="A916" s="5">
        <v>42571.0625</v>
      </c>
      <c r="B916" s="2">
        <v>1450.59</v>
      </c>
      <c r="C916" s="29">
        <v>151</v>
      </c>
      <c r="D916" s="8">
        <v>1.025E-4</v>
      </c>
      <c r="E916" s="13">
        <f>D916*'Assumptions Notes'!C$12</f>
        <v>1.23E-2</v>
      </c>
      <c r="F916" s="15">
        <f t="shared" si="28"/>
        <v>1.54775E-2</v>
      </c>
      <c r="G916" s="10">
        <f>IF(C916&gt;'Assumptions Notes'!C$11,'Assumptions Notes'!C$11,C916)</f>
        <v>150</v>
      </c>
      <c r="H916" s="15">
        <f t="shared" si="29"/>
        <v>1.5375E-2</v>
      </c>
      <c r="I916" s="2">
        <f>IF(C916&gt;'Assumptions Notes'!C$11,-C916*('Assumptions Notes'!C$13/(2*1000)),G916*D916)</f>
        <v>-7.5499999999999998E-2</v>
      </c>
    </row>
    <row r="917" spans="1:9" ht="16" x14ac:dyDescent="0.2">
      <c r="A917" s="5">
        <v>42571.083333333336</v>
      </c>
      <c r="B917" s="2">
        <v>1369.85</v>
      </c>
      <c r="C917" s="29">
        <v>151.1</v>
      </c>
      <c r="D917" s="8">
        <v>1E-4</v>
      </c>
      <c r="E917" s="13">
        <f>D917*'Assumptions Notes'!C$12</f>
        <v>1.2E-2</v>
      </c>
      <c r="F917" s="15">
        <f t="shared" si="28"/>
        <v>1.511E-2</v>
      </c>
      <c r="G917" s="10">
        <f>IF(C917&gt;'Assumptions Notes'!C$11,'Assumptions Notes'!C$11,C917)</f>
        <v>150</v>
      </c>
      <c r="H917" s="15">
        <f t="shared" si="29"/>
        <v>1.5000000000000001E-2</v>
      </c>
      <c r="I917" s="2">
        <f>IF(C917&gt;'Assumptions Notes'!C$11,-C917*('Assumptions Notes'!C$13/(2*1000)),G917*D917)</f>
        <v>-7.5549999999999992E-2</v>
      </c>
    </row>
    <row r="918" spans="1:9" ht="16" x14ac:dyDescent="0.2">
      <c r="A918" s="5">
        <v>42571.104166666664</v>
      </c>
      <c r="B918" s="2">
        <v>1309.31</v>
      </c>
      <c r="C918" s="29">
        <v>151.30000000000001</v>
      </c>
      <c r="D918" s="8">
        <v>9.8750000000000002E-5</v>
      </c>
      <c r="E918" s="13">
        <f>D918*'Assumptions Notes'!C$12</f>
        <v>1.1849999999999999E-2</v>
      </c>
      <c r="F918" s="15">
        <f t="shared" si="28"/>
        <v>1.4940875000000001E-2</v>
      </c>
      <c r="G918" s="10">
        <f>IF(C918&gt;'Assumptions Notes'!C$11,'Assumptions Notes'!C$11,C918)</f>
        <v>150</v>
      </c>
      <c r="H918" s="15">
        <f t="shared" si="29"/>
        <v>1.4812500000000001E-2</v>
      </c>
      <c r="I918" s="2">
        <f>IF(C918&gt;'Assumptions Notes'!C$11,-C918*('Assumptions Notes'!C$13/(2*1000)),G918*D918)</f>
        <v>-7.5650000000000009E-2</v>
      </c>
    </row>
    <row r="919" spans="1:9" ht="16" x14ac:dyDescent="0.2">
      <c r="A919" s="5">
        <v>42571.125</v>
      </c>
      <c r="B919" s="2">
        <v>1252.48</v>
      </c>
      <c r="C919" s="29">
        <v>147.19999999999999</v>
      </c>
      <c r="D919" s="8">
        <v>9.7499999999999998E-5</v>
      </c>
      <c r="E919" s="13">
        <f>D919*'Assumptions Notes'!C$12</f>
        <v>1.17E-2</v>
      </c>
      <c r="F919" s="15">
        <f t="shared" si="28"/>
        <v>1.4351999999999998E-2</v>
      </c>
      <c r="G919" s="10">
        <f>IF(C919&gt;'Assumptions Notes'!C$11,'Assumptions Notes'!C$11,C919)</f>
        <v>147.19999999999999</v>
      </c>
      <c r="H919" s="15">
        <f t="shared" si="29"/>
        <v>1.4351999999999998E-2</v>
      </c>
      <c r="I919" s="2">
        <f>IF(C919&gt;'Assumptions Notes'!C$11,-C919*('Assumptions Notes'!C$13/(2*1000)),G919*D919)</f>
        <v>1.4351999999999998E-2</v>
      </c>
    </row>
    <row r="920" spans="1:9" ht="16" x14ac:dyDescent="0.2">
      <c r="A920" s="5">
        <v>42571.145833333336</v>
      </c>
      <c r="B920" s="2">
        <v>1225.82</v>
      </c>
      <c r="C920" s="29">
        <v>141.5</v>
      </c>
      <c r="D920" s="8">
        <v>9.6250000000000009E-5</v>
      </c>
      <c r="E920" s="13">
        <f>D920*'Assumptions Notes'!C$12</f>
        <v>1.1550000000000001E-2</v>
      </c>
      <c r="F920" s="15">
        <f t="shared" si="28"/>
        <v>1.3619375000000001E-2</v>
      </c>
      <c r="G920" s="10">
        <f>IF(C920&gt;'Assumptions Notes'!C$11,'Assumptions Notes'!C$11,C920)</f>
        <v>141.5</v>
      </c>
      <c r="H920" s="15">
        <f t="shared" si="29"/>
        <v>1.3619375000000001E-2</v>
      </c>
      <c r="I920" s="2">
        <f>IF(C920&gt;'Assumptions Notes'!C$11,-C920*('Assumptions Notes'!C$13/(2*1000)),G920*D920)</f>
        <v>1.3619375000000001E-2</v>
      </c>
    </row>
    <row r="921" spans="1:9" ht="16" x14ac:dyDescent="0.2">
      <c r="A921" s="5">
        <v>42571.166666666664</v>
      </c>
      <c r="B921" s="2">
        <v>1200.8699999999999</v>
      </c>
      <c r="C921" s="29">
        <v>137.4</v>
      </c>
      <c r="D921" s="8">
        <v>9.5000000000000005E-5</v>
      </c>
      <c r="E921" s="13">
        <f>D921*'Assumptions Notes'!C$12</f>
        <v>1.14E-2</v>
      </c>
      <c r="F921" s="15">
        <f t="shared" si="28"/>
        <v>1.3053000000000002E-2</v>
      </c>
      <c r="G921" s="10">
        <f>IF(C921&gt;'Assumptions Notes'!C$11,'Assumptions Notes'!C$11,C921)</f>
        <v>137.4</v>
      </c>
      <c r="H921" s="15">
        <f t="shared" si="29"/>
        <v>1.3053000000000002E-2</v>
      </c>
      <c r="I921" s="2">
        <f>IF(C921&gt;'Assumptions Notes'!C$11,-C921*('Assumptions Notes'!C$13/(2*1000)),G921*D921)</f>
        <v>1.3053000000000002E-2</v>
      </c>
    </row>
    <row r="922" spans="1:9" ht="16" x14ac:dyDescent="0.2">
      <c r="A922" s="5">
        <v>42571.1875</v>
      </c>
      <c r="B922" s="2">
        <v>1190.3</v>
      </c>
      <c r="C922" s="29">
        <v>138.19999999999999</v>
      </c>
      <c r="D922" s="8">
        <v>9.6250000000000009E-5</v>
      </c>
      <c r="E922" s="13">
        <f>D922*'Assumptions Notes'!C$12</f>
        <v>1.1550000000000001E-2</v>
      </c>
      <c r="F922" s="15">
        <f t="shared" si="28"/>
        <v>1.3301749999999999E-2</v>
      </c>
      <c r="G922" s="10">
        <f>IF(C922&gt;'Assumptions Notes'!C$11,'Assumptions Notes'!C$11,C922)</f>
        <v>138.19999999999999</v>
      </c>
      <c r="H922" s="15">
        <f t="shared" si="29"/>
        <v>1.3301749999999999E-2</v>
      </c>
      <c r="I922" s="2">
        <f>IF(C922&gt;'Assumptions Notes'!C$11,-C922*('Assumptions Notes'!C$13/(2*1000)),G922*D922)</f>
        <v>1.3301749999999999E-2</v>
      </c>
    </row>
    <row r="923" spans="1:9" ht="16" x14ac:dyDescent="0.2">
      <c r="A923" s="5">
        <v>42571.208333333336</v>
      </c>
      <c r="B923" s="2">
        <v>1196.05</v>
      </c>
      <c r="C923" s="29">
        <v>141.80000000000001</v>
      </c>
      <c r="D923" s="8">
        <v>9.7499999999999998E-5</v>
      </c>
      <c r="E923" s="13">
        <f>D923*'Assumptions Notes'!C$12</f>
        <v>1.17E-2</v>
      </c>
      <c r="F923" s="15">
        <f t="shared" si="28"/>
        <v>1.3825500000000001E-2</v>
      </c>
      <c r="G923" s="10">
        <f>IF(C923&gt;'Assumptions Notes'!C$11,'Assumptions Notes'!C$11,C923)</f>
        <v>141.80000000000001</v>
      </c>
      <c r="H923" s="15">
        <f t="shared" si="29"/>
        <v>1.3825500000000001E-2</v>
      </c>
      <c r="I923" s="2">
        <f>IF(C923&gt;'Assumptions Notes'!C$11,-C923*('Assumptions Notes'!C$13/(2*1000)),G923*D923)</f>
        <v>1.3825500000000001E-2</v>
      </c>
    </row>
    <row r="924" spans="1:9" ht="16" x14ac:dyDescent="0.2">
      <c r="A924" s="5">
        <v>42571.229166666664</v>
      </c>
      <c r="B924" s="2">
        <v>1211.73</v>
      </c>
      <c r="C924" s="29">
        <v>149.80000000000001</v>
      </c>
      <c r="D924" s="8">
        <v>1.15E-4</v>
      </c>
      <c r="E924" s="13">
        <f>D924*'Assumptions Notes'!C$12</f>
        <v>1.38E-2</v>
      </c>
      <c r="F924" s="15">
        <f t="shared" si="28"/>
        <v>1.7227000000000003E-2</v>
      </c>
      <c r="G924" s="10">
        <f>IF(C924&gt;'Assumptions Notes'!C$11,'Assumptions Notes'!C$11,C924)</f>
        <v>149.80000000000001</v>
      </c>
      <c r="H924" s="15">
        <f t="shared" si="29"/>
        <v>1.7227000000000003E-2</v>
      </c>
      <c r="I924" s="2">
        <f>IF(C924&gt;'Assumptions Notes'!C$11,-C924*('Assumptions Notes'!C$13/(2*1000)),G924*D924)</f>
        <v>1.7227000000000003E-2</v>
      </c>
    </row>
    <row r="925" spans="1:9" ht="16" x14ac:dyDescent="0.2">
      <c r="A925" s="5">
        <v>42571.25</v>
      </c>
      <c r="B925" s="2">
        <v>1244.55</v>
      </c>
      <c r="C925" s="29">
        <v>144.69999999999999</v>
      </c>
      <c r="D925" s="8">
        <v>1.325E-4</v>
      </c>
      <c r="E925" s="13">
        <f>D925*'Assumptions Notes'!C$12</f>
        <v>1.5900000000000001E-2</v>
      </c>
      <c r="F925" s="15">
        <f t="shared" si="28"/>
        <v>1.9172749999999999E-2</v>
      </c>
      <c r="G925" s="10">
        <f>IF(C925&gt;'Assumptions Notes'!C$11,'Assumptions Notes'!C$11,C925)</f>
        <v>144.69999999999999</v>
      </c>
      <c r="H925" s="15">
        <f t="shared" si="29"/>
        <v>1.9172749999999999E-2</v>
      </c>
      <c r="I925" s="2">
        <f>IF(C925&gt;'Assumptions Notes'!C$11,-C925*('Assumptions Notes'!C$13/(2*1000)),G925*D925)</f>
        <v>1.9172749999999999E-2</v>
      </c>
    </row>
    <row r="926" spans="1:9" ht="16" x14ac:dyDescent="0.2">
      <c r="A926" s="5">
        <v>42571.270833333336</v>
      </c>
      <c r="B926" s="2">
        <v>1292.71</v>
      </c>
      <c r="C926" s="29">
        <v>144.69999999999999</v>
      </c>
      <c r="D926" s="8">
        <v>1.6249999999999999E-4</v>
      </c>
      <c r="E926" s="13">
        <f>D926*'Assumptions Notes'!C$12</f>
        <v>1.95E-2</v>
      </c>
      <c r="F926" s="15">
        <f t="shared" si="28"/>
        <v>2.3513749999999996E-2</v>
      </c>
      <c r="G926" s="10">
        <f>IF(C926&gt;'Assumptions Notes'!C$11,'Assumptions Notes'!C$11,C926)</f>
        <v>144.69999999999999</v>
      </c>
      <c r="H926" s="15">
        <f t="shared" si="29"/>
        <v>2.3513749999999996E-2</v>
      </c>
      <c r="I926" s="2">
        <f>IF(C926&gt;'Assumptions Notes'!C$11,-C926*('Assumptions Notes'!C$13/(2*1000)),G926*D926)</f>
        <v>2.3513749999999996E-2</v>
      </c>
    </row>
    <row r="927" spans="1:9" ht="16" x14ac:dyDescent="0.2">
      <c r="A927" s="5">
        <v>42571.291666666664</v>
      </c>
      <c r="B927" s="2">
        <v>1382.79</v>
      </c>
      <c r="C927" s="29">
        <v>122</v>
      </c>
      <c r="D927" s="8">
        <v>1.9249999999999999E-4</v>
      </c>
      <c r="E927" s="13">
        <f>D927*'Assumptions Notes'!C$12</f>
        <v>2.3099999999999999E-2</v>
      </c>
      <c r="F927" s="15">
        <f t="shared" si="28"/>
        <v>2.3484999999999999E-2</v>
      </c>
      <c r="G927" s="10">
        <f>IF(C927&gt;'Assumptions Notes'!C$11,'Assumptions Notes'!C$11,C927)</f>
        <v>122</v>
      </c>
      <c r="H927" s="15">
        <f t="shared" si="29"/>
        <v>2.3484999999999999E-2</v>
      </c>
      <c r="I927" s="2">
        <f>IF(C927&gt;'Assumptions Notes'!C$11,-C927*('Assumptions Notes'!C$13/(2*1000)),G927*D927)</f>
        <v>2.3484999999999999E-2</v>
      </c>
    </row>
    <row r="928" spans="1:9" ht="16" x14ac:dyDescent="0.2">
      <c r="A928" s="5">
        <v>42571.3125</v>
      </c>
      <c r="B928" s="2">
        <v>1486.51</v>
      </c>
      <c r="C928" s="29">
        <v>145.69999999999999</v>
      </c>
      <c r="D928" s="8">
        <v>2.0875000000000001E-4</v>
      </c>
      <c r="E928" s="13">
        <f>D928*'Assumptions Notes'!C$12</f>
        <v>2.5049999999999999E-2</v>
      </c>
      <c r="F928" s="15">
        <f t="shared" si="28"/>
        <v>3.0414874999999997E-2</v>
      </c>
      <c r="G928" s="10">
        <f>IF(C928&gt;'Assumptions Notes'!C$11,'Assumptions Notes'!C$11,C928)</f>
        <v>145.69999999999999</v>
      </c>
      <c r="H928" s="15">
        <f t="shared" si="29"/>
        <v>3.0414874999999997E-2</v>
      </c>
      <c r="I928" s="2">
        <f>IF(C928&gt;'Assumptions Notes'!C$11,-C928*('Assumptions Notes'!C$13/(2*1000)),G928*D928)</f>
        <v>3.0414874999999997E-2</v>
      </c>
    </row>
    <row r="929" spans="1:9" ht="16" x14ac:dyDescent="0.2">
      <c r="A929" s="5">
        <v>42571.333333333336</v>
      </c>
      <c r="B929" s="2">
        <v>1522.81</v>
      </c>
      <c r="C929" s="29">
        <v>148.9</v>
      </c>
      <c r="D929" s="8">
        <v>2.2499999999999999E-4</v>
      </c>
      <c r="E929" s="13">
        <f>D929*'Assumptions Notes'!C$12</f>
        <v>2.7E-2</v>
      </c>
      <c r="F929" s="15">
        <f t="shared" si="28"/>
        <v>3.3502499999999998E-2</v>
      </c>
      <c r="G929" s="10">
        <f>IF(C929&gt;'Assumptions Notes'!C$11,'Assumptions Notes'!C$11,C929)</f>
        <v>148.9</v>
      </c>
      <c r="H929" s="15">
        <f t="shared" si="29"/>
        <v>3.3502499999999998E-2</v>
      </c>
      <c r="I929" s="2">
        <f>IF(C929&gt;'Assumptions Notes'!C$11,-C929*('Assumptions Notes'!C$13/(2*1000)),G929*D929)</f>
        <v>3.3502499999999998E-2</v>
      </c>
    </row>
    <row r="930" spans="1:9" ht="16" x14ac:dyDescent="0.2">
      <c r="A930" s="5">
        <v>42571.354166666664</v>
      </c>
      <c r="B930" s="2">
        <v>1608</v>
      </c>
      <c r="C930" s="29">
        <v>166.5</v>
      </c>
      <c r="D930" s="8">
        <v>2.2625E-4</v>
      </c>
      <c r="E930" s="13">
        <f>D930*'Assumptions Notes'!C$12</f>
        <v>2.7150000000000001E-2</v>
      </c>
      <c r="F930" s="15">
        <f t="shared" si="28"/>
        <v>3.7670624999999999E-2</v>
      </c>
      <c r="G930" s="10">
        <f>IF(C930&gt;'Assumptions Notes'!C$11,'Assumptions Notes'!C$11,C930)</f>
        <v>150</v>
      </c>
      <c r="H930" s="15">
        <f t="shared" si="29"/>
        <v>3.3937500000000002E-2</v>
      </c>
      <c r="I930" s="2">
        <f>IF(C930&gt;'Assumptions Notes'!C$11,-C930*('Assumptions Notes'!C$13/(2*1000)),G930*D930)</f>
        <v>-8.3250000000000005E-2</v>
      </c>
    </row>
    <row r="931" spans="1:9" ht="16" x14ac:dyDescent="0.2">
      <c r="A931" s="5">
        <v>42571.375</v>
      </c>
      <c r="B931" s="2">
        <v>1650.08</v>
      </c>
      <c r="C931" s="29">
        <v>151.69999999999999</v>
      </c>
      <c r="D931" s="8">
        <v>2.275E-4</v>
      </c>
      <c r="E931" s="13">
        <f>D931*'Assumptions Notes'!C$12</f>
        <v>2.7300000000000001E-2</v>
      </c>
      <c r="F931" s="15">
        <f t="shared" si="28"/>
        <v>3.4511750000000001E-2</v>
      </c>
      <c r="G931" s="10">
        <f>IF(C931&gt;'Assumptions Notes'!C$11,'Assumptions Notes'!C$11,C931)</f>
        <v>150</v>
      </c>
      <c r="H931" s="15">
        <f t="shared" si="29"/>
        <v>3.4125000000000003E-2</v>
      </c>
      <c r="I931" s="2">
        <f>IF(C931&gt;'Assumptions Notes'!C$11,-C931*('Assumptions Notes'!C$13/(2*1000)),G931*D931)</f>
        <v>-7.5850000000000001E-2</v>
      </c>
    </row>
    <row r="932" spans="1:9" ht="16" x14ac:dyDescent="0.2">
      <c r="A932" s="5">
        <v>42571.395833333336</v>
      </c>
      <c r="B932" s="2">
        <v>1625.77</v>
      </c>
      <c r="C932" s="29">
        <v>140.4</v>
      </c>
      <c r="D932" s="8">
        <v>2.1875E-4</v>
      </c>
      <c r="E932" s="13">
        <f>D932*'Assumptions Notes'!C$12</f>
        <v>2.6249999999999999E-2</v>
      </c>
      <c r="F932" s="15">
        <f t="shared" si="28"/>
        <v>3.07125E-2</v>
      </c>
      <c r="G932" s="10">
        <f>IF(C932&gt;'Assumptions Notes'!C$11,'Assumptions Notes'!C$11,C932)</f>
        <v>140.4</v>
      </c>
      <c r="H932" s="15">
        <f t="shared" si="29"/>
        <v>3.07125E-2</v>
      </c>
      <c r="I932" s="2">
        <f>IF(C932&gt;'Assumptions Notes'!C$11,-C932*('Assumptions Notes'!C$13/(2*1000)),G932*D932)</f>
        <v>3.07125E-2</v>
      </c>
    </row>
    <row r="933" spans="1:9" ht="16" x14ac:dyDescent="0.2">
      <c r="A933" s="5">
        <v>42571.416666666664</v>
      </c>
      <c r="B933" s="2">
        <v>1597.12</v>
      </c>
      <c r="C933" s="29">
        <v>139.9</v>
      </c>
      <c r="D933" s="8">
        <v>2.1000000000000001E-4</v>
      </c>
      <c r="E933" s="13">
        <f>D933*'Assumptions Notes'!C$12</f>
        <v>2.52E-2</v>
      </c>
      <c r="F933" s="15">
        <f t="shared" si="28"/>
        <v>2.9379000000000002E-2</v>
      </c>
      <c r="G933" s="10">
        <f>IF(C933&gt;'Assumptions Notes'!C$11,'Assumptions Notes'!C$11,C933)</f>
        <v>139.9</v>
      </c>
      <c r="H933" s="15">
        <f t="shared" si="29"/>
        <v>2.9379000000000002E-2</v>
      </c>
      <c r="I933" s="2">
        <f>IF(C933&gt;'Assumptions Notes'!C$11,-C933*('Assumptions Notes'!C$13/(2*1000)),G933*D933)</f>
        <v>2.9379000000000002E-2</v>
      </c>
    </row>
    <row r="934" spans="1:9" ht="16" x14ac:dyDescent="0.2">
      <c r="A934" s="5">
        <v>42571.4375</v>
      </c>
      <c r="B934" s="2">
        <v>1563.81</v>
      </c>
      <c r="C934" s="29">
        <v>137.19999999999999</v>
      </c>
      <c r="D934" s="8">
        <v>2.075E-4</v>
      </c>
      <c r="E934" s="13">
        <f>D934*'Assumptions Notes'!C$12</f>
        <v>2.4899999999999999E-2</v>
      </c>
      <c r="F934" s="15">
        <f t="shared" si="28"/>
        <v>2.8468999999999998E-2</v>
      </c>
      <c r="G934" s="10">
        <f>IF(C934&gt;'Assumptions Notes'!C$11,'Assumptions Notes'!C$11,C934)</f>
        <v>137.19999999999999</v>
      </c>
      <c r="H934" s="15">
        <f t="shared" si="29"/>
        <v>2.8468999999999998E-2</v>
      </c>
      <c r="I934" s="2">
        <f>IF(C934&gt;'Assumptions Notes'!C$11,-C934*('Assumptions Notes'!C$13/(2*1000)),G934*D934)</f>
        <v>2.8468999999999998E-2</v>
      </c>
    </row>
    <row r="935" spans="1:9" ht="16" x14ac:dyDescent="0.2">
      <c r="A935" s="5">
        <v>42571.458333333336</v>
      </c>
      <c r="B935" s="2">
        <v>1555.73</v>
      </c>
      <c r="C935" s="29">
        <v>134.5</v>
      </c>
      <c r="D935" s="8">
        <v>2.05E-4</v>
      </c>
      <c r="E935" s="13">
        <f>D935*'Assumptions Notes'!C$12</f>
        <v>2.46E-2</v>
      </c>
      <c r="F935" s="15">
        <f t="shared" si="28"/>
        <v>2.75725E-2</v>
      </c>
      <c r="G935" s="10">
        <f>IF(C935&gt;'Assumptions Notes'!C$11,'Assumptions Notes'!C$11,C935)</f>
        <v>134.5</v>
      </c>
      <c r="H935" s="15">
        <f t="shared" si="29"/>
        <v>2.75725E-2</v>
      </c>
      <c r="I935" s="2">
        <f>IF(C935&gt;'Assumptions Notes'!C$11,-C935*('Assumptions Notes'!C$13/(2*1000)),G935*D935)</f>
        <v>2.75725E-2</v>
      </c>
    </row>
    <row r="936" spans="1:9" ht="16" x14ac:dyDescent="0.2">
      <c r="A936" s="5">
        <v>42571.479166666664</v>
      </c>
      <c r="B936" s="2">
        <v>1514.03</v>
      </c>
      <c r="C936" s="29">
        <v>131.4</v>
      </c>
      <c r="D936" s="8">
        <v>2.1499999999999999E-4</v>
      </c>
      <c r="E936" s="13">
        <f>D936*'Assumptions Notes'!C$12</f>
        <v>2.58E-2</v>
      </c>
      <c r="F936" s="15">
        <f t="shared" si="28"/>
        <v>2.8251000000000002E-2</v>
      </c>
      <c r="G936" s="10">
        <f>IF(C936&gt;'Assumptions Notes'!C$11,'Assumptions Notes'!C$11,C936)</f>
        <v>131.4</v>
      </c>
      <c r="H936" s="15">
        <f t="shared" si="29"/>
        <v>2.8251000000000002E-2</v>
      </c>
      <c r="I936" s="2">
        <f>IF(C936&gt;'Assumptions Notes'!C$11,-C936*('Assumptions Notes'!C$13/(2*1000)),G936*D936)</f>
        <v>2.8251000000000002E-2</v>
      </c>
    </row>
    <row r="937" spans="1:9" ht="16" x14ac:dyDescent="0.2">
      <c r="A937" s="5">
        <v>42571.5</v>
      </c>
      <c r="B937" s="2">
        <v>1511.66</v>
      </c>
      <c r="C937" s="29">
        <v>129.1</v>
      </c>
      <c r="D937" s="8">
        <v>2.2499999999999999E-4</v>
      </c>
      <c r="E937" s="13">
        <f>D937*'Assumptions Notes'!C$12</f>
        <v>2.7E-2</v>
      </c>
      <c r="F937" s="15">
        <f t="shared" si="28"/>
        <v>2.9047499999999997E-2</v>
      </c>
      <c r="G937" s="10">
        <f>IF(C937&gt;'Assumptions Notes'!C$11,'Assumptions Notes'!C$11,C937)</f>
        <v>129.1</v>
      </c>
      <c r="H937" s="15">
        <f t="shared" si="29"/>
        <v>2.9047499999999997E-2</v>
      </c>
      <c r="I937" s="2">
        <f>IF(C937&gt;'Assumptions Notes'!C$11,-C937*('Assumptions Notes'!C$13/(2*1000)),G937*D937)</f>
        <v>2.9047499999999997E-2</v>
      </c>
    </row>
    <row r="938" spans="1:9" ht="16" x14ac:dyDescent="0.2">
      <c r="A938" s="5">
        <v>42571.520833333336</v>
      </c>
      <c r="B938" s="2">
        <v>1499.71</v>
      </c>
      <c r="C938" s="29">
        <v>128</v>
      </c>
      <c r="D938" s="8">
        <v>2.1250000000000002E-4</v>
      </c>
      <c r="E938" s="13">
        <f>D938*'Assumptions Notes'!C$12</f>
        <v>2.5500000000000002E-2</v>
      </c>
      <c r="F938" s="15">
        <f t="shared" si="28"/>
        <v>2.7200000000000002E-2</v>
      </c>
      <c r="G938" s="10">
        <f>IF(C938&gt;'Assumptions Notes'!C$11,'Assumptions Notes'!C$11,C938)</f>
        <v>128</v>
      </c>
      <c r="H938" s="15">
        <f t="shared" si="29"/>
        <v>2.7200000000000002E-2</v>
      </c>
      <c r="I938" s="2">
        <f>IF(C938&gt;'Assumptions Notes'!C$11,-C938*('Assumptions Notes'!C$13/(2*1000)),G938*D938)</f>
        <v>2.7200000000000002E-2</v>
      </c>
    </row>
    <row r="939" spans="1:9" ht="16" x14ac:dyDescent="0.2">
      <c r="A939" s="5">
        <v>42571.541666666664</v>
      </c>
      <c r="B939" s="2">
        <v>1477.44</v>
      </c>
      <c r="C939" s="29">
        <v>113</v>
      </c>
      <c r="D939" s="8">
        <v>2.0000000000000001E-4</v>
      </c>
      <c r="E939" s="13">
        <f>D939*'Assumptions Notes'!C$12</f>
        <v>2.4E-2</v>
      </c>
      <c r="F939" s="15">
        <f t="shared" si="28"/>
        <v>2.2600000000000002E-2</v>
      </c>
      <c r="G939" s="10">
        <f>IF(C939&gt;'Assumptions Notes'!C$11,'Assumptions Notes'!C$11,C939)</f>
        <v>113</v>
      </c>
      <c r="H939" s="15">
        <f t="shared" si="29"/>
        <v>2.2600000000000002E-2</v>
      </c>
      <c r="I939" s="2">
        <f>IF(C939&gt;'Assumptions Notes'!C$11,-C939*('Assumptions Notes'!C$13/(2*1000)),G939*D939)</f>
        <v>2.2600000000000002E-2</v>
      </c>
    </row>
    <row r="940" spans="1:9" ht="16" x14ac:dyDescent="0.2">
      <c r="A940" s="5">
        <v>42571.5625</v>
      </c>
      <c r="B940" s="2">
        <v>1467.42</v>
      </c>
      <c r="C940" s="29">
        <v>121.4</v>
      </c>
      <c r="D940" s="8">
        <v>1.975E-4</v>
      </c>
      <c r="E940" s="13">
        <f>D940*'Assumptions Notes'!C$12</f>
        <v>2.3699999999999999E-2</v>
      </c>
      <c r="F940" s="15">
        <f t="shared" si="28"/>
        <v>2.3976500000000001E-2</v>
      </c>
      <c r="G940" s="10">
        <f>IF(C940&gt;'Assumptions Notes'!C$11,'Assumptions Notes'!C$11,C940)</f>
        <v>121.4</v>
      </c>
      <c r="H940" s="15">
        <f t="shared" si="29"/>
        <v>2.3976500000000001E-2</v>
      </c>
      <c r="I940" s="2">
        <f>IF(C940&gt;'Assumptions Notes'!C$11,-C940*('Assumptions Notes'!C$13/(2*1000)),G940*D940)</f>
        <v>2.3976500000000001E-2</v>
      </c>
    </row>
    <row r="941" spans="1:9" ht="16" x14ac:dyDescent="0.2">
      <c r="A941" s="5">
        <v>42571.583333333336</v>
      </c>
      <c r="B941" s="2">
        <v>1465.94</v>
      </c>
      <c r="C941" s="29">
        <v>134.30000000000001</v>
      </c>
      <c r="D941" s="8">
        <v>1.95E-4</v>
      </c>
      <c r="E941" s="13">
        <f>D941*'Assumptions Notes'!C$12</f>
        <v>2.3400000000000001E-2</v>
      </c>
      <c r="F941" s="15">
        <f t="shared" si="28"/>
        <v>2.6188500000000003E-2</v>
      </c>
      <c r="G941" s="10">
        <f>IF(C941&gt;'Assumptions Notes'!C$11,'Assumptions Notes'!C$11,C941)</f>
        <v>134.30000000000001</v>
      </c>
      <c r="H941" s="15">
        <f t="shared" si="29"/>
        <v>2.6188500000000003E-2</v>
      </c>
      <c r="I941" s="2">
        <f>IF(C941&gt;'Assumptions Notes'!C$11,-C941*('Assumptions Notes'!C$13/(2*1000)),G941*D941)</f>
        <v>2.6188500000000003E-2</v>
      </c>
    </row>
    <row r="942" spans="1:9" ht="16" x14ac:dyDescent="0.2">
      <c r="A942" s="5">
        <v>42571.604166666664</v>
      </c>
      <c r="B942" s="2">
        <v>1420.07</v>
      </c>
      <c r="C942" s="29">
        <v>131.6</v>
      </c>
      <c r="D942" s="8">
        <v>1.9625E-4</v>
      </c>
      <c r="E942" s="13">
        <f>D942*'Assumptions Notes'!C$12</f>
        <v>2.3550000000000001E-2</v>
      </c>
      <c r="F942" s="15">
        <f t="shared" si="28"/>
        <v>2.5826499999999999E-2</v>
      </c>
      <c r="G942" s="10">
        <f>IF(C942&gt;'Assumptions Notes'!C$11,'Assumptions Notes'!C$11,C942)</f>
        <v>131.6</v>
      </c>
      <c r="H942" s="15">
        <f t="shared" si="29"/>
        <v>2.5826499999999999E-2</v>
      </c>
      <c r="I942" s="2">
        <f>IF(C942&gt;'Assumptions Notes'!C$11,-C942*('Assumptions Notes'!C$13/(2*1000)),G942*D942)</f>
        <v>2.5826499999999999E-2</v>
      </c>
    </row>
    <row r="943" spans="1:9" ht="16" x14ac:dyDescent="0.2">
      <c r="A943" s="5">
        <v>42571.625</v>
      </c>
      <c r="B943" s="2">
        <v>1442.4</v>
      </c>
      <c r="C943" s="29">
        <v>134</v>
      </c>
      <c r="D943" s="8">
        <v>1.975E-4</v>
      </c>
      <c r="E943" s="13">
        <f>D943*'Assumptions Notes'!C$12</f>
        <v>2.3699999999999999E-2</v>
      </c>
      <c r="F943" s="15">
        <f t="shared" si="28"/>
        <v>2.6464999999999999E-2</v>
      </c>
      <c r="G943" s="10">
        <f>IF(C943&gt;'Assumptions Notes'!C$11,'Assumptions Notes'!C$11,C943)</f>
        <v>134</v>
      </c>
      <c r="H943" s="15">
        <f t="shared" si="29"/>
        <v>2.6464999999999999E-2</v>
      </c>
      <c r="I943" s="2">
        <f>IF(C943&gt;'Assumptions Notes'!C$11,-C943*('Assumptions Notes'!C$13/(2*1000)),G943*D943)</f>
        <v>2.6464999999999999E-2</v>
      </c>
    </row>
    <row r="944" spans="1:9" ht="16" x14ac:dyDescent="0.2">
      <c r="A944" s="5">
        <v>42571.645833333336</v>
      </c>
      <c r="B944" s="2">
        <v>1454.51</v>
      </c>
      <c r="C944" s="29">
        <v>125.7</v>
      </c>
      <c r="D944" s="8">
        <v>2.2124999999999998E-4</v>
      </c>
      <c r="E944" s="13">
        <f>D944*'Assumptions Notes'!C$12</f>
        <v>2.6549999999999997E-2</v>
      </c>
      <c r="F944" s="15">
        <f t="shared" si="28"/>
        <v>2.7811124999999999E-2</v>
      </c>
      <c r="G944" s="10">
        <f>IF(C944&gt;'Assumptions Notes'!C$11,'Assumptions Notes'!C$11,C944)</f>
        <v>125.7</v>
      </c>
      <c r="H944" s="15">
        <f t="shared" si="29"/>
        <v>2.7811124999999999E-2</v>
      </c>
      <c r="I944" s="2">
        <f>IF(C944&gt;'Assumptions Notes'!C$11,-C944*('Assumptions Notes'!C$13/(2*1000)),G944*D944)</f>
        <v>2.7811124999999999E-2</v>
      </c>
    </row>
    <row r="945" spans="1:9" ht="16" x14ac:dyDescent="0.2">
      <c r="A945" s="5">
        <v>42571.666666666664</v>
      </c>
      <c r="B945" s="2">
        <v>1461.05</v>
      </c>
      <c r="C945" s="29">
        <v>121.2</v>
      </c>
      <c r="D945" s="8">
        <v>2.4499999999999999E-4</v>
      </c>
      <c r="E945" s="13">
        <f>D945*'Assumptions Notes'!C$12</f>
        <v>2.9399999999999999E-2</v>
      </c>
      <c r="F945" s="15">
        <f t="shared" si="28"/>
        <v>2.9693999999999998E-2</v>
      </c>
      <c r="G945" s="10">
        <f>IF(C945&gt;'Assumptions Notes'!C$11,'Assumptions Notes'!C$11,C945)</f>
        <v>121.2</v>
      </c>
      <c r="H945" s="15">
        <f t="shared" si="29"/>
        <v>2.9693999999999998E-2</v>
      </c>
      <c r="I945" s="2">
        <f>IF(C945&gt;'Assumptions Notes'!C$11,-C945*('Assumptions Notes'!C$13/(2*1000)),G945*D945)</f>
        <v>2.9693999999999998E-2</v>
      </c>
    </row>
    <row r="946" spans="1:9" ht="16" x14ac:dyDescent="0.2">
      <c r="A946" s="5">
        <v>42571.6875</v>
      </c>
      <c r="B946" s="2">
        <v>1493.85</v>
      </c>
      <c r="C946" s="29">
        <v>112.8</v>
      </c>
      <c r="D946" s="8">
        <v>2.7E-4</v>
      </c>
      <c r="E946" s="13">
        <f>D946*'Assumptions Notes'!C$12</f>
        <v>3.2399999999999998E-2</v>
      </c>
      <c r="F946" s="15">
        <f t="shared" si="28"/>
        <v>3.0456E-2</v>
      </c>
      <c r="G946" s="10">
        <f>IF(C946&gt;'Assumptions Notes'!C$11,'Assumptions Notes'!C$11,C946)</f>
        <v>112.8</v>
      </c>
      <c r="H946" s="15">
        <f t="shared" si="29"/>
        <v>3.0456E-2</v>
      </c>
      <c r="I946" s="2">
        <f>IF(C946&gt;'Assumptions Notes'!C$11,-C946*('Assumptions Notes'!C$13/(2*1000)),G946*D946)</f>
        <v>3.0456E-2</v>
      </c>
    </row>
    <row r="947" spans="1:9" ht="16" x14ac:dyDescent="0.2">
      <c r="A947" s="5">
        <v>42571.708333333336</v>
      </c>
      <c r="B947" s="2">
        <v>1546.19</v>
      </c>
      <c r="C947" s="29">
        <v>123.3</v>
      </c>
      <c r="D947" s="8">
        <v>2.9500000000000001E-4</v>
      </c>
      <c r="E947" s="13">
        <f>D947*'Assumptions Notes'!C$12</f>
        <v>3.5400000000000001E-2</v>
      </c>
      <c r="F947" s="15">
        <f t="shared" si="28"/>
        <v>3.6373500000000003E-2</v>
      </c>
      <c r="G947" s="10">
        <f>IF(C947&gt;'Assumptions Notes'!C$11,'Assumptions Notes'!C$11,C947)</f>
        <v>123.3</v>
      </c>
      <c r="H947" s="15">
        <f t="shared" si="29"/>
        <v>3.6373500000000003E-2</v>
      </c>
      <c r="I947" s="2">
        <f>IF(C947&gt;'Assumptions Notes'!C$11,-C947*('Assumptions Notes'!C$13/(2*1000)),G947*D947)</f>
        <v>3.6373500000000003E-2</v>
      </c>
    </row>
    <row r="948" spans="1:9" ht="16" x14ac:dyDescent="0.2">
      <c r="A948" s="5">
        <v>42571.729166666664</v>
      </c>
      <c r="B948" s="2">
        <v>1616.57</v>
      </c>
      <c r="C948" s="29">
        <v>121.9</v>
      </c>
      <c r="D948" s="8">
        <v>2.9750000000000002E-4</v>
      </c>
      <c r="E948" s="13">
        <f>D948*'Assumptions Notes'!C$12</f>
        <v>3.5700000000000003E-2</v>
      </c>
      <c r="F948" s="15">
        <f t="shared" si="28"/>
        <v>3.6265250000000006E-2</v>
      </c>
      <c r="G948" s="10">
        <f>IF(C948&gt;'Assumptions Notes'!C$11,'Assumptions Notes'!C$11,C948)</f>
        <v>121.9</v>
      </c>
      <c r="H948" s="15">
        <f t="shared" si="29"/>
        <v>3.6265250000000006E-2</v>
      </c>
      <c r="I948" s="2">
        <f>IF(C948&gt;'Assumptions Notes'!C$11,-C948*('Assumptions Notes'!C$13/(2*1000)),G948*D948)</f>
        <v>3.6265250000000006E-2</v>
      </c>
    </row>
    <row r="949" spans="1:9" ht="16" x14ac:dyDescent="0.2">
      <c r="A949" s="5">
        <v>42571.75</v>
      </c>
      <c r="B949" s="2">
        <v>1714.91</v>
      </c>
      <c r="C949" s="29">
        <v>124</v>
      </c>
      <c r="D949" s="8">
        <v>2.9999999999999997E-4</v>
      </c>
      <c r="E949" s="13">
        <f>D949*'Assumptions Notes'!C$12</f>
        <v>3.5999999999999997E-2</v>
      </c>
      <c r="F949" s="15">
        <f t="shared" si="28"/>
        <v>3.7199999999999997E-2</v>
      </c>
      <c r="G949" s="10">
        <f>IF(C949&gt;'Assumptions Notes'!C$11,'Assumptions Notes'!C$11,C949)</f>
        <v>124</v>
      </c>
      <c r="H949" s="15">
        <f t="shared" si="29"/>
        <v>3.7199999999999997E-2</v>
      </c>
      <c r="I949" s="2">
        <f>IF(C949&gt;'Assumptions Notes'!C$11,-C949*('Assumptions Notes'!C$13/(2*1000)),G949*D949)</f>
        <v>3.7199999999999997E-2</v>
      </c>
    </row>
    <row r="950" spans="1:9" ht="16" x14ac:dyDescent="0.2">
      <c r="A950" s="5">
        <v>42571.770833333336</v>
      </c>
      <c r="B950" s="2">
        <v>1832.61</v>
      </c>
      <c r="C950" s="29">
        <v>125</v>
      </c>
      <c r="D950" s="8">
        <v>2.9999999999999997E-4</v>
      </c>
      <c r="E950" s="13">
        <f>D950*'Assumptions Notes'!C$12</f>
        <v>3.5999999999999997E-2</v>
      </c>
      <c r="F950" s="15">
        <f t="shared" si="28"/>
        <v>3.7499999999999999E-2</v>
      </c>
      <c r="G950" s="10">
        <f>IF(C950&gt;'Assumptions Notes'!C$11,'Assumptions Notes'!C$11,C950)</f>
        <v>125</v>
      </c>
      <c r="H950" s="15">
        <f t="shared" si="29"/>
        <v>3.7499999999999999E-2</v>
      </c>
      <c r="I950" s="2">
        <f>IF(C950&gt;'Assumptions Notes'!C$11,-C950*('Assumptions Notes'!C$13/(2*1000)),G950*D950)</f>
        <v>3.7499999999999999E-2</v>
      </c>
    </row>
    <row r="951" spans="1:9" ht="16" x14ac:dyDescent="0.2">
      <c r="A951" s="5">
        <v>42571.791666666664</v>
      </c>
      <c r="B951" s="2">
        <v>1882.11</v>
      </c>
      <c r="C951" s="29">
        <v>114.3</v>
      </c>
      <c r="D951" s="8">
        <v>2.9999999999999997E-4</v>
      </c>
      <c r="E951" s="13">
        <f>D951*'Assumptions Notes'!C$12</f>
        <v>3.5999999999999997E-2</v>
      </c>
      <c r="F951" s="15">
        <f t="shared" si="28"/>
        <v>3.4289999999999994E-2</v>
      </c>
      <c r="G951" s="10">
        <f>IF(C951&gt;'Assumptions Notes'!C$11,'Assumptions Notes'!C$11,C951)</f>
        <v>114.3</v>
      </c>
      <c r="H951" s="15">
        <f t="shared" si="29"/>
        <v>3.4289999999999994E-2</v>
      </c>
      <c r="I951" s="2">
        <f>IF(C951&gt;'Assumptions Notes'!C$11,-C951*('Assumptions Notes'!C$13/(2*1000)),G951*D951)</f>
        <v>3.4289999999999994E-2</v>
      </c>
    </row>
    <row r="952" spans="1:9" ht="16" x14ac:dyDescent="0.2">
      <c r="A952" s="5">
        <v>42571.8125</v>
      </c>
      <c r="B952" s="2">
        <v>1860.11</v>
      </c>
      <c r="C952" s="29">
        <v>121.8</v>
      </c>
      <c r="D952" s="8">
        <v>2.9750000000000002E-4</v>
      </c>
      <c r="E952" s="13">
        <f>D952*'Assumptions Notes'!C$12</f>
        <v>3.5700000000000003E-2</v>
      </c>
      <c r="F952" s="15">
        <f t="shared" si="28"/>
        <v>3.6235500000000004E-2</v>
      </c>
      <c r="G952" s="10">
        <f>IF(C952&gt;'Assumptions Notes'!C$11,'Assumptions Notes'!C$11,C952)</f>
        <v>121.8</v>
      </c>
      <c r="H952" s="15">
        <f t="shared" si="29"/>
        <v>3.6235500000000004E-2</v>
      </c>
      <c r="I952" s="2">
        <f>IF(C952&gt;'Assumptions Notes'!C$11,-C952*('Assumptions Notes'!C$13/(2*1000)),G952*D952)</f>
        <v>3.6235500000000004E-2</v>
      </c>
    </row>
    <row r="953" spans="1:9" ht="16" x14ac:dyDescent="0.2">
      <c r="A953" s="5">
        <v>42571.833333333336</v>
      </c>
      <c r="B953" s="2">
        <v>1807.07</v>
      </c>
      <c r="C953" s="29">
        <v>125</v>
      </c>
      <c r="D953" s="8">
        <v>2.9500000000000001E-4</v>
      </c>
      <c r="E953" s="13">
        <f>D953*'Assumptions Notes'!C$12</f>
        <v>3.5400000000000001E-2</v>
      </c>
      <c r="F953" s="15">
        <f t="shared" si="28"/>
        <v>3.6875000000000005E-2</v>
      </c>
      <c r="G953" s="10">
        <f>IF(C953&gt;'Assumptions Notes'!C$11,'Assumptions Notes'!C$11,C953)</f>
        <v>125</v>
      </c>
      <c r="H953" s="15">
        <f t="shared" si="29"/>
        <v>3.6875000000000005E-2</v>
      </c>
      <c r="I953" s="2">
        <f>IF(C953&gt;'Assumptions Notes'!C$11,-C953*('Assumptions Notes'!C$13/(2*1000)),G953*D953)</f>
        <v>3.6875000000000005E-2</v>
      </c>
    </row>
    <row r="954" spans="1:9" ht="16" x14ac:dyDescent="0.2">
      <c r="A954" s="5">
        <v>42571.854166666664</v>
      </c>
      <c r="B954" s="2">
        <v>1782.74</v>
      </c>
      <c r="C954" s="29">
        <v>121.9</v>
      </c>
      <c r="D954" s="8">
        <v>2.9E-4</v>
      </c>
      <c r="E954" s="13">
        <f>D954*'Assumptions Notes'!C$12</f>
        <v>3.4799999999999998E-2</v>
      </c>
      <c r="F954" s="15">
        <f t="shared" si="28"/>
        <v>3.5351E-2</v>
      </c>
      <c r="G954" s="10">
        <f>IF(C954&gt;'Assumptions Notes'!C$11,'Assumptions Notes'!C$11,C954)</f>
        <v>121.9</v>
      </c>
      <c r="H954" s="15">
        <f t="shared" si="29"/>
        <v>3.5351E-2</v>
      </c>
      <c r="I954" s="2">
        <f>IF(C954&gt;'Assumptions Notes'!C$11,-C954*('Assumptions Notes'!C$13/(2*1000)),G954*D954)</f>
        <v>3.5351E-2</v>
      </c>
    </row>
    <row r="955" spans="1:9" ht="16" x14ac:dyDescent="0.2">
      <c r="A955" s="5">
        <v>42571.875</v>
      </c>
      <c r="B955" s="2">
        <v>1747.47</v>
      </c>
      <c r="C955" s="29">
        <v>124</v>
      </c>
      <c r="D955" s="8">
        <v>2.8499999999999999E-4</v>
      </c>
      <c r="E955" s="13">
        <f>D955*'Assumptions Notes'!C$12</f>
        <v>3.4200000000000001E-2</v>
      </c>
      <c r="F955" s="15">
        <f t="shared" si="28"/>
        <v>3.5339999999999996E-2</v>
      </c>
      <c r="G955" s="10">
        <f>IF(C955&gt;'Assumptions Notes'!C$11,'Assumptions Notes'!C$11,C955)</f>
        <v>124</v>
      </c>
      <c r="H955" s="15">
        <f t="shared" si="29"/>
        <v>3.5339999999999996E-2</v>
      </c>
      <c r="I955" s="2">
        <f>IF(C955&gt;'Assumptions Notes'!C$11,-C955*('Assumptions Notes'!C$13/(2*1000)),G955*D955)</f>
        <v>3.5339999999999996E-2</v>
      </c>
    </row>
    <row r="956" spans="1:9" ht="16" x14ac:dyDescent="0.2">
      <c r="A956" s="5">
        <v>42571.895833333336</v>
      </c>
      <c r="B956" s="2">
        <v>1695.91</v>
      </c>
      <c r="C956" s="29">
        <v>119.7</v>
      </c>
      <c r="D956" s="8">
        <v>2.7E-4</v>
      </c>
      <c r="E956" s="13">
        <f>D956*'Assumptions Notes'!C$12</f>
        <v>3.2399999999999998E-2</v>
      </c>
      <c r="F956" s="15">
        <f t="shared" si="28"/>
        <v>3.2319000000000001E-2</v>
      </c>
      <c r="G956" s="10">
        <f>IF(C956&gt;'Assumptions Notes'!C$11,'Assumptions Notes'!C$11,C956)</f>
        <v>119.7</v>
      </c>
      <c r="H956" s="15">
        <f t="shared" si="29"/>
        <v>3.2319000000000001E-2</v>
      </c>
      <c r="I956" s="2">
        <f>IF(C956&gt;'Assumptions Notes'!C$11,-C956*('Assumptions Notes'!C$13/(2*1000)),G956*D956)</f>
        <v>3.2319000000000001E-2</v>
      </c>
    </row>
    <row r="957" spans="1:9" ht="16" x14ac:dyDescent="0.2">
      <c r="A957" s="5">
        <v>42571.916666666664</v>
      </c>
      <c r="B957" s="2">
        <v>1620.5</v>
      </c>
      <c r="C957" s="29">
        <v>114.3</v>
      </c>
      <c r="D957" s="8">
        <v>2.5500000000000002E-4</v>
      </c>
      <c r="E957" s="13">
        <f>D957*'Assumptions Notes'!C$12</f>
        <v>3.0600000000000002E-2</v>
      </c>
      <c r="F957" s="15">
        <f t="shared" si="28"/>
        <v>2.9146500000000002E-2</v>
      </c>
      <c r="G957" s="10">
        <f>IF(C957&gt;'Assumptions Notes'!C$11,'Assumptions Notes'!C$11,C957)</f>
        <v>114.3</v>
      </c>
      <c r="H957" s="15">
        <f t="shared" si="29"/>
        <v>2.9146500000000002E-2</v>
      </c>
      <c r="I957" s="2">
        <f>IF(C957&gt;'Assumptions Notes'!C$11,-C957*('Assumptions Notes'!C$13/(2*1000)),G957*D957)</f>
        <v>2.9146500000000002E-2</v>
      </c>
    </row>
    <row r="958" spans="1:9" ht="16" x14ac:dyDescent="0.2">
      <c r="A958" s="5">
        <v>42571.9375</v>
      </c>
      <c r="B958" s="2">
        <v>1574.41</v>
      </c>
      <c r="C958" s="29">
        <v>121.4</v>
      </c>
      <c r="D958" s="8">
        <v>2.1250000000000002E-4</v>
      </c>
      <c r="E958" s="13">
        <f>D958*'Assumptions Notes'!C$12</f>
        <v>2.5500000000000002E-2</v>
      </c>
      <c r="F958" s="15">
        <f t="shared" si="28"/>
        <v>2.5797500000000004E-2</v>
      </c>
      <c r="G958" s="10">
        <f>IF(C958&gt;'Assumptions Notes'!C$11,'Assumptions Notes'!C$11,C958)</f>
        <v>121.4</v>
      </c>
      <c r="H958" s="15">
        <f t="shared" si="29"/>
        <v>2.5797500000000004E-2</v>
      </c>
      <c r="I958" s="2">
        <f>IF(C958&gt;'Assumptions Notes'!C$11,-C958*('Assumptions Notes'!C$13/(2*1000)),G958*D958)</f>
        <v>2.5797500000000004E-2</v>
      </c>
    </row>
    <row r="959" spans="1:9" ht="16" x14ac:dyDescent="0.2">
      <c r="A959" s="5">
        <v>42571.958333333336</v>
      </c>
      <c r="B959" s="2">
        <v>1494.18</v>
      </c>
      <c r="C959" s="29">
        <v>123.9</v>
      </c>
      <c r="D959" s="8">
        <v>1.7000000000000001E-4</v>
      </c>
      <c r="E959" s="13">
        <f>D959*'Assumptions Notes'!C$12</f>
        <v>2.0400000000000001E-2</v>
      </c>
      <c r="F959" s="15">
        <f t="shared" si="28"/>
        <v>2.1063000000000002E-2</v>
      </c>
      <c r="G959" s="10">
        <f>IF(C959&gt;'Assumptions Notes'!C$11,'Assumptions Notes'!C$11,C959)</f>
        <v>123.9</v>
      </c>
      <c r="H959" s="15">
        <f t="shared" si="29"/>
        <v>2.1063000000000002E-2</v>
      </c>
      <c r="I959" s="2">
        <f>IF(C959&gt;'Assumptions Notes'!C$11,-C959*('Assumptions Notes'!C$13/(2*1000)),G959*D959)</f>
        <v>2.1063000000000002E-2</v>
      </c>
    </row>
    <row r="960" spans="1:9" ht="16" x14ac:dyDescent="0.2">
      <c r="A960" s="5">
        <v>42571.979166666664</v>
      </c>
      <c r="B960" s="2">
        <v>1471.7</v>
      </c>
      <c r="C960" s="29">
        <v>125.9</v>
      </c>
      <c r="D960" s="8">
        <v>1.5000000000000001E-4</v>
      </c>
      <c r="E960" s="13">
        <f>D960*'Assumptions Notes'!C$12</f>
        <v>1.8000000000000002E-2</v>
      </c>
      <c r="F960" s="15">
        <f t="shared" si="28"/>
        <v>1.8885000000000002E-2</v>
      </c>
      <c r="G960" s="10">
        <f>IF(C960&gt;'Assumptions Notes'!C$11,'Assumptions Notes'!C$11,C960)</f>
        <v>125.9</v>
      </c>
      <c r="H960" s="15">
        <f t="shared" si="29"/>
        <v>1.8885000000000002E-2</v>
      </c>
      <c r="I960" s="2">
        <f>IF(C960&gt;'Assumptions Notes'!C$11,-C960*('Assumptions Notes'!C$13/(2*1000)),G960*D960)</f>
        <v>1.8885000000000002E-2</v>
      </c>
    </row>
    <row r="961" spans="1:9" ht="16" x14ac:dyDescent="0.2">
      <c r="A961" s="5">
        <v>42572</v>
      </c>
      <c r="B961" s="2">
        <v>1696.77</v>
      </c>
      <c r="C961" s="29">
        <v>124.5</v>
      </c>
      <c r="D961" s="8">
        <v>1.2999999999999999E-4</v>
      </c>
      <c r="E961" s="13">
        <f>D961*'Assumptions Notes'!C$12</f>
        <v>1.5599999999999999E-2</v>
      </c>
      <c r="F961" s="15">
        <f t="shared" si="28"/>
        <v>1.6184999999999998E-2</v>
      </c>
      <c r="G961" s="10">
        <f>IF(C961&gt;'Assumptions Notes'!C$11,'Assumptions Notes'!C$11,C961)</f>
        <v>124.5</v>
      </c>
      <c r="H961" s="15">
        <f t="shared" si="29"/>
        <v>1.6184999999999998E-2</v>
      </c>
      <c r="I961" s="2">
        <f>IF(C961&gt;'Assumptions Notes'!C$11,-C961*('Assumptions Notes'!C$13/(2*1000)),G961*D961)</f>
        <v>1.6184999999999998E-2</v>
      </c>
    </row>
    <row r="962" spans="1:9" ht="16" x14ac:dyDescent="0.2">
      <c r="A962" s="5">
        <v>42572.020833333336</v>
      </c>
      <c r="B962" s="2">
        <v>1566.06</v>
      </c>
      <c r="C962" s="29">
        <v>125.4</v>
      </c>
      <c r="D962" s="8">
        <v>1.175E-4</v>
      </c>
      <c r="E962" s="13">
        <f>D962*'Assumptions Notes'!C$12</f>
        <v>1.41E-2</v>
      </c>
      <c r="F962" s="15">
        <f t="shared" si="28"/>
        <v>1.4734500000000001E-2</v>
      </c>
      <c r="G962" s="10">
        <f>IF(C962&gt;'Assumptions Notes'!C$11,'Assumptions Notes'!C$11,C962)</f>
        <v>125.4</v>
      </c>
      <c r="H962" s="15">
        <f t="shared" si="29"/>
        <v>1.4734500000000001E-2</v>
      </c>
      <c r="I962" s="2">
        <f>IF(C962&gt;'Assumptions Notes'!C$11,-C962*('Assumptions Notes'!C$13/(2*1000)),G962*D962)</f>
        <v>1.4734500000000001E-2</v>
      </c>
    </row>
    <row r="963" spans="1:9" ht="16" x14ac:dyDescent="0.2">
      <c r="A963" s="5">
        <v>42572.041666666664</v>
      </c>
      <c r="B963" s="2">
        <v>1464.65</v>
      </c>
      <c r="C963" s="29">
        <v>104.7</v>
      </c>
      <c r="D963" s="8">
        <v>1.05E-4</v>
      </c>
      <c r="E963" s="13">
        <f>D963*'Assumptions Notes'!C$12</f>
        <v>1.26E-2</v>
      </c>
      <c r="F963" s="15">
        <f t="shared" ref="F963:F1026" si="30">D963*C963</f>
        <v>1.0993500000000002E-2</v>
      </c>
      <c r="G963" s="10">
        <f>IF(C963&gt;'Assumptions Notes'!C$11,'Assumptions Notes'!C$11,C963)</f>
        <v>104.7</v>
      </c>
      <c r="H963" s="15">
        <f t="shared" ref="H963:H1026" si="31">G963*D963</f>
        <v>1.0993500000000002E-2</v>
      </c>
      <c r="I963" s="2">
        <f>IF(C963&gt;'Assumptions Notes'!C$11,-C963*('Assumptions Notes'!C$13/(2*1000)),G963*D963)</f>
        <v>1.0993500000000002E-2</v>
      </c>
    </row>
    <row r="964" spans="1:9" ht="16" x14ac:dyDescent="0.2">
      <c r="A964" s="5">
        <v>42572.0625</v>
      </c>
      <c r="B964" s="2">
        <v>1330.21</v>
      </c>
      <c r="C964" s="29">
        <v>100.8</v>
      </c>
      <c r="D964" s="8">
        <v>1.025E-4</v>
      </c>
      <c r="E964" s="13">
        <f>D964*'Assumptions Notes'!C$12</f>
        <v>1.23E-2</v>
      </c>
      <c r="F964" s="15">
        <f t="shared" si="30"/>
        <v>1.0331999999999999E-2</v>
      </c>
      <c r="G964" s="10">
        <f>IF(C964&gt;'Assumptions Notes'!C$11,'Assumptions Notes'!C$11,C964)</f>
        <v>100.8</v>
      </c>
      <c r="H964" s="15">
        <f t="shared" si="31"/>
        <v>1.0331999999999999E-2</v>
      </c>
      <c r="I964" s="2">
        <f>IF(C964&gt;'Assumptions Notes'!C$11,-C964*('Assumptions Notes'!C$13/(2*1000)),G964*D964)</f>
        <v>1.0331999999999999E-2</v>
      </c>
    </row>
    <row r="965" spans="1:9" ht="16" x14ac:dyDescent="0.2">
      <c r="A965" s="5">
        <v>42572.083333333336</v>
      </c>
      <c r="B965" s="2">
        <v>1259.69</v>
      </c>
      <c r="C965" s="29">
        <v>129</v>
      </c>
      <c r="D965" s="8">
        <v>1E-4</v>
      </c>
      <c r="E965" s="13">
        <f>D965*'Assumptions Notes'!C$12</f>
        <v>1.2E-2</v>
      </c>
      <c r="F965" s="15">
        <f t="shared" si="30"/>
        <v>1.29E-2</v>
      </c>
      <c r="G965" s="10">
        <f>IF(C965&gt;'Assumptions Notes'!C$11,'Assumptions Notes'!C$11,C965)</f>
        <v>129</v>
      </c>
      <c r="H965" s="15">
        <f t="shared" si="31"/>
        <v>1.29E-2</v>
      </c>
      <c r="I965" s="2">
        <f>IF(C965&gt;'Assumptions Notes'!C$11,-C965*('Assumptions Notes'!C$13/(2*1000)),G965*D965)</f>
        <v>1.29E-2</v>
      </c>
    </row>
    <row r="966" spans="1:9" ht="16" x14ac:dyDescent="0.2">
      <c r="A966" s="5">
        <v>42572.104166666664</v>
      </c>
      <c r="B966" s="2">
        <v>1164.24</v>
      </c>
      <c r="C966" s="29">
        <v>135</v>
      </c>
      <c r="D966" s="8">
        <v>9.8750000000000002E-5</v>
      </c>
      <c r="E966" s="13">
        <f>D966*'Assumptions Notes'!C$12</f>
        <v>1.1849999999999999E-2</v>
      </c>
      <c r="F966" s="15">
        <f t="shared" si="30"/>
        <v>1.3331249999999999E-2</v>
      </c>
      <c r="G966" s="10">
        <f>IF(C966&gt;'Assumptions Notes'!C$11,'Assumptions Notes'!C$11,C966)</f>
        <v>135</v>
      </c>
      <c r="H966" s="15">
        <f t="shared" si="31"/>
        <v>1.3331249999999999E-2</v>
      </c>
      <c r="I966" s="2">
        <f>IF(C966&gt;'Assumptions Notes'!C$11,-C966*('Assumptions Notes'!C$13/(2*1000)),G966*D966)</f>
        <v>1.3331249999999999E-2</v>
      </c>
    </row>
    <row r="967" spans="1:9" ht="16" x14ac:dyDescent="0.2">
      <c r="A967" s="5">
        <v>42572.125</v>
      </c>
      <c r="B967" s="2">
        <v>1143.94</v>
      </c>
      <c r="C967" s="29">
        <v>131.19999999999999</v>
      </c>
      <c r="D967" s="8">
        <v>9.7499999999999998E-5</v>
      </c>
      <c r="E967" s="13">
        <f>D967*'Assumptions Notes'!C$12</f>
        <v>1.17E-2</v>
      </c>
      <c r="F967" s="15">
        <f t="shared" si="30"/>
        <v>1.2791999999999998E-2</v>
      </c>
      <c r="G967" s="10">
        <f>IF(C967&gt;'Assumptions Notes'!C$11,'Assumptions Notes'!C$11,C967)</f>
        <v>131.19999999999999</v>
      </c>
      <c r="H967" s="15">
        <f t="shared" si="31"/>
        <v>1.2791999999999998E-2</v>
      </c>
      <c r="I967" s="2">
        <f>IF(C967&gt;'Assumptions Notes'!C$11,-C967*('Assumptions Notes'!C$13/(2*1000)),G967*D967)</f>
        <v>1.2791999999999998E-2</v>
      </c>
    </row>
    <row r="968" spans="1:9" ht="16" x14ac:dyDescent="0.2">
      <c r="A968" s="5">
        <v>42572.145833333336</v>
      </c>
      <c r="B968" s="2">
        <v>1097.9100000000001</v>
      </c>
      <c r="C968" s="29">
        <v>127.4</v>
      </c>
      <c r="D968" s="8">
        <v>9.6250000000000009E-5</v>
      </c>
      <c r="E968" s="13">
        <f>D968*'Assumptions Notes'!C$12</f>
        <v>1.1550000000000001E-2</v>
      </c>
      <c r="F968" s="15">
        <f t="shared" si="30"/>
        <v>1.2262250000000002E-2</v>
      </c>
      <c r="G968" s="10">
        <f>IF(C968&gt;'Assumptions Notes'!C$11,'Assumptions Notes'!C$11,C968)</f>
        <v>127.4</v>
      </c>
      <c r="H968" s="15">
        <f t="shared" si="31"/>
        <v>1.2262250000000002E-2</v>
      </c>
      <c r="I968" s="2">
        <f>IF(C968&gt;'Assumptions Notes'!C$11,-C968*('Assumptions Notes'!C$13/(2*1000)),G968*D968)</f>
        <v>1.2262250000000002E-2</v>
      </c>
    </row>
    <row r="969" spans="1:9" ht="16" x14ac:dyDescent="0.2">
      <c r="A969" s="5">
        <v>42572.166666666664</v>
      </c>
      <c r="B969" s="2">
        <v>1077.26</v>
      </c>
      <c r="C969" s="29">
        <v>125.1</v>
      </c>
      <c r="D969" s="8">
        <v>9.5000000000000005E-5</v>
      </c>
      <c r="E969" s="13">
        <f>D969*'Assumptions Notes'!C$12</f>
        <v>1.14E-2</v>
      </c>
      <c r="F969" s="15">
        <f t="shared" si="30"/>
        <v>1.1884500000000001E-2</v>
      </c>
      <c r="G969" s="10">
        <f>IF(C969&gt;'Assumptions Notes'!C$11,'Assumptions Notes'!C$11,C969)</f>
        <v>125.1</v>
      </c>
      <c r="H969" s="15">
        <f t="shared" si="31"/>
        <v>1.1884500000000001E-2</v>
      </c>
      <c r="I969" s="2">
        <f>IF(C969&gt;'Assumptions Notes'!C$11,-C969*('Assumptions Notes'!C$13/(2*1000)),G969*D969)</f>
        <v>1.1884500000000001E-2</v>
      </c>
    </row>
    <row r="970" spans="1:9" ht="16" x14ac:dyDescent="0.2">
      <c r="A970" s="5">
        <v>42572.1875</v>
      </c>
      <c r="B970" s="2">
        <v>1057.3900000000001</v>
      </c>
      <c r="C970" s="29">
        <v>114.2</v>
      </c>
      <c r="D970" s="8">
        <v>9.6250000000000009E-5</v>
      </c>
      <c r="E970" s="13">
        <f>D970*'Assumptions Notes'!C$12</f>
        <v>1.1550000000000001E-2</v>
      </c>
      <c r="F970" s="15">
        <f t="shared" si="30"/>
        <v>1.0991750000000002E-2</v>
      </c>
      <c r="G970" s="10">
        <f>IF(C970&gt;'Assumptions Notes'!C$11,'Assumptions Notes'!C$11,C970)</f>
        <v>114.2</v>
      </c>
      <c r="H970" s="15">
        <f t="shared" si="31"/>
        <v>1.0991750000000002E-2</v>
      </c>
      <c r="I970" s="2">
        <f>IF(C970&gt;'Assumptions Notes'!C$11,-C970*('Assumptions Notes'!C$13/(2*1000)),G970*D970)</f>
        <v>1.0991750000000002E-2</v>
      </c>
    </row>
    <row r="971" spans="1:9" ht="16" x14ac:dyDescent="0.2">
      <c r="A971" s="5">
        <v>42572.208333333336</v>
      </c>
      <c r="B971" s="2">
        <v>1074</v>
      </c>
      <c r="C971" s="29">
        <v>124.1</v>
      </c>
      <c r="D971" s="8">
        <v>9.7499999999999998E-5</v>
      </c>
      <c r="E971" s="13">
        <f>D971*'Assumptions Notes'!C$12</f>
        <v>1.17E-2</v>
      </c>
      <c r="F971" s="15">
        <f t="shared" si="30"/>
        <v>1.2099749999999999E-2</v>
      </c>
      <c r="G971" s="10">
        <f>IF(C971&gt;'Assumptions Notes'!C$11,'Assumptions Notes'!C$11,C971)</f>
        <v>124.1</v>
      </c>
      <c r="H971" s="15">
        <f t="shared" si="31"/>
        <v>1.2099749999999999E-2</v>
      </c>
      <c r="I971" s="2">
        <f>IF(C971&gt;'Assumptions Notes'!C$11,-C971*('Assumptions Notes'!C$13/(2*1000)),G971*D971)</f>
        <v>1.2099749999999999E-2</v>
      </c>
    </row>
    <row r="972" spans="1:9" ht="16" x14ac:dyDescent="0.2">
      <c r="A972" s="5">
        <v>42572.229166666664</v>
      </c>
      <c r="B972" s="2">
        <v>1084.6600000000001</v>
      </c>
      <c r="C972" s="29">
        <v>128.1</v>
      </c>
      <c r="D972" s="8">
        <v>1.15E-4</v>
      </c>
      <c r="E972" s="13">
        <f>D972*'Assumptions Notes'!C$12</f>
        <v>1.38E-2</v>
      </c>
      <c r="F972" s="15">
        <f t="shared" si="30"/>
        <v>1.47315E-2</v>
      </c>
      <c r="G972" s="10">
        <f>IF(C972&gt;'Assumptions Notes'!C$11,'Assumptions Notes'!C$11,C972)</f>
        <v>128.1</v>
      </c>
      <c r="H972" s="15">
        <f t="shared" si="31"/>
        <v>1.47315E-2</v>
      </c>
      <c r="I972" s="2">
        <f>IF(C972&gt;'Assumptions Notes'!C$11,-C972*('Assumptions Notes'!C$13/(2*1000)),G972*D972)</f>
        <v>1.47315E-2</v>
      </c>
    </row>
    <row r="973" spans="1:9" ht="16" x14ac:dyDescent="0.2">
      <c r="A973" s="5">
        <v>42572.25</v>
      </c>
      <c r="B973" s="2">
        <v>1127.72</v>
      </c>
      <c r="C973" s="29">
        <v>133.1</v>
      </c>
      <c r="D973" s="8">
        <v>1.325E-4</v>
      </c>
      <c r="E973" s="13">
        <f>D973*'Assumptions Notes'!C$12</f>
        <v>1.5900000000000001E-2</v>
      </c>
      <c r="F973" s="15">
        <f t="shared" si="30"/>
        <v>1.7635749999999999E-2</v>
      </c>
      <c r="G973" s="10">
        <f>IF(C973&gt;'Assumptions Notes'!C$11,'Assumptions Notes'!C$11,C973)</f>
        <v>133.1</v>
      </c>
      <c r="H973" s="15">
        <f t="shared" si="31"/>
        <v>1.7635749999999999E-2</v>
      </c>
      <c r="I973" s="2">
        <f>IF(C973&gt;'Assumptions Notes'!C$11,-C973*('Assumptions Notes'!C$13/(2*1000)),G973*D973)</f>
        <v>1.7635749999999999E-2</v>
      </c>
    </row>
    <row r="974" spans="1:9" ht="16" x14ac:dyDescent="0.2">
      <c r="A974" s="5">
        <v>42572.270833333336</v>
      </c>
      <c r="B974" s="2">
        <v>1171.4000000000001</v>
      </c>
      <c r="C974" s="29">
        <v>125.5</v>
      </c>
      <c r="D974" s="8">
        <v>1.6249999999999999E-4</v>
      </c>
      <c r="E974" s="13">
        <f>D974*'Assumptions Notes'!C$12</f>
        <v>1.95E-2</v>
      </c>
      <c r="F974" s="15">
        <f t="shared" si="30"/>
        <v>2.0393749999999999E-2</v>
      </c>
      <c r="G974" s="10">
        <f>IF(C974&gt;'Assumptions Notes'!C$11,'Assumptions Notes'!C$11,C974)</f>
        <v>125.5</v>
      </c>
      <c r="H974" s="15">
        <f t="shared" si="31"/>
        <v>2.0393749999999999E-2</v>
      </c>
      <c r="I974" s="2">
        <f>IF(C974&gt;'Assumptions Notes'!C$11,-C974*('Assumptions Notes'!C$13/(2*1000)),G974*D974)</f>
        <v>2.0393749999999999E-2</v>
      </c>
    </row>
    <row r="975" spans="1:9" ht="16" x14ac:dyDescent="0.2">
      <c r="A975" s="5">
        <v>42572.291666666664</v>
      </c>
      <c r="B975" s="2">
        <v>1249.53</v>
      </c>
      <c r="C975" s="29">
        <v>119.8</v>
      </c>
      <c r="D975" s="8">
        <v>1.9249999999999999E-4</v>
      </c>
      <c r="E975" s="13">
        <f>D975*'Assumptions Notes'!C$12</f>
        <v>2.3099999999999999E-2</v>
      </c>
      <c r="F975" s="15">
        <f t="shared" si="30"/>
        <v>2.3061499999999999E-2</v>
      </c>
      <c r="G975" s="10">
        <f>IF(C975&gt;'Assumptions Notes'!C$11,'Assumptions Notes'!C$11,C975)</f>
        <v>119.8</v>
      </c>
      <c r="H975" s="15">
        <f t="shared" si="31"/>
        <v>2.3061499999999999E-2</v>
      </c>
      <c r="I975" s="2">
        <f>IF(C975&gt;'Assumptions Notes'!C$11,-C975*('Assumptions Notes'!C$13/(2*1000)),G975*D975)</f>
        <v>2.3061499999999999E-2</v>
      </c>
    </row>
    <row r="976" spans="1:9" ht="16" x14ac:dyDescent="0.2">
      <c r="A976" s="5">
        <v>42572.3125</v>
      </c>
      <c r="B976" s="2">
        <v>1339.38</v>
      </c>
      <c r="C976" s="29">
        <v>116.1</v>
      </c>
      <c r="D976" s="8">
        <v>2.0875000000000001E-4</v>
      </c>
      <c r="E976" s="13">
        <f>D976*'Assumptions Notes'!C$12</f>
        <v>2.5049999999999999E-2</v>
      </c>
      <c r="F976" s="15">
        <f t="shared" si="30"/>
        <v>2.4235875E-2</v>
      </c>
      <c r="G976" s="10">
        <f>IF(C976&gt;'Assumptions Notes'!C$11,'Assumptions Notes'!C$11,C976)</f>
        <v>116.1</v>
      </c>
      <c r="H976" s="15">
        <f t="shared" si="31"/>
        <v>2.4235875E-2</v>
      </c>
      <c r="I976" s="2">
        <f>IF(C976&gt;'Assumptions Notes'!C$11,-C976*('Assumptions Notes'!C$13/(2*1000)),G976*D976)</f>
        <v>2.4235875E-2</v>
      </c>
    </row>
    <row r="977" spans="1:9" ht="16" x14ac:dyDescent="0.2">
      <c r="A977" s="5">
        <v>42572.333333333336</v>
      </c>
      <c r="B977" s="2">
        <v>1405.36</v>
      </c>
      <c r="C977" s="29">
        <v>129.19999999999999</v>
      </c>
      <c r="D977" s="8">
        <v>2.2499999999999999E-4</v>
      </c>
      <c r="E977" s="13">
        <f>D977*'Assumptions Notes'!C$12</f>
        <v>2.7E-2</v>
      </c>
      <c r="F977" s="15">
        <f t="shared" si="30"/>
        <v>2.9069999999999995E-2</v>
      </c>
      <c r="G977" s="10">
        <f>IF(C977&gt;'Assumptions Notes'!C$11,'Assumptions Notes'!C$11,C977)</f>
        <v>129.19999999999999</v>
      </c>
      <c r="H977" s="15">
        <f t="shared" si="31"/>
        <v>2.9069999999999995E-2</v>
      </c>
      <c r="I977" s="2">
        <f>IF(C977&gt;'Assumptions Notes'!C$11,-C977*('Assumptions Notes'!C$13/(2*1000)),G977*D977)</f>
        <v>2.9069999999999995E-2</v>
      </c>
    </row>
    <row r="978" spans="1:9" ht="16" x14ac:dyDescent="0.2">
      <c r="A978" s="5">
        <v>42572.354166666664</v>
      </c>
      <c r="B978" s="2">
        <v>1436.85</v>
      </c>
      <c r="C978" s="29">
        <v>132.80000000000001</v>
      </c>
      <c r="D978" s="8">
        <v>2.2625E-4</v>
      </c>
      <c r="E978" s="13">
        <f>D978*'Assumptions Notes'!C$12</f>
        <v>2.7150000000000001E-2</v>
      </c>
      <c r="F978" s="15">
        <f t="shared" si="30"/>
        <v>3.0046000000000003E-2</v>
      </c>
      <c r="G978" s="10">
        <f>IF(C978&gt;'Assumptions Notes'!C$11,'Assumptions Notes'!C$11,C978)</f>
        <v>132.80000000000001</v>
      </c>
      <c r="H978" s="15">
        <f t="shared" si="31"/>
        <v>3.0046000000000003E-2</v>
      </c>
      <c r="I978" s="2">
        <f>IF(C978&gt;'Assumptions Notes'!C$11,-C978*('Assumptions Notes'!C$13/(2*1000)),G978*D978)</f>
        <v>3.0046000000000003E-2</v>
      </c>
    </row>
    <row r="979" spans="1:9" ht="16" x14ac:dyDescent="0.2">
      <c r="A979" s="5">
        <v>42572.375</v>
      </c>
      <c r="B979" s="2">
        <v>1444.28</v>
      </c>
      <c r="C979" s="29">
        <v>128.69999999999999</v>
      </c>
      <c r="D979" s="8">
        <v>2.275E-4</v>
      </c>
      <c r="E979" s="13">
        <f>D979*'Assumptions Notes'!C$12</f>
        <v>2.7300000000000001E-2</v>
      </c>
      <c r="F979" s="15">
        <f t="shared" si="30"/>
        <v>2.9279249999999996E-2</v>
      </c>
      <c r="G979" s="10">
        <f>IF(C979&gt;'Assumptions Notes'!C$11,'Assumptions Notes'!C$11,C979)</f>
        <v>128.69999999999999</v>
      </c>
      <c r="H979" s="15">
        <f t="shared" si="31"/>
        <v>2.9279249999999996E-2</v>
      </c>
      <c r="I979" s="2">
        <f>IF(C979&gt;'Assumptions Notes'!C$11,-C979*('Assumptions Notes'!C$13/(2*1000)),G979*D979)</f>
        <v>2.9279249999999996E-2</v>
      </c>
    </row>
    <row r="980" spans="1:9" ht="16" x14ac:dyDescent="0.2">
      <c r="A980" s="5">
        <v>42572.395833333336</v>
      </c>
      <c r="B980" s="2">
        <v>1427.24</v>
      </c>
      <c r="C980" s="29">
        <v>128.19999999999999</v>
      </c>
      <c r="D980" s="8">
        <v>2.1875E-4</v>
      </c>
      <c r="E980" s="13">
        <f>D980*'Assumptions Notes'!C$12</f>
        <v>2.6249999999999999E-2</v>
      </c>
      <c r="F980" s="15">
        <f t="shared" si="30"/>
        <v>2.8043749999999999E-2</v>
      </c>
      <c r="G980" s="10">
        <f>IF(C980&gt;'Assumptions Notes'!C$11,'Assumptions Notes'!C$11,C980)</f>
        <v>128.19999999999999</v>
      </c>
      <c r="H980" s="15">
        <f t="shared" si="31"/>
        <v>2.8043749999999999E-2</v>
      </c>
      <c r="I980" s="2">
        <f>IF(C980&gt;'Assumptions Notes'!C$11,-C980*('Assumptions Notes'!C$13/(2*1000)),G980*D980)</f>
        <v>2.8043749999999999E-2</v>
      </c>
    </row>
    <row r="981" spans="1:9" ht="16" x14ac:dyDescent="0.2">
      <c r="A981" s="5">
        <v>42572.416666666664</v>
      </c>
      <c r="B981" s="2">
        <v>1397.02</v>
      </c>
      <c r="C981" s="29">
        <v>120.5</v>
      </c>
      <c r="D981" s="8">
        <v>2.1000000000000001E-4</v>
      </c>
      <c r="E981" s="13">
        <f>D981*'Assumptions Notes'!C$12</f>
        <v>2.52E-2</v>
      </c>
      <c r="F981" s="15">
        <f t="shared" si="30"/>
        <v>2.5305000000000001E-2</v>
      </c>
      <c r="G981" s="10">
        <f>IF(C981&gt;'Assumptions Notes'!C$11,'Assumptions Notes'!C$11,C981)</f>
        <v>120.5</v>
      </c>
      <c r="H981" s="15">
        <f t="shared" si="31"/>
        <v>2.5305000000000001E-2</v>
      </c>
      <c r="I981" s="2">
        <f>IF(C981&gt;'Assumptions Notes'!C$11,-C981*('Assumptions Notes'!C$13/(2*1000)),G981*D981)</f>
        <v>2.5305000000000001E-2</v>
      </c>
    </row>
    <row r="982" spans="1:9" ht="16" x14ac:dyDescent="0.2">
      <c r="A982" s="5">
        <v>42572.4375</v>
      </c>
      <c r="B982" s="2">
        <v>1340.85</v>
      </c>
      <c r="C982" s="29">
        <v>125.8</v>
      </c>
      <c r="D982" s="8">
        <v>2.075E-4</v>
      </c>
      <c r="E982" s="13">
        <f>D982*'Assumptions Notes'!C$12</f>
        <v>2.4899999999999999E-2</v>
      </c>
      <c r="F982" s="15">
        <f t="shared" si="30"/>
        <v>2.6103499999999998E-2</v>
      </c>
      <c r="G982" s="10">
        <f>IF(C982&gt;'Assumptions Notes'!C$11,'Assumptions Notes'!C$11,C982)</f>
        <v>125.8</v>
      </c>
      <c r="H982" s="15">
        <f t="shared" si="31"/>
        <v>2.6103499999999998E-2</v>
      </c>
      <c r="I982" s="2">
        <f>IF(C982&gt;'Assumptions Notes'!C$11,-C982*('Assumptions Notes'!C$13/(2*1000)),G982*D982)</f>
        <v>2.6103499999999998E-2</v>
      </c>
    </row>
    <row r="983" spans="1:9" ht="16" x14ac:dyDescent="0.2">
      <c r="A983" s="5">
        <v>42572.458333333336</v>
      </c>
      <c r="B983" s="2">
        <v>1284.56</v>
      </c>
      <c r="C983" s="29">
        <v>125.8</v>
      </c>
      <c r="D983" s="8">
        <v>2.05E-4</v>
      </c>
      <c r="E983" s="13">
        <f>D983*'Assumptions Notes'!C$12</f>
        <v>2.46E-2</v>
      </c>
      <c r="F983" s="15">
        <f t="shared" si="30"/>
        <v>2.5788999999999999E-2</v>
      </c>
      <c r="G983" s="10">
        <f>IF(C983&gt;'Assumptions Notes'!C$11,'Assumptions Notes'!C$11,C983)</f>
        <v>125.8</v>
      </c>
      <c r="H983" s="15">
        <f t="shared" si="31"/>
        <v>2.5788999999999999E-2</v>
      </c>
      <c r="I983" s="2">
        <f>IF(C983&gt;'Assumptions Notes'!C$11,-C983*('Assumptions Notes'!C$13/(2*1000)),G983*D983)</f>
        <v>2.5788999999999999E-2</v>
      </c>
    </row>
    <row r="984" spans="1:9" ht="16" x14ac:dyDescent="0.2">
      <c r="A984" s="5">
        <v>42572.479166666664</v>
      </c>
      <c r="B984" s="2">
        <v>1274.93</v>
      </c>
      <c r="C984" s="29">
        <v>130.30000000000001</v>
      </c>
      <c r="D984" s="8">
        <v>2.1499999999999999E-4</v>
      </c>
      <c r="E984" s="13">
        <f>D984*'Assumptions Notes'!C$12</f>
        <v>2.58E-2</v>
      </c>
      <c r="F984" s="15">
        <f t="shared" si="30"/>
        <v>2.8014500000000001E-2</v>
      </c>
      <c r="G984" s="10">
        <f>IF(C984&gt;'Assumptions Notes'!C$11,'Assumptions Notes'!C$11,C984)</f>
        <v>130.30000000000001</v>
      </c>
      <c r="H984" s="15">
        <f t="shared" si="31"/>
        <v>2.8014500000000001E-2</v>
      </c>
      <c r="I984" s="2">
        <f>IF(C984&gt;'Assumptions Notes'!C$11,-C984*('Assumptions Notes'!C$13/(2*1000)),G984*D984)</f>
        <v>2.8014500000000001E-2</v>
      </c>
    </row>
    <row r="985" spans="1:9" ht="16" x14ac:dyDescent="0.2">
      <c r="A985" s="5">
        <v>42572.5</v>
      </c>
      <c r="B985" s="2">
        <v>1267.8499999999999</v>
      </c>
      <c r="C985" s="29">
        <v>122.6</v>
      </c>
      <c r="D985" s="8">
        <v>2.2499999999999999E-4</v>
      </c>
      <c r="E985" s="13">
        <f>D985*'Assumptions Notes'!C$12</f>
        <v>2.7E-2</v>
      </c>
      <c r="F985" s="15">
        <f t="shared" si="30"/>
        <v>2.7584999999999998E-2</v>
      </c>
      <c r="G985" s="10">
        <f>IF(C985&gt;'Assumptions Notes'!C$11,'Assumptions Notes'!C$11,C985)</f>
        <v>122.6</v>
      </c>
      <c r="H985" s="15">
        <f t="shared" si="31"/>
        <v>2.7584999999999998E-2</v>
      </c>
      <c r="I985" s="2">
        <f>IF(C985&gt;'Assumptions Notes'!C$11,-C985*('Assumptions Notes'!C$13/(2*1000)),G985*D985)</f>
        <v>2.7584999999999998E-2</v>
      </c>
    </row>
    <row r="986" spans="1:9" ht="16" x14ac:dyDescent="0.2">
      <c r="A986" s="5">
        <v>42572.520833333336</v>
      </c>
      <c r="B986" s="2">
        <v>1239.54</v>
      </c>
      <c r="C986" s="29">
        <v>121.2</v>
      </c>
      <c r="D986" s="8">
        <v>2.1250000000000002E-4</v>
      </c>
      <c r="E986" s="13">
        <f>D986*'Assumptions Notes'!C$12</f>
        <v>2.5500000000000002E-2</v>
      </c>
      <c r="F986" s="15">
        <f t="shared" si="30"/>
        <v>2.5755000000000004E-2</v>
      </c>
      <c r="G986" s="10">
        <f>IF(C986&gt;'Assumptions Notes'!C$11,'Assumptions Notes'!C$11,C986)</f>
        <v>121.2</v>
      </c>
      <c r="H986" s="15">
        <f t="shared" si="31"/>
        <v>2.5755000000000004E-2</v>
      </c>
      <c r="I986" s="2">
        <f>IF(C986&gt;'Assumptions Notes'!C$11,-C986*('Assumptions Notes'!C$13/(2*1000)),G986*D986)</f>
        <v>2.5755000000000004E-2</v>
      </c>
    </row>
    <row r="987" spans="1:9" ht="16" x14ac:dyDescent="0.2">
      <c r="A987" s="5">
        <v>42572.541666666664</v>
      </c>
      <c r="B987" s="2">
        <v>1238.04</v>
      </c>
      <c r="C987" s="29">
        <v>124.9</v>
      </c>
      <c r="D987" s="8">
        <v>2.0000000000000001E-4</v>
      </c>
      <c r="E987" s="13">
        <f>D987*'Assumptions Notes'!C$12</f>
        <v>2.4E-2</v>
      </c>
      <c r="F987" s="15">
        <f t="shared" si="30"/>
        <v>2.4980000000000002E-2</v>
      </c>
      <c r="G987" s="10">
        <f>IF(C987&gt;'Assumptions Notes'!C$11,'Assumptions Notes'!C$11,C987)</f>
        <v>124.9</v>
      </c>
      <c r="H987" s="15">
        <f t="shared" si="31"/>
        <v>2.4980000000000002E-2</v>
      </c>
      <c r="I987" s="2">
        <f>IF(C987&gt;'Assumptions Notes'!C$11,-C987*('Assumptions Notes'!C$13/(2*1000)),G987*D987)</f>
        <v>2.4980000000000002E-2</v>
      </c>
    </row>
    <row r="988" spans="1:9" ht="16" x14ac:dyDescent="0.2">
      <c r="A988" s="5">
        <v>42572.5625</v>
      </c>
      <c r="B988" s="2">
        <v>1219.45</v>
      </c>
      <c r="C988" s="29">
        <v>128.69999999999999</v>
      </c>
      <c r="D988" s="8">
        <v>1.975E-4</v>
      </c>
      <c r="E988" s="13">
        <f>D988*'Assumptions Notes'!C$12</f>
        <v>2.3699999999999999E-2</v>
      </c>
      <c r="F988" s="15">
        <f t="shared" si="30"/>
        <v>2.541825E-2</v>
      </c>
      <c r="G988" s="10">
        <f>IF(C988&gt;'Assumptions Notes'!C$11,'Assumptions Notes'!C$11,C988)</f>
        <v>128.69999999999999</v>
      </c>
      <c r="H988" s="15">
        <f t="shared" si="31"/>
        <v>2.541825E-2</v>
      </c>
      <c r="I988" s="2">
        <f>IF(C988&gt;'Assumptions Notes'!C$11,-C988*('Assumptions Notes'!C$13/(2*1000)),G988*D988)</f>
        <v>2.541825E-2</v>
      </c>
    </row>
    <row r="989" spans="1:9" ht="16" x14ac:dyDescent="0.2">
      <c r="A989" s="5">
        <v>42572.583333333336</v>
      </c>
      <c r="B989" s="2">
        <v>1191.3599999999999</v>
      </c>
      <c r="C989" s="29">
        <v>128</v>
      </c>
      <c r="D989" s="8">
        <v>1.95E-4</v>
      </c>
      <c r="E989" s="13">
        <f>D989*'Assumptions Notes'!C$12</f>
        <v>2.3400000000000001E-2</v>
      </c>
      <c r="F989" s="15">
        <f t="shared" si="30"/>
        <v>2.496E-2</v>
      </c>
      <c r="G989" s="10">
        <f>IF(C989&gt;'Assumptions Notes'!C$11,'Assumptions Notes'!C$11,C989)</f>
        <v>128</v>
      </c>
      <c r="H989" s="15">
        <f t="shared" si="31"/>
        <v>2.496E-2</v>
      </c>
      <c r="I989" s="2">
        <f>IF(C989&gt;'Assumptions Notes'!C$11,-C989*('Assumptions Notes'!C$13/(2*1000)),G989*D989)</f>
        <v>2.496E-2</v>
      </c>
    </row>
    <row r="990" spans="1:9" ht="16" x14ac:dyDescent="0.2">
      <c r="A990" s="5">
        <v>42572.604166666664</v>
      </c>
      <c r="B990" s="2">
        <v>1149.93</v>
      </c>
      <c r="C990" s="29">
        <v>130.5</v>
      </c>
      <c r="D990" s="8">
        <v>1.9625E-4</v>
      </c>
      <c r="E990" s="13">
        <f>D990*'Assumptions Notes'!C$12</f>
        <v>2.3550000000000001E-2</v>
      </c>
      <c r="F990" s="15">
        <f t="shared" si="30"/>
        <v>2.5610625000000001E-2</v>
      </c>
      <c r="G990" s="10">
        <f>IF(C990&gt;'Assumptions Notes'!C$11,'Assumptions Notes'!C$11,C990)</f>
        <v>130.5</v>
      </c>
      <c r="H990" s="15">
        <f t="shared" si="31"/>
        <v>2.5610625000000001E-2</v>
      </c>
      <c r="I990" s="2">
        <f>IF(C990&gt;'Assumptions Notes'!C$11,-C990*('Assumptions Notes'!C$13/(2*1000)),G990*D990)</f>
        <v>2.5610625000000001E-2</v>
      </c>
    </row>
    <row r="991" spans="1:9" ht="16" x14ac:dyDescent="0.2">
      <c r="A991" s="5">
        <v>42572.625</v>
      </c>
      <c r="B991" s="2">
        <v>1160.43</v>
      </c>
      <c r="C991" s="29">
        <v>128.69999999999999</v>
      </c>
      <c r="D991" s="8">
        <v>1.975E-4</v>
      </c>
      <c r="E991" s="13">
        <f>D991*'Assumptions Notes'!C$12</f>
        <v>2.3699999999999999E-2</v>
      </c>
      <c r="F991" s="15">
        <f t="shared" si="30"/>
        <v>2.541825E-2</v>
      </c>
      <c r="G991" s="10">
        <f>IF(C991&gt;'Assumptions Notes'!C$11,'Assumptions Notes'!C$11,C991)</f>
        <v>128.69999999999999</v>
      </c>
      <c r="H991" s="15">
        <f t="shared" si="31"/>
        <v>2.541825E-2</v>
      </c>
      <c r="I991" s="2">
        <f>IF(C991&gt;'Assumptions Notes'!C$11,-C991*('Assumptions Notes'!C$13/(2*1000)),G991*D991)</f>
        <v>2.541825E-2</v>
      </c>
    </row>
    <row r="992" spans="1:9" ht="16" x14ac:dyDescent="0.2">
      <c r="A992" s="5">
        <v>42572.645833333336</v>
      </c>
      <c r="B992" s="2">
        <v>1214.98</v>
      </c>
      <c r="C992" s="29">
        <v>119.7</v>
      </c>
      <c r="D992" s="8">
        <v>2.2124999999999998E-4</v>
      </c>
      <c r="E992" s="13">
        <f>D992*'Assumptions Notes'!C$12</f>
        <v>2.6549999999999997E-2</v>
      </c>
      <c r="F992" s="15">
        <f t="shared" si="30"/>
        <v>2.6483625E-2</v>
      </c>
      <c r="G992" s="10">
        <f>IF(C992&gt;'Assumptions Notes'!C$11,'Assumptions Notes'!C$11,C992)</f>
        <v>119.7</v>
      </c>
      <c r="H992" s="15">
        <f t="shared" si="31"/>
        <v>2.6483625E-2</v>
      </c>
      <c r="I992" s="2">
        <f>IF(C992&gt;'Assumptions Notes'!C$11,-C992*('Assumptions Notes'!C$13/(2*1000)),G992*D992)</f>
        <v>2.6483625E-2</v>
      </c>
    </row>
    <row r="993" spans="1:9" ht="16" x14ac:dyDescent="0.2">
      <c r="A993" s="5">
        <v>42572.666666666664</v>
      </c>
      <c r="B993" s="2">
        <v>1239.67</v>
      </c>
      <c r="C993" s="29">
        <v>111.4</v>
      </c>
      <c r="D993" s="8">
        <v>2.4499999999999999E-4</v>
      </c>
      <c r="E993" s="13">
        <f>D993*'Assumptions Notes'!C$12</f>
        <v>2.9399999999999999E-2</v>
      </c>
      <c r="F993" s="15">
        <f t="shared" si="30"/>
        <v>2.7293000000000001E-2</v>
      </c>
      <c r="G993" s="10">
        <f>IF(C993&gt;'Assumptions Notes'!C$11,'Assumptions Notes'!C$11,C993)</f>
        <v>111.4</v>
      </c>
      <c r="H993" s="15">
        <f t="shared" si="31"/>
        <v>2.7293000000000001E-2</v>
      </c>
      <c r="I993" s="2">
        <f>IF(C993&gt;'Assumptions Notes'!C$11,-C993*('Assumptions Notes'!C$13/(2*1000)),G993*D993)</f>
        <v>2.7293000000000001E-2</v>
      </c>
    </row>
    <row r="994" spans="1:9" ht="16" x14ac:dyDescent="0.2">
      <c r="A994" s="5">
        <v>42572.6875</v>
      </c>
      <c r="B994" s="2">
        <v>1259.6600000000001</v>
      </c>
      <c r="C994" s="29">
        <v>112.9</v>
      </c>
      <c r="D994" s="8">
        <v>2.7E-4</v>
      </c>
      <c r="E994" s="13">
        <f>D994*'Assumptions Notes'!C$12</f>
        <v>3.2399999999999998E-2</v>
      </c>
      <c r="F994" s="15">
        <f t="shared" si="30"/>
        <v>3.0483000000000003E-2</v>
      </c>
      <c r="G994" s="10">
        <f>IF(C994&gt;'Assumptions Notes'!C$11,'Assumptions Notes'!C$11,C994)</f>
        <v>112.9</v>
      </c>
      <c r="H994" s="15">
        <f t="shared" si="31"/>
        <v>3.0483000000000003E-2</v>
      </c>
      <c r="I994" s="2">
        <f>IF(C994&gt;'Assumptions Notes'!C$11,-C994*('Assumptions Notes'!C$13/(2*1000)),G994*D994)</f>
        <v>3.0483000000000003E-2</v>
      </c>
    </row>
    <row r="995" spans="1:9" ht="16" x14ac:dyDescent="0.2">
      <c r="A995" s="5">
        <v>42572.708333333336</v>
      </c>
      <c r="B995" s="2">
        <v>1261.3900000000001</v>
      </c>
      <c r="C995" s="29">
        <v>111.4</v>
      </c>
      <c r="D995" s="8">
        <v>2.9500000000000001E-4</v>
      </c>
      <c r="E995" s="13">
        <f>D995*'Assumptions Notes'!C$12</f>
        <v>3.5400000000000001E-2</v>
      </c>
      <c r="F995" s="15">
        <f t="shared" si="30"/>
        <v>3.2863000000000003E-2</v>
      </c>
      <c r="G995" s="10">
        <f>IF(C995&gt;'Assumptions Notes'!C$11,'Assumptions Notes'!C$11,C995)</f>
        <v>111.4</v>
      </c>
      <c r="H995" s="15">
        <f t="shared" si="31"/>
        <v>3.2863000000000003E-2</v>
      </c>
      <c r="I995" s="2">
        <f>IF(C995&gt;'Assumptions Notes'!C$11,-C995*('Assumptions Notes'!C$13/(2*1000)),G995*D995)</f>
        <v>3.2863000000000003E-2</v>
      </c>
    </row>
    <row r="996" spans="1:9" ht="16" x14ac:dyDescent="0.2">
      <c r="A996" s="5">
        <v>42572.729166666664</v>
      </c>
      <c r="B996" s="2">
        <v>1308.3399999999999</v>
      </c>
      <c r="C996" s="29">
        <v>108.9</v>
      </c>
      <c r="D996" s="8">
        <v>2.9750000000000002E-4</v>
      </c>
      <c r="E996" s="13">
        <f>D996*'Assumptions Notes'!C$12</f>
        <v>3.5700000000000003E-2</v>
      </c>
      <c r="F996" s="15">
        <f t="shared" si="30"/>
        <v>3.2397750000000003E-2</v>
      </c>
      <c r="G996" s="10">
        <f>IF(C996&gt;'Assumptions Notes'!C$11,'Assumptions Notes'!C$11,C996)</f>
        <v>108.9</v>
      </c>
      <c r="H996" s="15">
        <f t="shared" si="31"/>
        <v>3.2397750000000003E-2</v>
      </c>
      <c r="I996" s="2">
        <f>IF(C996&gt;'Assumptions Notes'!C$11,-C996*('Assumptions Notes'!C$13/(2*1000)),G996*D996)</f>
        <v>3.2397750000000003E-2</v>
      </c>
    </row>
    <row r="997" spans="1:9" ht="16" x14ac:dyDescent="0.2">
      <c r="A997" s="5">
        <v>42572.75</v>
      </c>
      <c r="B997" s="2">
        <v>1370.49</v>
      </c>
      <c r="C997" s="29">
        <v>124.5</v>
      </c>
      <c r="D997" s="8">
        <v>2.9999999999999997E-4</v>
      </c>
      <c r="E997" s="13">
        <f>D997*'Assumptions Notes'!C$12</f>
        <v>3.5999999999999997E-2</v>
      </c>
      <c r="F997" s="15">
        <f t="shared" si="30"/>
        <v>3.7349999999999994E-2</v>
      </c>
      <c r="G997" s="10">
        <f>IF(C997&gt;'Assumptions Notes'!C$11,'Assumptions Notes'!C$11,C997)</f>
        <v>124.5</v>
      </c>
      <c r="H997" s="15">
        <f t="shared" si="31"/>
        <v>3.7349999999999994E-2</v>
      </c>
      <c r="I997" s="2">
        <f>IF(C997&gt;'Assumptions Notes'!C$11,-C997*('Assumptions Notes'!C$13/(2*1000)),G997*D997)</f>
        <v>3.7349999999999994E-2</v>
      </c>
    </row>
    <row r="998" spans="1:9" ht="16" x14ac:dyDescent="0.2">
      <c r="A998" s="5">
        <v>42572.770833333336</v>
      </c>
      <c r="B998" s="2">
        <v>1452.96</v>
      </c>
      <c r="C998" s="29">
        <v>127.5</v>
      </c>
      <c r="D998" s="8">
        <v>2.9999999999999997E-4</v>
      </c>
      <c r="E998" s="13">
        <f>D998*'Assumptions Notes'!C$12</f>
        <v>3.5999999999999997E-2</v>
      </c>
      <c r="F998" s="15">
        <f t="shared" si="30"/>
        <v>3.8249999999999999E-2</v>
      </c>
      <c r="G998" s="10">
        <f>IF(C998&gt;'Assumptions Notes'!C$11,'Assumptions Notes'!C$11,C998)</f>
        <v>127.5</v>
      </c>
      <c r="H998" s="15">
        <f t="shared" si="31"/>
        <v>3.8249999999999999E-2</v>
      </c>
      <c r="I998" s="2">
        <f>IF(C998&gt;'Assumptions Notes'!C$11,-C998*('Assumptions Notes'!C$13/(2*1000)),G998*D998)</f>
        <v>3.8249999999999999E-2</v>
      </c>
    </row>
    <row r="999" spans="1:9" ht="16" x14ac:dyDescent="0.2">
      <c r="A999" s="5">
        <v>42572.791666666664</v>
      </c>
      <c r="B999" s="2">
        <v>1477.28</v>
      </c>
      <c r="C999" s="29">
        <v>119.1</v>
      </c>
      <c r="D999" s="8">
        <v>2.9999999999999997E-4</v>
      </c>
      <c r="E999" s="13">
        <f>D999*'Assumptions Notes'!C$12</f>
        <v>3.5999999999999997E-2</v>
      </c>
      <c r="F999" s="15">
        <f t="shared" si="30"/>
        <v>3.5729999999999998E-2</v>
      </c>
      <c r="G999" s="10">
        <f>IF(C999&gt;'Assumptions Notes'!C$11,'Assumptions Notes'!C$11,C999)</f>
        <v>119.1</v>
      </c>
      <c r="H999" s="15">
        <f t="shared" si="31"/>
        <v>3.5729999999999998E-2</v>
      </c>
      <c r="I999" s="2">
        <f>IF(C999&gt;'Assumptions Notes'!C$11,-C999*('Assumptions Notes'!C$13/(2*1000)),G999*D999)</f>
        <v>3.5729999999999998E-2</v>
      </c>
    </row>
    <row r="1000" spans="1:9" ht="16" x14ac:dyDescent="0.2">
      <c r="A1000" s="5">
        <v>42572.8125</v>
      </c>
      <c r="B1000" s="2">
        <v>1462.23</v>
      </c>
      <c r="C1000" s="29">
        <v>119.5</v>
      </c>
      <c r="D1000" s="8">
        <v>2.9750000000000002E-4</v>
      </c>
      <c r="E1000" s="13">
        <f>D1000*'Assumptions Notes'!C$12</f>
        <v>3.5700000000000003E-2</v>
      </c>
      <c r="F1000" s="15">
        <f t="shared" si="30"/>
        <v>3.555125E-2</v>
      </c>
      <c r="G1000" s="10">
        <f>IF(C1000&gt;'Assumptions Notes'!C$11,'Assumptions Notes'!C$11,C1000)</f>
        <v>119.5</v>
      </c>
      <c r="H1000" s="15">
        <f t="shared" si="31"/>
        <v>3.555125E-2</v>
      </c>
      <c r="I1000" s="2">
        <f>IF(C1000&gt;'Assumptions Notes'!C$11,-C1000*('Assumptions Notes'!C$13/(2*1000)),G1000*D1000)</f>
        <v>3.555125E-2</v>
      </c>
    </row>
    <row r="1001" spans="1:9" ht="16" x14ac:dyDescent="0.2">
      <c r="A1001" s="5">
        <v>42572.833333333336</v>
      </c>
      <c r="B1001" s="2">
        <v>1404.9</v>
      </c>
      <c r="C1001" s="29">
        <v>118.9</v>
      </c>
      <c r="D1001" s="8">
        <v>2.9500000000000001E-4</v>
      </c>
      <c r="E1001" s="13">
        <f>D1001*'Assumptions Notes'!C$12</f>
        <v>3.5400000000000001E-2</v>
      </c>
      <c r="F1001" s="15">
        <f t="shared" si="30"/>
        <v>3.5075500000000003E-2</v>
      </c>
      <c r="G1001" s="10">
        <f>IF(C1001&gt;'Assumptions Notes'!C$11,'Assumptions Notes'!C$11,C1001)</f>
        <v>118.9</v>
      </c>
      <c r="H1001" s="15">
        <f t="shared" si="31"/>
        <v>3.5075500000000003E-2</v>
      </c>
      <c r="I1001" s="2">
        <f>IF(C1001&gt;'Assumptions Notes'!C$11,-C1001*('Assumptions Notes'!C$13/(2*1000)),G1001*D1001)</f>
        <v>3.5075500000000003E-2</v>
      </c>
    </row>
    <row r="1002" spans="1:9" ht="16" x14ac:dyDescent="0.2">
      <c r="A1002" s="5">
        <v>42572.854166666664</v>
      </c>
      <c r="B1002" s="2">
        <v>1373.59</v>
      </c>
      <c r="C1002" s="29">
        <v>118.8</v>
      </c>
      <c r="D1002" s="8">
        <v>2.9E-4</v>
      </c>
      <c r="E1002" s="13">
        <f>D1002*'Assumptions Notes'!C$12</f>
        <v>3.4799999999999998E-2</v>
      </c>
      <c r="F1002" s="15">
        <f t="shared" si="30"/>
        <v>3.4451999999999997E-2</v>
      </c>
      <c r="G1002" s="10">
        <f>IF(C1002&gt;'Assumptions Notes'!C$11,'Assumptions Notes'!C$11,C1002)</f>
        <v>118.8</v>
      </c>
      <c r="H1002" s="15">
        <f t="shared" si="31"/>
        <v>3.4451999999999997E-2</v>
      </c>
      <c r="I1002" s="2">
        <f>IF(C1002&gt;'Assumptions Notes'!C$11,-C1002*('Assumptions Notes'!C$13/(2*1000)),G1002*D1002)</f>
        <v>3.4451999999999997E-2</v>
      </c>
    </row>
    <row r="1003" spans="1:9" ht="16" x14ac:dyDescent="0.2">
      <c r="A1003" s="5">
        <v>42572.875</v>
      </c>
      <c r="B1003" s="2">
        <v>1340.47</v>
      </c>
      <c r="C1003" s="29">
        <v>115.3</v>
      </c>
      <c r="D1003" s="8">
        <v>2.8499999999999999E-4</v>
      </c>
      <c r="E1003" s="13">
        <f>D1003*'Assumptions Notes'!C$12</f>
        <v>3.4200000000000001E-2</v>
      </c>
      <c r="F1003" s="15">
        <f t="shared" si="30"/>
        <v>3.2860500000000001E-2</v>
      </c>
      <c r="G1003" s="10">
        <f>IF(C1003&gt;'Assumptions Notes'!C$11,'Assumptions Notes'!C$11,C1003)</f>
        <v>115.3</v>
      </c>
      <c r="H1003" s="15">
        <f t="shared" si="31"/>
        <v>3.2860500000000001E-2</v>
      </c>
      <c r="I1003" s="2">
        <f>IF(C1003&gt;'Assumptions Notes'!C$11,-C1003*('Assumptions Notes'!C$13/(2*1000)),G1003*D1003)</f>
        <v>3.2860500000000001E-2</v>
      </c>
    </row>
    <row r="1004" spans="1:9" ht="16" x14ac:dyDescent="0.2">
      <c r="A1004" s="5">
        <v>42572.895833333336</v>
      </c>
      <c r="B1004" s="2">
        <v>1315.67</v>
      </c>
      <c r="C1004" s="29">
        <v>117.8</v>
      </c>
      <c r="D1004" s="8">
        <v>2.7E-4</v>
      </c>
      <c r="E1004" s="13">
        <f>D1004*'Assumptions Notes'!C$12</f>
        <v>3.2399999999999998E-2</v>
      </c>
      <c r="F1004" s="15">
        <f t="shared" si="30"/>
        <v>3.1806000000000001E-2</v>
      </c>
      <c r="G1004" s="10">
        <f>IF(C1004&gt;'Assumptions Notes'!C$11,'Assumptions Notes'!C$11,C1004)</f>
        <v>117.8</v>
      </c>
      <c r="H1004" s="15">
        <f t="shared" si="31"/>
        <v>3.1806000000000001E-2</v>
      </c>
      <c r="I1004" s="2">
        <f>IF(C1004&gt;'Assumptions Notes'!C$11,-C1004*('Assumptions Notes'!C$13/(2*1000)),G1004*D1004)</f>
        <v>3.1806000000000001E-2</v>
      </c>
    </row>
    <row r="1005" spans="1:9" ht="16" x14ac:dyDescent="0.2">
      <c r="A1005" s="5">
        <v>42572.916666666664</v>
      </c>
      <c r="B1005" s="2">
        <v>1282.48</v>
      </c>
      <c r="C1005" s="29">
        <v>121.6</v>
      </c>
      <c r="D1005" s="8">
        <v>2.5500000000000002E-4</v>
      </c>
      <c r="E1005" s="13">
        <f>D1005*'Assumptions Notes'!C$12</f>
        <v>3.0600000000000002E-2</v>
      </c>
      <c r="F1005" s="15">
        <f t="shared" si="30"/>
        <v>3.1008000000000001E-2</v>
      </c>
      <c r="G1005" s="10">
        <f>IF(C1005&gt;'Assumptions Notes'!C$11,'Assumptions Notes'!C$11,C1005)</f>
        <v>121.6</v>
      </c>
      <c r="H1005" s="15">
        <f t="shared" si="31"/>
        <v>3.1008000000000001E-2</v>
      </c>
      <c r="I1005" s="2">
        <f>IF(C1005&gt;'Assumptions Notes'!C$11,-C1005*('Assumptions Notes'!C$13/(2*1000)),G1005*D1005)</f>
        <v>3.1008000000000001E-2</v>
      </c>
    </row>
    <row r="1006" spans="1:9" ht="16" x14ac:dyDescent="0.2">
      <c r="A1006" s="5">
        <v>42572.9375</v>
      </c>
      <c r="B1006" s="2">
        <v>1249.77</v>
      </c>
      <c r="C1006" s="29">
        <v>120.1</v>
      </c>
      <c r="D1006" s="8">
        <v>2.1250000000000002E-4</v>
      </c>
      <c r="E1006" s="13">
        <f>D1006*'Assumptions Notes'!C$12</f>
        <v>2.5500000000000002E-2</v>
      </c>
      <c r="F1006" s="15">
        <f t="shared" si="30"/>
        <v>2.5521250000000002E-2</v>
      </c>
      <c r="G1006" s="10">
        <f>IF(C1006&gt;'Assumptions Notes'!C$11,'Assumptions Notes'!C$11,C1006)</f>
        <v>120.1</v>
      </c>
      <c r="H1006" s="15">
        <f t="shared" si="31"/>
        <v>2.5521250000000002E-2</v>
      </c>
      <c r="I1006" s="2">
        <f>IF(C1006&gt;'Assumptions Notes'!C$11,-C1006*('Assumptions Notes'!C$13/(2*1000)),G1006*D1006)</f>
        <v>2.5521250000000002E-2</v>
      </c>
    </row>
    <row r="1007" spans="1:9" ht="16" x14ac:dyDescent="0.2">
      <c r="A1007" s="5">
        <v>42572.958333333336</v>
      </c>
      <c r="B1007" s="2">
        <v>1245.8399999999999</v>
      </c>
      <c r="C1007" s="29">
        <v>127.8</v>
      </c>
      <c r="D1007" s="8">
        <v>1.7000000000000001E-4</v>
      </c>
      <c r="E1007" s="13">
        <f>D1007*'Assumptions Notes'!C$12</f>
        <v>2.0400000000000001E-2</v>
      </c>
      <c r="F1007" s="15">
        <f t="shared" si="30"/>
        <v>2.1726000000000002E-2</v>
      </c>
      <c r="G1007" s="10">
        <f>IF(C1007&gt;'Assumptions Notes'!C$11,'Assumptions Notes'!C$11,C1007)</f>
        <v>127.8</v>
      </c>
      <c r="H1007" s="15">
        <f t="shared" si="31"/>
        <v>2.1726000000000002E-2</v>
      </c>
      <c r="I1007" s="2">
        <f>IF(C1007&gt;'Assumptions Notes'!C$11,-C1007*('Assumptions Notes'!C$13/(2*1000)),G1007*D1007)</f>
        <v>2.1726000000000002E-2</v>
      </c>
    </row>
    <row r="1008" spans="1:9" ht="16" x14ac:dyDescent="0.2">
      <c r="A1008" s="5">
        <v>42572.979166666664</v>
      </c>
      <c r="B1008" s="2">
        <v>1220.6500000000001</v>
      </c>
      <c r="C1008" s="29">
        <v>127.9</v>
      </c>
      <c r="D1008" s="8">
        <v>1.5000000000000001E-4</v>
      </c>
      <c r="E1008" s="13">
        <f>D1008*'Assumptions Notes'!C$12</f>
        <v>1.8000000000000002E-2</v>
      </c>
      <c r="F1008" s="15">
        <f t="shared" si="30"/>
        <v>1.9185000000000004E-2</v>
      </c>
      <c r="G1008" s="10">
        <f>IF(C1008&gt;'Assumptions Notes'!C$11,'Assumptions Notes'!C$11,C1008)</f>
        <v>127.9</v>
      </c>
      <c r="H1008" s="15">
        <f t="shared" si="31"/>
        <v>1.9185000000000004E-2</v>
      </c>
      <c r="I1008" s="2">
        <f>IF(C1008&gt;'Assumptions Notes'!C$11,-C1008*('Assumptions Notes'!C$13/(2*1000)),G1008*D1008)</f>
        <v>1.9185000000000004E-2</v>
      </c>
    </row>
    <row r="1009" spans="1:9" ht="16" x14ac:dyDescent="0.2">
      <c r="A1009" s="5">
        <v>42573</v>
      </c>
      <c r="B1009" s="2">
        <v>1440.01</v>
      </c>
      <c r="C1009" s="29">
        <v>124.4</v>
      </c>
      <c r="D1009" s="8">
        <v>1.2999999999999999E-4</v>
      </c>
      <c r="E1009" s="13">
        <f>D1009*'Assumptions Notes'!C$12</f>
        <v>1.5599999999999999E-2</v>
      </c>
      <c r="F1009" s="15">
        <f t="shared" si="30"/>
        <v>1.6171999999999999E-2</v>
      </c>
      <c r="G1009" s="10">
        <f>IF(C1009&gt;'Assumptions Notes'!C$11,'Assumptions Notes'!C$11,C1009)</f>
        <v>124.4</v>
      </c>
      <c r="H1009" s="15">
        <f t="shared" si="31"/>
        <v>1.6171999999999999E-2</v>
      </c>
      <c r="I1009" s="2">
        <f>IF(C1009&gt;'Assumptions Notes'!C$11,-C1009*('Assumptions Notes'!C$13/(2*1000)),G1009*D1009)</f>
        <v>1.6171999999999999E-2</v>
      </c>
    </row>
    <row r="1010" spans="1:9" ht="16" x14ac:dyDescent="0.2">
      <c r="A1010" s="5">
        <v>42573.020833333336</v>
      </c>
      <c r="B1010" s="2">
        <v>1329.98</v>
      </c>
      <c r="C1010" s="29">
        <v>125.6</v>
      </c>
      <c r="D1010" s="8">
        <v>1.175E-4</v>
      </c>
      <c r="E1010" s="13">
        <f>D1010*'Assumptions Notes'!C$12</f>
        <v>1.41E-2</v>
      </c>
      <c r="F1010" s="15">
        <f t="shared" si="30"/>
        <v>1.4757999999999999E-2</v>
      </c>
      <c r="G1010" s="10">
        <f>IF(C1010&gt;'Assumptions Notes'!C$11,'Assumptions Notes'!C$11,C1010)</f>
        <v>125.6</v>
      </c>
      <c r="H1010" s="15">
        <f t="shared" si="31"/>
        <v>1.4757999999999999E-2</v>
      </c>
      <c r="I1010" s="2">
        <f>IF(C1010&gt;'Assumptions Notes'!C$11,-C1010*('Assumptions Notes'!C$13/(2*1000)),G1010*D1010)</f>
        <v>1.4757999999999999E-2</v>
      </c>
    </row>
    <row r="1011" spans="1:9" ht="16" x14ac:dyDescent="0.2">
      <c r="A1011" s="5">
        <v>42573.041666666664</v>
      </c>
      <c r="B1011" s="2">
        <v>1249.1099999999999</v>
      </c>
      <c r="C1011" s="29">
        <v>116.7</v>
      </c>
      <c r="D1011" s="8">
        <v>1.05E-4</v>
      </c>
      <c r="E1011" s="13">
        <f>D1011*'Assumptions Notes'!C$12</f>
        <v>1.26E-2</v>
      </c>
      <c r="F1011" s="15">
        <f t="shared" si="30"/>
        <v>1.2253500000000001E-2</v>
      </c>
      <c r="G1011" s="10">
        <f>IF(C1011&gt;'Assumptions Notes'!C$11,'Assumptions Notes'!C$11,C1011)</f>
        <v>116.7</v>
      </c>
      <c r="H1011" s="15">
        <f t="shared" si="31"/>
        <v>1.2253500000000001E-2</v>
      </c>
      <c r="I1011" s="2">
        <f>IF(C1011&gt;'Assumptions Notes'!C$11,-C1011*('Assumptions Notes'!C$13/(2*1000)),G1011*D1011)</f>
        <v>1.2253500000000001E-2</v>
      </c>
    </row>
    <row r="1012" spans="1:9" ht="16" x14ac:dyDescent="0.2">
      <c r="A1012" s="5">
        <v>42573.0625</v>
      </c>
      <c r="B1012" s="2">
        <v>1140.73</v>
      </c>
      <c r="C1012" s="29">
        <v>117.8</v>
      </c>
      <c r="D1012" s="8">
        <v>1.025E-4</v>
      </c>
      <c r="E1012" s="13">
        <f>D1012*'Assumptions Notes'!C$12</f>
        <v>1.23E-2</v>
      </c>
      <c r="F1012" s="15">
        <f t="shared" si="30"/>
        <v>1.20745E-2</v>
      </c>
      <c r="G1012" s="10">
        <f>IF(C1012&gt;'Assumptions Notes'!C$11,'Assumptions Notes'!C$11,C1012)</f>
        <v>117.8</v>
      </c>
      <c r="H1012" s="15">
        <f t="shared" si="31"/>
        <v>1.20745E-2</v>
      </c>
      <c r="I1012" s="2">
        <f>IF(C1012&gt;'Assumptions Notes'!C$11,-C1012*('Assumptions Notes'!C$13/(2*1000)),G1012*D1012)</f>
        <v>1.20745E-2</v>
      </c>
    </row>
    <row r="1013" spans="1:9" ht="16" x14ac:dyDescent="0.2">
      <c r="A1013" s="5">
        <v>42573.083333333336</v>
      </c>
      <c r="B1013" s="2">
        <v>1071.21</v>
      </c>
      <c r="C1013" s="29">
        <v>113.5</v>
      </c>
      <c r="D1013" s="8">
        <v>1E-4</v>
      </c>
      <c r="E1013" s="13">
        <f>D1013*'Assumptions Notes'!C$12</f>
        <v>1.2E-2</v>
      </c>
      <c r="F1013" s="15">
        <f t="shared" si="30"/>
        <v>1.1350000000000001E-2</v>
      </c>
      <c r="G1013" s="10">
        <f>IF(C1013&gt;'Assumptions Notes'!C$11,'Assumptions Notes'!C$11,C1013)</f>
        <v>113.5</v>
      </c>
      <c r="H1013" s="15">
        <f t="shared" si="31"/>
        <v>1.1350000000000001E-2</v>
      </c>
      <c r="I1013" s="2">
        <f>IF(C1013&gt;'Assumptions Notes'!C$11,-C1013*('Assumptions Notes'!C$13/(2*1000)),G1013*D1013)</f>
        <v>1.1350000000000001E-2</v>
      </c>
    </row>
    <row r="1014" spans="1:9" ht="16" x14ac:dyDescent="0.2">
      <c r="A1014" s="5">
        <v>42573.104166666664</v>
      </c>
      <c r="B1014" s="2">
        <v>1041.56</v>
      </c>
      <c r="C1014" s="29">
        <v>113.8</v>
      </c>
      <c r="D1014" s="8">
        <v>9.8750000000000002E-5</v>
      </c>
      <c r="E1014" s="13">
        <f>D1014*'Assumptions Notes'!C$12</f>
        <v>1.1849999999999999E-2</v>
      </c>
      <c r="F1014" s="15">
        <f t="shared" si="30"/>
        <v>1.1237749999999999E-2</v>
      </c>
      <c r="G1014" s="10">
        <f>IF(C1014&gt;'Assumptions Notes'!C$11,'Assumptions Notes'!C$11,C1014)</f>
        <v>113.8</v>
      </c>
      <c r="H1014" s="15">
        <f t="shared" si="31"/>
        <v>1.1237749999999999E-2</v>
      </c>
      <c r="I1014" s="2">
        <f>IF(C1014&gt;'Assumptions Notes'!C$11,-C1014*('Assumptions Notes'!C$13/(2*1000)),G1014*D1014)</f>
        <v>1.1237749999999999E-2</v>
      </c>
    </row>
    <row r="1015" spans="1:9" ht="16" x14ac:dyDescent="0.2">
      <c r="A1015" s="5">
        <v>42573.125</v>
      </c>
      <c r="B1015" s="2">
        <v>1016.58</v>
      </c>
      <c r="C1015" s="29">
        <v>110.8</v>
      </c>
      <c r="D1015" s="8">
        <v>9.7499999999999998E-5</v>
      </c>
      <c r="E1015" s="13">
        <f>D1015*'Assumptions Notes'!C$12</f>
        <v>1.17E-2</v>
      </c>
      <c r="F1015" s="15">
        <f t="shared" si="30"/>
        <v>1.0803E-2</v>
      </c>
      <c r="G1015" s="10">
        <f>IF(C1015&gt;'Assumptions Notes'!C$11,'Assumptions Notes'!C$11,C1015)</f>
        <v>110.8</v>
      </c>
      <c r="H1015" s="15">
        <f t="shared" si="31"/>
        <v>1.0803E-2</v>
      </c>
      <c r="I1015" s="2">
        <f>IF(C1015&gt;'Assumptions Notes'!C$11,-C1015*('Assumptions Notes'!C$13/(2*1000)),G1015*D1015)</f>
        <v>1.0803E-2</v>
      </c>
    </row>
    <row r="1016" spans="1:9" ht="16" x14ac:dyDescent="0.2">
      <c r="A1016" s="5">
        <v>42573.145833333336</v>
      </c>
      <c r="B1016" s="2">
        <v>978.47</v>
      </c>
      <c r="C1016" s="29">
        <v>116</v>
      </c>
      <c r="D1016" s="8">
        <v>9.6250000000000009E-5</v>
      </c>
      <c r="E1016" s="13">
        <f>D1016*'Assumptions Notes'!C$12</f>
        <v>1.1550000000000001E-2</v>
      </c>
      <c r="F1016" s="15">
        <f t="shared" si="30"/>
        <v>1.1165000000000001E-2</v>
      </c>
      <c r="G1016" s="10">
        <f>IF(C1016&gt;'Assumptions Notes'!C$11,'Assumptions Notes'!C$11,C1016)</f>
        <v>116</v>
      </c>
      <c r="H1016" s="15">
        <f t="shared" si="31"/>
        <v>1.1165000000000001E-2</v>
      </c>
      <c r="I1016" s="2">
        <f>IF(C1016&gt;'Assumptions Notes'!C$11,-C1016*('Assumptions Notes'!C$13/(2*1000)),G1016*D1016)</f>
        <v>1.1165000000000001E-2</v>
      </c>
    </row>
    <row r="1017" spans="1:9" ht="16" x14ac:dyDescent="0.2">
      <c r="A1017" s="5">
        <v>42573.166666666664</v>
      </c>
      <c r="B1017" s="2">
        <v>984.33</v>
      </c>
      <c r="C1017" s="29">
        <v>117.2</v>
      </c>
      <c r="D1017" s="8">
        <v>9.5000000000000005E-5</v>
      </c>
      <c r="E1017" s="13">
        <f>D1017*'Assumptions Notes'!C$12</f>
        <v>1.14E-2</v>
      </c>
      <c r="F1017" s="15">
        <f t="shared" si="30"/>
        <v>1.1134000000000002E-2</v>
      </c>
      <c r="G1017" s="10">
        <f>IF(C1017&gt;'Assumptions Notes'!C$11,'Assumptions Notes'!C$11,C1017)</f>
        <v>117.2</v>
      </c>
      <c r="H1017" s="15">
        <f t="shared" si="31"/>
        <v>1.1134000000000002E-2</v>
      </c>
      <c r="I1017" s="2">
        <f>IF(C1017&gt;'Assumptions Notes'!C$11,-C1017*('Assumptions Notes'!C$13/(2*1000)),G1017*D1017)</f>
        <v>1.1134000000000002E-2</v>
      </c>
    </row>
    <row r="1018" spans="1:9" ht="16" x14ac:dyDescent="0.2">
      <c r="A1018" s="5">
        <v>42573.1875</v>
      </c>
      <c r="B1018" s="2">
        <v>954.09</v>
      </c>
      <c r="C1018" s="29">
        <v>118.8</v>
      </c>
      <c r="D1018" s="8">
        <v>9.6250000000000009E-5</v>
      </c>
      <c r="E1018" s="13">
        <f>D1018*'Assumptions Notes'!C$12</f>
        <v>1.1550000000000001E-2</v>
      </c>
      <c r="F1018" s="15">
        <f t="shared" si="30"/>
        <v>1.14345E-2</v>
      </c>
      <c r="G1018" s="10">
        <f>IF(C1018&gt;'Assumptions Notes'!C$11,'Assumptions Notes'!C$11,C1018)</f>
        <v>118.8</v>
      </c>
      <c r="H1018" s="15">
        <f t="shared" si="31"/>
        <v>1.14345E-2</v>
      </c>
      <c r="I1018" s="2">
        <f>IF(C1018&gt;'Assumptions Notes'!C$11,-C1018*('Assumptions Notes'!C$13/(2*1000)),G1018*D1018)</f>
        <v>1.14345E-2</v>
      </c>
    </row>
    <row r="1019" spans="1:9" ht="16" x14ac:dyDescent="0.2">
      <c r="A1019" s="5">
        <v>42573.208333333336</v>
      </c>
      <c r="B1019" s="2">
        <v>971.66</v>
      </c>
      <c r="C1019" s="29">
        <v>125.7</v>
      </c>
      <c r="D1019" s="8">
        <v>9.7499999999999998E-5</v>
      </c>
      <c r="E1019" s="13">
        <f>D1019*'Assumptions Notes'!C$12</f>
        <v>1.17E-2</v>
      </c>
      <c r="F1019" s="15">
        <f t="shared" si="30"/>
        <v>1.2255749999999999E-2</v>
      </c>
      <c r="G1019" s="10">
        <f>IF(C1019&gt;'Assumptions Notes'!C$11,'Assumptions Notes'!C$11,C1019)</f>
        <v>125.7</v>
      </c>
      <c r="H1019" s="15">
        <f t="shared" si="31"/>
        <v>1.2255749999999999E-2</v>
      </c>
      <c r="I1019" s="2">
        <f>IF(C1019&gt;'Assumptions Notes'!C$11,-C1019*('Assumptions Notes'!C$13/(2*1000)),G1019*D1019)</f>
        <v>1.2255749999999999E-2</v>
      </c>
    </row>
    <row r="1020" spans="1:9" ht="16" x14ac:dyDescent="0.2">
      <c r="A1020" s="5">
        <v>42573.229166666664</v>
      </c>
      <c r="B1020" s="2">
        <v>971.22</v>
      </c>
      <c r="C1020" s="29">
        <v>125.8</v>
      </c>
      <c r="D1020" s="8">
        <v>1.15E-4</v>
      </c>
      <c r="E1020" s="13">
        <f>D1020*'Assumptions Notes'!C$12</f>
        <v>1.38E-2</v>
      </c>
      <c r="F1020" s="15">
        <f t="shared" si="30"/>
        <v>1.4467000000000001E-2</v>
      </c>
      <c r="G1020" s="10">
        <f>IF(C1020&gt;'Assumptions Notes'!C$11,'Assumptions Notes'!C$11,C1020)</f>
        <v>125.8</v>
      </c>
      <c r="H1020" s="15">
        <f t="shared" si="31"/>
        <v>1.4467000000000001E-2</v>
      </c>
      <c r="I1020" s="2">
        <f>IF(C1020&gt;'Assumptions Notes'!C$11,-C1020*('Assumptions Notes'!C$13/(2*1000)),G1020*D1020)</f>
        <v>1.4467000000000001E-2</v>
      </c>
    </row>
    <row r="1021" spans="1:9" ht="16" x14ac:dyDescent="0.2">
      <c r="A1021" s="5">
        <v>42573.25</v>
      </c>
      <c r="B1021" s="2">
        <v>983.8</v>
      </c>
      <c r="C1021" s="29">
        <v>127.1</v>
      </c>
      <c r="D1021" s="8">
        <v>1.325E-4</v>
      </c>
      <c r="E1021" s="13">
        <f>D1021*'Assumptions Notes'!C$12</f>
        <v>1.5900000000000001E-2</v>
      </c>
      <c r="F1021" s="15">
        <f t="shared" si="30"/>
        <v>1.6840749999999998E-2</v>
      </c>
      <c r="G1021" s="10">
        <f>IF(C1021&gt;'Assumptions Notes'!C$11,'Assumptions Notes'!C$11,C1021)</f>
        <v>127.1</v>
      </c>
      <c r="H1021" s="15">
        <f t="shared" si="31"/>
        <v>1.6840749999999998E-2</v>
      </c>
      <c r="I1021" s="2">
        <f>IF(C1021&gt;'Assumptions Notes'!C$11,-C1021*('Assumptions Notes'!C$13/(2*1000)),G1021*D1021)</f>
        <v>1.6840749999999998E-2</v>
      </c>
    </row>
    <row r="1022" spans="1:9" ht="16" x14ac:dyDescent="0.2">
      <c r="A1022" s="5">
        <v>42573.270833333336</v>
      </c>
      <c r="B1022" s="2">
        <v>1019.4</v>
      </c>
      <c r="C1022" s="29">
        <v>125.7</v>
      </c>
      <c r="D1022" s="8">
        <v>1.6249999999999999E-4</v>
      </c>
      <c r="E1022" s="13">
        <f>D1022*'Assumptions Notes'!C$12</f>
        <v>1.95E-2</v>
      </c>
      <c r="F1022" s="15">
        <f t="shared" si="30"/>
        <v>2.042625E-2</v>
      </c>
      <c r="G1022" s="10">
        <f>IF(C1022&gt;'Assumptions Notes'!C$11,'Assumptions Notes'!C$11,C1022)</f>
        <v>125.7</v>
      </c>
      <c r="H1022" s="15">
        <f t="shared" si="31"/>
        <v>2.042625E-2</v>
      </c>
      <c r="I1022" s="2">
        <f>IF(C1022&gt;'Assumptions Notes'!C$11,-C1022*('Assumptions Notes'!C$13/(2*1000)),G1022*D1022)</f>
        <v>2.042625E-2</v>
      </c>
    </row>
    <row r="1023" spans="1:9" ht="16" x14ac:dyDescent="0.2">
      <c r="A1023" s="5">
        <v>42573.291666666664</v>
      </c>
      <c r="B1023" s="2">
        <v>1087.97</v>
      </c>
      <c r="C1023" s="29">
        <v>121</v>
      </c>
      <c r="D1023" s="8">
        <v>1.9249999999999999E-4</v>
      </c>
      <c r="E1023" s="13">
        <f>D1023*'Assumptions Notes'!C$12</f>
        <v>2.3099999999999999E-2</v>
      </c>
      <c r="F1023" s="15">
        <f t="shared" si="30"/>
        <v>2.3292499999999997E-2</v>
      </c>
      <c r="G1023" s="10">
        <f>IF(C1023&gt;'Assumptions Notes'!C$11,'Assumptions Notes'!C$11,C1023)</f>
        <v>121</v>
      </c>
      <c r="H1023" s="15">
        <f t="shared" si="31"/>
        <v>2.3292499999999997E-2</v>
      </c>
      <c r="I1023" s="2">
        <f>IF(C1023&gt;'Assumptions Notes'!C$11,-C1023*('Assumptions Notes'!C$13/(2*1000)),G1023*D1023)</f>
        <v>2.3292499999999997E-2</v>
      </c>
    </row>
    <row r="1024" spans="1:9" ht="16" x14ac:dyDescent="0.2">
      <c r="A1024" s="5">
        <v>42573.3125</v>
      </c>
      <c r="B1024" s="2">
        <v>1164.98</v>
      </c>
      <c r="C1024" s="29">
        <v>121.4</v>
      </c>
      <c r="D1024" s="8">
        <v>2.0875000000000001E-4</v>
      </c>
      <c r="E1024" s="13">
        <f>D1024*'Assumptions Notes'!C$12</f>
        <v>2.5049999999999999E-2</v>
      </c>
      <c r="F1024" s="15">
        <f t="shared" si="30"/>
        <v>2.534225E-2</v>
      </c>
      <c r="G1024" s="10">
        <f>IF(C1024&gt;'Assumptions Notes'!C$11,'Assumptions Notes'!C$11,C1024)</f>
        <v>121.4</v>
      </c>
      <c r="H1024" s="15">
        <f t="shared" si="31"/>
        <v>2.534225E-2</v>
      </c>
      <c r="I1024" s="2">
        <f>IF(C1024&gt;'Assumptions Notes'!C$11,-C1024*('Assumptions Notes'!C$13/(2*1000)),G1024*D1024)</f>
        <v>2.534225E-2</v>
      </c>
    </row>
    <row r="1025" spans="1:9" ht="16" x14ac:dyDescent="0.2">
      <c r="A1025" s="5">
        <v>42573.333333333336</v>
      </c>
      <c r="B1025" s="2">
        <v>1241.2</v>
      </c>
      <c r="C1025" s="29">
        <v>119.3</v>
      </c>
      <c r="D1025" s="8">
        <v>2.2499999999999999E-4</v>
      </c>
      <c r="E1025" s="13">
        <f>D1025*'Assumptions Notes'!C$12</f>
        <v>2.7E-2</v>
      </c>
      <c r="F1025" s="15">
        <f t="shared" si="30"/>
        <v>2.6842499999999998E-2</v>
      </c>
      <c r="G1025" s="10">
        <f>IF(C1025&gt;'Assumptions Notes'!C$11,'Assumptions Notes'!C$11,C1025)</f>
        <v>119.3</v>
      </c>
      <c r="H1025" s="15">
        <f t="shared" si="31"/>
        <v>2.6842499999999998E-2</v>
      </c>
      <c r="I1025" s="2">
        <f>IF(C1025&gt;'Assumptions Notes'!C$11,-C1025*('Assumptions Notes'!C$13/(2*1000)),G1025*D1025)</f>
        <v>2.6842499999999998E-2</v>
      </c>
    </row>
    <row r="1026" spans="1:9" ht="16" x14ac:dyDescent="0.2">
      <c r="A1026" s="5">
        <v>42573.354166666664</v>
      </c>
      <c r="B1026" s="2">
        <v>1328.36</v>
      </c>
      <c r="C1026" s="29">
        <v>118.9</v>
      </c>
      <c r="D1026" s="8">
        <v>2.2625E-4</v>
      </c>
      <c r="E1026" s="13">
        <f>D1026*'Assumptions Notes'!C$12</f>
        <v>2.7150000000000001E-2</v>
      </c>
      <c r="F1026" s="15">
        <f t="shared" si="30"/>
        <v>2.6901125000000001E-2</v>
      </c>
      <c r="G1026" s="10">
        <f>IF(C1026&gt;'Assumptions Notes'!C$11,'Assumptions Notes'!C$11,C1026)</f>
        <v>118.9</v>
      </c>
      <c r="H1026" s="15">
        <f t="shared" si="31"/>
        <v>2.6901125000000001E-2</v>
      </c>
      <c r="I1026" s="2">
        <f>IF(C1026&gt;'Assumptions Notes'!C$11,-C1026*('Assumptions Notes'!C$13/(2*1000)),G1026*D1026)</f>
        <v>2.6901125000000001E-2</v>
      </c>
    </row>
    <row r="1027" spans="1:9" ht="16" x14ac:dyDescent="0.2">
      <c r="A1027" s="5">
        <v>42573.375</v>
      </c>
      <c r="B1027" s="2">
        <v>1376.85</v>
      </c>
      <c r="C1027" s="29">
        <v>115.2</v>
      </c>
      <c r="D1027" s="8">
        <v>2.275E-4</v>
      </c>
      <c r="E1027" s="13">
        <f>D1027*'Assumptions Notes'!C$12</f>
        <v>2.7300000000000001E-2</v>
      </c>
      <c r="F1027" s="15">
        <f t="shared" ref="F1027:F1090" si="32">D1027*C1027</f>
        <v>2.6208000000000002E-2</v>
      </c>
      <c r="G1027" s="10">
        <f>IF(C1027&gt;'Assumptions Notes'!C$11,'Assumptions Notes'!C$11,C1027)</f>
        <v>115.2</v>
      </c>
      <c r="H1027" s="15">
        <f t="shared" ref="H1027:H1090" si="33">G1027*D1027</f>
        <v>2.6208000000000002E-2</v>
      </c>
      <c r="I1027" s="2">
        <f>IF(C1027&gt;'Assumptions Notes'!C$11,-C1027*('Assumptions Notes'!C$13/(2*1000)),G1027*D1027)</f>
        <v>2.6208000000000002E-2</v>
      </c>
    </row>
    <row r="1028" spans="1:9" ht="16" x14ac:dyDescent="0.2">
      <c r="A1028" s="5">
        <v>42573.395833333336</v>
      </c>
      <c r="B1028" s="2">
        <v>1408.51</v>
      </c>
      <c r="C1028" s="29">
        <v>114.7</v>
      </c>
      <c r="D1028" s="8">
        <v>2.1875E-4</v>
      </c>
      <c r="E1028" s="13">
        <f>D1028*'Assumptions Notes'!C$12</f>
        <v>2.6249999999999999E-2</v>
      </c>
      <c r="F1028" s="15">
        <f t="shared" si="32"/>
        <v>2.5090625000000002E-2</v>
      </c>
      <c r="G1028" s="10">
        <f>IF(C1028&gt;'Assumptions Notes'!C$11,'Assumptions Notes'!C$11,C1028)</f>
        <v>114.7</v>
      </c>
      <c r="H1028" s="15">
        <f t="shared" si="33"/>
        <v>2.5090625000000002E-2</v>
      </c>
      <c r="I1028" s="2">
        <f>IF(C1028&gt;'Assumptions Notes'!C$11,-C1028*('Assumptions Notes'!C$13/(2*1000)),G1028*D1028)</f>
        <v>2.5090625000000002E-2</v>
      </c>
    </row>
    <row r="1029" spans="1:9" ht="16" x14ac:dyDescent="0.2">
      <c r="A1029" s="5">
        <v>42573.416666666664</v>
      </c>
      <c r="B1029" s="2">
        <v>1377.44</v>
      </c>
      <c r="C1029" s="29">
        <v>116.4</v>
      </c>
      <c r="D1029" s="8">
        <v>2.1000000000000001E-4</v>
      </c>
      <c r="E1029" s="13">
        <f>D1029*'Assumptions Notes'!C$12</f>
        <v>2.52E-2</v>
      </c>
      <c r="F1029" s="15">
        <f t="shared" si="32"/>
        <v>2.4444000000000004E-2</v>
      </c>
      <c r="G1029" s="10">
        <f>IF(C1029&gt;'Assumptions Notes'!C$11,'Assumptions Notes'!C$11,C1029)</f>
        <v>116.4</v>
      </c>
      <c r="H1029" s="15">
        <f t="shared" si="33"/>
        <v>2.4444000000000004E-2</v>
      </c>
      <c r="I1029" s="2">
        <f>IF(C1029&gt;'Assumptions Notes'!C$11,-C1029*('Assumptions Notes'!C$13/(2*1000)),G1029*D1029)</f>
        <v>2.4444000000000004E-2</v>
      </c>
    </row>
    <row r="1030" spans="1:9" ht="16" x14ac:dyDescent="0.2">
      <c r="A1030" s="5">
        <v>42573.4375</v>
      </c>
      <c r="B1030" s="2">
        <v>1334.56</v>
      </c>
      <c r="C1030" s="29">
        <v>118.1</v>
      </c>
      <c r="D1030" s="8">
        <v>2.075E-4</v>
      </c>
      <c r="E1030" s="13">
        <f>D1030*'Assumptions Notes'!C$12</f>
        <v>2.4899999999999999E-2</v>
      </c>
      <c r="F1030" s="15">
        <f t="shared" si="32"/>
        <v>2.450575E-2</v>
      </c>
      <c r="G1030" s="10">
        <f>IF(C1030&gt;'Assumptions Notes'!C$11,'Assumptions Notes'!C$11,C1030)</f>
        <v>118.1</v>
      </c>
      <c r="H1030" s="15">
        <f t="shared" si="33"/>
        <v>2.450575E-2</v>
      </c>
      <c r="I1030" s="2">
        <f>IF(C1030&gt;'Assumptions Notes'!C$11,-C1030*('Assumptions Notes'!C$13/(2*1000)),G1030*D1030)</f>
        <v>2.450575E-2</v>
      </c>
    </row>
    <row r="1031" spans="1:9" ht="16" x14ac:dyDescent="0.2">
      <c r="A1031" s="5">
        <v>42573.458333333336</v>
      </c>
      <c r="B1031" s="2">
        <v>1329.41</v>
      </c>
      <c r="C1031" s="29">
        <v>127.8</v>
      </c>
      <c r="D1031" s="8">
        <v>2.05E-4</v>
      </c>
      <c r="E1031" s="13">
        <f>D1031*'Assumptions Notes'!C$12</f>
        <v>2.46E-2</v>
      </c>
      <c r="F1031" s="15">
        <f t="shared" si="32"/>
        <v>2.6199E-2</v>
      </c>
      <c r="G1031" s="10">
        <f>IF(C1031&gt;'Assumptions Notes'!C$11,'Assumptions Notes'!C$11,C1031)</f>
        <v>127.8</v>
      </c>
      <c r="H1031" s="15">
        <f t="shared" si="33"/>
        <v>2.6199E-2</v>
      </c>
      <c r="I1031" s="2">
        <f>IF(C1031&gt;'Assumptions Notes'!C$11,-C1031*('Assumptions Notes'!C$13/(2*1000)),G1031*D1031)</f>
        <v>2.6199E-2</v>
      </c>
    </row>
    <row r="1032" spans="1:9" ht="16" x14ac:dyDescent="0.2">
      <c r="A1032" s="5">
        <v>42573.479166666664</v>
      </c>
      <c r="B1032" s="2">
        <v>1358.66</v>
      </c>
      <c r="C1032" s="29">
        <v>128.9</v>
      </c>
      <c r="D1032" s="8">
        <v>2.1499999999999999E-4</v>
      </c>
      <c r="E1032" s="13">
        <f>D1032*'Assumptions Notes'!C$12</f>
        <v>2.58E-2</v>
      </c>
      <c r="F1032" s="15">
        <f t="shared" si="32"/>
        <v>2.7713500000000002E-2</v>
      </c>
      <c r="G1032" s="10">
        <f>IF(C1032&gt;'Assumptions Notes'!C$11,'Assumptions Notes'!C$11,C1032)</f>
        <v>128.9</v>
      </c>
      <c r="H1032" s="15">
        <f t="shared" si="33"/>
        <v>2.7713500000000002E-2</v>
      </c>
      <c r="I1032" s="2">
        <f>IF(C1032&gt;'Assumptions Notes'!C$11,-C1032*('Assumptions Notes'!C$13/(2*1000)),G1032*D1032)</f>
        <v>2.7713500000000002E-2</v>
      </c>
    </row>
    <row r="1033" spans="1:9" ht="16" x14ac:dyDescent="0.2">
      <c r="A1033" s="5">
        <v>42573.5</v>
      </c>
      <c r="B1033" s="2">
        <v>1344.68</v>
      </c>
      <c r="C1033" s="29">
        <v>131.4</v>
      </c>
      <c r="D1033" s="8">
        <v>2.2499999999999999E-4</v>
      </c>
      <c r="E1033" s="13">
        <f>D1033*'Assumptions Notes'!C$12</f>
        <v>2.7E-2</v>
      </c>
      <c r="F1033" s="15">
        <f t="shared" si="32"/>
        <v>2.9565000000000001E-2</v>
      </c>
      <c r="G1033" s="10">
        <f>IF(C1033&gt;'Assumptions Notes'!C$11,'Assumptions Notes'!C$11,C1033)</f>
        <v>131.4</v>
      </c>
      <c r="H1033" s="15">
        <f t="shared" si="33"/>
        <v>2.9565000000000001E-2</v>
      </c>
      <c r="I1033" s="2">
        <f>IF(C1033&gt;'Assumptions Notes'!C$11,-C1033*('Assumptions Notes'!C$13/(2*1000)),G1033*D1033)</f>
        <v>2.9565000000000001E-2</v>
      </c>
    </row>
    <row r="1034" spans="1:9" ht="16" x14ac:dyDescent="0.2">
      <c r="A1034" s="5">
        <v>42573.520833333336</v>
      </c>
      <c r="B1034" s="2">
        <v>1277.68</v>
      </c>
      <c r="C1034" s="29">
        <v>130.6</v>
      </c>
      <c r="D1034" s="8">
        <v>2.1250000000000002E-4</v>
      </c>
      <c r="E1034" s="13">
        <f>D1034*'Assumptions Notes'!C$12</f>
        <v>2.5500000000000002E-2</v>
      </c>
      <c r="F1034" s="15">
        <f t="shared" si="32"/>
        <v>2.7752499999999999E-2</v>
      </c>
      <c r="G1034" s="10">
        <f>IF(C1034&gt;'Assumptions Notes'!C$11,'Assumptions Notes'!C$11,C1034)</f>
        <v>130.6</v>
      </c>
      <c r="H1034" s="15">
        <f t="shared" si="33"/>
        <v>2.7752499999999999E-2</v>
      </c>
      <c r="I1034" s="2">
        <f>IF(C1034&gt;'Assumptions Notes'!C$11,-C1034*('Assumptions Notes'!C$13/(2*1000)),G1034*D1034)</f>
        <v>2.7752499999999999E-2</v>
      </c>
    </row>
    <row r="1035" spans="1:9" ht="16" x14ac:dyDescent="0.2">
      <c r="A1035" s="5">
        <v>42573.541666666664</v>
      </c>
      <c r="B1035" s="2">
        <v>1281.01</v>
      </c>
      <c r="C1035" s="29">
        <v>121.4</v>
      </c>
      <c r="D1035" s="8">
        <v>2.0000000000000001E-4</v>
      </c>
      <c r="E1035" s="13">
        <f>D1035*'Assumptions Notes'!C$12</f>
        <v>2.4E-2</v>
      </c>
      <c r="F1035" s="15">
        <f t="shared" si="32"/>
        <v>2.4280000000000003E-2</v>
      </c>
      <c r="G1035" s="10">
        <f>IF(C1035&gt;'Assumptions Notes'!C$11,'Assumptions Notes'!C$11,C1035)</f>
        <v>121.4</v>
      </c>
      <c r="H1035" s="15">
        <f t="shared" si="33"/>
        <v>2.4280000000000003E-2</v>
      </c>
      <c r="I1035" s="2">
        <f>IF(C1035&gt;'Assumptions Notes'!C$11,-C1035*('Assumptions Notes'!C$13/(2*1000)),G1035*D1035)</f>
        <v>2.4280000000000003E-2</v>
      </c>
    </row>
    <row r="1036" spans="1:9" ht="16" x14ac:dyDescent="0.2">
      <c r="A1036" s="5">
        <v>42573.5625</v>
      </c>
      <c r="B1036" s="2">
        <v>1337.22</v>
      </c>
      <c r="C1036" s="29">
        <v>121.1</v>
      </c>
      <c r="D1036" s="8">
        <v>1.975E-4</v>
      </c>
      <c r="E1036" s="13">
        <f>D1036*'Assumptions Notes'!C$12</f>
        <v>2.3699999999999999E-2</v>
      </c>
      <c r="F1036" s="15">
        <f t="shared" si="32"/>
        <v>2.3917249999999998E-2</v>
      </c>
      <c r="G1036" s="10">
        <f>IF(C1036&gt;'Assumptions Notes'!C$11,'Assumptions Notes'!C$11,C1036)</f>
        <v>121.1</v>
      </c>
      <c r="H1036" s="15">
        <f t="shared" si="33"/>
        <v>2.3917249999999998E-2</v>
      </c>
      <c r="I1036" s="2">
        <f>IF(C1036&gt;'Assumptions Notes'!C$11,-C1036*('Assumptions Notes'!C$13/(2*1000)),G1036*D1036)</f>
        <v>2.3917249999999998E-2</v>
      </c>
    </row>
    <row r="1037" spans="1:9" ht="16" x14ac:dyDescent="0.2">
      <c r="A1037" s="5">
        <v>42573.583333333336</v>
      </c>
      <c r="B1037" s="2">
        <v>1457.52</v>
      </c>
      <c r="C1037" s="29">
        <v>117.1</v>
      </c>
      <c r="D1037" s="8">
        <v>1.95E-4</v>
      </c>
      <c r="E1037" s="13">
        <f>D1037*'Assumptions Notes'!C$12</f>
        <v>2.3400000000000001E-2</v>
      </c>
      <c r="F1037" s="15">
        <f t="shared" si="32"/>
        <v>2.2834499999999997E-2</v>
      </c>
      <c r="G1037" s="10">
        <f>IF(C1037&gt;'Assumptions Notes'!C$11,'Assumptions Notes'!C$11,C1037)</f>
        <v>117.1</v>
      </c>
      <c r="H1037" s="15">
        <f t="shared" si="33"/>
        <v>2.2834499999999997E-2</v>
      </c>
      <c r="I1037" s="2">
        <f>IF(C1037&gt;'Assumptions Notes'!C$11,-C1037*('Assumptions Notes'!C$13/(2*1000)),G1037*D1037)</f>
        <v>2.2834499999999997E-2</v>
      </c>
    </row>
    <row r="1038" spans="1:9" ht="16" x14ac:dyDescent="0.2">
      <c r="A1038" s="5">
        <v>42573.604166666664</v>
      </c>
      <c r="B1038" s="2">
        <v>1403.97</v>
      </c>
      <c r="C1038" s="29">
        <v>116.9</v>
      </c>
      <c r="D1038" s="8">
        <v>1.9625E-4</v>
      </c>
      <c r="E1038" s="13">
        <f>D1038*'Assumptions Notes'!C$12</f>
        <v>2.3550000000000001E-2</v>
      </c>
      <c r="F1038" s="15">
        <f t="shared" si="32"/>
        <v>2.2941625E-2</v>
      </c>
      <c r="G1038" s="10">
        <f>IF(C1038&gt;'Assumptions Notes'!C$11,'Assumptions Notes'!C$11,C1038)</f>
        <v>116.9</v>
      </c>
      <c r="H1038" s="15">
        <f t="shared" si="33"/>
        <v>2.2941625E-2</v>
      </c>
      <c r="I1038" s="2">
        <f>IF(C1038&gt;'Assumptions Notes'!C$11,-C1038*('Assumptions Notes'!C$13/(2*1000)),G1038*D1038)</f>
        <v>2.2941625E-2</v>
      </c>
    </row>
    <row r="1039" spans="1:9" ht="16" x14ac:dyDescent="0.2">
      <c r="A1039" s="5">
        <v>42573.625</v>
      </c>
      <c r="B1039" s="2">
        <v>1267.57</v>
      </c>
      <c r="C1039" s="29">
        <v>114.6</v>
      </c>
      <c r="D1039" s="8">
        <v>1.975E-4</v>
      </c>
      <c r="E1039" s="13">
        <f>D1039*'Assumptions Notes'!C$12</f>
        <v>2.3699999999999999E-2</v>
      </c>
      <c r="F1039" s="15">
        <f t="shared" si="32"/>
        <v>2.2633500000000001E-2</v>
      </c>
      <c r="G1039" s="10">
        <f>IF(C1039&gt;'Assumptions Notes'!C$11,'Assumptions Notes'!C$11,C1039)</f>
        <v>114.6</v>
      </c>
      <c r="H1039" s="15">
        <f t="shared" si="33"/>
        <v>2.2633500000000001E-2</v>
      </c>
      <c r="I1039" s="2">
        <f>IF(C1039&gt;'Assumptions Notes'!C$11,-C1039*('Assumptions Notes'!C$13/(2*1000)),G1039*D1039)</f>
        <v>2.2633500000000001E-2</v>
      </c>
    </row>
    <row r="1040" spans="1:9" ht="16" x14ac:dyDescent="0.2">
      <c r="A1040" s="5">
        <v>42573.645833333336</v>
      </c>
      <c r="B1040" s="2">
        <v>1409.3</v>
      </c>
      <c r="C1040" s="29">
        <v>114.6</v>
      </c>
      <c r="D1040" s="8">
        <v>2.2124999999999998E-4</v>
      </c>
      <c r="E1040" s="13">
        <f>D1040*'Assumptions Notes'!C$12</f>
        <v>2.6549999999999997E-2</v>
      </c>
      <c r="F1040" s="15">
        <f t="shared" si="32"/>
        <v>2.5355249999999996E-2</v>
      </c>
      <c r="G1040" s="10">
        <f>IF(C1040&gt;'Assumptions Notes'!C$11,'Assumptions Notes'!C$11,C1040)</f>
        <v>114.6</v>
      </c>
      <c r="H1040" s="15">
        <f t="shared" si="33"/>
        <v>2.5355249999999996E-2</v>
      </c>
      <c r="I1040" s="2">
        <f>IF(C1040&gt;'Assumptions Notes'!C$11,-C1040*('Assumptions Notes'!C$13/(2*1000)),G1040*D1040)</f>
        <v>2.5355249999999996E-2</v>
      </c>
    </row>
    <row r="1041" spans="1:9" ht="16" x14ac:dyDescent="0.2">
      <c r="A1041" s="5">
        <v>42573.666666666664</v>
      </c>
      <c r="B1041" s="2">
        <v>1406.11</v>
      </c>
      <c r="C1041" s="29">
        <v>116.6</v>
      </c>
      <c r="D1041" s="8">
        <v>2.4499999999999999E-4</v>
      </c>
      <c r="E1041" s="13">
        <f>D1041*'Assumptions Notes'!C$12</f>
        <v>2.9399999999999999E-2</v>
      </c>
      <c r="F1041" s="15">
        <f t="shared" si="32"/>
        <v>2.8566999999999999E-2</v>
      </c>
      <c r="G1041" s="10">
        <f>IF(C1041&gt;'Assumptions Notes'!C$11,'Assumptions Notes'!C$11,C1041)</f>
        <v>116.6</v>
      </c>
      <c r="H1041" s="15">
        <f t="shared" si="33"/>
        <v>2.8566999999999999E-2</v>
      </c>
      <c r="I1041" s="2">
        <f>IF(C1041&gt;'Assumptions Notes'!C$11,-C1041*('Assumptions Notes'!C$13/(2*1000)),G1041*D1041)</f>
        <v>2.8566999999999999E-2</v>
      </c>
    </row>
    <row r="1042" spans="1:9" ht="16" x14ac:dyDescent="0.2">
      <c r="A1042" s="5">
        <v>42573.6875</v>
      </c>
      <c r="B1042" s="2">
        <v>1535.03</v>
      </c>
      <c r="C1042" s="29">
        <v>118.4</v>
      </c>
      <c r="D1042" s="8">
        <v>2.7E-4</v>
      </c>
      <c r="E1042" s="13">
        <f>D1042*'Assumptions Notes'!C$12</f>
        <v>3.2399999999999998E-2</v>
      </c>
      <c r="F1042" s="15">
        <f t="shared" si="32"/>
        <v>3.1968000000000003E-2</v>
      </c>
      <c r="G1042" s="10">
        <f>IF(C1042&gt;'Assumptions Notes'!C$11,'Assumptions Notes'!C$11,C1042)</f>
        <v>118.4</v>
      </c>
      <c r="H1042" s="15">
        <f t="shared" si="33"/>
        <v>3.1968000000000003E-2</v>
      </c>
      <c r="I1042" s="2">
        <f>IF(C1042&gt;'Assumptions Notes'!C$11,-C1042*('Assumptions Notes'!C$13/(2*1000)),G1042*D1042)</f>
        <v>3.1968000000000003E-2</v>
      </c>
    </row>
    <row r="1043" spans="1:9" ht="16" x14ac:dyDescent="0.2">
      <c r="A1043" s="5">
        <v>42573.708333333336</v>
      </c>
      <c r="B1043" s="2">
        <v>1591.95</v>
      </c>
      <c r="C1043" s="29">
        <v>126.5</v>
      </c>
      <c r="D1043" s="8">
        <v>2.9500000000000001E-4</v>
      </c>
      <c r="E1043" s="13">
        <f>D1043*'Assumptions Notes'!C$12</f>
        <v>3.5400000000000001E-2</v>
      </c>
      <c r="F1043" s="15">
        <f t="shared" si="32"/>
        <v>3.7317500000000003E-2</v>
      </c>
      <c r="G1043" s="10">
        <f>IF(C1043&gt;'Assumptions Notes'!C$11,'Assumptions Notes'!C$11,C1043)</f>
        <v>126.5</v>
      </c>
      <c r="H1043" s="15">
        <f t="shared" si="33"/>
        <v>3.7317500000000003E-2</v>
      </c>
      <c r="I1043" s="2">
        <f>IF(C1043&gt;'Assumptions Notes'!C$11,-C1043*('Assumptions Notes'!C$13/(2*1000)),G1043*D1043)</f>
        <v>3.7317500000000003E-2</v>
      </c>
    </row>
    <row r="1044" spans="1:9" ht="16" x14ac:dyDescent="0.2">
      <c r="A1044" s="5">
        <v>42573.729166666664</v>
      </c>
      <c r="B1044" s="2">
        <v>1594.68</v>
      </c>
      <c r="C1044" s="29">
        <v>126.3</v>
      </c>
      <c r="D1044" s="8">
        <v>2.9750000000000002E-4</v>
      </c>
      <c r="E1044" s="13">
        <f>D1044*'Assumptions Notes'!C$12</f>
        <v>3.5700000000000003E-2</v>
      </c>
      <c r="F1044" s="15">
        <f t="shared" si="32"/>
        <v>3.7574250000000003E-2</v>
      </c>
      <c r="G1044" s="10">
        <f>IF(C1044&gt;'Assumptions Notes'!C$11,'Assumptions Notes'!C$11,C1044)</f>
        <v>126.3</v>
      </c>
      <c r="H1044" s="15">
        <f t="shared" si="33"/>
        <v>3.7574250000000003E-2</v>
      </c>
      <c r="I1044" s="2">
        <f>IF(C1044&gt;'Assumptions Notes'!C$11,-C1044*('Assumptions Notes'!C$13/(2*1000)),G1044*D1044)</f>
        <v>3.7574250000000003E-2</v>
      </c>
    </row>
    <row r="1045" spans="1:9" ht="16" x14ac:dyDescent="0.2">
      <c r="A1045" s="5">
        <v>42573.75</v>
      </c>
      <c r="B1045" s="2">
        <v>1744.21</v>
      </c>
      <c r="C1045" s="29">
        <v>128.69999999999999</v>
      </c>
      <c r="D1045" s="8">
        <v>2.9999999999999997E-4</v>
      </c>
      <c r="E1045" s="13">
        <f>D1045*'Assumptions Notes'!C$12</f>
        <v>3.5999999999999997E-2</v>
      </c>
      <c r="F1045" s="15">
        <f t="shared" si="32"/>
        <v>3.8609999999999992E-2</v>
      </c>
      <c r="G1045" s="10">
        <f>IF(C1045&gt;'Assumptions Notes'!C$11,'Assumptions Notes'!C$11,C1045)</f>
        <v>128.69999999999999</v>
      </c>
      <c r="H1045" s="15">
        <f t="shared" si="33"/>
        <v>3.8609999999999992E-2</v>
      </c>
      <c r="I1045" s="2">
        <f>IF(C1045&gt;'Assumptions Notes'!C$11,-C1045*('Assumptions Notes'!C$13/(2*1000)),G1045*D1045)</f>
        <v>3.8609999999999992E-2</v>
      </c>
    </row>
    <row r="1046" spans="1:9" ht="16" x14ac:dyDescent="0.2">
      <c r="A1046" s="5">
        <v>42573.770833333336</v>
      </c>
      <c r="B1046" s="2">
        <v>1872.03</v>
      </c>
      <c r="C1046" s="29">
        <v>124.9</v>
      </c>
      <c r="D1046" s="8">
        <v>2.9999999999999997E-4</v>
      </c>
      <c r="E1046" s="13">
        <f>D1046*'Assumptions Notes'!C$12</f>
        <v>3.5999999999999997E-2</v>
      </c>
      <c r="F1046" s="15">
        <f t="shared" si="32"/>
        <v>3.7469999999999996E-2</v>
      </c>
      <c r="G1046" s="10">
        <f>IF(C1046&gt;'Assumptions Notes'!C$11,'Assumptions Notes'!C$11,C1046)</f>
        <v>124.9</v>
      </c>
      <c r="H1046" s="15">
        <f t="shared" si="33"/>
        <v>3.7469999999999996E-2</v>
      </c>
      <c r="I1046" s="2">
        <f>IF(C1046&gt;'Assumptions Notes'!C$11,-C1046*('Assumptions Notes'!C$13/(2*1000)),G1046*D1046)</f>
        <v>3.7469999999999996E-2</v>
      </c>
    </row>
    <row r="1047" spans="1:9" ht="16" x14ac:dyDescent="0.2">
      <c r="A1047" s="5">
        <v>42573.791666666664</v>
      </c>
      <c r="B1047" s="2">
        <v>1857.44</v>
      </c>
      <c r="C1047" s="29">
        <v>116.5</v>
      </c>
      <c r="D1047" s="8">
        <v>2.9999999999999997E-4</v>
      </c>
      <c r="E1047" s="13">
        <f>D1047*'Assumptions Notes'!C$12</f>
        <v>3.5999999999999997E-2</v>
      </c>
      <c r="F1047" s="15">
        <f t="shared" si="32"/>
        <v>3.4949999999999995E-2</v>
      </c>
      <c r="G1047" s="10">
        <f>IF(C1047&gt;'Assumptions Notes'!C$11,'Assumptions Notes'!C$11,C1047)</f>
        <v>116.5</v>
      </c>
      <c r="H1047" s="15">
        <f t="shared" si="33"/>
        <v>3.4949999999999995E-2</v>
      </c>
      <c r="I1047" s="2">
        <f>IF(C1047&gt;'Assumptions Notes'!C$11,-C1047*('Assumptions Notes'!C$13/(2*1000)),G1047*D1047)</f>
        <v>3.4949999999999995E-2</v>
      </c>
    </row>
    <row r="1048" spans="1:9" ht="16" x14ac:dyDescent="0.2">
      <c r="A1048" s="5">
        <v>42573.8125</v>
      </c>
      <c r="B1048" s="2">
        <v>1809.67</v>
      </c>
      <c r="C1048" s="29">
        <v>116.4</v>
      </c>
      <c r="D1048" s="8">
        <v>2.9750000000000002E-4</v>
      </c>
      <c r="E1048" s="13">
        <f>D1048*'Assumptions Notes'!C$12</f>
        <v>3.5700000000000003E-2</v>
      </c>
      <c r="F1048" s="15">
        <f t="shared" si="32"/>
        <v>3.4629000000000007E-2</v>
      </c>
      <c r="G1048" s="10">
        <f>IF(C1048&gt;'Assumptions Notes'!C$11,'Assumptions Notes'!C$11,C1048)</f>
        <v>116.4</v>
      </c>
      <c r="H1048" s="15">
        <f t="shared" si="33"/>
        <v>3.4629000000000007E-2</v>
      </c>
      <c r="I1048" s="2">
        <f>IF(C1048&gt;'Assumptions Notes'!C$11,-C1048*('Assumptions Notes'!C$13/(2*1000)),G1048*D1048)</f>
        <v>3.4629000000000007E-2</v>
      </c>
    </row>
    <row r="1049" spans="1:9" ht="16" x14ac:dyDescent="0.2">
      <c r="A1049" s="5">
        <v>42573.833333333336</v>
      </c>
      <c r="B1049" s="2">
        <v>1727.56</v>
      </c>
      <c r="C1049" s="29">
        <v>114.2</v>
      </c>
      <c r="D1049" s="8">
        <v>2.9500000000000001E-4</v>
      </c>
      <c r="E1049" s="13">
        <f>D1049*'Assumptions Notes'!C$12</f>
        <v>3.5400000000000001E-2</v>
      </c>
      <c r="F1049" s="15">
        <f t="shared" si="32"/>
        <v>3.3689000000000004E-2</v>
      </c>
      <c r="G1049" s="10">
        <f>IF(C1049&gt;'Assumptions Notes'!C$11,'Assumptions Notes'!C$11,C1049)</f>
        <v>114.2</v>
      </c>
      <c r="H1049" s="15">
        <f t="shared" si="33"/>
        <v>3.3689000000000004E-2</v>
      </c>
      <c r="I1049" s="2">
        <f>IF(C1049&gt;'Assumptions Notes'!C$11,-C1049*('Assumptions Notes'!C$13/(2*1000)),G1049*D1049)</f>
        <v>3.3689000000000004E-2</v>
      </c>
    </row>
    <row r="1050" spans="1:9" ht="16" x14ac:dyDescent="0.2">
      <c r="A1050" s="5">
        <v>42573.854166666664</v>
      </c>
      <c r="B1050" s="2">
        <v>1688.11</v>
      </c>
      <c r="C1050" s="29">
        <v>113.2</v>
      </c>
      <c r="D1050" s="8">
        <v>2.9E-4</v>
      </c>
      <c r="E1050" s="13">
        <f>D1050*'Assumptions Notes'!C$12</f>
        <v>3.4799999999999998E-2</v>
      </c>
      <c r="F1050" s="15">
        <f t="shared" si="32"/>
        <v>3.2828000000000003E-2</v>
      </c>
      <c r="G1050" s="10">
        <f>IF(C1050&gt;'Assumptions Notes'!C$11,'Assumptions Notes'!C$11,C1050)</f>
        <v>113.2</v>
      </c>
      <c r="H1050" s="15">
        <f t="shared" si="33"/>
        <v>3.2828000000000003E-2</v>
      </c>
      <c r="I1050" s="2">
        <f>IF(C1050&gt;'Assumptions Notes'!C$11,-C1050*('Assumptions Notes'!C$13/(2*1000)),G1050*D1050)</f>
        <v>3.2828000000000003E-2</v>
      </c>
    </row>
    <row r="1051" spans="1:9" ht="16" x14ac:dyDescent="0.2">
      <c r="A1051" s="5">
        <v>42573.875</v>
      </c>
      <c r="B1051" s="2">
        <v>1758.4</v>
      </c>
      <c r="C1051" s="29">
        <v>111.1</v>
      </c>
      <c r="D1051" s="8">
        <v>2.8499999999999999E-4</v>
      </c>
      <c r="E1051" s="13">
        <f>D1051*'Assumptions Notes'!C$12</f>
        <v>3.4200000000000001E-2</v>
      </c>
      <c r="F1051" s="15">
        <f t="shared" si="32"/>
        <v>3.1663499999999997E-2</v>
      </c>
      <c r="G1051" s="10">
        <f>IF(C1051&gt;'Assumptions Notes'!C$11,'Assumptions Notes'!C$11,C1051)</f>
        <v>111.1</v>
      </c>
      <c r="H1051" s="15">
        <f t="shared" si="33"/>
        <v>3.1663499999999997E-2</v>
      </c>
      <c r="I1051" s="2">
        <f>IF(C1051&gt;'Assumptions Notes'!C$11,-C1051*('Assumptions Notes'!C$13/(2*1000)),G1051*D1051)</f>
        <v>3.1663499999999997E-2</v>
      </c>
    </row>
    <row r="1052" spans="1:9" ht="16" x14ac:dyDescent="0.2">
      <c r="A1052" s="5">
        <v>42573.895833333336</v>
      </c>
      <c r="B1052" s="2">
        <v>1699.41</v>
      </c>
      <c r="C1052" s="29">
        <v>110.7</v>
      </c>
      <c r="D1052" s="8">
        <v>2.7E-4</v>
      </c>
      <c r="E1052" s="13">
        <f>D1052*'Assumptions Notes'!C$12</f>
        <v>3.2399999999999998E-2</v>
      </c>
      <c r="F1052" s="15">
        <f t="shared" si="32"/>
        <v>2.9889000000000002E-2</v>
      </c>
      <c r="G1052" s="10">
        <f>IF(C1052&gt;'Assumptions Notes'!C$11,'Assumptions Notes'!C$11,C1052)</f>
        <v>110.7</v>
      </c>
      <c r="H1052" s="15">
        <f t="shared" si="33"/>
        <v>2.9889000000000002E-2</v>
      </c>
      <c r="I1052" s="2">
        <f>IF(C1052&gt;'Assumptions Notes'!C$11,-C1052*('Assumptions Notes'!C$13/(2*1000)),G1052*D1052)</f>
        <v>2.9889000000000002E-2</v>
      </c>
    </row>
    <row r="1053" spans="1:9" ht="16" x14ac:dyDescent="0.2">
      <c r="A1053" s="5">
        <v>42573.916666666664</v>
      </c>
      <c r="B1053" s="2">
        <v>1650</v>
      </c>
      <c r="C1053" s="29">
        <v>113.8</v>
      </c>
      <c r="D1053" s="8">
        <v>2.5500000000000002E-4</v>
      </c>
      <c r="E1053" s="13">
        <f>D1053*'Assumptions Notes'!C$12</f>
        <v>3.0600000000000002E-2</v>
      </c>
      <c r="F1053" s="15">
        <f t="shared" si="32"/>
        <v>2.9019E-2</v>
      </c>
      <c r="G1053" s="10">
        <f>IF(C1053&gt;'Assumptions Notes'!C$11,'Assumptions Notes'!C$11,C1053)</f>
        <v>113.8</v>
      </c>
      <c r="H1053" s="15">
        <f t="shared" si="33"/>
        <v>2.9019E-2</v>
      </c>
      <c r="I1053" s="2">
        <f>IF(C1053&gt;'Assumptions Notes'!C$11,-C1053*('Assumptions Notes'!C$13/(2*1000)),G1053*D1053)</f>
        <v>2.9019E-2</v>
      </c>
    </row>
    <row r="1054" spans="1:9" ht="16" x14ac:dyDescent="0.2">
      <c r="A1054" s="5">
        <v>42573.9375</v>
      </c>
      <c r="B1054" s="2">
        <v>1598.32</v>
      </c>
      <c r="C1054" s="29">
        <v>113.3</v>
      </c>
      <c r="D1054" s="8">
        <v>2.1250000000000002E-4</v>
      </c>
      <c r="E1054" s="13">
        <f>D1054*'Assumptions Notes'!C$12</f>
        <v>2.5500000000000002E-2</v>
      </c>
      <c r="F1054" s="15">
        <f t="shared" si="32"/>
        <v>2.407625E-2</v>
      </c>
      <c r="G1054" s="10">
        <f>IF(C1054&gt;'Assumptions Notes'!C$11,'Assumptions Notes'!C$11,C1054)</f>
        <v>113.3</v>
      </c>
      <c r="H1054" s="15">
        <f t="shared" si="33"/>
        <v>2.407625E-2</v>
      </c>
      <c r="I1054" s="2">
        <f>IF(C1054&gt;'Assumptions Notes'!C$11,-C1054*('Assumptions Notes'!C$13/(2*1000)),G1054*D1054)</f>
        <v>2.407625E-2</v>
      </c>
    </row>
    <row r="1055" spans="1:9" ht="16" x14ac:dyDescent="0.2">
      <c r="A1055" s="5">
        <v>42573.958333333336</v>
      </c>
      <c r="B1055" s="2">
        <v>1492.52</v>
      </c>
      <c r="C1055" s="29">
        <v>121.1</v>
      </c>
      <c r="D1055" s="8">
        <v>1.7000000000000001E-4</v>
      </c>
      <c r="E1055" s="13">
        <f>D1055*'Assumptions Notes'!C$12</f>
        <v>2.0400000000000001E-2</v>
      </c>
      <c r="F1055" s="15">
        <f t="shared" si="32"/>
        <v>2.0587000000000001E-2</v>
      </c>
      <c r="G1055" s="10">
        <f>IF(C1055&gt;'Assumptions Notes'!C$11,'Assumptions Notes'!C$11,C1055)</f>
        <v>121.1</v>
      </c>
      <c r="H1055" s="15">
        <f t="shared" si="33"/>
        <v>2.0587000000000001E-2</v>
      </c>
      <c r="I1055" s="2">
        <f>IF(C1055&gt;'Assumptions Notes'!C$11,-C1055*('Assumptions Notes'!C$13/(2*1000)),G1055*D1055)</f>
        <v>2.0587000000000001E-2</v>
      </c>
    </row>
    <row r="1056" spans="1:9" ht="16" x14ac:dyDescent="0.2">
      <c r="A1056" s="5">
        <v>42573.979166666664</v>
      </c>
      <c r="B1056" s="2">
        <v>1398.04</v>
      </c>
      <c r="C1056" s="29">
        <v>121.5</v>
      </c>
      <c r="D1056" s="8">
        <v>1.5000000000000001E-4</v>
      </c>
      <c r="E1056" s="13">
        <f>D1056*'Assumptions Notes'!C$12</f>
        <v>1.8000000000000002E-2</v>
      </c>
      <c r="F1056" s="15">
        <f t="shared" si="32"/>
        <v>1.8225000000000002E-2</v>
      </c>
      <c r="G1056" s="10">
        <f>IF(C1056&gt;'Assumptions Notes'!C$11,'Assumptions Notes'!C$11,C1056)</f>
        <v>121.5</v>
      </c>
      <c r="H1056" s="15">
        <f t="shared" si="33"/>
        <v>1.8225000000000002E-2</v>
      </c>
      <c r="I1056" s="2">
        <f>IF(C1056&gt;'Assumptions Notes'!C$11,-C1056*('Assumptions Notes'!C$13/(2*1000)),G1056*D1056)</f>
        <v>1.8225000000000002E-2</v>
      </c>
    </row>
    <row r="1057" spans="1:9" ht="16" x14ac:dyDescent="0.2">
      <c r="A1057" s="5">
        <v>42574</v>
      </c>
      <c r="B1057" s="2">
        <v>1598.43</v>
      </c>
      <c r="C1057" s="29">
        <v>123.2</v>
      </c>
      <c r="D1057" s="8">
        <v>1.2999999999999999E-4</v>
      </c>
      <c r="E1057" s="13">
        <f>D1057*'Assumptions Notes'!C$12</f>
        <v>1.5599999999999999E-2</v>
      </c>
      <c r="F1057" s="15">
        <f t="shared" si="32"/>
        <v>1.6015999999999999E-2</v>
      </c>
      <c r="G1057" s="10">
        <f>IF(C1057&gt;'Assumptions Notes'!C$11,'Assumptions Notes'!C$11,C1057)</f>
        <v>123.2</v>
      </c>
      <c r="H1057" s="15">
        <f t="shared" si="33"/>
        <v>1.6015999999999999E-2</v>
      </c>
      <c r="I1057" s="2">
        <f>IF(C1057&gt;'Assumptions Notes'!C$11,-C1057*('Assumptions Notes'!C$13/(2*1000)),G1057*D1057)</f>
        <v>1.6015999999999999E-2</v>
      </c>
    </row>
    <row r="1058" spans="1:9" ht="16" x14ac:dyDescent="0.2">
      <c r="A1058" s="5">
        <v>42574.020833333336</v>
      </c>
      <c r="B1058" s="2">
        <v>1465.73</v>
      </c>
      <c r="C1058" s="29">
        <v>120.1</v>
      </c>
      <c r="D1058" s="8">
        <v>1.175E-4</v>
      </c>
      <c r="E1058" s="13">
        <f>D1058*'Assumptions Notes'!C$12</f>
        <v>1.41E-2</v>
      </c>
      <c r="F1058" s="15">
        <f t="shared" si="32"/>
        <v>1.4111749999999999E-2</v>
      </c>
      <c r="G1058" s="10">
        <f>IF(C1058&gt;'Assumptions Notes'!C$11,'Assumptions Notes'!C$11,C1058)</f>
        <v>120.1</v>
      </c>
      <c r="H1058" s="15">
        <f t="shared" si="33"/>
        <v>1.4111749999999999E-2</v>
      </c>
      <c r="I1058" s="2">
        <f>IF(C1058&gt;'Assumptions Notes'!C$11,-C1058*('Assumptions Notes'!C$13/(2*1000)),G1058*D1058)</f>
        <v>1.4111749999999999E-2</v>
      </c>
    </row>
    <row r="1059" spans="1:9" ht="16" x14ac:dyDescent="0.2">
      <c r="A1059" s="5">
        <v>42574.041666666664</v>
      </c>
      <c r="B1059" s="2">
        <v>1350.54</v>
      </c>
      <c r="C1059" s="29">
        <v>112.7</v>
      </c>
      <c r="D1059" s="8">
        <v>1.05E-4</v>
      </c>
      <c r="E1059" s="13">
        <f>D1059*'Assumptions Notes'!C$12</f>
        <v>1.26E-2</v>
      </c>
      <c r="F1059" s="15">
        <f t="shared" si="32"/>
        <v>1.18335E-2</v>
      </c>
      <c r="G1059" s="10">
        <f>IF(C1059&gt;'Assumptions Notes'!C$11,'Assumptions Notes'!C$11,C1059)</f>
        <v>112.7</v>
      </c>
      <c r="H1059" s="15">
        <f t="shared" si="33"/>
        <v>1.18335E-2</v>
      </c>
      <c r="I1059" s="2">
        <f>IF(C1059&gt;'Assumptions Notes'!C$11,-C1059*('Assumptions Notes'!C$13/(2*1000)),G1059*D1059)</f>
        <v>1.18335E-2</v>
      </c>
    </row>
    <row r="1060" spans="1:9" ht="16" x14ac:dyDescent="0.2">
      <c r="A1060" s="5">
        <v>42574.0625</v>
      </c>
      <c r="B1060" s="2">
        <v>1249.3</v>
      </c>
      <c r="C1060" s="29">
        <v>110.4</v>
      </c>
      <c r="D1060" s="8">
        <v>1.025E-4</v>
      </c>
      <c r="E1060" s="13">
        <f>D1060*'Assumptions Notes'!C$12</f>
        <v>1.23E-2</v>
      </c>
      <c r="F1060" s="15">
        <f t="shared" si="32"/>
        <v>1.1316E-2</v>
      </c>
      <c r="G1060" s="10">
        <f>IF(C1060&gt;'Assumptions Notes'!C$11,'Assumptions Notes'!C$11,C1060)</f>
        <v>110.4</v>
      </c>
      <c r="H1060" s="15">
        <f t="shared" si="33"/>
        <v>1.1316E-2</v>
      </c>
      <c r="I1060" s="2">
        <f>IF(C1060&gt;'Assumptions Notes'!C$11,-C1060*('Assumptions Notes'!C$13/(2*1000)),G1060*D1060)</f>
        <v>1.1316E-2</v>
      </c>
    </row>
    <row r="1061" spans="1:9" ht="16" x14ac:dyDescent="0.2">
      <c r="A1061" s="5">
        <v>42574.083333333336</v>
      </c>
      <c r="B1061" s="2">
        <v>1158.53</v>
      </c>
      <c r="C1061" s="29">
        <v>108.4</v>
      </c>
      <c r="D1061" s="8">
        <v>1E-4</v>
      </c>
      <c r="E1061" s="13">
        <f>D1061*'Assumptions Notes'!C$12</f>
        <v>1.2E-2</v>
      </c>
      <c r="F1061" s="15">
        <f t="shared" si="32"/>
        <v>1.0840000000000001E-2</v>
      </c>
      <c r="G1061" s="10">
        <f>IF(C1061&gt;'Assumptions Notes'!C$11,'Assumptions Notes'!C$11,C1061)</f>
        <v>108.4</v>
      </c>
      <c r="H1061" s="15">
        <f t="shared" si="33"/>
        <v>1.0840000000000001E-2</v>
      </c>
      <c r="I1061" s="2">
        <f>IF(C1061&gt;'Assumptions Notes'!C$11,-C1061*('Assumptions Notes'!C$13/(2*1000)),G1061*D1061)</f>
        <v>1.0840000000000001E-2</v>
      </c>
    </row>
    <row r="1062" spans="1:9" ht="16" x14ac:dyDescent="0.2">
      <c r="A1062" s="5">
        <v>42574.104166666664</v>
      </c>
      <c r="B1062" s="2">
        <v>1095.44</v>
      </c>
      <c r="C1062" s="29">
        <v>107.6</v>
      </c>
      <c r="D1062" s="8">
        <v>9.8750000000000002E-5</v>
      </c>
      <c r="E1062" s="13">
        <f>D1062*'Assumptions Notes'!C$12</f>
        <v>1.1849999999999999E-2</v>
      </c>
      <c r="F1062" s="15">
        <f t="shared" si="32"/>
        <v>1.06255E-2</v>
      </c>
      <c r="G1062" s="10">
        <f>IF(C1062&gt;'Assumptions Notes'!C$11,'Assumptions Notes'!C$11,C1062)</f>
        <v>107.6</v>
      </c>
      <c r="H1062" s="15">
        <f t="shared" si="33"/>
        <v>1.06255E-2</v>
      </c>
      <c r="I1062" s="2">
        <f>IF(C1062&gt;'Assumptions Notes'!C$11,-C1062*('Assumptions Notes'!C$13/(2*1000)),G1062*D1062)</f>
        <v>1.06255E-2</v>
      </c>
    </row>
    <row r="1063" spans="1:9" ht="16" x14ac:dyDescent="0.2">
      <c r="A1063" s="5">
        <v>42574.125</v>
      </c>
      <c r="B1063" s="2">
        <v>1070.77</v>
      </c>
      <c r="C1063" s="29">
        <v>106.1</v>
      </c>
      <c r="D1063" s="8">
        <v>9.7499999999999998E-5</v>
      </c>
      <c r="E1063" s="13">
        <f>D1063*'Assumptions Notes'!C$12</f>
        <v>1.17E-2</v>
      </c>
      <c r="F1063" s="15">
        <f t="shared" si="32"/>
        <v>1.034475E-2</v>
      </c>
      <c r="G1063" s="10">
        <f>IF(C1063&gt;'Assumptions Notes'!C$11,'Assumptions Notes'!C$11,C1063)</f>
        <v>106.1</v>
      </c>
      <c r="H1063" s="15">
        <f t="shared" si="33"/>
        <v>1.034475E-2</v>
      </c>
      <c r="I1063" s="2">
        <f>IF(C1063&gt;'Assumptions Notes'!C$11,-C1063*('Assumptions Notes'!C$13/(2*1000)),G1063*D1063)</f>
        <v>1.034475E-2</v>
      </c>
    </row>
    <row r="1064" spans="1:9" ht="16" x14ac:dyDescent="0.2">
      <c r="A1064" s="5">
        <v>42574.145833333336</v>
      </c>
      <c r="B1064" s="2">
        <v>1037.04</v>
      </c>
      <c r="C1064" s="29">
        <v>107.8</v>
      </c>
      <c r="D1064" s="8">
        <v>9.6250000000000009E-5</v>
      </c>
      <c r="E1064" s="13">
        <f>D1064*'Assumptions Notes'!C$12</f>
        <v>1.1550000000000001E-2</v>
      </c>
      <c r="F1064" s="15">
        <f t="shared" si="32"/>
        <v>1.0375750000000001E-2</v>
      </c>
      <c r="G1064" s="10">
        <f>IF(C1064&gt;'Assumptions Notes'!C$11,'Assumptions Notes'!C$11,C1064)</f>
        <v>107.8</v>
      </c>
      <c r="H1064" s="15">
        <f t="shared" si="33"/>
        <v>1.0375750000000001E-2</v>
      </c>
      <c r="I1064" s="2">
        <f>IF(C1064&gt;'Assumptions Notes'!C$11,-C1064*('Assumptions Notes'!C$13/(2*1000)),G1064*D1064)</f>
        <v>1.0375750000000001E-2</v>
      </c>
    </row>
    <row r="1065" spans="1:9" ht="16" x14ac:dyDescent="0.2">
      <c r="A1065" s="5">
        <v>42574.166666666664</v>
      </c>
      <c r="B1065" s="2">
        <v>1026.02</v>
      </c>
      <c r="C1065" s="29">
        <v>110.1</v>
      </c>
      <c r="D1065" s="8">
        <v>9.5000000000000005E-5</v>
      </c>
      <c r="E1065" s="13">
        <f>D1065*'Assumptions Notes'!C$12</f>
        <v>1.14E-2</v>
      </c>
      <c r="F1065" s="15">
        <f t="shared" si="32"/>
        <v>1.04595E-2</v>
      </c>
      <c r="G1065" s="10">
        <f>IF(C1065&gt;'Assumptions Notes'!C$11,'Assumptions Notes'!C$11,C1065)</f>
        <v>110.1</v>
      </c>
      <c r="H1065" s="15">
        <f t="shared" si="33"/>
        <v>1.04595E-2</v>
      </c>
      <c r="I1065" s="2">
        <f>IF(C1065&gt;'Assumptions Notes'!C$11,-C1065*('Assumptions Notes'!C$13/(2*1000)),G1065*D1065)</f>
        <v>1.04595E-2</v>
      </c>
    </row>
    <row r="1066" spans="1:9" ht="16" x14ac:dyDescent="0.2">
      <c r="A1066" s="5">
        <v>42574.1875</v>
      </c>
      <c r="B1066" s="2">
        <v>1019.55</v>
      </c>
      <c r="C1066" s="29">
        <v>110.4</v>
      </c>
      <c r="D1066" s="8">
        <v>9.6250000000000009E-5</v>
      </c>
      <c r="E1066" s="13">
        <f>D1066*'Assumptions Notes'!C$12</f>
        <v>1.1550000000000001E-2</v>
      </c>
      <c r="F1066" s="15">
        <f t="shared" si="32"/>
        <v>1.0626000000000002E-2</v>
      </c>
      <c r="G1066" s="10">
        <f>IF(C1066&gt;'Assumptions Notes'!C$11,'Assumptions Notes'!C$11,C1066)</f>
        <v>110.4</v>
      </c>
      <c r="H1066" s="15">
        <f t="shared" si="33"/>
        <v>1.0626000000000002E-2</v>
      </c>
      <c r="I1066" s="2">
        <f>IF(C1066&gt;'Assumptions Notes'!C$11,-C1066*('Assumptions Notes'!C$13/(2*1000)),G1066*D1066)</f>
        <v>1.0626000000000002E-2</v>
      </c>
    </row>
    <row r="1067" spans="1:9" ht="16" x14ac:dyDescent="0.2">
      <c r="A1067" s="5">
        <v>42574.208333333336</v>
      </c>
      <c r="B1067" s="2">
        <v>1011.88</v>
      </c>
      <c r="C1067" s="29">
        <v>119.8</v>
      </c>
      <c r="D1067" s="8">
        <v>9.7499999999999998E-5</v>
      </c>
      <c r="E1067" s="13">
        <f>D1067*'Assumptions Notes'!C$12</f>
        <v>1.17E-2</v>
      </c>
      <c r="F1067" s="15">
        <f t="shared" si="32"/>
        <v>1.16805E-2</v>
      </c>
      <c r="G1067" s="10">
        <f>IF(C1067&gt;'Assumptions Notes'!C$11,'Assumptions Notes'!C$11,C1067)</f>
        <v>119.8</v>
      </c>
      <c r="H1067" s="15">
        <f t="shared" si="33"/>
        <v>1.16805E-2</v>
      </c>
      <c r="I1067" s="2">
        <f>IF(C1067&gt;'Assumptions Notes'!C$11,-C1067*('Assumptions Notes'!C$13/(2*1000)),G1067*D1067)</f>
        <v>1.16805E-2</v>
      </c>
    </row>
    <row r="1068" spans="1:9" ht="16" x14ac:dyDescent="0.2">
      <c r="A1068" s="5">
        <v>42574.229166666664</v>
      </c>
      <c r="B1068" s="2">
        <v>1012.3</v>
      </c>
      <c r="C1068" s="29">
        <v>121.6</v>
      </c>
      <c r="D1068" s="8">
        <v>1.15E-4</v>
      </c>
      <c r="E1068" s="13">
        <f>D1068*'Assumptions Notes'!C$12</f>
        <v>1.38E-2</v>
      </c>
      <c r="F1068" s="15">
        <f t="shared" si="32"/>
        <v>1.3984E-2</v>
      </c>
      <c r="G1068" s="10">
        <f>IF(C1068&gt;'Assumptions Notes'!C$11,'Assumptions Notes'!C$11,C1068)</f>
        <v>121.6</v>
      </c>
      <c r="H1068" s="15">
        <f t="shared" si="33"/>
        <v>1.3984E-2</v>
      </c>
      <c r="I1068" s="2">
        <f>IF(C1068&gt;'Assumptions Notes'!C$11,-C1068*('Assumptions Notes'!C$13/(2*1000)),G1068*D1068)</f>
        <v>1.3984E-2</v>
      </c>
    </row>
    <row r="1069" spans="1:9" ht="16" x14ac:dyDescent="0.2">
      <c r="A1069" s="5">
        <v>42574.25</v>
      </c>
      <c r="B1069" s="2">
        <v>1043.8499999999999</v>
      </c>
      <c r="C1069" s="29">
        <v>121.6</v>
      </c>
      <c r="D1069" s="8">
        <v>1.325E-4</v>
      </c>
      <c r="E1069" s="13">
        <f>D1069*'Assumptions Notes'!C$12</f>
        <v>1.5900000000000001E-2</v>
      </c>
      <c r="F1069" s="15">
        <f t="shared" si="32"/>
        <v>1.6111999999999998E-2</v>
      </c>
      <c r="G1069" s="10">
        <f>IF(C1069&gt;'Assumptions Notes'!C$11,'Assumptions Notes'!C$11,C1069)</f>
        <v>121.6</v>
      </c>
      <c r="H1069" s="15">
        <f t="shared" si="33"/>
        <v>1.6111999999999998E-2</v>
      </c>
      <c r="I1069" s="2">
        <f>IF(C1069&gt;'Assumptions Notes'!C$11,-C1069*('Assumptions Notes'!C$13/(2*1000)),G1069*D1069)</f>
        <v>1.6111999999999998E-2</v>
      </c>
    </row>
    <row r="1070" spans="1:9" ht="16" x14ac:dyDescent="0.2">
      <c r="A1070" s="5">
        <v>42574.270833333336</v>
      </c>
      <c r="B1070" s="2">
        <v>1047.1600000000001</v>
      </c>
      <c r="C1070" s="29">
        <v>119.5</v>
      </c>
      <c r="D1070" s="8">
        <v>1.6249999999999999E-4</v>
      </c>
      <c r="E1070" s="13">
        <f>D1070*'Assumptions Notes'!C$12</f>
        <v>1.95E-2</v>
      </c>
      <c r="F1070" s="15">
        <f t="shared" si="32"/>
        <v>1.9418749999999999E-2</v>
      </c>
      <c r="G1070" s="10">
        <f>IF(C1070&gt;'Assumptions Notes'!C$11,'Assumptions Notes'!C$11,C1070)</f>
        <v>119.5</v>
      </c>
      <c r="H1070" s="15">
        <f t="shared" si="33"/>
        <v>1.9418749999999999E-2</v>
      </c>
      <c r="I1070" s="2">
        <f>IF(C1070&gt;'Assumptions Notes'!C$11,-C1070*('Assumptions Notes'!C$13/(2*1000)),G1070*D1070)</f>
        <v>1.9418749999999999E-2</v>
      </c>
    </row>
    <row r="1071" spans="1:9" ht="16" x14ac:dyDescent="0.2">
      <c r="A1071" s="5">
        <v>42574.291666666664</v>
      </c>
      <c r="B1071" s="2">
        <v>1091.49</v>
      </c>
      <c r="C1071" s="29">
        <v>111.5</v>
      </c>
      <c r="D1071" s="8">
        <v>1.9249999999999999E-4</v>
      </c>
      <c r="E1071" s="13">
        <f>D1071*'Assumptions Notes'!C$12</f>
        <v>2.3099999999999999E-2</v>
      </c>
      <c r="F1071" s="15">
        <f t="shared" si="32"/>
        <v>2.146375E-2</v>
      </c>
      <c r="G1071" s="10">
        <f>IF(C1071&gt;'Assumptions Notes'!C$11,'Assumptions Notes'!C$11,C1071)</f>
        <v>111.5</v>
      </c>
      <c r="H1071" s="15">
        <f t="shared" si="33"/>
        <v>2.146375E-2</v>
      </c>
      <c r="I1071" s="2">
        <f>IF(C1071&gt;'Assumptions Notes'!C$11,-C1071*('Assumptions Notes'!C$13/(2*1000)),G1071*D1071)</f>
        <v>2.146375E-2</v>
      </c>
    </row>
    <row r="1072" spans="1:9" ht="16" x14ac:dyDescent="0.2">
      <c r="A1072" s="5">
        <v>42574.3125</v>
      </c>
      <c r="B1072" s="2">
        <v>1115.22</v>
      </c>
      <c r="C1072" s="29">
        <v>111</v>
      </c>
      <c r="D1072" s="8">
        <v>2.0875000000000001E-4</v>
      </c>
      <c r="E1072" s="13">
        <f>D1072*'Assumptions Notes'!C$12</f>
        <v>2.5049999999999999E-2</v>
      </c>
      <c r="F1072" s="15">
        <f t="shared" si="32"/>
        <v>2.3171250000000001E-2</v>
      </c>
      <c r="G1072" s="10">
        <f>IF(C1072&gt;'Assumptions Notes'!C$11,'Assumptions Notes'!C$11,C1072)</f>
        <v>111</v>
      </c>
      <c r="H1072" s="15">
        <f t="shared" si="33"/>
        <v>2.3171250000000001E-2</v>
      </c>
      <c r="I1072" s="2">
        <f>IF(C1072&gt;'Assumptions Notes'!C$11,-C1072*('Assumptions Notes'!C$13/(2*1000)),G1072*D1072)</f>
        <v>2.3171250000000001E-2</v>
      </c>
    </row>
    <row r="1073" spans="1:9" ht="16" x14ac:dyDescent="0.2">
      <c r="A1073" s="5">
        <v>42574.333333333336</v>
      </c>
      <c r="B1073" s="2">
        <v>1154.6099999999999</v>
      </c>
      <c r="C1073" s="29">
        <v>105.8</v>
      </c>
      <c r="D1073" s="8">
        <v>2.2499999999999999E-4</v>
      </c>
      <c r="E1073" s="13">
        <f>D1073*'Assumptions Notes'!C$12</f>
        <v>2.7E-2</v>
      </c>
      <c r="F1073" s="15">
        <f t="shared" si="32"/>
        <v>2.3805E-2</v>
      </c>
      <c r="G1073" s="10">
        <f>IF(C1073&gt;'Assumptions Notes'!C$11,'Assumptions Notes'!C$11,C1073)</f>
        <v>105.8</v>
      </c>
      <c r="H1073" s="15">
        <f t="shared" si="33"/>
        <v>2.3805E-2</v>
      </c>
      <c r="I1073" s="2">
        <f>IF(C1073&gt;'Assumptions Notes'!C$11,-C1073*('Assumptions Notes'!C$13/(2*1000)),G1073*D1073)</f>
        <v>2.3805E-2</v>
      </c>
    </row>
    <row r="1074" spans="1:9" ht="16" x14ac:dyDescent="0.2">
      <c r="A1074" s="5">
        <v>42574.354166666664</v>
      </c>
      <c r="B1074" s="2">
        <v>1251.45</v>
      </c>
      <c r="C1074" s="29">
        <v>104.7</v>
      </c>
      <c r="D1074" s="8">
        <v>2.2625E-4</v>
      </c>
      <c r="E1074" s="13">
        <f>D1074*'Assumptions Notes'!C$12</f>
        <v>2.7150000000000001E-2</v>
      </c>
      <c r="F1074" s="15">
        <f t="shared" si="32"/>
        <v>2.3688375000000001E-2</v>
      </c>
      <c r="G1074" s="10">
        <f>IF(C1074&gt;'Assumptions Notes'!C$11,'Assumptions Notes'!C$11,C1074)</f>
        <v>104.7</v>
      </c>
      <c r="H1074" s="15">
        <f t="shared" si="33"/>
        <v>2.3688375000000001E-2</v>
      </c>
      <c r="I1074" s="2">
        <f>IF(C1074&gt;'Assumptions Notes'!C$11,-C1074*('Assumptions Notes'!C$13/(2*1000)),G1074*D1074)</f>
        <v>2.3688375000000001E-2</v>
      </c>
    </row>
    <row r="1075" spans="1:9" ht="16" x14ac:dyDescent="0.2">
      <c r="A1075" s="5">
        <v>42574.375</v>
      </c>
      <c r="B1075" s="2">
        <v>1287.05</v>
      </c>
      <c r="C1075" s="29">
        <v>103.7</v>
      </c>
      <c r="D1075" s="8">
        <v>2.275E-4</v>
      </c>
      <c r="E1075" s="13">
        <f>D1075*'Assumptions Notes'!C$12</f>
        <v>2.7300000000000001E-2</v>
      </c>
      <c r="F1075" s="15">
        <f t="shared" si="32"/>
        <v>2.3591750000000002E-2</v>
      </c>
      <c r="G1075" s="10">
        <f>IF(C1075&gt;'Assumptions Notes'!C$11,'Assumptions Notes'!C$11,C1075)</f>
        <v>103.7</v>
      </c>
      <c r="H1075" s="15">
        <f t="shared" si="33"/>
        <v>2.3591750000000002E-2</v>
      </c>
      <c r="I1075" s="2">
        <f>IF(C1075&gt;'Assumptions Notes'!C$11,-C1075*('Assumptions Notes'!C$13/(2*1000)),G1075*D1075)</f>
        <v>2.3591750000000002E-2</v>
      </c>
    </row>
    <row r="1076" spans="1:9" ht="16" x14ac:dyDescent="0.2">
      <c r="A1076" s="5">
        <v>42574.395833333336</v>
      </c>
      <c r="B1076" s="2">
        <v>1320.99</v>
      </c>
      <c r="C1076" s="29">
        <v>102.6</v>
      </c>
      <c r="D1076" s="8">
        <v>2.1875E-4</v>
      </c>
      <c r="E1076" s="13">
        <f>D1076*'Assumptions Notes'!C$12</f>
        <v>2.6249999999999999E-2</v>
      </c>
      <c r="F1076" s="15">
        <f t="shared" si="32"/>
        <v>2.2443749999999998E-2</v>
      </c>
      <c r="G1076" s="10">
        <f>IF(C1076&gt;'Assumptions Notes'!C$11,'Assumptions Notes'!C$11,C1076)</f>
        <v>102.6</v>
      </c>
      <c r="H1076" s="15">
        <f t="shared" si="33"/>
        <v>2.2443749999999998E-2</v>
      </c>
      <c r="I1076" s="2">
        <f>IF(C1076&gt;'Assumptions Notes'!C$11,-C1076*('Assumptions Notes'!C$13/(2*1000)),G1076*D1076)</f>
        <v>2.2443749999999998E-2</v>
      </c>
    </row>
    <row r="1077" spans="1:9" ht="16" x14ac:dyDescent="0.2">
      <c r="A1077" s="5">
        <v>42574.416666666664</v>
      </c>
      <c r="B1077" s="2">
        <v>1334.47</v>
      </c>
      <c r="C1077" s="29">
        <v>103.9</v>
      </c>
      <c r="D1077" s="8">
        <v>2.1000000000000001E-4</v>
      </c>
      <c r="E1077" s="13">
        <f>D1077*'Assumptions Notes'!C$12</f>
        <v>2.52E-2</v>
      </c>
      <c r="F1077" s="15">
        <f t="shared" si="32"/>
        <v>2.1819000000000002E-2</v>
      </c>
      <c r="G1077" s="10">
        <f>IF(C1077&gt;'Assumptions Notes'!C$11,'Assumptions Notes'!C$11,C1077)</f>
        <v>103.9</v>
      </c>
      <c r="H1077" s="15">
        <f t="shared" si="33"/>
        <v>2.1819000000000002E-2</v>
      </c>
      <c r="I1077" s="2">
        <f>IF(C1077&gt;'Assumptions Notes'!C$11,-C1077*('Assumptions Notes'!C$13/(2*1000)),G1077*D1077)</f>
        <v>2.1819000000000002E-2</v>
      </c>
    </row>
    <row r="1078" spans="1:9" ht="16" x14ac:dyDescent="0.2">
      <c r="A1078" s="5">
        <v>42574.4375</v>
      </c>
      <c r="B1078" s="2">
        <v>1260.3599999999999</v>
      </c>
      <c r="C1078" s="29">
        <v>105.3</v>
      </c>
      <c r="D1078" s="8">
        <v>2.075E-4</v>
      </c>
      <c r="E1078" s="13">
        <f>D1078*'Assumptions Notes'!C$12</f>
        <v>2.4899999999999999E-2</v>
      </c>
      <c r="F1078" s="15">
        <f t="shared" si="32"/>
        <v>2.1849750000000001E-2</v>
      </c>
      <c r="G1078" s="10">
        <f>IF(C1078&gt;'Assumptions Notes'!C$11,'Assumptions Notes'!C$11,C1078)</f>
        <v>105.3</v>
      </c>
      <c r="H1078" s="15">
        <f t="shared" si="33"/>
        <v>2.1849750000000001E-2</v>
      </c>
      <c r="I1078" s="2">
        <f>IF(C1078&gt;'Assumptions Notes'!C$11,-C1078*('Assumptions Notes'!C$13/(2*1000)),G1078*D1078)</f>
        <v>2.1849750000000001E-2</v>
      </c>
    </row>
    <row r="1079" spans="1:9" ht="16" x14ac:dyDescent="0.2">
      <c r="A1079" s="5">
        <v>42574.458333333336</v>
      </c>
      <c r="B1079" s="2">
        <v>1203.44</v>
      </c>
      <c r="C1079" s="29">
        <v>116.6</v>
      </c>
      <c r="D1079" s="8">
        <v>2.05E-4</v>
      </c>
      <c r="E1079" s="13">
        <f>D1079*'Assumptions Notes'!C$12</f>
        <v>2.46E-2</v>
      </c>
      <c r="F1079" s="15">
        <f t="shared" si="32"/>
        <v>2.3902999999999997E-2</v>
      </c>
      <c r="G1079" s="10">
        <f>IF(C1079&gt;'Assumptions Notes'!C$11,'Assumptions Notes'!C$11,C1079)</f>
        <v>116.6</v>
      </c>
      <c r="H1079" s="15">
        <f t="shared" si="33"/>
        <v>2.3902999999999997E-2</v>
      </c>
      <c r="I1079" s="2">
        <f>IF(C1079&gt;'Assumptions Notes'!C$11,-C1079*('Assumptions Notes'!C$13/(2*1000)),G1079*D1079)</f>
        <v>2.3902999999999997E-2</v>
      </c>
    </row>
    <row r="1080" spans="1:9" ht="16" x14ac:dyDescent="0.2">
      <c r="A1080" s="5">
        <v>42574.479166666664</v>
      </c>
      <c r="B1080" s="2">
        <v>1123.8900000000001</v>
      </c>
      <c r="C1080" s="29">
        <v>117</v>
      </c>
      <c r="D1080" s="8">
        <v>2.1499999999999999E-4</v>
      </c>
      <c r="E1080" s="13">
        <f>D1080*'Assumptions Notes'!C$12</f>
        <v>2.58E-2</v>
      </c>
      <c r="F1080" s="15">
        <f t="shared" si="32"/>
        <v>2.5155E-2</v>
      </c>
      <c r="G1080" s="10">
        <f>IF(C1080&gt;'Assumptions Notes'!C$11,'Assumptions Notes'!C$11,C1080)</f>
        <v>117</v>
      </c>
      <c r="H1080" s="15">
        <f t="shared" si="33"/>
        <v>2.5155E-2</v>
      </c>
      <c r="I1080" s="2">
        <f>IF(C1080&gt;'Assumptions Notes'!C$11,-C1080*('Assumptions Notes'!C$13/(2*1000)),G1080*D1080)</f>
        <v>2.5155E-2</v>
      </c>
    </row>
    <row r="1081" spans="1:9" ht="16" x14ac:dyDescent="0.2">
      <c r="A1081" s="5">
        <v>42574.5</v>
      </c>
      <c r="B1081" s="2">
        <v>1104.68</v>
      </c>
      <c r="C1081" s="29">
        <v>117</v>
      </c>
      <c r="D1081" s="8">
        <v>2.2499999999999999E-4</v>
      </c>
      <c r="E1081" s="13">
        <f>D1081*'Assumptions Notes'!C$12</f>
        <v>2.7E-2</v>
      </c>
      <c r="F1081" s="15">
        <f t="shared" si="32"/>
        <v>2.6324999999999998E-2</v>
      </c>
      <c r="G1081" s="10">
        <f>IF(C1081&gt;'Assumptions Notes'!C$11,'Assumptions Notes'!C$11,C1081)</f>
        <v>117</v>
      </c>
      <c r="H1081" s="15">
        <f t="shared" si="33"/>
        <v>2.6324999999999998E-2</v>
      </c>
      <c r="I1081" s="2">
        <f>IF(C1081&gt;'Assumptions Notes'!C$11,-C1081*('Assumptions Notes'!C$13/(2*1000)),G1081*D1081)</f>
        <v>2.6324999999999998E-2</v>
      </c>
    </row>
    <row r="1082" spans="1:9" ht="16" x14ac:dyDescent="0.2">
      <c r="A1082" s="5">
        <v>42574.520833333336</v>
      </c>
      <c r="B1082" s="2">
        <v>1056.7</v>
      </c>
      <c r="C1082" s="29">
        <v>118.9</v>
      </c>
      <c r="D1082" s="8">
        <v>2.1250000000000002E-4</v>
      </c>
      <c r="E1082" s="13">
        <f>D1082*'Assumptions Notes'!C$12</f>
        <v>2.5500000000000002E-2</v>
      </c>
      <c r="F1082" s="15">
        <f t="shared" si="32"/>
        <v>2.5266250000000004E-2</v>
      </c>
      <c r="G1082" s="10">
        <f>IF(C1082&gt;'Assumptions Notes'!C$11,'Assumptions Notes'!C$11,C1082)</f>
        <v>118.9</v>
      </c>
      <c r="H1082" s="15">
        <f t="shared" si="33"/>
        <v>2.5266250000000004E-2</v>
      </c>
      <c r="I1082" s="2">
        <f>IF(C1082&gt;'Assumptions Notes'!C$11,-C1082*('Assumptions Notes'!C$13/(2*1000)),G1082*D1082)</f>
        <v>2.5266250000000004E-2</v>
      </c>
    </row>
    <row r="1083" spans="1:9" ht="16" x14ac:dyDescent="0.2">
      <c r="A1083" s="5">
        <v>42574.541666666664</v>
      </c>
      <c r="B1083" s="2">
        <v>1024.28</v>
      </c>
      <c r="C1083" s="29">
        <v>114.8</v>
      </c>
      <c r="D1083" s="8">
        <v>2.0000000000000001E-4</v>
      </c>
      <c r="E1083" s="13">
        <f>D1083*'Assumptions Notes'!C$12</f>
        <v>2.4E-2</v>
      </c>
      <c r="F1083" s="15">
        <f t="shared" si="32"/>
        <v>2.2960000000000001E-2</v>
      </c>
      <c r="G1083" s="10">
        <f>IF(C1083&gt;'Assumptions Notes'!C$11,'Assumptions Notes'!C$11,C1083)</f>
        <v>114.8</v>
      </c>
      <c r="H1083" s="15">
        <f t="shared" si="33"/>
        <v>2.2960000000000001E-2</v>
      </c>
      <c r="I1083" s="2">
        <f>IF(C1083&gt;'Assumptions Notes'!C$11,-C1083*('Assumptions Notes'!C$13/(2*1000)),G1083*D1083)</f>
        <v>2.2960000000000001E-2</v>
      </c>
    </row>
    <row r="1084" spans="1:9" ht="16" x14ac:dyDescent="0.2">
      <c r="A1084" s="5">
        <v>42574.5625</v>
      </c>
      <c r="B1084" s="2">
        <v>987.32</v>
      </c>
      <c r="C1084" s="29">
        <v>111.9</v>
      </c>
      <c r="D1084" s="8">
        <v>1.975E-4</v>
      </c>
      <c r="E1084" s="13">
        <f>D1084*'Assumptions Notes'!C$12</f>
        <v>2.3699999999999999E-2</v>
      </c>
      <c r="F1084" s="15">
        <f t="shared" si="32"/>
        <v>2.2100250000000002E-2</v>
      </c>
      <c r="G1084" s="10">
        <f>IF(C1084&gt;'Assumptions Notes'!C$11,'Assumptions Notes'!C$11,C1084)</f>
        <v>111.9</v>
      </c>
      <c r="H1084" s="15">
        <f t="shared" si="33"/>
        <v>2.2100250000000002E-2</v>
      </c>
      <c r="I1084" s="2">
        <f>IF(C1084&gt;'Assumptions Notes'!C$11,-C1084*('Assumptions Notes'!C$13/(2*1000)),G1084*D1084)</f>
        <v>2.2100250000000002E-2</v>
      </c>
    </row>
    <row r="1085" spans="1:9" ht="16" x14ac:dyDescent="0.2">
      <c r="A1085" s="5">
        <v>42574.583333333336</v>
      </c>
      <c r="B1085" s="2">
        <v>1073.1400000000001</v>
      </c>
      <c r="C1085" s="29">
        <v>105.7</v>
      </c>
      <c r="D1085" s="8">
        <v>1.95E-4</v>
      </c>
      <c r="E1085" s="13">
        <f>D1085*'Assumptions Notes'!C$12</f>
        <v>2.3400000000000001E-2</v>
      </c>
      <c r="F1085" s="15">
        <f t="shared" si="32"/>
        <v>2.0611500000000001E-2</v>
      </c>
      <c r="G1085" s="10">
        <f>IF(C1085&gt;'Assumptions Notes'!C$11,'Assumptions Notes'!C$11,C1085)</f>
        <v>105.7</v>
      </c>
      <c r="H1085" s="15">
        <f t="shared" si="33"/>
        <v>2.0611500000000001E-2</v>
      </c>
      <c r="I1085" s="2">
        <f>IF(C1085&gt;'Assumptions Notes'!C$11,-C1085*('Assumptions Notes'!C$13/(2*1000)),G1085*D1085)</f>
        <v>2.0611500000000001E-2</v>
      </c>
    </row>
    <row r="1086" spans="1:9" ht="16" x14ac:dyDescent="0.2">
      <c r="A1086" s="5">
        <v>42574.604166666664</v>
      </c>
      <c r="B1086" s="2">
        <v>1074.4000000000001</v>
      </c>
      <c r="C1086" s="29">
        <v>105.6</v>
      </c>
      <c r="D1086" s="8">
        <v>1.9625E-4</v>
      </c>
      <c r="E1086" s="13">
        <f>D1086*'Assumptions Notes'!C$12</f>
        <v>2.3550000000000001E-2</v>
      </c>
      <c r="F1086" s="15">
        <f t="shared" si="32"/>
        <v>2.0723999999999999E-2</v>
      </c>
      <c r="G1086" s="10">
        <f>IF(C1086&gt;'Assumptions Notes'!C$11,'Assumptions Notes'!C$11,C1086)</f>
        <v>105.6</v>
      </c>
      <c r="H1086" s="15">
        <f t="shared" si="33"/>
        <v>2.0723999999999999E-2</v>
      </c>
      <c r="I1086" s="2">
        <f>IF(C1086&gt;'Assumptions Notes'!C$11,-C1086*('Assumptions Notes'!C$13/(2*1000)),G1086*D1086)</f>
        <v>2.0723999999999999E-2</v>
      </c>
    </row>
    <row r="1087" spans="1:9" ht="16" x14ac:dyDescent="0.2">
      <c r="A1087" s="5">
        <v>42574.625</v>
      </c>
      <c r="B1087" s="2">
        <v>1106.1500000000001</v>
      </c>
      <c r="C1087" s="29">
        <v>102.9</v>
      </c>
      <c r="D1087" s="8">
        <v>1.975E-4</v>
      </c>
      <c r="E1087" s="13">
        <f>D1087*'Assumptions Notes'!C$12</f>
        <v>2.3699999999999999E-2</v>
      </c>
      <c r="F1087" s="15">
        <f t="shared" si="32"/>
        <v>2.0322750000000001E-2</v>
      </c>
      <c r="G1087" s="10">
        <f>IF(C1087&gt;'Assumptions Notes'!C$11,'Assumptions Notes'!C$11,C1087)</f>
        <v>102.9</v>
      </c>
      <c r="H1087" s="15">
        <f t="shared" si="33"/>
        <v>2.0322750000000001E-2</v>
      </c>
      <c r="I1087" s="2">
        <f>IF(C1087&gt;'Assumptions Notes'!C$11,-C1087*('Assumptions Notes'!C$13/(2*1000)),G1087*D1087)</f>
        <v>2.0322750000000001E-2</v>
      </c>
    </row>
    <row r="1088" spans="1:9" ht="16" x14ac:dyDescent="0.2">
      <c r="A1088" s="5">
        <v>42574.645833333336</v>
      </c>
      <c r="B1088" s="2">
        <v>1142.92</v>
      </c>
      <c r="C1088" s="29">
        <v>102</v>
      </c>
      <c r="D1088" s="8">
        <v>2.2124999999999998E-4</v>
      </c>
      <c r="E1088" s="13">
        <f>D1088*'Assumptions Notes'!C$12</f>
        <v>2.6549999999999997E-2</v>
      </c>
      <c r="F1088" s="15">
        <f t="shared" si="32"/>
        <v>2.2567499999999997E-2</v>
      </c>
      <c r="G1088" s="10">
        <f>IF(C1088&gt;'Assumptions Notes'!C$11,'Assumptions Notes'!C$11,C1088)</f>
        <v>102</v>
      </c>
      <c r="H1088" s="15">
        <f t="shared" si="33"/>
        <v>2.2567499999999997E-2</v>
      </c>
      <c r="I1088" s="2">
        <f>IF(C1088&gt;'Assumptions Notes'!C$11,-C1088*('Assumptions Notes'!C$13/(2*1000)),G1088*D1088)</f>
        <v>2.2567499999999997E-2</v>
      </c>
    </row>
    <row r="1089" spans="1:9" ht="16" x14ac:dyDescent="0.2">
      <c r="A1089" s="5">
        <v>42574.666666666664</v>
      </c>
      <c r="B1089" s="2">
        <v>1241.05</v>
      </c>
      <c r="C1089" s="29">
        <v>103.9</v>
      </c>
      <c r="D1089" s="8">
        <v>2.4499999999999999E-4</v>
      </c>
      <c r="E1089" s="13">
        <f>D1089*'Assumptions Notes'!C$12</f>
        <v>2.9399999999999999E-2</v>
      </c>
      <c r="F1089" s="15">
        <f t="shared" si="32"/>
        <v>2.5455499999999999E-2</v>
      </c>
      <c r="G1089" s="10">
        <f>IF(C1089&gt;'Assumptions Notes'!C$11,'Assumptions Notes'!C$11,C1089)</f>
        <v>103.9</v>
      </c>
      <c r="H1089" s="15">
        <f t="shared" si="33"/>
        <v>2.5455499999999999E-2</v>
      </c>
      <c r="I1089" s="2">
        <f>IF(C1089&gt;'Assumptions Notes'!C$11,-C1089*('Assumptions Notes'!C$13/(2*1000)),G1089*D1089)</f>
        <v>2.5455499999999999E-2</v>
      </c>
    </row>
    <row r="1090" spans="1:9" ht="16" x14ac:dyDescent="0.2">
      <c r="A1090" s="5">
        <v>42574.6875</v>
      </c>
      <c r="B1090" s="2">
        <v>1333.63</v>
      </c>
      <c r="C1090" s="29">
        <v>105.1</v>
      </c>
      <c r="D1090" s="8">
        <v>2.7E-4</v>
      </c>
      <c r="E1090" s="13">
        <f>D1090*'Assumptions Notes'!C$12</f>
        <v>3.2399999999999998E-2</v>
      </c>
      <c r="F1090" s="15">
        <f t="shared" si="32"/>
        <v>2.8376999999999999E-2</v>
      </c>
      <c r="G1090" s="10">
        <f>IF(C1090&gt;'Assumptions Notes'!C$11,'Assumptions Notes'!C$11,C1090)</f>
        <v>105.1</v>
      </c>
      <c r="H1090" s="15">
        <f t="shared" si="33"/>
        <v>2.8376999999999999E-2</v>
      </c>
      <c r="I1090" s="2">
        <f>IF(C1090&gt;'Assumptions Notes'!C$11,-C1090*('Assumptions Notes'!C$13/(2*1000)),G1090*D1090)</f>
        <v>2.8376999999999999E-2</v>
      </c>
    </row>
    <row r="1091" spans="1:9" ht="16" x14ac:dyDescent="0.2">
      <c r="A1091" s="5">
        <v>42574.708333333336</v>
      </c>
      <c r="B1091" s="2">
        <v>1419.34</v>
      </c>
      <c r="C1091" s="29">
        <v>106.7</v>
      </c>
      <c r="D1091" s="8">
        <v>2.9500000000000001E-4</v>
      </c>
      <c r="E1091" s="13">
        <f>D1091*'Assumptions Notes'!C$12</f>
        <v>3.5400000000000001E-2</v>
      </c>
      <c r="F1091" s="15">
        <f t="shared" ref="F1091:F1154" si="34">D1091*C1091</f>
        <v>3.1476500000000004E-2</v>
      </c>
      <c r="G1091" s="10">
        <f>IF(C1091&gt;'Assumptions Notes'!C$11,'Assumptions Notes'!C$11,C1091)</f>
        <v>106.7</v>
      </c>
      <c r="H1091" s="15">
        <f t="shared" ref="H1091:H1154" si="35">G1091*D1091</f>
        <v>3.1476500000000004E-2</v>
      </c>
      <c r="I1091" s="2">
        <f>IF(C1091&gt;'Assumptions Notes'!C$11,-C1091*('Assumptions Notes'!C$13/(2*1000)),G1091*D1091)</f>
        <v>3.1476500000000004E-2</v>
      </c>
    </row>
    <row r="1092" spans="1:9" ht="16" x14ac:dyDescent="0.2">
      <c r="A1092" s="5">
        <v>42574.729166666664</v>
      </c>
      <c r="B1092" s="2">
        <v>1584.74</v>
      </c>
      <c r="C1092" s="29">
        <v>104</v>
      </c>
      <c r="D1092" s="8">
        <v>2.9750000000000002E-4</v>
      </c>
      <c r="E1092" s="13">
        <f>D1092*'Assumptions Notes'!C$12</f>
        <v>3.5700000000000003E-2</v>
      </c>
      <c r="F1092" s="15">
        <f t="shared" si="34"/>
        <v>3.0940000000000002E-2</v>
      </c>
      <c r="G1092" s="10">
        <f>IF(C1092&gt;'Assumptions Notes'!C$11,'Assumptions Notes'!C$11,C1092)</f>
        <v>104</v>
      </c>
      <c r="H1092" s="15">
        <f t="shared" si="35"/>
        <v>3.0940000000000002E-2</v>
      </c>
      <c r="I1092" s="2">
        <f>IF(C1092&gt;'Assumptions Notes'!C$11,-C1092*('Assumptions Notes'!C$13/(2*1000)),G1092*D1092)</f>
        <v>3.0940000000000002E-2</v>
      </c>
    </row>
    <row r="1093" spans="1:9" ht="16" x14ac:dyDescent="0.2">
      <c r="A1093" s="5">
        <v>42574.75</v>
      </c>
      <c r="B1093" s="2">
        <v>1756.56</v>
      </c>
      <c r="C1093" s="29">
        <v>103.8</v>
      </c>
      <c r="D1093" s="8">
        <v>2.9999999999999997E-4</v>
      </c>
      <c r="E1093" s="13">
        <f>D1093*'Assumptions Notes'!C$12</f>
        <v>3.5999999999999997E-2</v>
      </c>
      <c r="F1093" s="15">
        <f t="shared" si="34"/>
        <v>3.1139999999999998E-2</v>
      </c>
      <c r="G1093" s="10">
        <f>IF(C1093&gt;'Assumptions Notes'!C$11,'Assumptions Notes'!C$11,C1093)</f>
        <v>103.8</v>
      </c>
      <c r="H1093" s="15">
        <f t="shared" si="35"/>
        <v>3.1139999999999998E-2</v>
      </c>
      <c r="I1093" s="2">
        <f>IF(C1093&gt;'Assumptions Notes'!C$11,-C1093*('Assumptions Notes'!C$13/(2*1000)),G1093*D1093)</f>
        <v>3.1139999999999998E-2</v>
      </c>
    </row>
    <row r="1094" spans="1:9" ht="16" x14ac:dyDescent="0.2">
      <c r="A1094" s="5">
        <v>42574.770833333336</v>
      </c>
      <c r="B1094" s="2">
        <v>1860.87</v>
      </c>
      <c r="C1094" s="29">
        <v>99.3</v>
      </c>
      <c r="D1094" s="8">
        <v>2.9999999999999997E-4</v>
      </c>
      <c r="E1094" s="13">
        <f>D1094*'Assumptions Notes'!C$12</f>
        <v>3.5999999999999997E-2</v>
      </c>
      <c r="F1094" s="15">
        <f t="shared" si="34"/>
        <v>2.9789999999999997E-2</v>
      </c>
      <c r="G1094" s="10">
        <f>IF(C1094&gt;'Assumptions Notes'!C$11,'Assumptions Notes'!C$11,C1094)</f>
        <v>99.3</v>
      </c>
      <c r="H1094" s="15">
        <f t="shared" si="35"/>
        <v>2.9789999999999997E-2</v>
      </c>
      <c r="I1094" s="2">
        <f>IF(C1094&gt;'Assumptions Notes'!C$11,-C1094*('Assumptions Notes'!C$13/(2*1000)),G1094*D1094)</f>
        <v>2.9789999999999997E-2</v>
      </c>
    </row>
    <row r="1095" spans="1:9" ht="16" x14ac:dyDescent="0.2">
      <c r="A1095" s="5">
        <v>42574.791666666664</v>
      </c>
      <c r="B1095" s="2">
        <v>1954.05</v>
      </c>
      <c r="C1095" s="29">
        <v>96.8</v>
      </c>
      <c r="D1095" s="8">
        <v>2.9999999999999997E-4</v>
      </c>
      <c r="E1095" s="13">
        <f>D1095*'Assumptions Notes'!C$12</f>
        <v>3.5999999999999997E-2</v>
      </c>
      <c r="F1095" s="15">
        <f t="shared" si="34"/>
        <v>2.9039999999999996E-2</v>
      </c>
      <c r="G1095" s="10">
        <f>IF(C1095&gt;'Assumptions Notes'!C$11,'Assumptions Notes'!C$11,C1095)</f>
        <v>96.8</v>
      </c>
      <c r="H1095" s="15">
        <f t="shared" si="35"/>
        <v>2.9039999999999996E-2</v>
      </c>
      <c r="I1095" s="2">
        <f>IF(C1095&gt;'Assumptions Notes'!C$11,-C1095*('Assumptions Notes'!C$13/(2*1000)),G1095*D1095)</f>
        <v>2.9039999999999996E-2</v>
      </c>
    </row>
    <row r="1096" spans="1:9" ht="16" x14ac:dyDescent="0.2">
      <c r="A1096" s="5">
        <v>42574.8125</v>
      </c>
      <c r="B1096" s="2">
        <v>1895.93</v>
      </c>
      <c r="C1096" s="29">
        <v>95.4</v>
      </c>
      <c r="D1096" s="8">
        <v>2.9750000000000002E-4</v>
      </c>
      <c r="E1096" s="13">
        <f>D1096*'Assumptions Notes'!C$12</f>
        <v>3.5700000000000003E-2</v>
      </c>
      <c r="F1096" s="15">
        <f t="shared" si="34"/>
        <v>2.8381500000000004E-2</v>
      </c>
      <c r="G1096" s="10">
        <f>IF(C1096&gt;'Assumptions Notes'!C$11,'Assumptions Notes'!C$11,C1096)</f>
        <v>95.4</v>
      </c>
      <c r="H1096" s="15">
        <f t="shared" si="35"/>
        <v>2.8381500000000004E-2</v>
      </c>
      <c r="I1096" s="2">
        <f>IF(C1096&gt;'Assumptions Notes'!C$11,-C1096*('Assumptions Notes'!C$13/(2*1000)),G1096*D1096)</f>
        <v>2.8381500000000004E-2</v>
      </c>
    </row>
    <row r="1097" spans="1:9" ht="16" x14ac:dyDescent="0.2">
      <c r="A1097" s="5">
        <v>42574.833333333336</v>
      </c>
      <c r="B1097" s="2">
        <v>1852.18</v>
      </c>
      <c r="C1097" s="29">
        <v>93.7</v>
      </c>
      <c r="D1097" s="8">
        <v>2.9500000000000001E-4</v>
      </c>
      <c r="E1097" s="13">
        <f>D1097*'Assumptions Notes'!C$12</f>
        <v>3.5400000000000001E-2</v>
      </c>
      <c r="F1097" s="15">
        <f t="shared" si="34"/>
        <v>2.7641500000000003E-2</v>
      </c>
      <c r="G1097" s="10">
        <f>IF(C1097&gt;'Assumptions Notes'!C$11,'Assumptions Notes'!C$11,C1097)</f>
        <v>93.7</v>
      </c>
      <c r="H1097" s="15">
        <f t="shared" si="35"/>
        <v>2.7641500000000003E-2</v>
      </c>
      <c r="I1097" s="2">
        <f>IF(C1097&gt;'Assumptions Notes'!C$11,-C1097*('Assumptions Notes'!C$13/(2*1000)),G1097*D1097)</f>
        <v>2.7641500000000003E-2</v>
      </c>
    </row>
    <row r="1098" spans="1:9" ht="16" x14ac:dyDescent="0.2">
      <c r="A1098" s="5">
        <v>42574.854166666664</v>
      </c>
      <c r="B1098" s="2">
        <v>1795.92</v>
      </c>
      <c r="C1098" s="29">
        <v>94.4</v>
      </c>
      <c r="D1098" s="8">
        <v>2.9E-4</v>
      </c>
      <c r="E1098" s="13">
        <f>D1098*'Assumptions Notes'!C$12</f>
        <v>3.4799999999999998E-2</v>
      </c>
      <c r="F1098" s="15">
        <f t="shared" si="34"/>
        <v>2.7376000000000001E-2</v>
      </c>
      <c r="G1098" s="10">
        <f>IF(C1098&gt;'Assumptions Notes'!C$11,'Assumptions Notes'!C$11,C1098)</f>
        <v>94.4</v>
      </c>
      <c r="H1098" s="15">
        <f t="shared" si="35"/>
        <v>2.7376000000000001E-2</v>
      </c>
      <c r="I1098" s="2">
        <f>IF(C1098&gt;'Assumptions Notes'!C$11,-C1098*('Assumptions Notes'!C$13/(2*1000)),G1098*D1098)</f>
        <v>2.7376000000000001E-2</v>
      </c>
    </row>
    <row r="1099" spans="1:9" ht="16" x14ac:dyDescent="0.2">
      <c r="A1099" s="5">
        <v>42574.875</v>
      </c>
      <c r="B1099" s="2">
        <v>1794.84</v>
      </c>
      <c r="C1099" s="29">
        <v>92.1</v>
      </c>
      <c r="D1099" s="8">
        <v>2.8499999999999999E-4</v>
      </c>
      <c r="E1099" s="13">
        <f>D1099*'Assumptions Notes'!C$12</f>
        <v>3.4200000000000001E-2</v>
      </c>
      <c r="F1099" s="15">
        <f t="shared" si="34"/>
        <v>2.6248499999999998E-2</v>
      </c>
      <c r="G1099" s="10">
        <f>IF(C1099&gt;'Assumptions Notes'!C$11,'Assumptions Notes'!C$11,C1099)</f>
        <v>92.1</v>
      </c>
      <c r="H1099" s="15">
        <f t="shared" si="35"/>
        <v>2.6248499999999998E-2</v>
      </c>
      <c r="I1099" s="2">
        <f>IF(C1099&gt;'Assumptions Notes'!C$11,-C1099*('Assumptions Notes'!C$13/(2*1000)),G1099*D1099)</f>
        <v>2.6248499999999998E-2</v>
      </c>
    </row>
    <row r="1100" spans="1:9" ht="16" x14ac:dyDescent="0.2">
      <c r="A1100" s="5">
        <v>42574.895833333336</v>
      </c>
      <c r="B1100" s="2">
        <v>1742.73</v>
      </c>
      <c r="C1100" s="29">
        <v>94.6</v>
      </c>
      <c r="D1100" s="8">
        <v>2.7E-4</v>
      </c>
      <c r="E1100" s="13">
        <f>D1100*'Assumptions Notes'!C$12</f>
        <v>3.2399999999999998E-2</v>
      </c>
      <c r="F1100" s="15">
        <f t="shared" si="34"/>
        <v>2.5541999999999999E-2</v>
      </c>
      <c r="G1100" s="10">
        <f>IF(C1100&gt;'Assumptions Notes'!C$11,'Assumptions Notes'!C$11,C1100)</f>
        <v>94.6</v>
      </c>
      <c r="H1100" s="15">
        <f t="shared" si="35"/>
        <v>2.5541999999999999E-2</v>
      </c>
      <c r="I1100" s="2">
        <f>IF(C1100&gt;'Assumptions Notes'!C$11,-C1100*('Assumptions Notes'!C$13/(2*1000)),G1100*D1100)</f>
        <v>2.5541999999999999E-2</v>
      </c>
    </row>
    <row r="1101" spans="1:9" ht="16" x14ac:dyDescent="0.2">
      <c r="A1101" s="5">
        <v>42574.916666666664</v>
      </c>
      <c r="B1101" s="2">
        <v>1698.74</v>
      </c>
      <c r="C1101" s="29">
        <v>99.7</v>
      </c>
      <c r="D1101" s="8">
        <v>2.5500000000000002E-4</v>
      </c>
      <c r="E1101" s="13">
        <f>D1101*'Assumptions Notes'!C$12</f>
        <v>3.0600000000000002E-2</v>
      </c>
      <c r="F1101" s="15">
        <f t="shared" si="34"/>
        <v>2.5423500000000002E-2</v>
      </c>
      <c r="G1101" s="10">
        <f>IF(C1101&gt;'Assumptions Notes'!C$11,'Assumptions Notes'!C$11,C1101)</f>
        <v>99.7</v>
      </c>
      <c r="H1101" s="15">
        <f t="shared" si="35"/>
        <v>2.5423500000000002E-2</v>
      </c>
      <c r="I1101" s="2">
        <f>IF(C1101&gt;'Assumptions Notes'!C$11,-C1101*('Assumptions Notes'!C$13/(2*1000)),G1101*D1101)</f>
        <v>2.5423500000000002E-2</v>
      </c>
    </row>
    <row r="1102" spans="1:9" ht="16" x14ac:dyDescent="0.2">
      <c r="A1102" s="5">
        <v>42574.9375</v>
      </c>
      <c r="B1102" s="2">
        <v>1610.81</v>
      </c>
      <c r="C1102" s="29">
        <v>103.2</v>
      </c>
      <c r="D1102" s="8">
        <v>2.1250000000000002E-4</v>
      </c>
      <c r="E1102" s="13">
        <f>D1102*'Assumptions Notes'!C$12</f>
        <v>2.5500000000000002E-2</v>
      </c>
      <c r="F1102" s="15">
        <f t="shared" si="34"/>
        <v>2.1930000000000002E-2</v>
      </c>
      <c r="G1102" s="10">
        <f>IF(C1102&gt;'Assumptions Notes'!C$11,'Assumptions Notes'!C$11,C1102)</f>
        <v>103.2</v>
      </c>
      <c r="H1102" s="15">
        <f t="shared" si="35"/>
        <v>2.1930000000000002E-2</v>
      </c>
      <c r="I1102" s="2">
        <f>IF(C1102&gt;'Assumptions Notes'!C$11,-C1102*('Assumptions Notes'!C$13/(2*1000)),G1102*D1102)</f>
        <v>2.1930000000000002E-2</v>
      </c>
    </row>
    <row r="1103" spans="1:9" ht="16" x14ac:dyDescent="0.2">
      <c r="A1103" s="5">
        <v>42574.958333333336</v>
      </c>
      <c r="B1103" s="2">
        <v>1565.81</v>
      </c>
      <c r="C1103" s="29">
        <v>110.7</v>
      </c>
      <c r="D1103" s="8">
        <v>1.7000000000000001E-4</v>
      </c>
      <c r="E1103" s="13">
        <f>D1103*'Assumptions Notes'!C$12</f>
        <v>2.0400000000000001E-2</v>
      </c>
      <c r="F1103" s="15">
        <f t="shared" si="34"/>
        <v>1.8819000000000002E-2</v>
      </c>
      <c r="G1103" s="10">
        <f>IF(C1103&gt;'Assumptions Notes'!C$11,'Assumptions Notes'!C$11,C1103)</f>
        <v>110.7</v>
      </c>
      <c r="H1103" s="15">
        <f t="shared" si="35"/>
        <v>1.8819000000000002E-2</v>
      </c>
      <c r="I1103" s="2">
        <f>IF(C1103&gt;'Assumptions Notes'!C$11,-C1103*('Assumptions Notes'!C$13/(2*1000)),G1103*D1103)</f>
        <v>1.8819000000000002E-2</v>
      </c>
    </row>
    <row r="1104" spans="1:9" ht="16" x14ac:dyDescent="0.2">
      <c r="A1104" s="5">
        <v>42574.979166666664</v>
      </c>
      <c r="B1104" s="2">
        <v>1509.96</v>
      </c>
      <c r="C1104" s="29">
        <v>110.9</v>
      </c>
      <c r="D1104" s="8">
        <v>1.5000000000000001E-4</v>
      </c>
      <c r="E1104" s="13">
        <f>D1104*'Assumptions Notes'!C$12</f>
        <v>1.8000000000000002E-2</v>
      </c>
      <c r="F1104" s="15">
        <f t="shared" si="34"/>
        <v>1.6635000000000004E-2</v>
      </c>
      <c r="G1104" s="10">
        <f>IF(C1104&gt;'Assumptions Notes'!C$11,'Assumptions Notes'!C$11,C1104)</f>
        <v>110.9</v>
      </c>
      <c r="H1104" s="15">
        <f t="shared" si="35"/>
        <v>1.6635000000000004E-2</v>
      </c>
      <c r="I1104" s="2">
        <f>IF(C1104&gt;'Assumptions Notes'!C$11,-C1104*('Assumptions Notes'!C$13/(2*1000)),G1104*D1104)</f>
        <v>1.6635000000000004E-2</v>
      </c>
    </row>
    <row r="1105" spans="1:9" ht="16" x14ac:dyDescent="0.2">
      <c r="A1105" s="5">
        <v>42575</v>
      </c>
      <c r="B1105" s="2">
        <v>1719.78</v>
      </c>
      <c r="C1105" s="29">
        <v>109.5</v>
      </c>
      <c r="D1105" s="8">
        <v>1.2999999999999999E-4</v>
      </c>
      <c r="E1105" s="13">
        <f>D1105*'Assumptions Notes'!C$12</f>
        <v>1.5599999999999999E-2</v>
      </c>
      <c r="F1105" s="15">
        <f t="shared" si="34"/>
        <v>1.4234999999999999E-2</v>
      </c>
      <c r="G1105" s="10">
        <f>IF(C1105&gt;'Assumptions Notes'!C$11,'Assumptions Notes'!C$11,C1105)</f>
        <v>109.5</v>
      </c>
      <c r="H1105" s="15">
        <f t="shared" si="35"/>
        <v>1.4234999999999999E-2</v>
      </c>
      <c r="I1105" s="2">
        <f>IF(C1105&gt;'Assumptions Notes'!C$11,-C1105*('Assumptions Notes'!C$13/(2*1000)),G1105*D1105)</f>
        <v>1.4234999999999999E-2</v>
      </c>
    </row>
    <row r="1106" spans="1:9" ht="16" x14ac:dyDescent="0.2">
      <c r="A1106" s="5">
        <v>42575.020833333336</v>
      </c>
      <c r="B1106" s="2">
        <v>1526.77</v>
      </c>
      <c r="C1106" s="29">
        <v>105.4</v>
      </c>
      <c r="D1106" s="8">
        <v>1.175E-4</v>
      </c>
      <c r="E1106" s="13">
        <f>D1106*'Assumptions Notes'!C$12</f>
        <v>1.41E-2</v>
      </c>
      <c r="F1106" s="15">
        <f t="shared" si="34"/>
        <v>1.23845E-2</v>
      </c>
      <c r="G1106" s="10">
        <f>IF(C1106&gt;'Assumptions Notes'!C$11,'Assumptions Notes'!C$11,C1106)</f>
        <v>105.4</v>
      </c>
      <c r="H1106" s="15">
        <f t="shared" si="35"/>
        <v>1.23845E-2</v>
      </c>
      <c r="I1106" s="2">
        <f>IF(C1106&gt;'Assumptions Notes'!C$11,-C1106*('Assumptions Notes'!C$13/(2*1000)),G1106*D1106)</f>
        <v>1.23845E-2</v>
      </c>
    </row>
    <row r="1107" spans="1:9" ht="16" x14ac:dyDescent="0.2">
      <c r="A1107" s="5">
        <v>42575.041666666664</v>
      </c>
      <c r="B1107" s="2">
        <v>1443.34</v>
      </c>
      <c r="C1107" s="29">
        <v>104</v>
      </c>
      <c r="D1107" s="8">
        <v>1.05E-4</v>
      </c>
      <c r="E1107" s="13">
        <f>D1107*'Assumptions Notes'!C$12</f>
        <v>1.26E-2</v>
      </c>
      <c r="F1107" s="15">
        <f t="shared" si="34"/>
        <v>1.0920000000000001E-2</v>
      </c>
      <c r="G1107" s="10">
        <f>IF(C1107&gt;'Assumptions Notes'!C$11,'Assumptions Notes'!C$11,C1107)</f>
        <v>104</v>
      </c>
      <c r="H1107" s="15">
        <f t="shared" si="35"/>
        <v>1.0920000000000001E-2</v>
      </c>
      <c r="I1107" s="2">
        <f>IF(C1107&gt;'Assumptions Notes'!C$11,-C1107*('Assumptions Notes'!C$13/(2*1000)),G1107*D1107)</f>
        <v>1.0920000000000001E-2</v>
      </c>
    </row>
    <row r="1108" spans="1:9" ht="16" x14ac:dyDescent="0.2">
      <c r="A1108" s="5">
        <v>42575.0625</v>
      </c>
      <c r="B1108" s="2">
        <v>1316.62</v>
      </c>
      <c r="C1108" s="29">
        <v>101.3</v>
      </c>
      <c r="D1108" s="8">
        <v>1.025E-4</v>
      </c>
      <c r="E1108" s="13">
        <f>D1108*'Assumptions Notes'!C$12</f>
        <v>1.23E-2</v>
      </c>
      <c r="F1108" s="15">
        <f t="shared" si="34"/>
        <v>1.038325E-2</v>
      </c>
      <c r="G1108" s="10">
        <f>IF(C1108&gt;'Assumptions Notes'!C$11,'Assumptions Notes'!C$11,C1108)</f>
        <v>101.3</v>
      </c>
      <c r="H1108" s="15">
        <f t="shared" si="35"/>
        <v>1.038325E-2</v>
      </c>
      <c r="I1108" s="2">
        <f>IF(C1108&gt;'Assumptions Notes'!C$11,-C1108*('Assumptions Notes'!C$13/(2*1000)),G1108*D1108)</f>
        <v>1.038325E-2</v>
      </c>
    </row>
    <row r="1109" spans="1:9" ht="16" x14ac:dyDescent="0.2">
      <c r="A1109" s="5">
        <v>42575.083333333336</v>
      </c>
      <c r="B1109" s="2">
        <v>1165.54</v>
      </c>
      <c r="C1109" s="29">
        <v>93.7</v>
      </c>
      <c r="D1109" s="8">
        <v>1E-4</v>
      </c>
      <c r="E1109" s="13">
        <f>D1109*'Assumptions Notes'!C$12</f>
        <v>1.2E-2</v>
      </c>
      <c r="F1109" s="15">
        <f t="shared" si="34"/>
        <v>9.3700000000000016E-3</v>
      </c>
      <c r="G1109" s="10">
        <f>IF(C1109&gt;'Assumptions Notes'!C$11,'Assumptions Notes'!C$11,C1109)</f>
        <v>93.7</v>
      </c>
      <c r="H1109" s="15">
        <f t="shared" si="35"/>
        <v>9.3700000000000016E-3</v>
      </c>
      <c r="I1109" s="2">
        <f>IF(C1109&gt;'Assumptions Notes'!C$11,-C1109*('Assumptions Notes'!C$13/(2*1000)),G1109*D1109)</f>
        <v>9.3700000000000016E-3</v>
      </c>
    </row>
    <row r="1110" spans="1:9" ht="16" x14ac:dyDescent="0.2">
      <c r="A1110" s="5">
        <v>42575.104166666664</v>
      </c>
      <c r="B1110" s="2">
        <v>1131.03</v>
      </c>
      <c r="C1110" s="29">
        <v>92.5</v>
      </c>
      <c r="D1110" s="8">
        <v>9.8750000000000002E-5</v>
      </c>
      <c r="E1110" s="13">
        <f>D1110*'Assumptions Notes'!C$12</f>
        <v>1.1849999999999999E-2</v>
      </c>
      <c r="F1110" s="15">
        <f t="shared" si="34"/>
        <v>9.1343750000000001E-3</v>
      </c>
      <c r="G1110" s="10">
        <f>IF(C1110&gt;'Assumptions Notes'!C$11,'Assumptions Notes'!C$11,C1110)</f>
        <v>92.5</v>
      </c>
      <c r="H1110" s="15">
        <f t="shared" si="35"/>
        <v>9.1343750000000001E-3</v>
      </c>
      <c r="I1110" s="2">
        <f>IF(C1110&gt;'Assumptions Notes'!C$11,-C1110*('Assumptions Notes'!C$13/(2*1000)),G1110*D1110)</f>
        <v>9.1343750000000001E-3</v>
      </c>
    </row>
    <row r="1111" spans="1:9" ht="16" x14ac:dyDescent="0.2">
      <c r="A1111" s="5">
        <v>42575.125</v>
      </c>
      <c r="B1111" s="2">
        <v>1075.7</v>
      </c>
      <c r="C1111" s="29">
        <v>89.5</v>
      </c>
      <c r="D1111" s="8">
        <v>9.7499999999999998E-5</v>
      </c>
      <c r="E1111" s="13">
        <f>D1111*'Assumptions Notes'!C$12</f>
        <v>1.17E-2</v>
      </c>
      <c r="F1111" s="15">
        <f t="shared" si="34"/>
        <v>8.7262499999999996E-3</v>
      </c>
      <c r="G1111" s="10">
        <f>IF(C1111&gt;'Assumptions Notes'!C$11,'Assumptions Notes'!C$11,C1111)</f>
        <v>89.5</v>
      </c>
      <c r="H1111" s="15">
        <f t="shared" si="35"/>
        <v>8.7262499999999996E-3</v>
      </c>
      <c r="I1111" s="2">
        <f>IF(C1111&gt;'Assumptions Notes'!C$11,-C1111*('Assumptions Notes'!C$13/(2*1000)),G1111*D1111)</f>
        <v>8.7262499999999996E-3</v>
      </c>
    </row>
    <row r="1112" spans="1:9" ht="16" x14ac:dyDescent="0.2">
      <c r="A1112" s="5">
        <v>42575.145833333336</v>
      </c>
      <c r="B1112" s="2">
        <v>1036.1199999999999</v>
      </c>
      <c r="C1112" s="29">
        <v>90.1</v>
      </c>
      <c r="D1112" s="8">
        <v>9.6250000000000009E-5</v>
      </c>
      <c r="E1112" s="13">
        <f>D1112*'Assumptions Notes'!C$12</f>
        <v>1.1550000000000001E-2</v>
      </c>
      <c r="F1112" s="15">
        <f t="shared" si="34"/>
        <v>8.672125000000001E-3</v>
      </c>
      <c r="G1112" s="10">
        <f>IF(C1112&gt;'Assumptions Notes'!C$11,'Assumptions Notes'!C$11,C1112)</f>
        <v>90.1</v>
      </c>
      <c r="H1112" s="15">
        <f t="shared" si="35"/>
        <v>8.672125000000001E-3</v>
      </c>
      <c r="I1112" s="2">
        <f>IF(C1112&gt;'Assumptions Notes'!C$11,-C1112*('Assumptions Notes'!C$13/(2*1000)),G1112*D1112)</f>
        <v>8.672125000000001E-3</v>
      </c>
    </row>
    <row r="1113" spans="1:9" ht="16" x14ac:dyDescent="0.2">
      <c r="A1113" s="5">
        <v>42575.166666666664</v>
      </c>
      <c r="B1113" s="2">
        <v>996.38</v>
      </c>
      <c r="C1113" s="29">
        <v>93.5</v>
      </c>
      <c r="D1113" s="8">
        <v>9.5000000000000005E-5</v>
      </c>
      <c r="E1113" s="13">
        <f>D1113*'Assumptions Notes'!C$12</f>
        <v>1.14E-2</v>
      </c>
      <c r="F1113" s="15">
        <f t="shared" si="34"/>
        <v>8.8824999999999998E-3</v>
      </c>
      <c r="G1113" s="10">
        <f>IF(C1113&gt;'Assumptions Notes'!C$11,'Assumptions Notes'!C$11,C1113)</f>
        <v>93.5</v>
      </c>
      <c r="H1113" s="15">
        <f t="shared" si="35"/>
        <v>8.8824999999999998E-3</v>
      </c>
      <c r="I1113" s="2">
        <f>IF(C1113&gt;'Assumptions Notes'!C$11,-C1113*('Assumptions Notes'!C$13/(2*1000)),G1113*D1113)</f>
        <v>8.8824999999999998E-3</v>
      </c>
    </row>
    <row r="1114" spans="1:9" ht="16" x14ac:dyDescent="0.2">
      <c r="A1114" s="5">
        <v>42575.1875</v>
      </c>
      <c r="B1114" s="2">
        <v>993.15</v>
      </c>
      <c r="C1114" s="29">
        <v>93.4</v>
      </c>
      <c r="D1114" s="8">
        <v>9.6250000000000009E-5</v>
      </c>
      <c r="E1114" s="13">
        <f>D1114*'Assumptions Notes'!C$12</f>
        <v>1.1550000000000001E-2</v>
      </c>
      <c r="F1114" s="15">
        <f t="shared" si="34"/>
        <v>8.9897500000000012E-3</v>
      </c>
      <c r="G1114" s="10">
        <f>IF(C1114&gt;'Assumptions Notes'!C$11,'Assumptions Notes'!C$11,C1114)</f>
        <v>93.4</v>
      </c>
      <c r="H1114" s="15">
        <f t="shared" si="35"/>
        <v>8.9897500000000012E-3</v>
      </c>
      <c r="I1114" s="2">
        <f>IF(C1114&gt;'Assumptions Notes'!C$11,-C1114*('Assumptions Notes'!C$13/(2*1000)),G1114*D1114)</f>
        <v>8.9897500000000012E-3</v>
      </c>
    </row>
    <row r="1115" spans="1:9" ht="16" x14ac:dyDescent="0.2">
      <c r="A1115" s="5">
        <v>42575.208333333336</v>
      </c>
      <c r="B1115" s="2">
        <v>993.43</v>
      </c>
      <c r="C1115" s="29">
        <v>91.7</v>
      </c>
      <c r="D1115" s="8">
        <v>9.7499999999999998E-5</v>
      </c>
      <c r="E1115" s="13">
        <f>D1115*'Assumptions Notes'!C$12</f>
        <v>1.17E-2</v>
      </c>
      <c r="F1115" s="15">
        <f t="shared" si="34"/>
        <v>8.9407500000000008E-3</v>
      </c>
      <c r="G1115" s="10">
        <f>IF(C1115&gt;'Assumptions Notes'!C$11,'Assumptions Notes'!C$11,C1115)</f>
        <v>91.7</v>
      </c>
      <c r="H1115" s="15">
        <f t="shared" si="35"/>
        <v>8.9407500000000008E-3</v>
      </c>
      <c r="I1115" s="2">
        <f>IF(C1115&gt;'Assumptions Notes'!C$11,-C1115*('Assumptions Notes'!C$13/(2*1000)),G1115*D1115)</f>
        <v>8.9407500000000008E-3</v>
      </c>
    </row>
    <row r="1116" spans="1:9" ht="16" x14ac:dyDescent="0.2">
      <c r="A1116" s="5">
        <v>42575.229166666664</v>
      </c>
      <c r="B1116" s="2">
        <v>984.17</v>
      </c>
      <c r="C1116" s="29">
        <v>89.7</v>
      </c>
      <c r="D1116" s="8">
        <v>1.15E-4</v>
      </c>
      <c r="E1116" s="13">
        <f>D1116*'Assumptions Notes'!C$12</f>
        <v>1.38E-2</v>
      </c>
      <c r="F1116" s="15">
        <f t="shared" si="34"/>
        <v>1.03155E-2</v>
      </c>
      <c r="G1116" s="10">
        <f>IF(C1116&gt;'Assumptions Notes'!C$11,'Assumptions Notes'!C$11,C1116)</f>
        <v>89.7</v>
      </c>
      <c r="H1116" s="15">
        <f t="shared" si="35"/>
        <v>1.03155E-2</v>
      </c>
      <c r="I1116" s="2">
        <f>IF(C1116&gt;'Assumptions Notes'!C$11,-C1116*('Assumptions Notes'!C$13/(2*1000)),G1116*D1116)</f>
        <v>1.03155E-2</v>
      </c>
    </row>
    <row r="1117" spans="1:9" ht="16" x14ac:dyDescent="0.2">
      <c r="A1117" s="5">
        <v>42575.25</v>
      </c>
      <c r="B1117" s="2">
        <v>968.92</v>
      </c>
      <c r="C1117" s="29">
        <v>90.9</v>
      </c>
      <c r="D1117" s="8">
        <v>1.325E-4</v>
      </c>
      <c r="E1117" s="13">
        <f>D1117*'Assumptions Notes'!C$12</f>
        <v>1.5900000000000001E-2</v>
      </c>
      <c r="F1117" s="15">
        <f t="shared" si="34"/>
        <v>1.2044250000000001E-2</v>
      </c>
      <c r="G1117" s="10">
        <f>IF(C1117&gt;'Assumptions Notes'!C$11,'Assumptions Notes'!C$11,C1117)</f>
        <v>90.9</v>
      </c>
      <c r="H1117" s="15">
        <f t="shared" si="35"/>
        <v>1.2044250000000001E-2</v>
      </c>
      <c r="I1117" s="2">
        <f>IF(C1117&gt;'Assumptions Notes'!C$11,-C1117*('Assumptions Notes'!C$13/(2*1000)),G1117*D1117)</f>
        <v>1.2044250000000001E-2</v>
      </c>
    </row>
    <row r="1118" spans="1:9" ht="16" x14ac:dyDescent="0.2">
      <c r="A1118" s="5">
        <v>42575.270833333336</v>
      </c>
      <c r="B1118" s="2">
        <v>988.6</v>
      </c>
      <c r="C1118" s="29">
        <v>97.2</v>
      </c>
      <c r="D1118" s="8">
        <v>1.6249999999999999E-4</v>
      </c>
      <c r="E1118" s="13">
        <f>D1118*'Assumptions Notes'!C$12</f>
        <v>1.95E-2</v>
      </c>
      <c r="F1118" s="15">
        <f t="shared" si="34"/>
        <v>1.5795E-2</v>
      </c>
      <c r="G1118" s="10">
        <f>IF(C1118&gt;'Assumptions Notes'!C$11,'Assumptions Notes'!C$11,C1118)</f>
        <v>97.2</v>
      </c>
      <c r="H1118" s="15">
        <f t="shared" si="35"/>
        <v>1.5795E-2</v>
      </c>
      <c r="I1118" s="2">
        <f>IF(C1118&gt;'Assumptions Notes'!C$11,-C1118*('Assumptions Notes'!C$13/(2*1000)),G1118*D1118)</f>
        <v>1.5795E-2</v>
      </c>
    </row>
    <row r="1119" spans="1:9" ht="16" x14ac:dyDescent="0.2">
      <c r="A1119" s="5">
        <v>42575.291666666664</v>
      </c>
      <c r="B1119" s="2">
        <v>1013.04</v>
      </c>
      <c r="C1119" s="29">
        <v>96.2</v>
      </c>
      <c r="D1119" s="8">
        <v>1.9249999999999999E-4</v>
      </c>
      <c r="E1119" s="13">
        <f>D1119*'Assumptions Notes'!C$12</f>
        <v>2.3099999999999999E-2</v>
      </c>
      <c r="F1119" s="15">
        <f t="shared" si="34"/>
        <v>1.85185E-2</v>
      </c>
      <c r="G1119" s="10">
        <f>IF(C1119&gt;'Assumptions Notes'!C$11,'Assumptions Notes'!C$11,C1119)</f>
        <v>96.2</v>
      </c>
      <c r="H1119" s="15">
        <f t="shared" si="35"/>
        <v>1.85185E-2</v>
      </c>
      <c r="I1119" s="2">
        <f>IF(C1119&gt;'Assumptions Notes'!C$11,-C1119*('Assumptions Notes'!C$13/(2*1000)),G1119*D1119)</f>
        <v>1.85185E-2</v>
      </c>
    </row>
    <row r="1120" spans="1:9" ht="16" x14ac:dyDescent="0.2">
      <c r="A1120" s="5">
        <v>42575.3125</v>
      </c>
      <c r="B1120" s="2">
        <v>1030.95</v>
      </c>
      <c r="C1120" s="29">
        <v>94.6</v>
      </c>
      <c r="D1120" s="8">
        <v>2.0875000000000001E-4</v>
      </c>
      <c r="E1120" s="13">
        <f>D1120*'Assumptions Notes'!C$12</f>
        <v>2.5049999999999999E-2</v>
      </c>
      <c r="F1120" s="15">
        <f t="shared" si="34"/>
        <v>1.9747749999999998E-2</v>
      </c>
      <c r="G1120" s="10">
        <f>IF(C1120&gt;'Assumptions Notes'!C$11,'Assumptions Notes'!C$11,C1120)</f>
        <v>94.6</v>
      </c>
      <c r="H1120" s="15">
        <f t="shared" si="35"/>
        <v>1.9747749999999998E-2</v>
      </c>
      <c r="I1120" s="2">
        <f>IF(C1120&gt;'Assumptions Notes'!C$11,-C1120*('Assumptions Notes'!C$13/(2*1000)),G1120*D1120)</f>
        <v>1.9747749999999998E-2</v>
      </c>
    </row>
    <row r="1121" spans="1:9" ht="16" x14ac:dyDescent="0.2">
      <c r="A1121" s="5">
        <v>42575.333333333336</v>
      </c>
      <c r="B1121" s="2">
        <v>1050.26</v>
      </c>
      <c r="C1121" s="29">
        <v>94.3</v>
      </c>
      <c r="D1121" s="8">
        <v>2.2499999999999999E-4</v>
      </c>
      <c r="E1121" s="13">
        <f>D1121*'Assumptions Notes'!C$12</f>
        <v>2.7E-2</v>
      </c>
      <c r="F1121" s="15">
        <f t="shared" si="34"/>
        <v>2.12175E-2</v>
      </c>
      <c r="G1121" s="10">
        <f>IF(C1121&gt;'Assumptions Notes'!C$11,'Assumptions Notes'!C$11,C1121)</f>
        <v>94.3</v>
      </c>
      <c r="H1121" s="15">
        <f t="shared" si="35"/>
        <v>2.12175E-2</v>
      </c>
      <c r="I1121" s="2">
        <f>IF(C1121&gt;'Assumptions Notes'!C$11,-C1121*('Assumptions Notes'!C$13/(2*1000)),G1121*D1121)</f>
        <v>2.12175E-2</v>
      </c>
    </row>
    <row r="1122" spans="1:9" ht="16" x14ac:dyDescent="0.2">
      <c r="A1122" s="5">
        <v>42575.354166666664</v>
      </c>
      <c r="B1122" s="2">
        <v>1107.8599999999999</v>
      </c>
      <c r="C1122" s="29">
        <v>92.2</v>
      </c>
      <c r="D1122" s="8">
        <v>2.2625E-4</v>
      </c>
      <c r="E1122" s="13">
        <f>D1122*'Assumptions Notes'!C$12</f>
        <v>2.7150000000000001E-2</v>
      </c>
      <c r="F1122" s="15">
        <f t="shared" si="34"/>
        <v>2.086025E-2</v>
      </c>
      <c r="G1122" s="10">
        <f>IF(C1122&gt;'Assumptions Notes'!C$11,'Assumptions Notes'!C$11,C1122)</f>
        <v>92.2</v>
      </c>
      <c r="H1122" s="15">
        <f t="shared" si="35"/>
        <v>2.086025E-2</v>
      </c>
      <c r="I1122" s="2">
        <f>IF(C1122&gt;'Assumptions Notes'!C$11,-C1122*('Assumptions Notes'!C$13/(2*1000)),G1122*D1122)</f>
        <v>2.086025E-2</v>
      </c>
    </row>
    <row r="1123" spans="1:9" ht="16" x14ac:dyDescent="0.2">
      <c r="A1123" s="5">
        <v>42575.375</v>
      </c>
      <c r="B1123" s="2">
        <v>1195.3900000000001</v>
      </c>
      <c r="C1123" s="29">
        <v>89.8</v>
      </c>
      <c r="D1123" s="8">
        <v>2.275E-4</v>
      </c>
      <c r="E1123" s="13">
        <f>D1123*'Assumptions Notes'!C$12</f>
        <v>2.7300000000000001E-2</v>
      </c>
      <c r="F1123" s="15">
        <f t="shared" si="34"/>
        <v>2.04295E-2</v>
      </c>
      <c r="G1123" s="10">
        <f>IF(C1123&gt;'Assumptions Notes'!C$11,'Assumptions Notes'!C$11,C1123)</f>
        <v>89.8</v>
      </c>
      <c r="H1123" s="15">
        <f t="shared" si="35"/>
        <v>2.04295E-2</v>
      </c>
      <c r="I1123" s="2">
        <f>IF(C1123&gt;'Assumptions Notes'!C$11,-C1123*('Assumptions Notes'!C$13/(2*1000)),G1123*D1123)</f>
        <v>2.04295E-2</v>
      </c>
    </row>
    <row r="1124" spans="1:9" ht="16" x14ac:dyDescent="0.2">
      <c r="A1124" s="5">
        <v>42575.395833333336</v>
      </c>
      <c r="B1124" s="2">
        <v>1250.78</v>
      </c>
      <c r="C1124" s="29">
        <v>84.5</v>
      </c>
      <c r="D1124" s="8">
        <v>2.1875E-4</v>
      </c>
      <c r="E1124" s="13">
        <f>D1124*'Assumptions Notes'!C$12</f>
        <v>2.6249999999999999E-2</v>
      </c>
      <c r="F1124" s="15">
        <f t="shared" si="34"/>
        <v>1.8484375000000001E-2</v>
      </c>
      <c r="G1124" s="10">
        <f>IF(C1124&gt;'Assumptions Notes'!C$11,'Assumptions Notes'!C$11,C1124)</f>
        <v>84.5</v>
      </c>
      <c r="H1124" s="15">
        <f t="shared" si="35"/>
        <v>1.8484375000000001E-2</v>
      </c>
      <c r="I1124" s="2">
        <f>IF(C1124&gt;'Assumptions Notes'!C$11,-C1124*('Assumptions Notes'!C$13/(2*1000)),G1124*D1124)</f>
        <v>1.8484375000000001E-2</v>
      </c>
    </row>
    <row r="1125" spans="1:9" ht="16" x14ac:dyDescent="0.2">
      <c r="A1125" s="5">
        <v>42575.416666666664</v>
      </c>
      <c r="B1125" s="2">
        <v>1364.27</v>
      </c>
      <c r="C1125" s="29">
        <v>86.8</v>
      </c>
      <c r="D1125" s="8">
        <v>2.1000000000000001E-4</v>
      </c>
      <c r="E1125" s="13">
        <f>D1125*'Assumptions Notes'!C$12</f>
        <v>2.52E-2</v>
      </c>
      <c r="F1125" s="15">
        <f t="shared" si="34"/>
        <v>1.8228000000000001E-2</v>
      </c>
      <c r="G1125" s="10">
        <f>IF(C1125&gt;'Assumptions Notes'!C$11,'Assumptions Notes'!C$11,C1125)</f>
        <v>86.8</v>
      </c>
      <c r="H1125" s="15">
        <f t="shared" si="35"/>
        <v>1.8228000000000001E-2</v>
      </c>
      <c r="I1125" s="2">
        <f>IF(C1125&gt;'Assumptions Notes'!C$11,-C1125*('Assumptions Notes'!C$13/(2*1000)),G1125*D1125)</f>
        <v>1.8228000000000001E-2</v>
      </c>
    </row>
    <row r="1126" spans="1:9" ht="16" x14ac:dyDescent="0.2">
      <c r="A1126" s="5">
        <v>42575.4375</v>
      </c>
      <c r="B1126" s="2">
        <v>1449.89</v>
      </c>
      <c r="C1126" s="29">
        <v>89.3</v>
      </c>
      <c r="D1126" s="8">
        <v>2.075E-4</v>
      </c>
      <c r="E1126" s="13">
        <f>D1126*'Assumptions Notes'!C$12</f>
        <v>2.4899999999999999E-2</v>
      </c>
      <c r="F1126" s="15">
        <f t="shared" si="34"/>
        <v>1.8529750000000001E-2</v>
      </c>
      <c r="G1126" s="10">
        <f>IF(C1126&gt;'Assumptions Notes'!C$11,'Assumptions Notes'!C$11,C1126)</f>
        <v>89.3</v>
      </c>
      <c r="H1126" s="15">
        <f t="shared" si="35"/>
        <v>1.8529750000000001E-2</v>
      </c>
      <c r="I1126" s="2">
        <f>IF(C1126&gt;'Assumptions Notes'!C$11,-C1126*('Assumptions Notes'!C$13/(2*1000)),G1126*D1126)</f>
        <v>1.8529750000000001E-2</v>
      </c>
    </row>
    <row r="1127" spans="1:9" ht="16" x14ac:dyDescent="0.2">
      <c r="A1127" s="5">
        <v>42575.458333333336</v>
      </c>
      <c r="B1127" s="2">
        <v>1495.58</v>
      </c>
      <c r="C1127" s="29">
        <v>90.7</v>
      </c>
      <c r="D1127" s="8">
        <v>2.05E-4</v>
      </c>
      <c r="E1127" s="13">
        <f>D1127*'Assumptions Notes'!C$12</f>
        <v>2.46E-2</v>
      </c>
      <c r="F1127" s="15">
        <f t="shared" si="34"/>
        <v>1.8593499999999999E-2</v>
      </c>
      <c r="G1127" s="10">
        <f>IF(C1127&gt;'Assumptions Notes'!C$11,'Assumptions Notes'!C$11,C1127)</f>
        <v>90.7</v>
      </c>
      <c r="H1127" s="15">
        <f t="shared" si="35"/>
        <v>1.8593499999999999E-2</v>
      </c>
      <c r="I1127" s="2">
        <f>IF(C1127&gt;'Assumptions Notes'!C$11,-C1127*('Assumptions Notes'!C$13/(2*1000)),G1127*D1127)</f>
        <v>1.8593499999999999E-2</v>
      </c>
    </row>
    <row r="1128" spans="1:9" ht="16" x14ac:dyDescent="0.2">
      <c r="A1128" s="5">
        <v>42575.479166666664</v>
      </c>
      <c r="B1128" s="2">
        <v>1508.51</v>
      </c>
      <c r="C1128" s="29">
        <v>92.9</v>
      </c>
      <c r="D1128" s="8">
        <v>2.1499999999999999E-4</v>
      </c>
      <c r="E1128" s="13">
        <f>D1128*'Assumptions Notes'!C$12</f>
        <v>2.58E-2</v>
      </c>
      <c r="F1128" s="15">
        <f t="shared" si="34"/>
        <v>1.9973500000000002E-2</v>
      </c>
      <c r="G1128" s="10">
        <f>IF(C1128&gt;'Assumptions Notes'!C$11,'Assumptions Notes'!C$11,C1128)</f>
        <v>92.9</v>
      </c>
      <c r="H1128" s="15">
        <f t="shared" si="35"/>
        <v>1.9973500000000002E-2</v>
      </c>
      <c r="I1128" s="2">
        <f>IF(C1128&gt;'Assumptions Notes'!C$11,-C1128*('Assumptions Notes'!C$13/(2*1000)),G1128*D1128)</f>
        <v>1.9973500000000002E-2</v>
      </c>
    </row>
    <row r="1129" spans="1:9" ht="16" x14ac:dyDescent="0.2">
      <c r="A1129" s="5">
        <v>42575.5</v>
      </c>
      <c r="B1129" s="2">
        <v>1488.86</v>
      </c>
      <c r="C1129" s="29">
        <v>91.4</v>
      </c>
      <c r="D1129" s="8">
        <v>2.2499999999999999E-4</v>
      </c>
      <c r="E1129" s="13">
        <f>D1129*'Assumptions Notes'!C$12</f>
        <v>2.7E-2</v>
      </c>
      <c r="F1129" s="15">
        <f t="shared" si="34"/>
        <v>2.0565E-2</v>
      </c>
      <c r="G1129" s="10">
        <f>IF(C1129&gt;'Assumptions Notes'!C$11,'Assumptions Notes'!C$11,C1129)</f>
        <v>91.4</v>
      </c>
      <c r="H1129" s="15">
        <f t="shared" si="35"/>
        <v>2.0565E-2</v>
      </c>
      <c r="I1129" s="2">
        <f>IF(C1129&gt;'Assumptions Notes'!C$11,-C1129*('Assumptions Notes'!C$13/(2*1000)),G1129*D1129)</f>
        <v>2.0565E-2</v>
      </c>
    </row>
    <row r="1130" spans="1:9" ht="16" x14ac:dyDescent="0.2">
      <c r="A1130" s="5">
        <v>42575.520833333336</v>
      </c>
      <c r="B1130" s="2">
        <v>1445.75</v>
      </c>
      <c r="C1130" s="29">
        <v>87.6</v>
      </c>
      <c r="D1130" s="8">
        <v>2.1250000000000002E-4</v>
      </c>
      <c r="E1130" s="13">
        <f>D1130*'Assumptions Notes'!C$12</f>
        <v>2.5500000000000002E-2</v>
      </c>
      <c r="F1130" s="15">
        <f t="shared" si="34"/>
        <v>1.8615E-2</v>
      </c>
      <c r="G1130" s="10">
        <f>IF(C1130&gt;'Assumptions Notes'!C$11,'Assumptions Notes'!C$11,C1130)</f>
        <v>87.6</v>
      </c>
      <c r="H1130" s="15">
        <f t="shared" si="35"/>
        <v>1.8615E-2</v>
      </c>
      <c r="I1130" s="2">
        <f>IF(C1130&gt;'Assumptions Notes'!C$11,-C1130*('Assumptions Notes'!C$13/(2*1000)),G1130*D1130)</f>
        <v>1.8615E-2</v>
      </c>
    </row>
    <row r="1131" spans="1:9" ht="16" x14ac:dyDescent="0.2">
      <c r="A1131" s="5">
        <v>42575.541666666664</v>
      </c>
      <c r="B1131" s="2">
        <v>1358.68</v>
      </c>
      <c r="C1131" s="29">
        <v>89.8</v>
      </c>
      <c r="D1131" s="8">
        <v>2.0000000000000001E-4</v>
      </c>
      <c r="E1131" s="13">
        <f>D1131*'Assumptions Notes'!C$12</f>
        <v>2.4E-2</v>
      </c>
      <c r="F1131" s="15">
        <f t="shared" si="34"/>
        <v>1.796E-2</v>
      </c>
      <c r="G1131" s="10">
        <f>IF(C1131&gt;'Assumptions Notes'!C$11,'Assumptions Notes'!C$11,C1131)</f>
        <v>89.8</v>
      </c>
      <c r="H1131" s="15">
        <f t="shared" si="35"/>
        <v>1.796E-2</v>
      </c>
      <c r="I1131" s="2">
        <f>IF(C1131&gt;'Assumptions Notes'!C$11,-C1131*('Assumptions Notes'!C$13/(2*1000)),G1131*D1131)</f>
        <v>1.796E-2</v>
      </c>
    </row>
    <row r="1132" spans="1:9" ht="16" x14ac:dyDescent="0.2">
      <c r="A1132" s="5">
        <v>42575.5625</v>
      </c>
      <c r="B1132" s="2">
        <v>1285.19</v>
      </c>
      <c r="C1132" s="29">
        <v>92</v>
      </c>
      <c r="D1132" s="8">
        <v>1.975E-4</v>
      </c>
      <c r="E1132" s="13">
        <f>D1132*'Assumptions Notes'!C$12</f>
        <v>2.3699999999999999E-2</v>
      </c>
      <c r="F1132" s="15">
        <f t="shared" si="34"/>
        <v>1.8169999999999999E-2</v>
      </c>
      <c r="G1132" s="10">
        <f>IF(C1132&gt;'Assumptions Notes'!C$11,'Assumptions Notes'!C$11,C1132)</f>
        <v>92</v>
      </c>
      <c r="H1132" s="15">
        <f t="shared" si="35"/>
        <v>1.8169999999999999E-2</v>
      </c>
      <c r="I1132" s="2">
        <f>IF(C1132&gt;'Assumptions Notes'!C$11,-C1132*('Assumptions Notes'!C$13/(2*1000)),G1132*D1132)</f>
        <v>1.8169999999999999E-2</v>
      </c>
    </row>
    <row r="1133" spans="1:9" ht="16" x14ac:dyDescent="0.2">
      <c r="A1133" s="5">
        <v>42575.583333333336</v>
      </c>
      <c r="B1133" s="2">
        <v>1283.8499999999999</v>
      </c>
      <c r="C1133" s="29">
        <v>94.7</v>
      </c>
      <c r="D1133" s="8">
        <v>1.95E-4</v>
      </c>
      <c r="E1133" s="13">
        <f>D1133*'Assumptions Notes'!C$12</f>
        <v>2.3400000000000001E-2</v>
      </c>
      <c r="F1133" s="15">
        <f t="shared" si="34"/>
        <v>1.84665E-2</v>
      </c>
      <c r="G1133" s="10">
        <f>IF(C1133&gt;'Assumptions Notes'!C$11,'Assumptions Notes'!C$11,C1133)</f>
        <v>94.7</v>
      </c>
      <c r="H1133" s="15">
        <f t="shared" si="35"/>
        <v>1.84665E-2</v>
      </c>
      <c r="I1133" s="2">
        <f>IF(C1133&gt;'Assumptions Notes'!C$11,-C1133*('Assumptions Notes'!C$13/(2*1000)),G1133*D1133)</f>
        <v>1.84665E-2</v>
      </c>
    </row>
    <row r="1134" spans="1:9" ht="16" x14ac:dyDescent="0.2">
      <c r="A1134" s="5">
        <v>42575.604166666664</v>
      </c>
      <c r="B1134" s="2">
        <v>1228.74</v>
      </c>
      <c r="C1134" s="29">
        <v>92.3</v>
      </c>
      <c r="D1134" s="8">
        <v>1.9625E-4</v>
      </c>
      <c r="E1134" s="13">
        <f>D1134*'Assumptions Notes'!C$12</f>
        <v>2.3550000000000001E-2</v>
      </c>
      <c r="F1134" s="15">
        <f t="shared" si="34"/>
        <v>1.8113874999999998E-2</v>
      </c>
      <c r="G1134" s="10">
        <f>IF(C1134&gt;'Assumptions Notes'!C$11,'Assumptions Notes'!C$11,C1134)</f>
        <v>92.3</v>
      </c>
      <c r="H1134" s="15">
        <f t="shared" si="35"/>
        <v>1.8113874999999998E-2</v>
      </c>
      <c r="I1134" s="2">
        <f>IF(C1134&gt;'Assumptions Notes'!C$11,-C1134*('Assumptions Notes'!C$13/(2*1000)),G1134*D1134)</f>
        <v>1.8113874999999998E-2</v>
      </c>
    </row>
    <row r="1135" spans="1:9" ht="16" x14ac:dyDescent="0.2">
      <c r="A1135" s="5">
        <v>42575.625</v>
      </c>
      <c r="B1135" s="2">
        <v>1326.2</v>
      </c>
      <c r="C1135" s="29">
        <v>90.5</v>
      </c>
      <c r="D1135" s="8">
        <v>1.975E-4</v>
      </c>
      <c r="E1135" s="13">
        <f>D1135*'Assumptions Notes'!C$12</f>
        <v>2.3699999999999999E-2</v>
      </c>
      <c r="F1135" s="15">
        <f t="shared" si="34"/>
        <v>1.7873750000000001E-2</v>
      </c>
      <c r="G1135" s="10">
        <f>IF(C1135&gt;'Assumptions Notes'!C$11,'Assumptions Notes'!C$11,C1135)</f>
        <v>90.5</v>
      </c>
      <c r="H1135" s="15">
        <f t="shared" si="35"/>
        <v>1.7873750000000001E-2</v>
      </c>
      <c r="I1135" s="2">
        <f>IF(C1135&gt;'Assumptions Notes'!C$11,-C1135*('Assumptions Notes'!C$13/(2*1000)),G1135*D1135)</f>
        <v>1.7873750000000001E-2</v>
      </c>
    </row>
    <row r="1136" spans="1:9" ht="16" x14ac:dyDescent="0.2">
      <c r="A1136" s="5">
        <v>42575.645833333336</v>
      </c>
      <c r="B1136" s="2">
        <v>1252.46</v>
      </c>
      <c r="C1136" s="29">
        <v>96.2</v>
      </c>
      <c r="D1136" s="8">
        <v>2.2124999999999998E-4</v>
      </c>
      <c r="E1136" s="13">
        <f>D1136*'Assumptions Notes'!C$12</f>
        <v>2.6549999999999997E-2</v>
      </c>
      <c r="F1136" s="15">
        <f t="shared" si="34"/>
        <v>2.1284249999999998E-2</v>
      </c>
      <c r="G1136" s="10">
        <f>IF(C1136&gt;'Assumptions Notes'!C$11,'Assumptions Notes'!C$11,C1136)</f>
        <v>96.2</v>
      </c>
      <c r="H1136" s="15">
        <f t="shared" si="35"/>
        <v>2.1284249999999998E-2</v>
      </c>
      <c r="I1136" s="2">
        <f>IF(C1136&gt;'Assumptions Notes'!C$11,-C1136*('Assumptions Notes'!C$13/(2*1000)),G1136*D1136)</f>
        <v>2.1284249999999998E-2</v>
      </c>
    </row>
    <row r="1137" spans="1:9" ht="16" x14ac:dyDescent="0.2">
      <c r="A1137" s="5">
        <v>42575.666666666664</v>
      </c>
      <c r="B1137" s="2">
        <v>1290.43</v>
      </c>
      <c r="C1137" s="29">
        <v>97.6</v>
      </c>
      <c r="D1137" s="8">
        <v>2.4499999999999999E-4</v>
      </c>
      <c r="E1137" s="13">
        <f>D1137*'Assumptions Notes'!C$12</f>
        <v>2.9399999999999999E-2</v>
      </c>
      <c r="F1137" s="15">
        <f t="shared" si="34"/>
        <v>2.3911999999999999E-2</v>
      </c>
      <c r="G1137" s="10">
        <f>IF(C1137&gt;'Assumptions Notes'!C$11,'Assumptions Notes'!C$11,C1137)</f>
        <v>97.6</v>
      </c>
      <c r="H1137" s="15">
        <f t="shared" si="35"/>
        <v>2.3911999999999999E-2</v>
      </c>
      <c r="I1137" s="2">
        <f>IF(C1137&gt;'Assumptions Notes'!C$11,-C1137*('Assumptions Notes'!C$13/(2*1000)),G1137*D1137)</f>
        <v>2.3911999999999999E-2</v>
      </c>
    </row>
    <row r="1138" spans="1:9" ht="16" x14ac:dyDescent="0.2">
      <c r="A1138" s="5">
        <v>42575.6875</v>
      </c>
      <c r="B1138" s="2">
        <v>1432.75</v>
      </c>
      <c r="C1138" s="29">
        <v>91.1</v>
      </c>
      <c r="D1138" s="8">
        <v>2.7E-4</v>
      </c>
      <c r="E1138" s="13">
        <f>D1138*'Assumptions Notes'!C$12</f>
        <v>3.2399999999999998E-2</v>
      </c>
      <c r="F1138" s="15">
        <f t="shared" si="34"/>
        <v>2.4596999999999997E-2</v>
      </c>
      <c r="G1138" s="10">
        <f>IF(C1138&gt;'Assumptions Notes'!C$11,'Assumptions Notes'!C$11,C1138)</f>
        <v>91.1</v>
      </c>
      <c r="H1138" s="15">
        <f t="shared" si="35"/>
        <v>2.4596999999999997E-2</v>
      </c>
      <c r="I1138" s="2">
        <f>IF(C1138&gt;'Assumptions Notes'!C$11,-C1138*('Assumptions Notes'!C$13/(2*1000)),G1138*D1138)</f>
        <v>2.4596999999999997E-2</v>
      </c>
    </row>
    <row r="1139" spans="1:9" ht="16" x14ac:dyDescent="0.2">
      <c r="A1139" s="5">
        <v>42575.708333333336</v>
      </c>
      <c r="B1139" s="2">
        <v>1518.19</v>
      </c>
      <c r="C1139" s="29">
        <v>90.8</v>
      </c>
      <c r="D1139" s="8">
        <v>2.9500000000000001E-4</v>
      </c>
      <c r="E1139" s="13">
        <f>D1139*'Assumptions Notes'!C$12</f>
        <v>3.5400000000000001E-2</v>
      </c>
      <c r="F1139" s="15">
        <f t="shared" si="34"/>
        <v>2.6786000000000001E-2</v>
      </c>
      <c r="G1139" s="10">
        <f>IF(C1139&gt;'Assumptions Notes'!C$11,'Assumptions Notes'!C$11,C1139)</f>
        <v>90.8</v>
      </c>
      <c r="H1139" s="15">
        <f t="shared" si="35"/>
        <v>2.6786000000000001E-2</v>
      </c>
      <c r="I1139" s="2">
        <f>IF(C1139&gt;'Assumptions Notes'!C$11,-C1139*('Assumptions Notes'!C$13/(2*1000)),G1139*D1139)</f>
        <v>2.6786000000000001E-2</v>
      </c>
    </row>
    <row r="1140" spans="1:9" ht="16" x14ac:dyDescent="0.2">
      <c r="A1140" s="5">
        <v>42575.729166666664</v>
      </c>
      <c r="B1140" s="2">
        <v>1636.66</v>
      </c>
      <c r="C1140" s="29">
        <v>89.7</v>
      </c>
      <c r="D1140" s="8">
        <v>2.9750000000000002E-4</v>
      </c>
      <c r="E1140" s="13">
        <f>D1140*'Assumptions Notes'!C$12</f>
        <v>3.5700000000000003E-2</v>
      </c>
      <c r="F1140" s="15">
        <f t="shared" si="34"/>
        <v>2.6685750000000001E-2</v>
      </c>
      <c r="G1140" s="10">
        <f>IF(C1140&gt;'Assumptions Notes'!C$11,'Assumptions Notes'!C$11,C1140)</f>
        <v>89.7</v>
      </c>
      <c r="H1140" s="15">
        <f t="shared" si="35"/>
        <v>2.6685750000000001E-2</v>
      </c>
      <c r="I1140" s="2">
        <f>IF(C1140&gt;'Assumptions Notes'!C$11,-C1140*('Assumptions Notes'!C$13/(2*1000)),G1140*D1140)</f>
        <v>2.6685750000000001E-2</v>
      </c>
    </row>
    <row r="1141" spans="1:9" ht="16" x14ac:dyDescent="0.2">
      <c r="A1141" s="5">
        <v>42575.75</v>
      </c>
      <c r="B1141" s="2">
        <v>1763.07</v>
      </c>
      <c r="C1141" s="29">
        <v>90.1</v>
      </c>
      <c r="D1141" s="8">
        <v>2.9999999999999997E-4</v>
      </c>
      <c r="E1141" s="13">
        <f>D1141*'Assumptions Notes'!C$12</f>
        <v>3.5999999999999997E-2</v>
      </c>
      <c r="F1141" s="15">
        <f t="shared" si="34"/>
        <v>2.7029999999999995E-2</v>
      </c>
      <c r="G1141" s="10">
        <f>IF(C1141&gt;'Assumptions Notes'!C$11,'Assumptions Notes'!C$11,C1141)</f>
        <v>90.1</v>
      </c>
      <c r="H1141" s="15">
        <f t="shared" si="35"/>
        <v>2.7029999999999995E-2</v>
      </c>
      <c r="I1141" s="2">
        <f>IF(C1141&gt;'Assumptions Notes'!C$11,-C1141*('Assumptions Notes'!C$13/(2*1000)),G1141*D1141)</f>
        <v>2.7029999999999995E-2</v>
      </c>
    </row>
    <row r="1142" spans="1:9" ht="16" x14ac:dyDescent="0.2">
      <c r="A1142" s="5">
        <v>42575.770833333336</v>
      </c>
      <c r="B1142" s="2">
        <v>1896.62</v>
      </c>
      <c r="C1142" s="29">
        <v>91.1</v>
      </c>
      <c r="D1142" s="8">
        <v>2.9999999999999997E-4</v>
      </c>
      <c r="E1142" s="13">
        <f>D1142*'Assumptions Notes'!C$12</f>
        <v>3.5999999999999997E-2</v>
      </c>
      <c r="F1142" s="15">
        <f t="shared" si="34"/>
        <v>2.7329999999999997E-2</v>
      </c>
      <c r="G1142" s="10">
        <f>IF(C1142&gt;'Assumptions Notes'!C$11,'Assumptions Notes'!C$11,C1142)</f>
        <v>91.1</v>
      </c>
      <c r="H1142" s="15">
        <f t="shared" si="35"/>
        <v>2.7329999999999997E-2</v>
      </c>
      <c r="I1142" s="2">
        <f>IF(C1142&gt;'Assumptions Notes'!C$11,-C1142*('Assumptions Notes'!C$13/(2*1000)),G1142*D1142)</f>
        <v>2.7329999999999997E-2</v>
      </c>
    </row>
    <row r="1143" spans="1:9" ht="16" x14ac:dyDescent="0.2">
      <c r="A1143" s="5">
        <v>42575.791666666664</v>
      </c>
      <c r="B1143" s="2">
        <v>1954.08</v>
      </c>
      <c r="C1143" s="29">
        <v>91.4</v>
      </c>
      <c r="D1143" s="8">
        <v>2.9999999999999997E-4</v>
      </c>
      <c r="E1143" s="13">
        <f>D1143*'Assumptions Notes'!C$12</f>
        <v>3.5999999999999997E-2</v>
      </c>
      <c r="F1143" s="15">
        <f t="shared" si="34"/>
        <v>2.742E-2</v>
      </c>
      <c r="G1143" s="10">
        <f>IF(C1143&gt;'Assumptions Notes'!C$11,'Assumptions Notes'!C$11,C1143)</f>
        <v>91.4</v>
      </c>
      <c r="H1143" s="15">
        <f t="shared" si="35"/>
        <v>2.742E-2</v>
      </c>
      <c r="I1143" s="2">
        <f>IF(C1143&gt;'Assumptions Notes'!C$11,-C1143*('Assumptions Notes'!C$13/(2*1000)),G1143*D1143)</f>
        <v>2.742E-2</v>
      </c>
    </row>
    <row r="1144" spans="1:9" ht="16" x14ac:dyDescent="0.2">
      <c r="A1144" s="5">
        <v>42575.8125</v>
      </c>
      <c r="B1144" s="2">
        <v>1926.14</v>
      </c>
      <c r="C1144" s="29">
        <v>88.1</v>
      </c>
      <c r="D1144" s="8">
        <v>2.9750000000000002E-4</v>
      </c>
      <c r="E1144" s="13">
        <f>D1144*'Assumptions Notes'!C$12</f>
        <v>3.5700000000000003E-2</v>
      </c>
      <c r="F1144" s="15">
        <f t="shared" si="34"/>
        <v>2.620975E-2</v>
      </c>
      <c r="G1144" s="10">
        <f>IF(C1144&gt;'Assumptions Notes'!C$11,'Assumptions Notes'!C$11,C1144)</f>
        <v>88.1</v>
      </c>
      <c r="H1144" s="15">
        <f t="shared" si="35"/>
        <v>2.620975E-2</v>
      </c>
      <c r="I1144" s="2">
        <f>IF(C1144&gt;'Assumptions Notes'!C$11,-C1144*('Assumptions Notes'!C$13/(2*1000)),G1144*D1144)</f>
        <v>2.620975E-2</v>
      </c>
    </row>
    <row r="1145" spans="1:9" ht="16" x14ac:dyDescent="0.2">
      <c r="A1145" s="5">
        <v>42575.833333333336</v>
      </c>
      <c r="B1145" s="2">
        <v>1873.35</v>
      </c>
      <c r="C1145" s="29">
        <v>88</v>
      </c>
      <c r="D1145" s="8">
        <v>2.9500000000000001E-4</v>
      </c>
      <c r="E1145" s="13">
        <f>D1145*'Assumptions Notes'!C$12</f>
        <v>3.5400000000000001E-2</v>
      </c>
      <c r="F1145" s="15">
        <f t="shared" si="34"/>
        <v>2.596E-2</v>
      </c>
      <c r="G1145" s="10">
        <f>IF(C1145&gt;'Assumptions Notes'!C$11,'Assumptions Notes'!C$11,C1145)</f>
        <v>88</v>
      </c>
      <c r="H1145" s="15">
        <f t="shared" si="35"/>
        <v>2.596E-2</v>
      </c>
      <c r="I1145" s="2">
        <f>IF(C1145&gt;'Assumptions Notes'!C$11,-C1145*('Assumptions Notes'!C$13/(2*1000)),G1145*D1145)</f>
        <v>2.596E-2</v>
      </c>
    </row>
    <row r="1146" spans="1:9" ht="16" x14ac:dyDescent="0.2">
      <c r="A1146" s="5">
        <v>42575.854166666664</v>
      </c>
      <c r="B1146" s="2">
        <v>1816.82</v>
      </c>
      <c r="C1146" s="29">
        <v>87.3</v>
      </c>
      <c r="D1146" s="8">
        <v>2.9E-4</v>
      </c>
      <c r="E1146" s="13">
        <f>D1146*'Assumptions Notes'!C$12</f>
        <v>3.4799999999999998E-2</v>
      </c>
      <c r="F1146" s="15">
        <f t="shared" si="34"/>
        <v>2.5316999999999999E-2</v>
      </c>
      <c r="G1146" s="10">
        <f>IF(C1146&gt;'Assumptions Notes'!C$11,'Assumptions Notes'!C$11,C1146)</f>
        <v>87.3</v>
      </c>
      <c r="H1146" s="15">
        <f t="shared" si="35"/>
        <v>2.5316999999999999E-2</v>
      </c>
      <c r="I1146" s="2">
        <f>IF(C1146&gt;'Assumptions Notes'!C$11,-C1146*('Assumptions Notes'!C$13/(2*1000)),G1146*D1146)</f>
        <v>2.5316999999999999E-2</v>
      </c>
    </row>
    <row r="1147" spans="1:9" ht="16" x14ac:dyDescent="0.2">
      <c r="A1147" s="5">
        <v>42575.875</v>
      </c>
      <c r="B1147" s="2">
        <v>1779.95</v>
      </c>
      <c r="C1147" s="29">
        <v>86.4</v>
      </c>
      <c r="D1147" s="8">
        <v>2.8499999999999999E-4</v>
      </c>
      <c r="E1147" s="13">
        <f>D1147*'Assumptions Notes'!C$12</f>
        <v>3.4200000000000001E-2</v>
      </c>
      <c r="F1147" s="15">
        <f t="shared" si="34"/>
        <v>2.4624E-2</v>
      </c>
      <c r="G1147" s="10">
        <f>IF(C1147&gt;'Assumptions Notes'!C$11,'Assumptions Notes'!C$11,C1147)</f>
        <v>86.4</v>
      </c>
      <c r="H1147" s="15">
        <f t="shared" si="35"/>
        <v>2.4624E-2</v>
      </c>
      <c r="I1147" s="2">
        <f>IF(C1147&gt;'Assumptions Notes'!C$11,-C1147*('Assumptions Notes'!C$13/(2*1000)),G1147*D1147)</f>
        <v>2.4624E-2</v>
      </c>
    </row>
    <row r="1148" spans="1:9" ht="16" x14ac:dyDescent="0.2">
      <c r="A1148" s="5">
        <v>42575.895833333336</v>
      </c>
      <c r="B1148" s="2">
        <v>1738.71</v>
      </c>
      <c r="C1148" s="29">
        <v>77.400000000000006</v>
      </c>
      <c r="D1148" s="8">
        <v>2.7E-4</v>
      </c>
      <c r="E1148" s="13">
        <f>D1148*'Assumptions Notes'!C$12</f>
        <v>3.2399999999999998E-2</v>
      </c>
      <c r="F1148" s="15">
        <f t="shared" si="34"/>
        <v>2.0898000000000003E-2</v>
      </c>
      <c r="G1148" s="10">
        <f>IF(C1148&gt;'Assumptions Notes'!C$11,'Assumptions Notes'!C$11,C1148)</f>
        <v>77.400000000000006</v>
      </c>
      <c r="H1148" s="15">
        <f t="shared" si="35"/>
        <v>2.0898000000000003E-2</v>
      </c>
      <c r="I1148" s="2">
        <f>IF(C1148&gt;'Assumptions Notes'!C$11,-C1148*('Assumptions Notes'!C$13/(2*1000)),G1148*D1148)</f>
        <v>2.0898000000000003E-2</v>
      </c>
    </row>
    <row r="1149" spans="1:9" ht="16" x14ac:dyDescent="0.2">
      <c r="A1149" s="5">
        <v>42575.916666666664</v>
      </c>
      <c r="B1149" s="2">
        <v>1643.6</v>
      </c>
      <c r="C1149" s="29">
        <v>85.9</v>
      </c>
      <c r="D1149" s="8">
        <v>2.5500000000000002E-4</v>
      </c>
      <c r="E1149" s="13">
        <f>D1149*'Assumptions Notes'!C$12</f>
        <v>3.0600000000000002E-2</v>
      </c>
      <c r="F1149" s="15">
        <f t="shared" si="34"/>
        <v>2.1904500000000004E-2</v>
      </c>
      <c r="G1149" s="10">
        <f>IF(C1149&gt;'Assumptions Notes'!C$11,'Assumptions Notes'!C$11,C1149)</f>
        <v>85.9</v>
      </c>
      <c r="H1149" s="15">
        <f t="shared" si="35"/>
        <v>2.1904500000000004E-2</v>
      </c>
      <c r="I1149" s="2">
        <f>IF(C1149&gt;'Assumptions Notes'!C$11,-C1149*('Assumptions Notes'!C$13/(2*1000)),G1149*D1149)</f>
        <v>2.1904500000000004E-2</v>
      </c>
    </row>
    <row r="1150" spans="1:9" ht="16" x14ac:dyDescent="0.2">
      <c r="A1150" s="5">
        <v>42575.9375</v>
      </c>
      <c r="B1150" s="2">
        <v>1490.99</v>
      </c>
      <c r="C1150" s="29">
        <v>88.5</v>
      </c>
      <c r="D1150" s="8">
        <v>2.1250000000000002E-4</v>
      </c>
      <c r="E1150" s="13">
        <f>D1150*'Assumptions Notes'!C$12</f>
        <v>2.5500000000000002E-2</v>
      </c>
      <c r="F1150" s="15">
        <f t="shared" si="34"/>
        <v>1.880625E-2</v>
      </c>
      <c r="G1150" s="10">
        <f>IF(C1150&gt;'Assumptions Notes'!C$11,'Assumptions Notes'!C$11,C1150)</f>
        <v>88.5</v>
      </c>
      <c r="H1150" s="15">
        <f t="shared" si="35"/>
        <v>1.880625E-2</v>
      </c>
      <c r="I1150" s="2">
        <f>IF(C1150&gt;'Assumptions Notes'!C$11,-C1150*('Assumptions Notes'!C$13/(2*1000)),G1150*D1150)</f>
        <v>1.880625E-2</v>
      </c>
    </row>
    <row r="1151" spans="1:9" ht="16" x14ac:dyDescent="0.2">
      <c r="A1151" s="5">
        <v>42575.958333333336</v>
      </c>
      <c r="B1151" s="2">
        <v>1395.31</v>
      </c>
      <c r="C1151" s="29">
        <v>87.4</v>
      </c>
      <c r="D1151" s="8">
        <v>1.7000000000000001E-4</v>
      </c>
      <c r="E1151" s="13">
        <f>D1151*'Assumptions Notes'!C$12</f>
        <v>2.0400000000000001E-2</v>
      </c>
      <c r="F1151" s="15">
        <f t="shared" si="34"/>
        <v>1.4858000000000001E-2</v>
      </c>
      <c r="G1151" s="10">
        <f>IF(C1151&gt;'Assumptions Notes'!C$11,'Assumptions Notes'!C$11,C1151)</f>
        <v>87.4</v>
      </c>
      <c r="H1151" s="15">
        <f t="shared" si="35"/>
        <v>1.4858000000000001E-2</v>
      </c>
      <c r="I1151" s="2">
        <f>IF(C1151&gt;'Assumptions Notes'!C$11,-C1151*('Assumptions Notes'!C$13/(2*1000)),G1151*D1151)</f>
        <v>1.4858000000000001E-2</v>
      </c>
    </row>
    <row r="1152" spans="1:9" ht="16" x14ac:dyDescent="0.2">
      <c r="A1152" s="5">
        <v>42575.979166666664</v>
      </c>
      <c r="B1152" s="2">
        <v>1361.9</v>
      </c>
      <c r="C1152" s="29">
        <v>86.1</v>
      </c>
      <c r="D1152" s="8">
        <v>1.5000000000000001E-4</v>
      </c>
      <c r="E1152" s="13">
        <f>D1152*'Assumptions Notes'!C$12</f>
        <v>1.8000000000000002E-2</v>
      </c>
      <c r="F1152" s="15">
        <f t="shared" si="34"/>
        <v>1.2915000000000001E-2</v>
      </c>
      <c r="G1152" s="10">
        <f>IF(C1152&gt;'Assumptions Notes'!C$11,'Assumptions Notes'!C$11,C1152)</f>
        <v>86.1</v>
      </c>
      <c r="H1152" s="15">
        <f t="shared" si="35"/>
        <v>1.2915000000000001E-2</v>
      </c>
      <c r="I1152" s="2">
        <f>IF(C1152&gt;'Assumptions Notes'!C$11,-C1152*('Assumptions Notes'!C$13/(2*1000)),G1152*D1152)</f>
        <v>1.2915000000000001E-2</v>
      </c>
    </row>
    <row r="1153" spans="1:9" ht="16" x14ac:dyDescent="0.2">
      <c r="A1153" s="5">
        <v>42576</v>
      </c>
      <c r="B1153" s="2">
        <v>1574.92</v>
      </c>
      <c r="C1153" s="29">
        <v>85.6</v>
      </c>
      <c r="D1153" s="8">
        <v>1.2999999999999999E-4</v>
      </c>
      <c r="E1153" s="13">
        <f>D1153*'Assumptions Notes'!C$12</f>
        <v>1.5599999999999999E-2</v>
      </c>
      <c r="F1153" s="15">
        <f t="shared" si="34"/>
        <v>1.1127999999999999E-2</v>
      </c>
      <c r="G1153" s="10">
        <f>IF(C1153&gt;'Assumptions Notes'!C$11,'Assumptions Notes'!C$11,C1153)</f>
        <v>85.6</v>
      </c>
      <c r="H1153" s="15">
        <f t="shared" si="35"/>
        <v>1.1127999999999999E-2</v>
      </c>
      <c r="I1153" s="2">
        <f>IF(C1153&gt;'Assumptions Notes'!C$11,-C1153*('Assumptions Notes'!C$13/(2*1000)),G1153*D1153)</f>
        <v>1.1127999999999999E-2</v>
      </c>
    </row>
    <row r="1154" spans="1:9" ht="16" x14ac:dyDescent="0.2">
      <c r="A1154" s="5">
        <v>42576.020833333336</v>
      </c>
      <c r="B1154" s="2">
        <v>1439.83</v>
      </c>
      <c r="C1154" s="29">
        <v>86.7</v>
      </c>
      <c r="D1154" s="8">
        <v>1.175E-4</v>
      </c>
      <c r="E1154" s="13">
        <f>D1154*'Assumptions Notes'!C$12</f>
        <v>1.41E-2</v>
      </c>
      <c r="F1154" s="15">
        <f t="shared" si="34"/>
        <v>1.018725E-2</v>
      </c>
      <c r="G1154" s="10">
        <f>IF(C1154&gt;'Assumptions Notes'!C$11,'Assumptions Notes'!C$11,C1154)</f>
        <v>86.7</v>
      </c>
      <c r="H1154" s="15">
        <f t="shared" si="35"/>
        <v>1.018725E-2</v>
      </c>
      <c r="I1154" s="2">
        <f>IF(C1154&gt;'Assumptions Notes'!C$11,-C1154*('Assumptions Notes'!C$13/(2*1000)),G1154*D1154)</f>
        <v>1.018725E-2</v>
      </c>
    </row>
    <row r="1155" spans="1:9" ht="16" x14ac:dyDescent="0.2">
      <c r="A1155" s="5">
        <v>42576.041666666664</v>
      </c>
      <c r="B1155" s="2">
        <v>1359.14</v>
      </c>
      <c r="C1155" s="29">
        <v>86.5</v>
      </c>
      <c r="D1155" s="8">
        <v>1.05E-4</v>
      </c>
      <c r="E1155" s="13">
        <f>D1155*'Assumptions Notes'!C$12</f>
        <v>1.26E-2</v>
      </c>
      <c r="F1155" s="15">
        <f t="shared" ref="F1155:F1218" si="36">D1155*C1155</f>
        <v>9.0825000000000003E-3</v>
      </c>
      <c r="G1155" s="10">
        <f>IF(C1155&gt;'Assumptions Notes'!C$11,'Assumptions Notes'!C$11,C1155)</f>
        <v>86.5</v>
      </c>
      <c r="H1155" s="15">
        <f t="shared" ref="H1155:H1218" si="37">G1155*D1155</f>
        <v>9.0825000000000003E-3</v>
      </c>
      <c r="I1155" s="2">
        <f>IF(C1155&gt;'Assumptions Notes'!C$11,-C1155*('Assumptions Notes'!C$13/(2*1000)),G1155*D1155)</f>
        <v>9.0825000000000003E-3</v>
      </c>
    </row>
    <row r="1156" spans="1:9" ht="16" x14ac:dyDescent="0.2">
      <c r="A1156" s="5">
        <v>42576.0625</v>
      </c>
      <c r="B1156" s="2">
        <v>1276.25</v>
      </c>
      <c r="C1156" s="29">
        <v>84</v>
      </c>
      <c r="D1156" s="8">
        <v>1.025E-4</v>
      </c>
      <c r="E1156" s="13">
        <f>D1156*'Assumptions Notes'!C$12</f>
        <v>1.23E-2</v>
      </c>
      <c r="F1156" s="15">
        <f t="shared" si="36"/>
        <v>8.6099999999999996E-3</v>
      </c>
      <c r="G1156" s="10">
        <f>IF(C1156&gt;'Assumptions Notes'!C$11,'Assumptions Notes'!C$11,C1156)</f>
        <v>84</v>
      </c>
      <c r="H1156" s="15">
        <f t="shared" si="37"/>
        <v>8.6099999999999996E-3</v>
      </c>
      <c r="I1156" s="2">
        <f>IF(C1156&gt;'Assumptions Notes'!C$11,-C1156*('Assumptions Notes'!C$13/(2*1000)),G1156*D1156)</f>
        <v>8.6099999999999996E-3</v>
      </c>
    </row>
    <row r="1157" spans="1:9" ht="16" x14ac:dyDescent="0.2">
      <c r="A1157" s="5">
        <v>42576.083333333336</v>
      </c>
      <c r="B1157" s="2">
        <v>1177.46</v>
      </c>
      <c r="C1157" s="29">
        <v>82.3</v>
      </c>
      <c r="D1157" s="8">
        <v>1E-4</v>
      </c>
      <c r="E1157" s="13">
        <f>D1157*'Assumptions Notes'!C$12</f>
        <v>1.2E-2</v>
      </c>
      <c r="F1157" s="15">
        <f t="shared" si="36"/>
        <v>8.2299999999999995E-3</v>
      </c>
      <c r="G1157" s="10">
        <f>IF(C1157&gt;'Assumptions Notes'!C$11,'Assumptions Notes'!C$11,C1157)</f>
        <v>82.3</v>
      </c>
      <c r="H1157" s="15">
        <f t="shared" si="37"/>
        <v>8.2299999999999995E-3</v>
      </c>
      <c r="I1157" s="2">
        <f>IF(C1157&gt;'Assumptions Notes'!C$11,-C1157*('Assumptions Notes'!C$13/(2*1000)),G1157*D1157)</f>
        <v>8.2299999999999995E-3</v>
      </c>
    </row>
    <row r="1158" spans="1:9" ht="16" x14ac:dyDescent="0.2">
      <c r="A1158" s="5">
        <v>42576.104166666664</v>
      </c>
      <c r="B1158" s="2">
        <v>1140.94</v>
      </c>
      <c r="C1158" s="29">
        <v>80.8</v>
      </c>
      <c r="D1158" s="8">
        <v>9.8750000000000002E-5</v>
      </c>
      <c r="E1158" s="13">
        <f>D1158*'Assumptions Notes'!C$12</f>
        <v>1.1849999999999999E-2</v>
      </c>
      <c r="F1158" s="15">
        <f t="shared" si="36"/>
        <v>7.979E-3</v>
      </c>
      <c r="G1158" s="10">
        <f>IF(C1158&gt;'Assumptions Notes'!C$11,'Assumptions Notes'!C$11,C1158)</f>
        <v>80.8</v>
      </c>
      <c r="H1158" s="15">
        <f t="shared" si="37"/>
        <v>7.979E-3</v>
      </c>
      <c r="I1158" s="2">
        <f>IF(C1158&gt;'Assumptions Notes'!C$11,-C1158*('Assumptions Notes'!C$13/(2*1000)),G1158*D1158)</f>
        <v>7.979E-3</v>
      </c>
    </row>
    <row r="1159" spans="1:9" ht="16" x14ac:dyDescent="0.2">
      <c r="A1159" s="5">
        <v>42576.125</v>
      </c>
      <c r="B1159" s="2">
        <v>1076.3499999999999</v>
      </c>
      <c r="C1159" s="29">
        <v>79.8</v>
      </c>
      <c r="D1159" s="8">
        <v>9.7499999999999998E-5</v>
      </c>
      <c r="E1159" s="13">
        <f>D1159*'Assumptions Notes'!C$12</f>
        <v>1.17E-2</v>
      </c>
      <c r="F1159" s="15">
        <f t="shared" si="36"/>
        <v>7.7804999999999992E-3</v>
      </c>
      <c r="G1159" s="10">
        <f>IF(C1159&gt;'Assumptions Notes'!C$11,'Assumptions Notes'!C$11,C1159)</f>
        <v>79.8</v>
      </c>
      <c r="H1159" s="15">
        <f t="shared" si="37"/>
        <v>7.7804999999999992E-3</v>
      </c>
      <c r="I1159" s="2">
        <f>IF(C1159&gt;'Assumptions Notes'!C$11,-C1159*('Assumptions Notes'!C$13/(2*1000)),G1159*D1159)</f>
        <v>7.7804999999999992E-3</v>
      </c>
    </row>
    <row r="1160" spans="1:9" ht="16" x14ac:dyDescent="0.2">
      <c r="A1160" s="5">
        <v>42576.145833333336</v>
      </c>
      <c r="B1160" s="2">
        <v>1037.17</v>
      </c>
      <c r="C1160" s="29">
        <v>80.2</v>
      </c>
      <c r="D1160" s="8">
        <v>9.6250000000000009E-5</v>
      </c>
      <c r="E1160" s="13">
        <f>D1160*'Assumptions Notes'!C$12</f>
        <v>1.1550000000000001E-2</v>
      </c>
      <c r="F1160" s="15">
        <f t="shared" si="36"/>
        <v>7.7192500000000013E-3</v>
      </c>
      <c r="G1160" s="10">
        <f>IF(C1160&gt;'Assumptions Notes'!C$11,'Assumptions Notes'!C$11,C1160)</f>
        <v>80.2</v>
      </c>
      <c r="H1160" s="15">
        <f t="shared" si="37"/>
        <v>7.7192500000000013E-3</v>
      </c>
      <c r="I1160" s="2">
        <f>IF(C1160&gt;'Assumptions Notes'!C$11,-C1160*('Assumptions Notes'!C$13/(2*1000)),G1160*D1160)</f>
        <v>7.7192500000000013E-3</v>
      </c>
    </row>
    <row r="1161" spans="1:9" ht="16" x14ac:dyDescent="0.2">
      <c r="A1161" s="5">
        <v>42576.166666666664</v>
      </c>
      <c r="B1161" s="2">
        <v>1018.59</v>
      </c>
      <c r="C1161" s="29">
        <v>81.8</v>
      </c>
      <c r="D1161" s="8">
        <v>9.5000000000000005E-5</v>
      </c>
      <c r="E1161" s="13">
        <f>D1161*'Assumptions Notes'!C$12</f>
        <v>1.14E-2</v>
      </c>
      <c r="F1161" s="15">
        <f t="shared" si="36"/>
        <v>7.7710000000000001E-3</v>
      </c>
      <c r="G1161" s="10">
        <f>IF(C1161&gt;'Assumptions Notes'!C$11,'Assumptions Notes'!C$11,C1161)</f>
        <v>81.8</v>
      </c>
      <c r="H1161" s="15">
        <f t="shared" si="37"/>
        <v>7.7710000000000001E-3</v>
      </c>
      <c r="I1161" s="2">
        <f>IF(C1161&gt;'Assumptions Notes'!C$11,-C1161*('Assumptions Notes'!C$13/(2*1000)),G1161*D1161)</f>
        <v>7.7710000000000001E-3</v>
      </c>
    </row>
    <row r="1162" spans="1:9" ht="16" x14ac:dyDescent="0.2">
      <c r="A1162" s="5">
        <v>42576.1875</v>
      </c>
      <c r="B1162" s="2">
        <v>1013.54</v>
      </c>
      <c r="C1162" s="29">
        <v>86</v>
      </c>
      <c r="D1162" s="8">
        <v>9.6250000000000009E-5</v>
      </c>
      <c r="E1162" s="13">
        <f>D1162*'Assumptions Notes'!C$12</f>
        <v>1.1550000000000001E-2</v>
      </c>
      <c r="F1162" s="15">
        <f t="shared" si="36"/>
        <v>8.2775000000000001E-3</v>
      </c>
      <c r="G1162" s="10">
        <f>IF(C1162&gt;'Assumptions Notes'!C$11,'Assumptions Notes'!C$11,C1162)</f>
        <v>86</v>
      </c>
      <c r="H1162" s="15">
        <f t="shared" si="37"/>
        <v>8.2775000000000001E-3</v>
      </c>
      <c r="I1162" s="2">
        <f>IF(C1162&gt;'Assumptions Notes'!C$11,-C1162*('Assumptions Notes'!C$13/(2*1000)),G1162*D1162)</f>
        <v>8.2775000000000001E-3</v>
      </c>
    </row>
    <row r="1163" spans="1:9" ht="16" x14ac:dyDescent="0.2">
      <c r="A1163" s="5">
        <v>42576.208333333336</v>
      </c>
      <c r="B1163" s="2">
        <v>1019.61</v>
      </c>
      <c r="C1163" s="29">
        <v>83</v>
      </c>
      <c r="D1163" s="8">
        <v>9.7499999999999998E-5</v>
      </c>
      <c r="E1163" s="13">
        <f>D1163*'Assumptions Notes'!C$12</f>
        <v>1.17E-2</v>
      </c>
      <c r="F1163" s="15">
        <f t="shared" si="36"/>
        <v>8.092499999999999E-3</v>
      </c>
      <c r="G1163" s="10">
        <f>IF(C1163&gt;'Assumptions Notes'!C$11,'Assumptions Notes'!C$11,C1163)</f>
        <v>83</v>
      </c>
      <c r="H1163" s="15">
        <f t="shared" si="37"/>
        <v>8.092499999999999E-3</v>
      </c>
      <c r="I1163" s="2">
        <f>IF(C1163&gt;'Assumptions Notes'!C$11,-C1163*('Assumptions Notes'!C$13/(2*1000)),G1163*D1163)</f>
        <v>8.092499999999999E-3</v>
      </c>
    </row>
    <row r="1164" spans="1:9" ht="16" x14ac:dyDescent="0.2">
      <c r="A1164" s="5">
        <v>42576.229166666664</v>
      </c>
      <c r="B1164" s="2">
        <v>1048.03</v>
      </c>
      <c r="C1164" s="29">
        <v>81.7</v>
      </c>
      <c r="D1164" s="8">
        <v>1.15E-4</v>
      </c>
      <c r="E1164" s="13">
        <f>D1164*'Assumptions Notes'!C$12</f>
        <v>1.38E-2</v>
      </c>
      <c r="F1164" s="15">
        <f t="shared" si="36"/>
        <v>9.3955000000000011E-3</v>
      </c>
      <c r="G1164" s="10">
        <f>IF(C1164&gt;'Assumptions Notes'!C$11,'Assumptions Notes'!C$11,C1164)</f>
        <v>81.7</v>
      </c>
      <c r="H1164" s="15">
        <f t="shared" si="37"/>
        <v>9.3955000000000011E-3</v>
      </c>
      <c r="I1164" s="2">
        <f>IF(C1164&gt;'Assumptions Notes'!C$11,-C1164*('Assumptions Notes'!C$13/(2*1000)),G1164*D1164)</f>
        <v>9.3955000000000011E-3</v>
      </c>
    </row>
    <row r="1165" spans="1:9" ht="16" x14ac:dyDescent="0.2">
      <c r="A1165" s="5">
        <v>42576.25</v>
      </c>
      <c r="B1165" s="2">
        <v>1106.73</v>
      </c>
      <c r="C1165" s="29">
        <v>83.4</v>
      </c>
      <c r="D1165" s="8">
        <v>1.325E-4</v>
      </c>
      <c r="E1165" s="13">
        <f>D1165*'Assumptions Notes'!C$12</f>
        <v>1.5900000000000001E-2</v>
      </c>
      <c r="F1165" s="15">
        <f t="shared" si="36"/>
        <v>1.10505E-2</v>
      </c>
      <c r="G1165" s="10">
        <f>IF(C1165&gt;'Assumptions Notes'!C$11,'Assumptions Notes'!C$11,C1165)</f>
        <v>83.4</v>
      </c>
      <c r="H1165" s="15">
        <f t="shared" si="37"/>
        <v>1.10505E-2</v>
      </c>
      <c r="I1165" s="2">
        <f>IF(C1165&gt;'Assumptions Notes'!C$11,-C1165*('Assumptions Notes'!C$13/(2*1000)),G1165*D1165)</f>
        <v>1.10505E-2</v>
      </c>
    </row>
    <row r="1166" spans="1:9" ht="16" x14ac:dyDescent="0.2">
      <c r="A1166" s="5">
        <v>42576.270833333336</v>
      </c>
      <c r="B1166" s="2">
        <v>1156.3900000000001</v>
      </c>
      <c r="C1166" s="29">
        <v>85</v>
      </c>
      <c r="D1166" s="8">
        <v>1.6249999999999999E-4</v>
      </c>
      <c r="E1166" s="13">
        <f>D1166*'Assumptions Notes'!C$12</f>
        <v>1.95E-2</v>
      </c>
      <c r="F1166" s="15">
        <f t="shared" si="36"/>
        <v>1.38125E-2</v>
      </c>
      <c r="G1166" s="10">
        <f>IF(C1166&gt;'Assumptions Notes'!C$11,'Assumptions Notes'!C$11,C1166)</f>
        <v>85</v>
      </c>
      <c r="H1166" s="15">
        <f t="shared" si="37"/>
        <v>1.38125E-2</v>
      </c>
      <c r="I1166" s="2">
        <f>IF(C1166&gt;'Assumptions Notes'!C$11,-C1166*('Assumptions Notes'!C$13/(2*1000)),G1166*D1166)</f>
        <v>1.38125E-2</v>
      </c>
    </row>
    <row r="1167" spans="1:9" ht="16" x14ac:dyDescent="0.2">
      <c r="A1167" s="5">
        <v>42576.291666666664</v>
      </c>
      <c r="B1167" s="2">
        <v>1288.1099999999999</v>
      </c>
      <c r="C1167" s="29">
        <v>86.1</v>
      </c>
      <c r="D1167" s="8">
        <v>1.9249999999999999E-4</v>
      </c>
      <c r="E1167" s="13">
        <f>D1167*'Assumptions Notes'!C$12</f>
        <v>2.3099999999999999E-2</v>
      </c>
      <c r="F1167" s="15">
        <f t="shared" si="36"/>
        <v>1.6574249999999999E-2</v>
      </c>
      <c r="G1167" s="10">
        <f>IF(C1167&gt;'Assumptions Notes'!C$11,'Assumptions Notes'!C$11,C1167)</f>
        <v>86.1</v>
      </c>
      <c r="H1167" s="15">
        <f t="shared" si="37"/>
        <v>1.6574249999999999E-2</v>
      </c>
      <c r="I1167" s="2">
        <f>IF(C1167&gt;'Assumptions Notes'!C$11,-C1167*('Assumptions Notes'!C$13/(2*1000)),G1167*D1167)</f>
        <v>1.6574249999999999E-2</v>
      </c>
    </row>
    <row r="1168" spans="1:9" ht="16" x14ac:dyDescent="0.2">
      <c r="A1168" s="5">
        <v>42576.3125</v>
      </c>
      <c r="B1168" s="2">
        <v>1442.11</v>
      </c>
      <c r="C1168" s="29">
        <v>80</v>
      </c>
      <c r="D1168" s="8">
        <v>2.0875000000000001E-4</v>
      </c>
      <c r="E1168" s="13">
        <f>D1168*'Assumptions Notes'!C$12</f>
        <v>2.5049999999999999E-2</v>
      </c>
      <c r="F1168" s="15">
        <f t="shared" si="36"/>
        <v>1.67E-2</v>
      </c>
      <c r="G1168" s="10">
        <f>IF(C1168&gt;'Assumptions Notes'!C$11,'Assumptions Notes'!C$11,C1168)</f>
        <v>80</v>
      </c>
      <c r="H1168" s="15">
        <f t="shared" si="37"/>
        <v>1.67E-2</v>
      </c>
      <c r="I1168" s="2">
        <f>IF(C1168&gt;'Assumptions Notes'!C$11,-C1168*('Assumptions Notes'!C$13/(2*1000)),G1168*D1168)</f>
        <v>1.67E-2</v>
      </c>
    </row>
    <row r="1169" spans="1:9" ht="16" x14ac:dyDescent="0.2">
      <c r="A1169" s="5">
        <v>42576.333333333336</v>
      </c>
      <c r="B1169" s="2">
        <v>1545.18</v>
      </c>
      <c r="C1169" s="29">
        <v>77.5</v>
      </c>
      <c r="D1169" s="8">
        <v>2.2499999999999999E-4</v>
      </c>
      <c r="E1169" s="13">
        <f>D1169*'Assumptions Notes'!C$12</f>
        <v>2.7E-2</v>
      </c>
      <c r="F1169" s="15">
        <f t="shared" si="36"/>
        <v>1.7437499999999998E-2</v>
      </c>
      <c r="G1169" s="10">
        <f>IF(C1169&gt;'Assumptions Notes'!C$11,'Assumptions Notes'!C$11,C1169)</f>
        <v>77.5</v>
      </c>
      <c r="H1169" s="15">
        <f t="shared" si="37"/>
        <v>1.7437499999999998E-2</v>
      </c>
      <c r="I1169" s="2">
        <f>IF(C1169&gt;'Assumptions Notes'!C$11,-C1169*('Assumptions Notes'!C$13/(2*1000)),G1169*D1169)</f>
        <v>1.7437499999999998E-2</v>
      </c>
    </row>
    <row r="1170" spans="1:9" ht="16" x14ac:dyDescent="0.2">
      <c r="A1170" s="5">
        <v>42576.354166666664</v>
      </c>
      <c r="B1170" s="2">
        <v>1640.21</v>
      </c>
      <c r="C1170" s="29">
        <v>77.8</v>
      </c>
      <c r="D1170" s="8">
        <v>2.2625E-4</v>
      </c>
      <c r="E1170" s="13">
        <f>D1170*'Assumptions Notes'!C$12</f>
        <v>2.7150000000000001E-2</v>
      </c>
      <c r="F1170" s="15">
        <f t="shared" si="36"/>
        <v>1.760225E-2</v>
      </c>
      <c r="G1170" s="10">
        <f>IF(C1170&gt;'Assumptions Notes'!C$11,'Assumptions Notes'!C$11,C1170)</f>
        <v>77.8</v>
      </c>
      <c r="H1170" s="15">
        <f t="shared" si="37"/>
        <v>1.760225E-2</v>
      </c>
      <c r="I1170" s="2">
        <f>IF(C1170&gt;'Assumptions Notes'!C$11,-C1170*('Assumptions Notes'!C$13/(2*1000)),G1170*D1170)</f>
        <v>1.760225E-2</v>
      </c>
    </row>
    <row r="1171" spans="1:9" ht="16" x14ac:dyDescent="0.2">
      <c r="A1171" s="5">
        <v>42576.375</v>
      </c>
      <c r="B1171" s="2">
        <v>1656.95</v>
      </c>
      <c r="C1171" s="29">
        <v>75.3</v>
      </c>
      <c r="D1171" s="8">
        <v>2.275E-4</v>
      </c>
      <c r="E1171" s="13">
        <f>D1171*'Assumptions Notes'!C$12</f>
        <v>2.7300000000000001E-2</v>
      </c>
      <c r="F1171" s="15">
        <f t="shared" si="36"/>
        <v>1.713075E-2</v>
      </c>
      <c r="G1171" s="10">
        <f>IF(C1171&gt;'Assumptions Notes'!C$11,'Assumptions Notes'!C$11,C1171)</f>
        <v>75.3</v>
      </c>
      <c r="H1171" s="15">
        <f t="shared" si="37"/>
        <v>1.713075E-2</v>
      </c>
      <c r="I1171" s="2">
        <f>IF(C1171&gt;'Assumptions Notes'!C$11,-C1171*('Assumptions Notes'!C$13/(2*1000)),G1171*D1171)</f>
        <v>1.713075E-2</v>
      </c>
    </row>
    <row r="1172" spans="1:9" ht="16" x14ac:dyDescent="0.2">
      <c r="A1172" s="5">
        <v>42576.395833333336</v>
      </c>
      <c r="B1172" s="2">
        <v>1619.67</v>
      </c>
      <c r="C1172" s="29">
        <v>71.400000000000006</v>
      </c>
      <c r="D1172" s="8">
        <v>2.1875E-4</v>
      </c>
      <c r="E1172" s="13">
        <f>D1172*'Assumptions Notes'!C$12</f>
        <v>2.6249999999999999E-2</v>
      </c>
      <c r="F1172" s="15">
        <f t="shared" si="36"/>
        <v>1.5618750000000002E-2</v>
      </c>
      <c r="G1172" s="10">
        <f>IF(C1172&gt;'Assumptions Notes'!C$11,'Assumptions Notes'!C$11,C1172)</f>
        <v>71.400000000000006</v>
      </c>
      <c r="H1172" s="15">
        <f t="shared" si="37"/>
        <v>1.5618750000000002E-2</v>
      </c>
      <c r="I1172" s="2">
        <f>IF(C1172&gt;'Assumptions Notes'!C$11,-C1172*('Assumptions Notes'!C$13/(2*1000)),G1172*D1172)</f>
        <v>1.5618750000000002E-2</v>
      </c>
    </row>
    <row r="1173" spans="1:9" ht="16" x14ac:dyDescent="0.2">
      <c r="A1173" s="5">
        <v>42576.416666666664</v>
      </c>
      <c r="B1173" s="2">
        <v>1578.48</v>
      </c>
      <c r="C1173" s="29">
        <v>73.8</v>
      </c>
      <c r="D1173" s="8">
        <v>2.1000000000000001E-4</v>
      </c>
      <c r="E1173" s="13">
        <f>D1173*'Assumptions Notes'!C$12</f>
        <v>2.52E-2</v>
      </c>
      <c r="F1173" s="15">
        <f t="shared" si="36"/>
        <v>1.5498E-2</v>
      </c>
      <c r="G1173" s="10">
        <f>IF(C1173&gt;'Assumptions Notes'!C$11,'Assumptions Notes'!C$11,C1173)</f>
        <v>73.8</v>
      </c>
      <c r="H1173" s="15">
        <f t="shared" si="37"/>
        <v>1.5498E-2</v>
      </c>
      <c r="I1173" s="2">
        <f>IF(C1173&gt;'Assumptions Notes'!C$11,-C1173*('Assumptions Notes'!C$13/(2*1000)),G1173*D1173)</f>
        <v>1.5498E-2</v>
      </c>
    </row>
    <row r="1174" spans="1:9" ht="16" x14ac:dyDescent="0.2">
      <c r="A1174" s="5">
        <v>42576.4375</v>
      </c>
      <c r="B1174" s="2">
        <v>1481.41</v>
      </c>
      <c r="C1174" s="29">
        <v>79.099999999999994</v>
      </c>
      <c r="D1174" s="8">
        <v>2.075E-4</v>
      </c>
      <c r="E1174" s="13">
        <f>D1174*'Assumptions Notes'!C$12</f>
        <v>2.4899999999999999E-2</v>
      </c>
      <c r="F1174" s="15">
        <f t="shared" si="36"/>
        <v>1.6413249999999997E-2</v>
      </c>
      <c r="G1174" s="10">
        <f>IF(C1174&gt;'Assumptions Notes'!C$11,'Assumptions Notes'!C$11,C1174)</f>
        <v>79.099999999999994</v>
      </c>
      <c r="H1174" s="15">
        <f t="shared" si="37"/>
        <v>1.6413249999999997E-2</v>
      </c>
      <c r="I1174" s="2">
        <f>IF(C1174&gt;'Assumptions Notes'!C$11,-C1174*('Assumptions Notes'!C$13/(2*1000)),G1174*D1174)</f>
        <v>1.6413249999999997E-2</v>
      </c>
    </row>
    <row r="1175" spans="1:9" ht="16" x14ac:dyDescent="0.2">
      <c r="A1175" s="5">
        <v>42576.458333333336</v>
      </c>
      <c r="B1175" s="2">
        <v>1489.93</v>
      </c>
      <c r="C1175" s="29">
        <v>77.3</v>
      </c>
      <c r="D1175" s="8">
        <v>2.05E-4</v>
      </c>
      <c r="E1175" s="13">
        <f>D1175*'Assumptions Notes'!C$12</f>
        <v>2.46E-2</v>
      </c>
      <c r="F1175" s="15">
        <f t="shared" si="36"/>
        <v>1.5846499999999999E-2</v>
      </c>
      <c r="G1175" s="10">
        <f>IF(C1175&gt;'Assumptions Notes'!C$11,'Assumptions Notes'!C$11,C1175)</f>
        <v>77.3</v>
      </c>
      <c r="H1175" s="15">
        <f t="shared" si="37"/>
        <v>1.5846499999999999E-2</v>
      </c>
      <c r="I1175" s="2">
        <f>IF(C1175&gt;'Assumptions Notes'!C$11,-C1175*('Assumptions Notes'!C$13/(2*1000)),G1175*D1175)</f>
        <v>1.5846499999999999E-2</v>
      </c>
    </row>
    <row r="1176" spans="1:9" ht="16" x14ac:dyDescent="0.2">
      <c r="A1176" s="5">
        <v>42576.479166666664</v>
      </c>
      <c r="B1176" s="2">
        <v>1485.35</v>
      </c>
      <c r="C1176" s="29">
        <v>75.400000000000006</v>
      </c>
      <c r="D1176" s="8">
        <v>2.1499999999999999E-4</v>
      </c>
      <c r="E1176" s="13">
        <f>D1176*'Assumptions Notes'!C$12</f>
        <v>2.58E-2</v>
      </c>
      <c r="F1176" s="15">
        <f t="shared" si="36"/>
        <v>1.6211E-2</v>
      </c>
      <c r="G1176" s="10">
        <f>IF(C1176&gt;'Assumptions Notes'!C$11,'Assumptions Notes'!C$11,C1176)</f>
        <v>75.400000000000006</v>
      </c>
      <c r="H1176" s="15">
        <f t="shared" si="37"/>
        <v>1.6211E-2</v>
      </c>
      <c r="I1176" s="2">
        <f>IF(C1176&gt;'Assumptions Notes'!C$11,-C1176*('Assumptions Notes'!C$13/(2*1000)),G1176*D1176)</f>
        <v>1.6211E-2</v>
      </c>
    </row>
    <row r="1177" spans="1:9" ht="16" x14ac:dyDescent="0.2">
      <c r="A1177" s="5">
        <v>42576.5</v>
      </c>
      <c r="B1177" s="2">
        <v>1480.04</v>
      </c>
      <c r="C1177" s="29">
        <v>73.8</v>
      </c>
      <c r="D1177" s="8">
        <v>2.2499999999999999E-4</v>
      </c>
      <c r="E1177" s="13">
        <f>D1177*'Assumptions Notes'!C$12</f>
        <v>2.7E-2</v>
      </c>
      <c r="F1177" s="15">
        <f t="shared" si="36"/>
        <v>1.6604999999999998E-2</v>
      </c>
      <c r="G1177" s="10">
        <f>IF(C1177&gt;'Assumptions Notes'!C$11,'Assumptions Notes'!C$11,C1177)</f>
        <v>73.8</v>
      </c>
      <c r="H1177" s="15">
        <f t="shared" si="37"/>
        <v>1.6604999999999998E-2</v>
      </c>
      <c r="I1177" s="2">
        <f>IF(C1177&gt;'Assumptions Notes'!C$11,-C1177*('Assumptions Notes'!C$13/(2*1000)),G1177*D1177)</f>
        <v>1.6604999999999998E-2</v>
      </c>
    </row>
    <row r="1178" spans="1:9" ht="16" x14ac:dyDescent="0.2">
      <c r="A1178" s="5">
        <v>42576.520833333336</v>
      </c>
      <c r="B1178" s="2">
        <v>1527.24</v>
      </c>
      <c r="C1178" s="29">
        <v>77.400000000000006</v>
      </c>
      <c r="D1178" s="8">
        <v>2.1250000000000002E-4</v>
      </c>
      <c r="E1178" s="13">
        <f>D1178*'Assumptions Notes'!C$12</f>
        <v>2.5500000000000002E-2</v>
      </c>
      <c r="F1178" s="15">
        <f t="shared" si="36"/>
        <v>1.6447500000000004E-2</v>
      </c>
      <c r="G1178" s="10">
        <f>IF(C1178&gt;'Assumptions Notes'!C$11,'Assumptions Notes'!C$11,C1178)</f>
        <v>77.400000000000006</v>
      </c>
      <c r="H1178" s="15">
        <f t="shared" si="37"/>
        <v>1.6447500000000004E-2</v>
      </c>
      <c r="I1178" s="2">
        <f>IF(C1178&gt;'Assumptions Notes'!C$11,-C1178*('Assumptions Notes'!C$13/(2*1000)),G1178*D1178)</f>
        <v>1.6447500000000004E-2</v>
      </c>
    </row>
    <row r="1179" spans="1:9" ht="16" x14ac:dyDescent="0.2">
      <c r="A1179" s="5">
        <v>42576.541666666664</v>
      </c>
      <c r="B1179" s="2">
        <v>1637.28</v>
      </c>
      <c r="C1179" s="29">
        <v>78.3</v>
      </c>
      <c r="D1179" s="8">
        <v>2.0000000000000001E-4</v>
      </c>
      <c r="E1179" s="13">
        <f>D1179*'Assumptions Notes'!C$12</f>
        <v>2.4E-2</v>
      </c>
      <c r="F1179" s="15">
        <f t="shared" si="36"/>
        <v>1.566E-2</v>
      </c>
      <c r="G1179" s="10">
        <f>IF(C1179&gt;'Assumptions Notes'!C$11,'Assumptions Notes'!C$11,C1179)</f>
        <v>78.3</v>
      </c>
      <c r="H1179" s="15">
        <f t="shared" si="37"/>
        <v>1.566E-2</v>
      </c>
      <c r="I1179" s="2">
        <f>IF(C1179&gt;'Assumptions Notes'!C$11,-C1179*('Assumptions Notes'!C$13/(2*1000)),G1179*D1179)</f>
        <v>1.566E-2</v>
      </c>
    </row>
    <row r="1180" spans="1:9" ht="16" x14ac:dyDescent="0.2">
      <c r="A1180" s="5">
        <v>42576.5625</v>
      </c>
      <c r="B1180" s="2">
        <v>1650.22</v>
      </c>
      <c r="C1180" s="29">
        <v>72</v>
      </c>
      <c r="D1180" s="8">
        <v>1.975E-4</v>
      </c>
      <c r="E1180" s="13">
        <f>D1180*'Assumptions Notes'!C$12</f>
        <v>2.3699999999999999E-2</v>
      </c>
      <c r="F1180" s="15">
        <f t="shared" si="36"/>
        <v>1.422E-2</v>
      </c>
      <c r="G1180" s="10">
        <f>IF(C1180&gt;'Assumptions Notes'!C$11,'Assumptions Notes'!C$11,C1180)</f>
        <v>72</v>
      </c>
      <c r="H1180" s="15">
        <f t="shared" si="37"/>
        <v>1.422E-2</v>
      </c>
      <c r="I1180" s="2">
        <f>IF(C1180&gt;'Assumptions Notes'!C$11,-C1180*('Assumptions Notes'!C$13/(2*1000)),G1180*D1180)</f>
        <v>1.422E-2</v>
      </c>
    </row>
    <row r="1181" spans="1:9" ht="16" x14ac:dyDescent="0.2">
      <c r="A1181" s="5">
        <v>42576.583333333336</v>
      </c>
      <c r="B1181" s="2">
        <v>1738.03</v>
      </c>
      <c r="C1181" s="29">
        <v>69.5</v>
      </c>
      <c r="D1181" s="8">
        <v>1.95E-4</v>
      </c>
      <c r="E1181" s="13">
        <f>D1181*'Assumptions Notes'!C$12</f>
        <v>2.3400000000000001E-2</v>
      </c>
      <c r="F1181" s="15">
        <f t="shared" si="36"/>
        <v>1.35525E-2</v>
      </c>
      <c r="G1181" s="10">
        <f>IF(C1181&gt;'Assumptions Notes'!C$11,'Assumptions Notes'!C$11,C1181)</f>
        <v>69.5</v>
      </c>
      <c r="H1181" s="15">
        <f t="shared" si="37"/>
        <v>1.35525E-2</v>
      </c>
      <c r="I1181" s="2">
        <f>IF(C1181&gt;'Assumptions Notes'!C$11,-C1181*('Assumptions Notes'!C$13/(2*1000)),G1181*D1181)</f>
        <v>1.35525E-2</v>
      </c>
    </row>
    <row r="1182" spans="1:9" ht="16" x14ac:dyDescent="0.2">
      <c r="A1182" s="5">
        <v>42576.604166666664</v>
      </c>
      <c r="B1182" s="2">
        <v>1754.44</v>
      </c>
      <c r="C1182" s="29">
        <v>69.3</v>
      </c>
      <c r="D1182" s="8">
        <v>1.9625E-4</v>
      </c>
      <c r="E1182" s="13">
        <f>D1182*'Assumptions Notes'!C$12</f>
        <v>2.3550000000000001E-2</v>
      </c>
      <c r="F1182" s="15">
        <f t="shared" si="36"/>
        <v>1.3600124999999999E-2</v>
      </c>
      <c r="G1182" s="10">
        <f>IF(C1182&gt;'Assumptions Notes'!C$11,'Assumptions Notes'!C$11,C1182)</f>
        <v>69.3</v>
      </c>
      <c r="H1182" s="15">
        <f t="shared" si="37"/>
        <v>1.3600124999999999E-2</v>
      </c>
      <c r="I1182" s="2">
        <f>IF(C1182&gt;'Assumptions Notes'!C$11,-C1182*('Assumptions Notes'!C$13/(2*1000)),G1182*D1182)</f>
        <v>1.3600124999999999E-2</v>
      </c>
    </row>
    <row r="1183" spans="1:9" ht="16" x14ac:dyDescent="0.2">
      <c r="A1183" s="5">
        <v>42576.625</v>
      </c>
      <c r="B1183" s="2">
        <v>1761.15</v>
      </c>
      <c r="C1183" s="29">
        <v>68.400000000000006</v>
      </c>
      <c r="D1183" s="8">
        <v>1.975E-4</v>
      </c>
      <c r="E1183" s="13">
        <f>D1183*'Assumptions Notes'!C$12</f>
        <v>2.3699999999999999E-2</v>
      </c>
      <c r="F1183" s="15">
        <f t="shared" si="36"/>
        <v>1.3509000000000002E-2</v>
      </c>
      <c r="G1183" s="10">
        <f>IF(C1183&gt;'Assumptions Notes'!C$11,'Assumptions Notes'!C$11,C1183)</f>
        <v>68.400000000000006</v>
      </c>
      <c r="H1183" s="15">
        <f t="shared" si="37"/>
        <v>1.3509000000000002E-2</v>
      </c>
      <c r="I1183" s="2">
        <f>IF(C1183&gt;'Assumptions Notes'!C$11,-C1183*('Assumptions Notes'!C$13/(2*1000)),G1183*D1183)</f>
        <v>1.3509000000000002E-2</v>
      </c>
    </row>
    <row r="1184" spans="1:9" ht="16" x14ac:dyDescent="0.2">
      <c r="A1184" s="5">
        <v>42576.645833333336</v>
      </c>
      <c r="B1184" s="2">
        <v>1706.46</v>
      </c>
      <c r="C1184" s="29">
        <v>76.3</v>
      </c>
      <c r="D1184" s="8">
        <v>2.2124999999999998E-4</v>
      </c>
      <c r="E1184" s="13">
        <f>D1184*'Assumptions Notes'!C$12</f>
        <v>2.6549999999999997E-2</v>
      </c>
      <c r="F1184" s="15">
        <f t="shared" si="36"/>
        <v>1.6881374999999997E-2</v>
      </c>
      <c r="G1184" s="10">
        <f>IF(C1184&gt;'Assumptions Notes'!C$11,'Assumptions Notes'!C$11,C1184)</f>
        <v>76.3</v>
      </c>
      <c r="H1184" s="15">
        <f t="shared" si="37"/>
        <v>1.6881374999999997E-2</v>
      </c>
      <c r="I1184" s="2">
        <f>IF(C1184&gt;'Assumptions Notes'!C$11,-C1184*('Assumptions Notes'!C$13/(2*1000)),G1184*D1184)</f>
        <v>1.6881374999999997E-2</v>
      </c>
    </row>
    <row r="1185" spans="1:9" ht="16" x14ac:dyDescent="0.2">
      <c r="A1185" s="5">
        <v>42576.666666666664</v>
      </c>
      <c r="B1185" s="2">
        <v>1717.4</v>
      </c>
      <c r="C1185" s="29">
        <v>71.099999999999994</v>
      </c>
      <c r="D1185" s="8">
        <v>2.4499999999999999E-4</v>
      </c>
      <c r="E1185" s="13">
        <f>D1185*'Assumptions Notes'!C$12</f>
        <v>2.9399999999999999E-2</v>
      </c>
      <c r="F1185" s="15">
        <f t="shared" si="36"/>
        <v>1.7419499999999997E-2</v>
      </c>
      <c r="G1185" s="10">
        <f>IF(C1185&gt;'Assumptions Notes'!C$11,'Assumptions Notes'!C$11,C1185)</f>
        <v>71.099999999999994</v>
      </c>
      <c r="H1185" s="15">
        <f t="shared" si="37"/>
        <v>1.7419499999999997E-2</v>
      </c>
      <c r="I1185" s="2">
        <f>IF(C1185&gt;'Assumptions Notes'!C$11,-C1185*('Assumptions Notes'!C$13/(2*1000)),G1185*D1185)</f>
        <v>1.7419499999999997E-2</v>
      </c>
    </row>
    <row r="1186" spans="1:9" ht="16" x14ac:dyDescent="0.2">
      <c r="A1186" s="5">
        <v>42576.6875</v>
      </c>
      <c r="B1186" s="2">
        <v>1749.88</v>
      </c>
      <c r="C1186" s="29">
        <v>77.400000000000006</v>
      </c>
      <c r="D1186" s="8">
        <v>2.7E-4</v>
      </c>
      <c r="E1186" s="13">
        <f>D1186*'Assumptions Notes'!C$12</f>
        <v>3.2399999999999998E-2</v>
      </c>
      <c r="F1186" s="15">
        <f t="shared" si="36"/>
        <v>2.0898000000000003E-2</v>
      </c>
      <c r="G1186" s="10">
        <f>IF(C1186&gt;'Assumptions Notes'!C$11,'Assumptions Notes'!C$11,C1186)</f>
        <v>77.400000000000006</v>
      </c>
      <c r="H1186" s="15">
        <f t="shared" si="37"/>
        <v>2.0898000000000003E-2</v>
      </c>
      <c r="I1186" s="2">
        <f>IF(C1186&gt;'Assumptions Notes'!C$11,-C1186*('Assumptions Notes'!C$13/(2*1000)),G1186*D1186)</f>
        <v>2.0898000000000003E-2</v>
      </c>
    </row>
    <row r="1187" spans="1:9" ht="16" x14ac:dyDescent="0.2">
      <c r="A1187" s="5">
        <v>42576.708333333336</v>
      </c>
      <c r="B1187" s="2">
        <v>1761.77</v>
      </c>
      <c r="C1187" s="29">
        <v>81.3</v>
      </c>
      <c r="D1187" s="8">
        <v>2.9500000000000001E-4</v>
      </c>
      <c r="E1187" s="13">
        <f>D1187*'Assumptions Notes'!C$12</f>
        <v>3.5400000000000001E-2</v>
      </c>
      <c r="F1187" s="15">
        <f t="shared" si="36"/>
        <v>2.3983500000000001E-2</v>
      </c>
      <c r="G1187" s="10">
        <f>IF(C1187&gt;'Assumptions Notes'!C$11,'Assumptions Notes'!C$11,C1187)</f>
        <v>81.3</v>
      </c>
      <c r="H1187" s="15">
        <f t="shared" si="37"/>
        <v>2.3983500000000001E-2</v>
      </c>
      <c r="I1187" s="2">
        <f>IF(C1187&gt;'Assumptions Notes'!C$11,-C1187*('Assumptions Notes'!C$13/(2*1000)),G1187*D1187)</f>
        <v>2.3983500000000001E-2</v>
      </c>
    </row>
    <row r="1188" spans="1:9" ht="16" x14ac:dyDescent="0.2">
      <c r="A1188" s="5">
        <v>42576.729166666664</v>
      </c>
      <c r="B1188" s="2">
        <v>1847.87</v>
      </c>
      <c r="C1188" s="29">
        <v>74.5</v>
      </c>
      <c r="D1188" s="8">
        <v>2.9750000000000002E-4</v>
      </c>
      <c r="E1188" s="13">
        <f>D1188*'Assumptions Notes'!C$12</f>
        <v>3.5700000000000003E-2</v>
      </c>
      <c r="F1188" s="15">
        <f t="shared" si="36"/>
        <v>2.2163750000000003E-2</v>
      </c>
      <c r="G1188" s="10">
        <f>IF(C1188&gt;'Assumptions Notes'!C$11,'Assumptions Notes'!C$11,C1188)</f>
        <v>74.5</v>
      </c>
      <c r="H1188" s="15">
        <f t="shared" si="37"/>
        <v>2.2163750000000003E-2</v>
      </c>
      <c r="I1188" s="2">
        <f>IF(C1188&gt;'Assumptions Notes'!C$11,-C1188*('Assumptions Notes'!C$13/(2*1000)),G1188*D1188)</f>
        <v>2.2163750000000003E-2</v>
      </c>
    </row>
    <row r="1189" spans="1:9" ht="16" x14ac:dyDescent="0.2">
      <c r="A1189" s="5">
        <v>42576.75</v>
      </c>
      <c r="B1189" s="2">
        <v>1951.5</v>
      </c>
      <c r="C1189" s="29">
        <v>73.099999999999994</v>
      </c>
      <c r="D1189" s="8">
        <v>2.9999999999999997E-4</v>
      </c>
      <c r="E1189" s="13">
        <f>D1189*'Assumptions Notes'!C$12</f>
        <v>3.5999999999999997E-2</v>
      </c>
      <c r="F1189" s="15">
        <f t="shared" si="36"/>
        <v>2.1929999999999998E-2</v>
      </c>
      <c r="G1189" s="10">
        <f>IF(C1189&gt;'Assumptions Notes'!C$11,'Assumptions Notes'!C$11,C1189)</f>
        <v>73.099999999999994</v>
      </c>
      <c r="H1189" s="15">
        <f t="shared" si="37"/>
        <v>2.1929999999999998E-2</v>
      </c>
      <c r="I1189" s="2">
        <f>IF(C1189&gt;'Assumptions Notes'!C$11,-C1189*('Assumptions Notes'!C$13/(2*1000)),G1189*D1189)</f>
        <v>2.1929999999999998E-2</v>
      </c>
    </row>
    <row r="1190" spans="1:9" ht="16" x14ac:dyDescent="0.2">
      <c r="A1190" s="5">
        <v>42576.770833333336</v>
      </c>
      <c r="B1190" s="2">
        <v>2039.46</v>
      </c>
      <c r="C1190" s="29">
        <v>81.8</v>
      </c>
      <c r="D1190" s="8">
        <v>2.9999999999999997E-4</v>
      </c>
      <c r="E1190" s="13">
        <f>D1190*'Assumptions Notes'!C$12</f>
        <v>3.5999999999999997E-2</v>
      </c>
      <c r="F1190" s="15">
        <f t="shared" si="36"/>
        <v>2.4539999999999996E-2</v>
      </c>
      <c r="G1190" s="10">
        <f>IF(C1190&gt;'Assumptions Notes'!C$11,'Assumptions Notes'!C$11,C1190)</f>
        <v>81.8</v>
      </c>
      <c r="H1190" s="15">
        <f t="shared" si="37"/>
        <v>2.4539999999999996E-2</v>
      </c>
      <c r="I1190" s="2">
        <f>IF(C1190&gt;'Assumptions Notes'!C$11,-C1190*('Assumptions Notes'!C$13/(2*1000)),G1190*D1190)</f>
        <v>2.4539999999999996E-2</v>
      </c>
    </row>
    <row r="1191" spans="1:9" ht="16" x14ac:dyDescent="0.2">
      <c r="A1191" s="5">
        <v>42576.791666666664</v>
      </c>
      <c r="B1191" s="2">
        <v>2067.31</v>
      </c>
      <c r="C1191" s="29">
        <v>78.400000000000006</v>
      </c>
      <c r="D1191" s="8">
        <v>2.9999999999999997E-4</v>
      </c>
      <c r="E1191" s="13">
        <f>D1191*'Assumptions Notes'!C$12</f>
        <v>3.5999999999999997E-2</v>
      </c>
      <c r="F1191" s="15">
        <f t="shared" si="36"/>
        <v>2.3519999999999999E-2</v>
      </c>
      <c r="G1191" s="10">
        <f>IF(C1191&gt;'Assumptions Notes'!C$11,'Assumptions Notes'!C$11,C1191)</f>
        <v>78.400000000000006</v>
      </c>
      <c r="H1191" s="15">
        <f t="shared" si="37"/>
        <v>2.3519999999999999E-2</v>
      </c>
      <c r="I1191" s="2">
        <f>IF(C1191&gt;'Assumptions Notes'!C$11,-C1191*('Assumptions Notes'!C$13/(2*1000)),G1191*D1191)</f>
        <v>2.3519999999999999E-2</v>
      </c>
    </row>
    <row r="1192" spans="1:9" ht="16" x14ac:dyDescent="0.2">
      <c r="A1192" s="5">
        <v>42576.8125</v>
      </c>
      <c r="B1192" s="2">
        <v>2024.81</v>
      </c>
      <c r="C1192" s="29">
        <v>74.599999999999994</v>
      </c>
      <c r="D1192" s="8">
        <v>2.9750000000000002E-4</v>
      </c>
      <c r="E1192" s="13">
        <f>D1192*'Assumptions Notes'!C$12</f>
        <v>3.5700000000000003E-2</v>
      </c>
      <c r="F1192" s="15">
        <f t="shared" si="36"/>
        <v>2.2193500000000001E-2</v>
      </c>
      <c r="G1192" s="10">
        <f>IF(C1192&gt;'Assumptions Notes'!C$11,'Assumptions Notes'!C$11,C1192)</f>
        <v>74.599999999999994</v>
      </c>
      <c r="H1192" s="15">
        <f t="shared" si="37"/>
        <v>2.2193500000000001E-2</v>
      </c>
      <c r="I1192" s="2">
        <f>IF(C1192&gt;'Assumptions Notes'!C$11,-C1192*('Assumptions Notes'!C$13/(2*1000)),G1192*D1192)</f>
        <v>2.2193500000000001E-2</v>
      </c>
    </row>
    <row r="1193" spans="1:9" ht="16" x14ac:dyDescent="0.2">
      <c r="A1193" s="5">
        <v>42576.833333333336</v>
      </c>
      <c r="B1193" s="2">
        <v>1984.47</v>
      </c>
      <c r="C1193" s="29">
        <v>70.3</v>
      </c>
      <c r="D1193" s="8">
        <v>2.9500000000000001E-4</v>
      </c>
      <c r="E1193" s="13">
        <f>D1193*'Assumptions Notes'!C$12</f>
        <v>3.5400000000000001E-2</v>
      </c>
      <c r="F1193" s="15">
        <f t="shared" si="36"/>
        <v>2.07385E-2</v>
      </c>
      <c r="G1193" s="10">
        <f>IF(C1193&gt;'Assumptions Notes'!C$11,'Assumptions Notes'!C$11,C1193)</f>
        <v>70.3</v>
      </c>
      <c r="H1193" s="15">
        <f t="shared" si="37"/>
        <v>2.07385E-2</v>
      </c>
      <c r="I1193" s="2">
        <f>IF(C1193&gt;'Assumptions Notes'!C$11,-C1193*('Assumptions Notes'!C$13/(2*1000)),G1193*D1193)</f>
        <v>2.07385E-2</v>
      </c>
    </row>
    <row r="1194" spans="1:9" ht="16" x14ac:dyDescent="0.2">
      <c r="A1194" s="5">
        <v>42576.854166666664</v>
      </c>
      <c r="B1194" s="2">
        <v>1920.65</v>
      </c>
      <c r="C1194" s="29">
        <v>71.5</v>
      </c>
      <c r="D1194" s="8">
        <v>2.9E-4</v>
      </c>
      <c r="E1194" s="13">
        <f>D1194*'Assumptions Notes'!C$12</f>
        <v>3.4799999999999998E-2</v>
      </c>
      <c r="F1194" s="15">
        <f t="shared" si="36"/>
        <v>2.0735E-2</v>
      </c>
      <c r="G1194" s="10">
        <f>IF(C1194&gt;'Assumptions Notes'!C$11,'Assumptions Notes'!C$11,C1194)</f>
        <v>71.5</v>
      </c>
      <c r="H1194" s="15">
        <f t="shared" si="37"/>
        <v>2.0735E-2</v>
      </c>
      <c r="I1194" s="2">
        <f>IF(C1194&gt;'Assumptions Notes'!C$11,-C1194*('Assumptions Notes'!C$13/(2*1000)),G1194*D1194)</f>
        <v>2.0735E-2</v>
      </c>
    </row>
    <row r="1195" spans="1:9" ht="16" x14ac:dyDescent="0.2">
      <c r="A1195" s="5">
        <v>42576.875</v>
      </c>
      <c r="B1195" s="2">
        <v>1862.17</v>
      </c>
      <c r="C1195" s="29">
        <v>67.099999999999994</v>
      </c>
      <c r="D1195" s="8">
        <v>2.8499999999999999E-4</v>
      </c>
      <c r="E1195" s="13">
        <f>D1195*'Assumptions Notes'!C$12</f>
        <v>3.4200000000000001E-2</v>
      </c>
      <c r="F1195" s="15">
        <f t="shared" si="36"/>
        <v>1.9123499999999998E-2</v>
      </c>
      <c r="G1195" s="10">
        <f>IF(C1195&gt;'Assumptions Notes'!C$11,'Assumptions Notes'!C$11,C1195)</f>
        <v>67.099999999999994</v>
      </c>
      <c r="H1195" s="15">
        <f t="shared" si="37"/>
        <v>1.9123499999999998E-2</v>
      </c>
      <c r="I1195" s="2">
        <f>IF(C1195&gt;'Assumptions Notes'!C$11,-C1195*('Assumptions Notes'!C$13/(2*1000)),G1195*D1195)</f>
        <v>1.9123499999999998E-2</v>
      </c>
    </row>
    <row r="1196" spans="1:9" ht="16" x14ac:dyDescent="0.2">
      <c r="A1196" s="5">
        <v>42576.895833333336</v>
      </c>
      <c r="B1196" s="2">
        <v>1827.96</v>
      </c>
      <c r="C1196" s="29">
        <v>202.3</v>
      </c>
      <c r="D1196" s="8">
        <v>2.7E-4</v>
      </c>
      <c r="E1196" s="13">
        <f>D1196*'Assumptions Notes'!C$12</f>
        <v>3.2399999999999998E-2</v>
      </c>
      <c r="F1196" s="15">
        <f t="shared" si="36"/>
        <v>5.4621000000000003E-2</v>
      </c>
      <c r="G1196" s="10">
        <f>IF(C1196&gt;'Assumptions Notes'!C$11,'Assumptions Notes'!C$11,C1196)</f>
        <v>150</v>
      </c>
      <c r="H1196" s="15">
        <f t="shared" si="37"/>
        <v>4.0500000000000001E-2</v>
      </c>
      <c r="I1196" s="2">
        <f>IF(C1196&gt;'Assumptions Notes'!C$11,-C1196*('Assumptions Notes'!C$13/(2*1000)),G1196*D1196)</f>
        <v>-0.10115</v>
      </c>
    </row>
    <row r="1197" spans="1:9" ht="16" x14ac:dyDescent="0.2">
      <c r="A1197" s="5">
        <v>42576.916666666664</v>
      </c>
      <c r="B1197" s="2">
        <v>1732.65</v>
      </c>
      <c r="C1197" s="29">
        <v>204.7</v>
      </c>
      <c r="D1197" s="8">
        <v>2.5500000000000002E-4</v>
      </c>
      <c r="E1197" s="13">
        <f>D1197*'Assumptions Notes'!C$12</f>
        <v>3.0600000000000002E-2</v>
      </c>
      <c r="F1197" s="15">
        <f t="shared" si="36"/>
        <v>5.2198500000000002E-2</v>
      </c>
      <c r="G1197" s="10">
        <f>IF(C1197&gt;'Assumptions Notes'!C$11,'Assumptions Notes'!C$11,C1197)</f>
        <v>150</v>
      </c>
      <c r="H1197" s="15">
        <f t="shared" si="37"/>
        <v>3.8250000000000006E-2</v>
      </c>
      <c r="I1197" s="2">
        <f>IF(C1197&gt;'Assumptions Notes'!C$11,-C1197*('Assumptions Notes'!C$13/(2*1000)),G1197*D1197)</f>
        <v>-0.10235</v>
      </c>
    </row>
    <row r="1198" spans="1:9" ht="16" x14ac:dyDescent="0.2">
      <c r="A1198" s="5">
        <v>42576.9375</v>
      </c>
      <c r="B1198" s="2">
        <v>1653.31</v>
      </c>
      <c r="C1198" s="29">
        <v>209.4</v>
      </c>
      <c r="D1198" s="8">
        <v>2.1250000000000002E-4</v>
      </c>
      <c r="E1198" s="13">
        <f>D1198*'Assumptions Notes'!C$12</f>
        <v>2.5500000000000002E-2</v>
      </c>
      <c r="F1198" s="15">
        <f t="shared" si="36"/>
        <v>4.4497500000000002E-2</v>
      </c>
      <c r="G1198" s="10">
        <f>IF(C1198&gt;'Assumptions Notes'!C$11,'Assumptions Notes'!C$11,C1198)</f>
        <v>150</v>
      </c>
      <c r="H1198" s="15">
        <f t="shared" si="37"/>
        <v>3.1875000000000001E-2</v>
      </c>
      <c r="I1198" s="2">
        <f>IF(C1198&gt;'Assumptions Notes'!C$11,-C1198*('Assumptions Notes'!C$13/(2*1000)),G1198*D1198)</f>
        <v>-0.1047</v>
      </c>
    </row>
    <row r="1199" spans="1:9" ht="16" x14ac:dyDescent="0.2">
      <c r="A1199" s="5">
        <v>42576.958333333336</v>
      </c>
      <c r="B1199" s="2">
        <v>1532.31</v>
      </c>
      <c r="C1199" s="29">
        <v>201.2</v>
      </c>
      <c r="D1199" s="8">
        <v>1.7000000000000001E-4</v>
      </c>
      <c r="E1199" s="13">
        <f>D1199*'Assumptions Notes'!C$12</f>
        <v>2.0400000000000001E-2</v>
      </c>
      <c r="F1199" s="15">
        <f t="shared" si="36"/>
        <v>3.4203999999999998E-2</v>
      </c>
      <c r="G1199" s="10">
        <f>IF(C1199&gt;'Assumptions Notes'!C$11,'Assumptions Notes'!C$11,C1199)</f>
        <v>150</v>
      </c>
      <c r="H1199" s="15">
        <f t="shared" si="37"/>
        <v>2.5500000000000002E-2</v>
      </c>
      <c r="I1199" s="2">
        <f>IF(C1199&gt;'Assumptions Notes'!C$11,-C1199*('Assumptions Notes'!C$13/(2*1000)),G1199*D1199)</f>
        <v>-0.10059999999999999</v>
      </c>
    </row>
    <row r="1200" spans="1:9" ht="16" x14ac:dyDescent="0.2">
      <c r="A1200" s="5">
        <v>42576.979166666664</v>
      </c>
      <c r="B1200" s="2">
        <v>1480.03</v>
      </c>
      <c r="C1200" s="29">
        <v>200.6</v>
      </c>
      <c r="D1200" s="8">
        <v>1.5000000000000001E-4</v>
      </c>
      <c r="E1200" s="13">
        <f>D1200*'Assumptions Notes'!C$12</f>
        <v>1.8000000000000002E-2</v>
      </c>
      <c r="F1200" s="15">
        <f t="shared" si="36"/>
        <v>3.0090000000000002E-2</v>
      </c>
      <c r="G1200" s="10">
        <f>IF(C1200&gt;'Assumptions Notes'!C$11,'Assumptions Notes'!C$11,C1200)</f>
        <v>150</v>
      </c>
      <c r="H1200" s="15">
        <f t="shared" si="37"/>
        <v>2.2500000000000003E-2</v>
      </c>
      <c r="I1200" s="2">
        <f>IF(C1200&gt;'Assumptions Notes'!C$11,-C1200*('Assumptions Notes'!C$13/(2*1000)),G1200*D1200)</f>
        <v>-0.1003</v>
      </c>
    </row>
    <row r="1201" spans="1:9" ht="16" x14ac:dyDescent="0.2">
      <c r="A1201" s="5">
        <v>42577</v>
      </c>
      <c r="B1201" s="2">
        <v>1666.33</v>
      </c>
      <c r="C1201" s="29">
        <v>199.1</v>
      </c>
      <c r="D1201" s="8">
        <v>1.2999999999999999E-4</v>
      </c>
      <c r="E1201" s="13">
        <f>D1201*'Assumptions Notes'!C$12</f>
        <v>1.5599999999999999E-2</v>
      </c>
      <c r="F1201" s="15">
        <f t="shared" si="36"/>
        <v>2.5882999999999996E-2</v>
      </c>
      <c r="G1201" s="10">
        <f>IF(C1201&gt;'Assumptions Notes'!C$11,'Assumptions Notes'!C$11,C1201)</f>
        <v>150</v>
      </c>
      <c r="H1201" s="15">
        <f t="shared" si="37"/>
        <v>1.95E-2</v>
      </c>
      <c r="I1201" s="2">
        <f>IF(C1201&gt;'Assumptions Notes'!C$11,-C1201*('Assumptions Notes'!C$13/(2*1000)),G1201*D1201)</f>
        <v>-9.955E-2</v>
      </c>
    </row>
    <row r="1202" spans="1:9" ht="16" x14ac:dyDescent="0.2">
      <c r="A1202" s="5">
        <v>42577.020833333336</v>
      </c>
      <c r="B1202" s="2">
        <v>1523.64</v>
      </c>
      <c r="C1202" s="29">
        <v>192.8</v>
      </c>
      <c r="D1202" s="8">
        <v>1.175E-4</v>
      </c>
      <c r="E1202" s="13">
        <f>D1202*'Assumptions Notes'!C$12</f>
        <v>1.41E-2</v>
      </c>
      <c r="F1202" s="15">
        <f t="shared" si="36"/>
        <v>2.2654000000000001E-2</v>
      </c>
      <c r="G1202" s="10">
        <f>IF(C1202&gt;'Assumptions Notes'!C$11,'Assumptions Notes'!C$11,C1202)</f>
        <v>150</v>
      </c>
      <c r="H1202" s="15">
        <f t="shared" si="37"/>
        <v>1.7624999999999998E-2</v>
      </c>
      <c r="I1202" s="2">
        <f>IF(C1202&gt;'Assumptions Notes'!C$11,-C1202*('Assumptions Notes'!C$13/(2*1000)),G1202*D1202)</f>
        <v>-9.6400000000000013E-2</v>
      </c>
    </row>
    <row r="1203" spans="1:9" ht="16" x14ac:dyDescent="0.2">
      <c r="A1203" s="5">
        <v>42577.041666666664</v>
      </c>
      <c r="B1203" s="2">
        <v>1455.49</v>
      </c>
      <c r="C1203" s="29">
        <v>190.2</v>
      </c>
      <c r="D1203" s="8">
        <v>1.05E-4</v>
      </c>
      <c r="E1203" s="13">
        <f>D1203*'Assumptions Notes'!C$12</f>
        <v>1.26E-2</v>
      </c>
      <c r="F1203" s="15">
        <f t="shared" si="36"/>
        <v>1.9970999999999999E-2</v>
      </c>
      <c r="G1203" s="10">
        <f>IF(C1203&gt;'Assumptions Notes'!C$11,'Assumptions Notes'!C$11,C1203)</f>
        <v>150</v>
      </c>
      <c r="H1203" s="15">
        <f t="shared" si="37"/>
        <v>1.575E-2</v>
      </c>
      <c r="I1203" s="2">
        <f>IF(C1203&gt;'Assumptions Notes'!C$11,-C1203*('Assumptions Notes'!C$13/(2*1000)),G1203*D1203)</f>
        <v>-9.509999999999999E-2</v>
      </c>
    </row>
    <row r="1204" spans="1:9" ht="16" x14ac:dyDescent="0.2">
      <c r="A1204" s="5">
        <v>42577.0625</v>
      </c>
      <c r="B1204" s="2">
        <v>1350.22</v>
      </c>
      <c r="C1204" s="29">
        <v>197.5</v>
      </c>
      <c r="D1204" s="8">
        <v>1.025E-4</v>
      </c>
      <c r="E1204" s="13">
        <f>D1204*'Assumptions Notes'!C$12</f>
        <v>1.23E-2</v>
      </c>
      <c r="F1204" s="15">
        <f t="shared" si="36"/>
        <v>2.0243749999999998E-2</v>
      </c>
      <c r="G1204" s="10">
        <f>IF(C1204&gt;'Assumptions Notes'!C$11,'Assumptions Notes'!C$11,C1204)</f>
        <v>150</v>
      </c>
      <c r="H1204" s="15">
        <f t="shared" si="37"/>
        <v>1.5375E-2</v>
      </c>
      <c r="I1204" s="2">
        <f>IF(C1204&gt;'Assumptions Notes'!C$11,-C1204*('Assumptions Notes'!C$13/(2*1000)),G1204*D1204)</f>
        <v>-9.8750000000000004E-2</v>
      </c>
    </row>
    <row r="1205" spans="1:9" ht="16" x14ac:dyDescent="0.2">
      <c r="A1205" s="5">
        <v>42577.083333333336</v>
      </c>
      <c r="B1205" s="2">
        <v>1276.95</v>
      </c>
      <c r="C1205" s="29">
        <v>199.3</v>
      </c>
      <c r="D1205" s="8">
        <v>1E-4</v>
      </c>
      <c r="E1205" s="13">
        <f>D1205*'Assumptions Notes'!C$12</f>
        <v>1.2E-2</v>
      </c>
      <c r="F1205" s="15">
        <f t="shared" si="36"/>
        <v>1.9930000000000003E-2</v>
      </c>
      <c r="G1205" s="10">
        <f>IF(C1205&gt;'Assumptions Notes'!C$11,'Assumptions Notes'!C$11,C1205)</f>
        <v>150</v>
      </c>
      <c r="H1205" s="15">
        <f t="shared" si="37"/>
        <v>1.5000000000000001E-2</v>
      </c>
      <c r="I1205" s="2">
        <f>IF(C1205&gt;'Assumptions Notes'!C$11,-C1205*('Assumptions Notes'!C$13/(2*1000)),G1205*D1205)</f>
        <v>-9.9650000000000002E-2</v>
      </c>
    </row>
    <row r="1206" spans="1:9" ht="16" x14ac:dyDescent="0.2">
      <c r="A1206" s="5">
        <v>42577.104166666664</v>
      </c>
      <c r="B1206" s="2">
        <v>1184.02</v>
      </c>
      <c r="C1206" s="29">
        <v>189.7</v>
      </c>
      <c r="D1206" s="8">
        <v>9.8750000000000002E-5</v>
      </c>
      <c r="E1206" s="13">
        <f>D1206*'Assumptions Notes'!C$12</f>
        <v>1.1849999999999999E-2</v>
      </c>
      <c r="F1206" s="15">
        <f t="shared" si="36"/>
        <v>1.8732875E-2</v>
      </c>
      <c r="G1206" s="10">
        <f>IF(C1206&gt;'Assumptions Notes'!C$11,'Assumptions Notes'!C$11,C1206)</f>
        <v>150</v>
      </c>
      <c r="H1206" s="15">
        <f t="shared" si="37"/>
        <v>1.4812500000000001E-2</v>
      </c>
      <c r="I1206" s="2">
        <f>IF(C1206&gt;'Assumptions Notes'!C$11,-C1206*('Assumptions Notes'!C$13/(2*1000)),G1206*D1206)</f>
        <v>-9.484999999999999E-2</v>
      </c>
    </row>
    <row r="1207" spans="1:9" ht="16" x14ac:dyDescent="0.2">
      <c r="A1207" s="5">
        <v>42577.125</v>
      </c>
      <c r="B1207" s="2">
        <v>1153.43</v>
      </c>
      <c r="C1207" s="29">
        <v>187.8</v>
      </c>
      <c r="D1207" s="8">
        <v>9.7499999999999998E-5</v>
      </c>
      <c r="E1207" s="13">
        <f>D1207*'Assumptions Notes'!C$12</f>
        <v>1.17E-2</v>
      </c>
      <c r="F1207" s="15">
        <f t="shared" si="36"/>
        <v>1.83105E-2</v>
      </c>
      <c r="G1207" s="10">
        <f>IF(C1207&gt;'Assumptions Notes'!C$11,'Assumptions Notes'!C$11,C1207)</f>
        <v>150</v>
      </c>
      <c r="H1207" s="15">
        <f t="shared" si="37"/>
        <v>1.4624999999999999E-2</v>
      </c>
      <c r="I1207" s="2">
        <f>IF(C1207&gt;'Assumptions Notes'!C$11,-C1207*('Assumptions Notes'!C$13/(2*1000)),G1207*D1207)</f>
        <v>-9.3900000000000011E-2</v>
      </c>
    </row>
    <row r="1208" spans="1:9" ht="16" x14ac:dyDescent="0.2">
      <c r="A1208" s="5">
        <v>42577.145833333336</v>
      </c>
      <c r="B1208" s="2">
        <v>1137.79</v>
      </c>
      <c r="C1208" s="29">
        <v>197.6</v>
      </c>
      <c r="D1208" s="8">
        <v>9.6250000000000009E-5</v>
      </c>
      <c r="E1208" s="13">
        <f>D1208*'Assumptions Notes'!C$12</f>
        <v>1.1550000000000001E-2</v>
      </c>
      <c r="F1208" s="15">
        <f t="shared" si="36"/>
        <v>1.9019000000000001E-2</v>
      </c>
      <c r="G1208" s="10">
        <f>IF(C1208&gt;'Assumptions Notes'!C$11,'Assumptions Notes'!C$11,C1208)</f>
        <v>150</v>
      </c>
      <c r="H1208" s="15">
        <f t="shared" si="37"/>
        <v>1.4437500000000001E-2</v>
      </c>
      <c r="I1208" s="2">
        <f>IF(C1208&gt;'Assumptions Notes'!C$11,-C1208*('Assumptions Notes'!C$13/(2*1000)),G1208*D1208)</f>
        <v>-9.8799999999999999E-2</v>
      </c>
    </row>
    <row r="1209" spans="1:9" ht="16" x14ac:dyDescent="0.2">
      <c r="A1209" s="5">
        <v>42577.166666666664</v>
      </c>
      <c r="B1209" s="2">
        <v>1139.28</v>
      </c>
      <c r="C1209" s="29">
        <v>209.4</v>
      </c>
      <c r="D1209" s="8">
        <v>9.5000000000000005E-5</v>
      </c>
      <c r="E1209" s="13">
        <f>D1209*'Assumptions Notes'!C$12</f>
        <v>1.14E-2</v>
      </c>
      <c r="F1209" s="15">
        <f t="shared" si="36"/>
        <v>1.9893000000000001E-2</v>
      </c>
      <c r="G1209" s="10">
        <f>IF(C1209&gt;'Assumptions Notes'!C$11,'Assumptions Notes'!C$11,C1209)</f>
        <v>150</v>
      </c>
      <c r="H1209" s="15">
        <f t="shared" si="37"/>
        <v>1.4250000000000001E-2</v>
      </c>
      <c r="I1209" s="2">
        <f>IF(C1209&gt;'Assumptions Notes'!C$11,-C1209*('Assumptions Notes'!C$13/(2*1000)),G1209*D1209)</f>
        <v>-0.1047</v>
      </c>
    </row>
    <row r="1210" spans="1:9" ht="16" x14ac:dyDescent="0.2">
      <c r="A1210" s="5">
        <v>42577.1875</v>
      </c>
      <c r="B1210" s="2">
        <v>1152.53</v>
      </c>
      <c r="C1210" s="29">
        <v>216.3</v>
      </c>
      <c r="D1210" s="8">
        <v>9.6250000000000009E-5</v>
      </c>
      <c r="E1210" s="13">
        <f>D1210*'Assumptions Notes'!C$12</f>
        <v>1.1550000000000001E-2</v>
      </c>
      <c r="F1210" s="15">
        <f t="shared" si="36"/>
        <v>2.0818875000000004E-2</v>
      </c>
      <c r="G1210" s="10">
        <f>IF(C1210&gt;'Assumptions Notes'!C$11,'Assumptions Notes'!C$11,C1210)</f>
        <v>150</v>
      </c>
      <c r="H1210" s="15">
        <f t="shared" si="37"/>
        <v>1.4437500000000001E-2</v>
      </c>
      <c r="I1210" s="2">
        <f>IF(C1210&gt;'Assumptions Notes'!C$11,-C1210*('Assumptions Notes'!C$13/(2*1000)),G1210*D1210)</f>
        <v>-0.10815000000000001</v>
      </c>
    </row>
    <row r="1211" spans="1:9" ht="16" x14ac:dyDescent="0.2">
      <c r="A1211" s="5">
        <v>42577.208333333336</v>
      </c>
      <c r="B1211" s="2">
        <v>1129.43</v>
      </c>
      <c r="C1211" s="29">
        <v>211.5</v>
      </c>
      <c r="D1211" s="8">
        <v>9.7499999999999998E-5</v>
      </c>
      <c r="E1211" s="13">
        <f>D1211*'Assumptions Notes'!C$12</f>
        <v>1.17E-2</v>
      </c>
      <c r="F1211" s="15">
        <f t="shared" si="36"/>
        <v>2.0621250000000001E-2</v>
      </c>
      <c r="G1211" s="10">
        <f>IF(C1211&gt;'Assumptions Notes'!C$11,'Assumptions Notes'!C$11,C1211)</f>
        <v>150</v>
      </c>
      <c r="H1211" s="15">
        <f t="shared" si="37"/>
        <v>1.4624999999999999E-2</v>
      </c>
      <c r="I1211" s="2">
        <f>IF(C1211&gt;'Assumptions Notes'!C$11,-C1211*('Assumptions Notes'!C$13/(2*1000)),G1211*D1211)</f>
        <v>-0.10575</v>
      </c>
    </row>
    <row r="1212" spans="1:9" ht="16" x14ac:dyDescent="0.2">
      <c r="A1212" s="5">
        <v>42577.229166666664</v>
      </c>
      <c r="B1212" s="2">
        <v>1142.24</v>
      </c>
      <c r="C1212" s="29">
        <v>208.4</v>
      </c>
      <c r="D1212" s="8">
        <v>1.15E-4</v>
      </c>
      <c r="E1212" s="13">
        <f>D1212*'Assumptions Notes'!C$12</f>
        <v>1.38E-2</v>
      </c>
      <c r="F1212" s="15">
        <f t="shared" si="36"/>
        <v>2.3966000000000001E-2</v>
      </c>
      <c r="G1212" s="10">
        <f>IF(C1212&gt;'Assumptions Notes'!C$11,'Assumptions Notes'!C$11,C1212)</f>
        <v>150</v>
      </c>
      <c r="H1212" s="15">
        <f t="shared" si="37"/>
        <v>1.7250000000000001E-2</v>
      </c>
      <c r="I1212" s="2">
        <f>IF(C1212&gt;'Assumptions Notes'!C$11,-C1212*('Assumptions Notes'!C$13/(2*1000)),G1212*D1212)</f>
        <v>-0.1042</v>
      </c>
    </row>
    <row r="1213" spans="1:9" ht="16" x14ac:dyDescent="0.2">
      <c r="A1213" s="5">
        <v>42577.25</v>
      </c>
      <c r="B1213" s="2">
        <v>1195.93</v>
      </c>
      <c r="C1213" s="29">
        <v>206.8</v>
      </c>
      <c r="D1213" s="8">
        <v>1.325E-4</v>
      </c>
      <c r="E1213" s="13">
        <f>D1213*'Assumptions Notes'!C$12</f>
        <v>1.5900000000000001E-2</v>
      </c>
      <c r="F1213" s="15">
        <f t="shared" si="36"/>
        <v>2.7401000000000002E-2</v>
      </c>
      <c r="G1213" s="10">
        <f>IF(C1213&gt;'Assumptions Notes'!C$11,'Assumptions Notes'!C$11,C1213)</f>
        <v>150</v>
      </c>
      <c r="H1213" s="15">
        <f t="shared" si="37"/>
        <v>1.9875E-2</v>
      </c>
      <c r="I1213" s="2">
        <f>IF(C1213&gt;'Assumptions Notes'!C$11,-C1213*('Assumptions Notes'!C$13/(2*1000)),G1213*D1213)</f>
        <v>-0.10340000000000001</v>
      </c>
    </row>
    <row r="1214" spans="1:9" ht="16" x14ac:dyDescent="0.2">
      <c r="A1214" s="5">
        <v>42577.270833333336</v>
      </c>
      <c r="B1214" s="2">
        <v>1278.24</v>
      </c>
      <c r="C1214" s="29">
        <v>198.5</v>
      </c>
      <c r="D1214" s="8">
        <v>1.6249999999999999E-4</v>
      </c>
      <c r="E1214" s="13">
        <f>D1214*'Assumptions Notes'!C$12</f>
        <v>1.95E-2</v>
      </c>
      <c r="F1214" s="15">
        <f t="shared" si="36"/>
        <v>3.225625E-2</v>
      </c>
      <c r="G1214" s="10">
        <f>IF(C1214&gt;'Assumptions Notes'!C$11,'Assumptions Notes'!C$11,C1214)</f>
        <v>150</v>
      </c>
      <c r="H1214" s="15">
        <f t="shared" si="37"/>
        <v>2.4374999999999997E-2</v>
      </c>
      <c r="I1214" s="2">
        <f>IF(C1214&gt;'Assumptions Notes'!C$11,-C1214*('Assumptions Notes'!C$13/(2*1000)),G1214*D1214)</f>
        <v>-9.9250000000000005E-2</v>
      </c>
    </row>
    <row r="1215" spans="1:9" ht="16" x14ac:dyDescent="0.2">
      <c r="A1215" s="5">
        <v>42577.291666666664</v>
      </c>
      <c r="B1215" s="2">
        <v>1409.28</v>
      </c>
      <c r="C1215" s="29">
        <v>194.7</v>
      </c>
      <c r="D1215" s="8">
        <v>1.9249999999999999E-4</v>
      </c>
      <c r="E1215" s="13">
        <f>D1215*'Assumptions Notes'!C$12</f>
        <v>2.3099999999999999E-2</v>
      </c>
      <c r="F1215" s="15">
        <f t="shared" si="36"/>
        <v>3.7479749999999999E-2</v>
      </c>
      <c r="G1215" s="10">
        <f>IF(C1215&gt;'Assumptions Notes'!C$11,'Assumptions Notes'!C$11,C1215)</f>
        <v>150</v>
      </c>
      <c r="H1215" s="15">
        <f t="shared" si="37"/>
        <v>2.8874999999999998E-2</v>
      </c>
      <c r="I1215" s="2">
        <f>IF(C1215&gt;'Assumptions Notes'!C$11,-C1215*('Assumptions Notes'!C$13/(2*1000)),G1215*D1215)</f>
        <v>-9.7349999999999992E-2</v>
      </c>
    </row>
    <row r="1216" spans="1:9" ht="16" x14ac:dyDescent="0.2">
      <c r="A1216" s="5">
        <v>42577.3125</v>
      </c>
      <c r="B1216" s="2">
        <v>1597.49</v>
      </c>
      <c r="C1216" s="29">
        <v>200.4</v>
      </c>
      <c r="D1216" s="8">
        <v>2.0875000000000001E-4</v>
      </c>
      <c r="E1216" s="13">
        <f>D1216*'Assumptions Notes'!C$12</f>
        <v>2.5049999999999999E-2</v>
      </c>
      <c r="F1216" s="15">
        <f t="shared" si="36"/>
        <v>4.1833500000000003E-2</v>
      </c>
      <c r="G1216" s="10">
        <f>IF(C1216&gt;'Assumptions Notes'!C$11,'Assumptions Notes'!C$11,C1216)</f>
        <v>150</v>
      </c>
      <c r="H1216" s="15">
        <f t="shared" si="37"/>
        <v>3.13125E-2</v>
      </c>
      <c r="I1216" s="2">
        <f>IF(C1216&gt;'Assumptions Notes'!C$11,-C1216*('Assumptions Notes'!C$13/(2*1000)),G1216*D1216)</f>
        <v>-0.10020000000000001</v>
      </c>
    </row>
    <row r="1217" spans="1:9" ht="16" x14ac:dyDescent="0.2">
      <c r="A1217" s="5">
        <v>42577.333333333336</v>
      </c>
      <c r="B1217" s="2">
        <v>1749.7</v>
      </c>
      <c r="C1217" s="29">
        <v>201.3</v>
      </c>
      <c r="D1217" s="8">
        <v>2.2499999999999999E-4</v>
      </c>
      <c r="E1217" s="13">
        <f>D1217*'Assumptions Notes'!C$12</f>
        <v>2.7E-2</v>
      </c>
      <c r="F1217" s="15">
        <f t="shared" si="36"/>
        <v>4.5292499999999999E-2</v>
      </c>
      <c r="G1217" s="10">
        <f>IF(C1217&gt;'Assumptions Notes'!C$11,'Assumptions Notes'!C$11,C1217)</f>
        <v>150</v>
      </c>
      <c r="H1217" s="15">
        <f t="shared" si="37"/>
        <v>3.3750000000000002E-2</v>
      </c>
      <c r="I1217" s="2">
        <f>IF(C1217&gt;'Assumptions Notes'!C$11,-C1217*('Assumptions Notes'!C$13/(2*1000)),G1217*D1217)</f>
        <v>-0.10065</v>
      </c>
    </row>
    <row r="1218" spans="1:9" ht="16" x14ac:dyDescent="0.2">
      <c r="A1218" s="5">
        <v>42577.354166666664</v>
      </c>
      <c r="B1218" s="2">
        <v>1843.55</v>
      </c>
      <c r="C1218" s="29">
        <v>192.9</v>
      </c>
      <c r="D1218" s="8">
        <v>2.2625E-4</v>
      </c>
      <c r="E1218" s="13">
        <f>D1218*'Assumptions Notes'!C$12</f>
        <v>2.7150000000000001E-2</v>
      </c>
      <c r="F1218" s="15">
        <f t="shared" si="36"/>
        <v>4.3643624999999998E-2</v>
      </c>
      <c r="G1218" s="10">
        <f>IF(C1218&gt;'Assumptions Notes'!C$11,'Assumptions Notes'!C$11,C1218)</f>
        <v>150</v>
      </c>
      <c r="H1218" s="15">
        <f t="shared" si="37"/>
        <v>3.3937500000000002E-2</v>
      </c>
      <c r="I1218" s="2">
        <f>IF(C1218&gt;'Assumptions Notes'!C$11,-C1218*('Assumptions Notes'!C$13/(2*1000)),G1218*D1218)</f>
        <v>-9.6450000000000008E-2</v>
      </c>
    </row>
    <row r="1219" spans="1:9" ht="16" x14ac:dyDescent="0.2">
      <c r="A1219" s="5">
        <v>42577.375</v>
      </c>
      <c r="B1219" s="2">
        <v>1816.57</v>
      </c>
      <c r="C1219" s="29">
        <v>192.7</v>
      </c>
      <c r="D1219" s="8">
        <v>2.275E-4</v>
      </c>
      <c r="E1219" s="13">
        <f>D1219*'Assumptions Notes'!C$12</f>
        <v>2.7300000000000001E-2</v>
      </c>
      <c r="F1219" s="15">
        <f t="shared" ref="F1219:F1282" si="38">D1219*C1219</f>
        <v>4.3839249999999996E-2</v>
      </c>
      <c r="G1219" s="10">
        <f>IF(C1219&gt;'Assumptions Notes'!C$11,'Assumptions Notes'!C$11,C1219)</f>
        <v>150</v>
      </c>
      <c r="H1219" s="15">
        <f t="shared" ref="H1219:H1282" si="39">G1219*D1219</f>
        <v>3.4125000000000003E-2</v>
      </c>
      <c r="I1219" s="2">
        <f>IF(C1219&gt;'Assumptions Notes'!C$11,-C1219*('Assumptions Notes'!C$13/(2*1000)),G1219*D1219)</f>
        <v>-9.6349999999999991E-2</v>
      </c>
    </row>
    <row r="1220" spans="1:9" ht="16" x14ac:dyDescent="0.2">
      <c r="A1220" s="5">
        <v>42577.395833333336</v>
      </c>
      <c r="B1220" s="2">
        <v>1817.83</v>
      </c>
      <c r="C1220" s="29">
        <v>204.7</v>
      </c>
      <c r="D1220" s="8">
        <v>2.1875E-4</v>
      </c>
      <c r="E1220" s="13">
        <f>D1220*'Assumptions Notes'!C$12</f>
        <v>2.6249999999999999E-2</v>
      </c>
      <c r="F1220" s="15">
        <f t="shared" si="38"/>
        <v>4.4778124999999995E-2</v>
      </c>
      <c r="G1220" s="10">
        <f>IF(C1220&gt;'Assumptions Notes'!C$11,'Assumptions Notes'!C$11,C1220)</f>
        <v>150</v>
      </c>
      <c r="H1220" s="15">
        <f t="shared" si="39"/>
        <v>3.2812500000000001E-2</v>
      </c>
      <c r="I1220" s="2">
        <f>IF(C1220&gt;'Assumptions Notes'!C$11,-C1220*('Assumptions Notes'!C$13/(2*1000)),G1220*D1220)</f>
        <v>-0.10235</v>
      </c>
    </row>
    <row r="1221" spans="1:9" ht="16" x14ac:dyDescent="0.2">
      <c r="A1221" s="5">
        <v>42577.416666666664</v>
      </c>
      <c r="B1221" s="2">
        <v>1771.46</v>
      </c>
      <c r="C1221" s="29">
        <v>226.2</v>
      </c>
      <c r="D1221" s="8">
        <v>2.1000000000000001E-4</v>
      </c>
      <c r="E1221" s="13">
        <f>D1221*'Assumptions Notes'!C$12</f>
        <v>2.52E-2</v>
      </c>
      <c r="F1221" s="15">
        <f t="shared" si="38"/>
        <v>4.7502000000000003E-2</v>
      </c>
      <c r="G1221" s="10">
        <f>IF(C1221&gt;'Assumptions Notes'!C$11,'Assumptions Notes'!C$11,C1221)</f>
        <v>150</v>
      </c>
      <c r="H1221" s="15">
        <f t="shared" si="39"/>
        <v>3.15E-2</v>
      </c>
      <c r="I1221" s="2">
        <f>IF(C1221&gt;'Assumptions Notes'!C$11,-C1221*('Assumptions Notes'!C$13/(2*1000)),G1221*D1221)</f>
        <v>-0.11309999999999999</v>
      </c>
    </row>
    <row r="1222" spans="1:9" ht="16" x14ac:dyDescent="0.2">
      <c r="A1222" s="5">
        <v>42577.4375</v>
      </c>
      <c r="B1222" s="2">
        <v>1675.99</v>
      </c>
      <c r="C1222" s="29">
        <v>231.2</v>
      </c>
      <c r="D1222" s="8">
        <v>2.075E-4</v>
      </c>
      <c r="E1222" s="13">
        <f>D1222*'Assumptions Notes'!C$12</f>
        <v>2.4899999999999999E-2</v>
      </c>
      <c r="F1222" s="15">
        <f t="shared" si="38"/>
        <v>4.7973999999999996E-2</v>
      </c>
      <c r="G1222" s="10">
        <f>IF(C1222&gt;'Assumptions Notes'!C$11,'Assumptions Notes'!C$11,C1222)</f>
        <v>150</v>
      </c>
      <c r="H1222" s="15">
        <f t="shared" si="39"/>
        <v>3.1125E-2</v>
      </c>
      <c r="I1222" s="2">
        <f>IF(C1222&gt;'Assumptions Notes'!C$11,-C1222*('Assumptions Notes'!C$13/(2*1000)),G1222*D1222)</f>
        <v>-0.11559999999999999</v>
      </c>
    </row>
    <row r="1223" spans="1:9" ht="16" x14ac:dyDescent="0.2">
      <c r="A1223" s="5">
        <v>42577.458333333336</v>
      </c>
      <c r="B1223" s="2">
        <v>1630.11</v>
      </c>
      <c r="C1223" s="29">
        <v>223.4</v>
      </c>
      <c r="D1223" s="8">
        <v>2.05E-4</v>
      </c>
      <c r="E1223" s="13">
        <f>D1223*'Assumptions Notes'!C$12</f>
        <v>2.46E-2</v>
      </c>
      <c r="F1223" s="15">
        <f t="shared" si="38"/>
        <v>4.5796999999999997E-2</v>
      </c>
      <c r="G1223" s="10">
        <f>IF(C1223&gt;'Assumptions Notes'!C$11,'Assumptions Notes'!C$11,C1223)</f>
        <v>150</v>
      </c>
      <c r="H1223" s="15">
        <f t="shared" si="39"/>
        <v>3.075E-2</v>
      </c>
      <c r="I1223" s="2">
        <f>IF(C1223&gt;'Assumptions Notes'!C$11,-C1223*('Assumptions Notes'!C$13/(2*1000)),G1223*D1223)</f>
        <v>-0.11170000000000001</v>
      </c>
    </row>
    <row r="1224" spans="1:9" ht="16" x14ac:dyDescent="0.2">
      <c r="A1224" s="5">
        <v>42577.479166666664</v>
      </c>
      <c r="B1224" s="2">
        <v>1616.82</v>
      </c>
      <c r="C1224" s="29">
        <v>220.6</v>
      </c>
      <c r="D1224" s="8">
        <v>2.1499999999999999E-4</v>
      </c>
      <c r="E1224" s="13">
        <f>D1224*'Assumptions Notes'!C$12</f>
        <v>2.58E-2</v>
      </c>
      <c r="F1224" s="15">
        <f t="shared" si="38"/>
        <v>4.7428999999999999E-2</v>
      </c>
      <c r="G1224" s="10">
        <f>IF(C1224&gt;'Assumptions Notes'!C$11,'Assumptions Notes'!C$11,C1224)</f>
        <v>150</v>
      </c>
      <c r="H1224" s="15">
        <f t="shared" si="39"/>
        <v>3.2250000000000001E-2</v>
      </c>
      <c r="I1224" s="2">
        <f>IF(C1224&gt;'Assumptions Notes'!C$11,-C1224*('Assumptions Notes'!C$13/(2*1000)),G1224*D1224)</f>
        <v>-0.1103</v>
      </c>
    </row>
    <row r="1225" spans="1:9" ht="16" x14ac:dyDescent="0.2">
      <c r="A1225" s="5">
        <v>42577.5</v>
      </c>
      <c r="B1225" s="2">
        <v>1580.95</v>
      </c>
      <c r="C1225" s="29">
        <v>219.1</v>
      </c>
      <c r="D1225" s="8">
        <v>2.2499999999999999E-4</v>
      </c>
      <c r="E1225" s="13">
        <f>D1225*'Assumptions Notes'!C$12</f>
        <v>2.7E-2</v>
      </c>
      <c r="F1225" s="15">
        <f t="shared" si="38"/>
        <v>4.9297499999999994E-2</v>
      </c>
      <c r="G1225" s="10">
        <f>IF(C1225&gt;'Assumptions Notes'!C$11,'Assumptions Notes'!C$11,C1225)</f>
        <v>150</v>
      </c>
      <c r="H1225" s="15">
        <f t="shared" si="39"/>
        <v>3.3750000000000002E-2</v>
      </c>
      <c r="I1225" s="2">
        <f>IF(C1225&gt;'Assumptions Notes'!C$11,-C1225*('Assumptions Notes'!C$13/(2*1000)),G1225*D1225)</f>
        <v>-0.10954999999999999</v>
      </c>
    </row>
    <row r="1226" spans="1:9" ht="16" x14ac:dyDescent="0.2">
      <c r="A1226" s="5">
        <v>42577.520833333336</v>
      </c>
      <c r="B1226" s="2">
        <v>1666.68</v>
      </c>
      <c r="C1226" s="29">
        <v>210.8</v>
      </c>
      <c r="D1226" s="8">
        <v>2.1250000000000002E-4</v>
      </c>
      <c r="E1226" s="13">
        <f>D1226*'Assumptions Notes'!C$12</f>
        <v>2.5500000000000002E-2</v>
      </c>
      <c r="F1226" s="15">
        <f t="shared" si="38"/>
        <v>4.4795000000000008E-2</v>
      </c>
      <c r="G1226" s="10">
        <f>IF(C1226&gt;'Assumptions Notes'!C$11,'Assumptions Notes'!C$11,C1226)</f>
        <v>150</v>
      </c>
      <c r="H1226" s="15">
        <f t="shared" si="39"/>
        <v>3.1875000000000001E-2</v>
      </c>
      <c r="I1226" s="2">
        <f>IF(C1226&gt;'Assumptions Notes'!C$11,-C1226*('Assumptions Notes'!C$13/(2*1000)),G1226*D1226)</f>
        <v>-0.10540000000000001</v>
      </c>
    </row>
    <row r="1227" spans="1:9" ht="16" x14ac:dyDescent="0.2">
      <c r="A1227" s="5">
        <v>42577.541666666664</v>
      </c>
      <c r="B1227" s="2">
        <v>1680.09</v>
      </c>
      <c r="C1227" s="29">
        <v>200.4</v>
      </c>
      <c r="D1227" s="8">
        <v>2.0000000000000001E-4</v>
      </c>
      <c r="E1227" s="13">
        <f>D1227*'Assumptions Notes'!C$12</f>
        <v>2.4E-2</v>
      </c>
      <c r="F1227" s="15">
        <f t="shared" si="38"/>
        <v>4.0080000000000005E-2</v>
      </c>
      <c r="G1227" s="10">
        <f>IF(C1227&gt;'Assumptions Notes'!C$11,'Assumptions Notes'!C$11,C1227)</f>
        <v>150</v>
      </c>
      <c r="H1227" s="15">
        <f t="shared" si="39"/>
        <v>3.0000000000000002E-2</v>
      </c>
      <c r="I1227" s="2">
        <f>IF(C1227&gt;'Assumptions Notes'!C$11,-C1227*('Assumptions Notes'!C$13/(2*1000)),G1227*D1227)</f>
        <v>-0.10020000000000001</v>
      </c>
    </row>
    <row r="1228" spans="1:9" ht="16" x14ac:dyDescent="0.2">
      <c r="A1228" s="5">
        <v>42577.5625</v>
      </c>
      <c r="B1228" s="2">
        <v>1674.68</v>
      </c>
      <c r="C1228" s="29">
        <v>200.2</v>
      </c>
      <c r="D1228" s="8">
        <v>1.975E-4</v>
      </c>
      <c r="E1228" s="13">
        <f>D1228*'Assumptions Notes'!C$12</f>
        <v>2.3699999999999999E-2</v>
      </c>
      <c r="F1228" s="15">
        <f t="shared" si="38"/>
        <v>3.9539499999999998E-2</v>
      </c>
      <c r="G1228" s="10">
        <f>IF(C1228&gt;'Assumptions Notes'!C$11,'Assumptions Notes'!C$11,C1228)</f>
        <v>150</v>
      </c>
      <c r="H1228" s="15">
        <f t="shared" si="39"/>
        <v>2.9625000000000002E-2</v>
      </c>
      <c r="I1228" s="2">
        <f>IF(C1228&gt;'Assumptions Notes'!C$11,-C1228*('Assumptions Notes'!C$13/(2*1000)),G1228*D1228)</f>
        <v>-0.10009999999999999</v>
      </c>
    </row>
    <row r="1229" spans="1:9" ht="16" x14ac:dyDescent="0.2">
      <c r="A1229" s="5">
        <v>42577.583333333336</v>
      </c>
      <c r="B1229" s="2">
        <v>1719.38</v>
      </c>
      <c r="C1229" s="29">
        <v>203.8</v>
      </c>
      <c r="D1229" s="8">
        <v>1.95E-4</v>
      </c>
      <c r="E1229" s="13">
        <f>D1229*'Assumptions Notes'!C$12</f>
        <v>2.3400000000000001E-2</v>
      </c>
      <c r="F1229" s="15">
        <f t="shared" si="38"/>
        <v>3.9740999999999999E-2</v>
      </c>
      <c r="G1229" s="10">
        <f>IF(C1229&gt;'Assumptions Notes'!C$11,'Assumptions Notes'!C$11,C1229)</f>
        <v>150</v>
      </c>
      <c r="H1229" s="15">
        <f t="shared" si="39"/>
        <v>2.9249999999999998E-2</v>
      </c>
      <c r="I1229" s="2">
        <f>IF(C1229&gt;'Assumptions Notes'!C$11,-C1229*('Assumptions Notes'!C$13/(2*1000)),G1229*D1229)</f>
        <v>-0.1019</v>
      </c>
    </row>
    <row r="1230" spans="1:9" ht="16" x14ac:dyDescent="0.2">
      <c r="A1230" s="5">
        <v>42577.604166666664</v>
      </c>
      <c r="B1230" s="2">
        <v>1755.94</v>
      </c>
      <c r="C1230" s="29">
        <v>198.2</v>
      </c>
      <c r="D1230" s="8">
        <v>1.9625E-4</v>
      </c>
      <c r="E1230" s="13">
        <f>D1230*'Assumptions Notes'!C$12</f>
        <v>2.3550000000000001E-2</v>
      </c>
      <c r="F1230" s="15">
        <f t="shared" si="38"/>
        <v>3.8896750000000001E-2</v>
      </c>
      <c r="G1230" s="10">
        <f>IF(C1230&gt;'Assumptions Notes'!C$11,'Assumptions Notes'!C$11,C1230)</f>
        <v>150</v>
      </c>
      <c r="H1230" s="15">
        <f t="shared" si="39"/>
        <v>2.9437499999999998E-2</v>
      </c>
      <c r="I1230" s="2">
        <f>IF(C1230&gt;'Assumptions Notes'!C$11,-C1230*('Assumptions Notes'!C$13/(2*1000)),G1230*D1230)</f>
        <v>-9.9099999999999994E-2</v>
      </c>
    </row>
    <row r="1231" spans="1:9" ht="16" x14ac:dyDescent="0.2">
      <c r="A1231" s="5">
        <v>42577.625</v>
      </c>
      <c r="B1231" s="2">
        <v>1786.19</v>
      </c>
      <c r="C1231" s="29">
        <v>198.8</v>
      </c>
      <c r="D1231" s="8">
        <v>1.975E-4</v>
      </c>
      <c r="E1231" s="13">
        <f>D1231*'Assumptions Notes'!C$12</f>
        <v>2.3699999999999999E-2</v>
      </c>
      <c r="F1231" s="15">
        <f t="shared" si="38"/>
        <v>3.9263000000000006E-2</v>
      </c>
      <c r="G1231" s="10">
        <f>IF(C1231&gt;'Assumptions Notes'!C$11,'Assumptions Notes'!C$11,C1231)</f>
        <v>150</v>
      </c>
      <c r="H1231" s="15">
        <f t="shared" si="39"/>
        <v>2.9625000000000002E-2</v>
      </c>
      <c r="I1231" s="2">
        <f>IF(C1231&gt;'Assumptions Notes'!C$11,-C1231*('Assumptions Notes'!C$13/(2*1000)),G1231*D1231)</f>
        <v>-9.9400000000000002E-2</v>
      </c>
    </row>
    <row r="1232" spans="1:9" ht="16" x14ac:dyDescent="0.2">
      <c r="A1232" s="5">
        <v>42577.645833333336</v>
      </c>
      <c r="B1232" s="2">
        <v>1786.03</v>
      </c>
      <c r="C1232" s="29">
        <v>196.2</v>
      </c>
      <c r="D1232" s="8">
        <v>2.2124999999999998E-4</v>
      </c>
      <c r="E1232" s="13">
        <f>D1232*'Assumptions Notes'!C$12</f>
        <v>2.6549999999999997E-2</v>
      </c>
      <c r="F1232" s="15">
        <f t="shared" si="38"/>
        <v>4.3409249999999996E-2</v>
      </c>
      <c r="G1232" s="10">
        <f>IF(C1232&gt;'Assumptions Notes'!C$11,'Assumptions Notes'!C$11,C1232)</f>
        <v>150</v>
      </c>
      <c r="H1232" s="15">
        <f t="shared" si="39"/>
        <v>3.3187499999999995E-2</v>
      </c>
      <c r="I1232" s="2">
        <f>IF(C1232&gt;'Assumptions Notes'!C$11,-C1232*('Assumptions Notes'!C$13/(2*1000)),G1232*D1232)</f>
        <v>-9.8099999999999993E-2</v>
      </c>
    </row>
    <row r="1233" spans="1:9" ht="16" x14ac:dyDescent="0.2">
      <c r="A1233" s="5">
        <v>42577.666666666664</v>
      </c>
      <c r="B1233" s="2">
        <v>1840.56</v>
      </c>
      <c r="C1233" s="29">
        <v>202.7</v>
      </c>
      <c r="D1233" s="8">
        <v>2.4499999999999999E-4</v>
      </c>
      <c r="E1233" s="13">
        <f>D1233*'Assumptions Notes'!C$12</f>
        <v>2.9399999999999999E-2</v>
      </c>
      <c r="F1233" s="15">
        <f t="shared" si="38"/>
        <v>4.9661499999999997E-2</v>
      </c>
      <c r="G1233" s="10">
        <f>IF(C1233&gt;'Assumptions Notes'!C$11,'Assumptions Notes'!C$11,C1233)</f>
        <v>150</v>
      </c>
      <c r="H1233" s="15">
        <f t="shared" si="39"/>
        <v>3.6749999999999998E-2</v>
      </c>
      <c r="I1233" s="2">
        <f>IF(C1233&gt;'Assumptions Notes'!C$11,-C1233*('Assumptions Notes'!C$13/(2*1000)),G1233*D1233)</f>
        <v>-0.10135</v>
      </c>
    </row>
    <row r="1234" spans="1:9" ht="16" x14ac:dyDescent="0.2">
      <c r="A1234" s="5">
        <v>42577.6875</v>
      </c>
      <c r="B1234" s="2">
        <v>1861.05</v>
      </c>
      <c r="C1234" s="29">
        <v>202.8</v>
      </c>
      <c r="D1234" s="8">
        <v>2.7E-4</v>
      </c>
      <c r="E1234" s="13">
        <f>D1234*'Assumptions Notes'!C$12</f>
        <v>3.2399999999999998E-2</v>
      </c>
      <c r="F1234" s="15">
        <f t="shared" si="38"/>
        <v>5.4756000000000006E-2</v>
      </c>
      <c r="G1234" s="10">
        <f>IF(C1234&gt;'Assumptions Notes'!C$11,'Assumptions Notes'!C$11,C1234)</f>
        <v>150</v>
      </c>
      <c r="H1234" s="15">
        <f t="shared" si="39"/>
        <v>4.0500000000000001E-2</v>
      </c>
      <c r="I1234" s="2">
        <f>IF(C1234&gt;'Assumptions Notes'!C$11,-C1234*('Assumptions Notes'!C$13/(2*1000)),G1234*D1234)</f>
        <v>-0.1014</v>
      </c>
    </row>
    <row r="1235" spans="1:9" ht="16" x14ac:dyDescent="0.2">
      <c r="A1235" s="5">
        <v>42577.708333333336</v>
      </c>
      <c r="B1235" s="2">
        <v>1880.54</v>
      </c>
      <c r="C1235" s="29">
        <v>199.6</v>
      </c>
      <c r="D1235" s="8">
        <v>2.9500000000000001E-4</v>
      </c>
      <c r="E1235" s="13">
        <f>D1235*'Assumptions Notes'!C$12</f>
        <v>3.5400000000000001E-2</v>
      </c>
      <c r="F1235" s="15">
        <f t="shared" si="38"/>
        <v>5.8882000000000004E-2</v>
      </c>
      <c r="G1235" s="10">
        <f>IF(C1235&gt;'Assumptions Notes'!C$11,'Assumptions Notes'!C$11,C1235)</f>
        <v>150</v>
      </c>
      <c r="H1235" s="15">
        <f t="shared" si="39"/>
        <v>4.4250000000000005E-2</v>
      </c>
      <c r="I1235" s="2">
        <f>IF(C1235&gt;'Assumptions Notes'!C$11,-C1235*('Assumptions Notes'!C$13/(2*1000)),G1235*D1235)</f>
        <v>-9.98E-2</v>
      </c>
    </row>
    <row r="1236" spans="1:9" ht="16" x14ac:dyDescent="0.2">
      <c r="A1236" s="5">
        <v>42577.729166666664</v>
      </c>
      <c r="B1236" s="2">
        <v>2046.94</v>
      </c>
      <c r="C1236" s="29">
        <v>195.8</v>
      </c>
      <c r="D1236" s="8">
        <v>2.9750000000000002E-4</v>
      </c>
      <c r="E1236" s="13">
        <f>D1236*'Assumptions Notes'!C$12</f>
        <v>3.5700000000000003E-2</v>
      </c>
      <c r="F1236" s="15">
        <f t="shared" si="38"/>
        <v>5.8250500000000011E-2</v>
      </c>
      <c r="G1236" s="10">
        <f>IF(C1236&gt;'Assumptions Notes'!C$11,'Assumptions Notes'!C$11,C1236)</f>
        <v>150</v>
      </c>
      <c r="H1236" s="15">
        <f t="shared" si="39"/>
        <v>4.4625000000000005E-2</v>
      </c>
      <c r="I1236" s="2">
        <f>IF(C1236&gt;'Assumptions Notes'!C$11,-C1236*('Assumptions Notes'!C$13/(2*1000)),G1236*D1236)</f>
        <v>-9.7900000000000001E-2</v>
      </c>
    </row>
    <row r="1237" spans="1:9" ht="16" x14ac:dyDescent="0.2">
      <c r="A1237" s="5">
        <v>42577.75</v>
      </c>
      <c r="B1237" s="2">
        <v>2138.44</v>
      </c>
      <c r="C1237" s="29">
        <v>194.5</v>
      </c>
      <c r="D1237" s="8">
        <v>2.9999999999999997E-4</v>
      </c>
      <c r="E1237" s="13">
        <f>D1237*'Assumptions Notes'!C$12</f>
        <v>3.5999999999999997E-2</v>
      </c>
      <c r="F1237" s="15">
        <f t="shared" si="38"/>
        <v>5.8349999999999992E-2</v>
      </c>
      <c r="G1237" s="10">
        <f>IF(C1237&gt;'Assumptions Notes'!C$11,'Assumptions Notes'!C$11,C1237)</f>
        <v>150</v>
      </c>
      <c r="H1237" s="15">
        <f t="shared" si="39"/>
        <v>4.4999999999999998E-2</v>
      </c>
      <c r="I1237" s="2">
        <f>IF(C1237&gt;'Assumptions Notes'!C$11,-C1237*('Assumptions Notes'!C$13/(2*1000)),G1237*D1237)</f>
        <v>-9.7250000000000003E-2</v>
      </c>
    </row>
    <row r="1238" spans="1:9" ht="16" x14ac:dyDescent="0.2">
      <c r="A1238" s="5">
        <v>42577.770833333336</v>
      </c>
      <c r="B1238" s="2">
        <v>2208.21</v>
      </c>
      <c r="C1238" s="29">
        <v>184.9</v>
      </c>
      <c r="D1238" s="8">
        <v>2.9999999999999997E-4</v>
      </c>
      <c r="E1238" s="13">
        <f>D1238*'Assumptions Notes'!C$12</f>
        <v>3.5999999999999997E-2</v>
      </c>
      <c r="F1238" s="15">
        <f t="shared" si="38"/>
        <v>5.5469999999999998E-2</v>
      </c>
      <c r="G1238" s="10">
        <f>IF(C1238&gt;'Assumptions Notes'!C$11,'Assumptions Notes'!C$11,C1238)</f>
        <v>150</v>
      </c>
      <c r="H1238" s="15">
        <f t="shared" si="39"/>
        <v>4.4999999999999998E-2</v>
      </c>
      <c r="I1238" s="2">
        <f>IF(C1238&gt;'Assumptions Notes'!C$11,-C1238*('Assumptions Notes'!C$13/(2*1000)),G1238*D1238)</f>
        <v>-9.2450000000000004E-2</v>
      </c>
    </row>
    <row r="1239" spans="1:9" ht="16" x14ac:dyDescent="0.2">
      <c r="A1239" s="5">
        <v>42577.791666666664</v>
      </c>
      <c r="B1239" s="2">
        <v>2206.39</v>
      </c>
      <c r="C1239" s="29">
        <v>175.9</v>
      </c>
      <c r="D1239" s="8">
        <v>2.9999999999999997E-4</v>
      </c>
      <c r="E1239" s="13">
        <f>D1239*'Assumptions Notes'!C$12</f>
        <v>3.5999999999999997E-2</v>
      </c>
      <c r="F1239" s="15">
        <f t="shared" si="38"/>
        <v>5.2769999999999997E-2</v>
      </c>
      <c r="G1239" s="10">
        <f>IF(C1239&gt;'Assumptions Notes'!C$11,'Assumptions Notes'!C$11,C1239)</f>
        <v>150</v>
      </c>
      <c r="H1239" s="15">
        <f t="shared" si="39"/>
        <v>4.4999999999999998E-2</v>
      </c>
      <c r="I1239" s="2">
        <f>IF(C1239&gt;'Assumptions Notes'!C$11,-C1239*('Assumptions Notes'!C$13/(2*1000)),G1239*D1239)</f>
        <v>-8.795E-2</v>
      </c>
    </row>
    <row r="1240" spans="1:9" ht="16" x14ac:dyDescent="0.2">
      <c r="A1240" s="5">
        <v>42577.8125</v>
      </c>
      <c r="B1240" s="2">
        <v>2151.4899999999998</v>
      </c>
      <c r="C1240" s="29">
        <v>181.8</v>
      </c>
      <c r="D1240" s="8">
        <v>2.9750000000000002E-4</v>
      </c>
      <c r="E1240" s="13">
        <f>D1240*'Assumptions Notes'!C$12</f>
        <v>3.5700000000000003E-2</v>
      </c>
      <c r="F1240" s="15">
        <f t="shared" si="38"/>
        <v>5.4085500000000009E-2</v>
      </c>
      <c r="G1240" s="10">
        <f>IF(C1240&gt;'Assumptions Notes'!C$11,'Assumptions Notes'!C$11,C1240)</f>
        <v>150</v>
      </c>
      <c r="H1240" s="15">
        <f t="shared" si="39"/>
        <v>4.4625000000000005E-2</v>
      </c>
      <c r="I1240" s="2">
        <f>IF(C1240&gt;'Assumptions Notes'!C$11,-C1240*('Assumptions Notes'!C$13/(2*1000)),G1240*D1240)</f>
        <v>-9.0900000000000009E-2</v>
      </c>
    </row>
    <row r="1241" spans="1:9" ht="16" x14ac:dyDescent="0.2">
      <c r="A1241" s="5">
        <v>42577.833333333336</v>
      </c>
      <c r="B1241" s="2">
        <v>2093.88</v>
      </c>
      <c r="C1241" s="29">
        <v>185.7</v>
      </c>
      <c r="D1241" s="8">
        <v>2.9500000000000001E-4</v>
      </c>
      <c r="E1241" s="13">
        <f>D1241*'Assumptions Notes'!C$12</f>
        <v>3.5400000000000001E-2</v>
      </c>
      <c r="F1241" s="15">
        <f t="shared" si="38"/>
        <v>5.4781499999999997E-2</v>
      </c>
      <c r="G1241" s="10">
        <f>IF(C1241&gt;'Assumptions Notes'!C$11,'Assumptions Notes'!C$11,C1241)</f>
        <v>150</v>
      </c>
      <c r="H1241" s="15">
        <f t="shared" si="39"/>
        <v>4.4250000000000005E-2</v>
      </c>
      <c r="I1241" s="2">
        <f>IF(C1241&gt;'Assumptions Notes'!C$11,-C1241*('Assumptions Notes'!C$13/(2*1000)),G1241*D1241)</f>
        <v>-9.2850000000000002E-2</v>
      </c>
    </row>
    <row r="1242" spans="1:9" ht="16" x14ac:dyDescent="0.2">
      <c r="A1242" s="5">
        <v>42577.854166666664</v>
      </c>
      <c r="B1242" s="2">
        <v>2059.9499999999998</v>
      </c>
      <c r="C1242" s="29">
        <v>178.9</v>
      </c>
      <c r="D1242" s="8">
        <v>2.9E-4</v>
      </c>
      <c r="E1242" s="13">
        <f>D1242*'Assumptions Notes'!C$12</f>
        <v>3.4799999999999998E-2</v>
      </c>
      <c r="F1242" s="15">
        <f t="shared" si="38"/>
        <v>5.1881000000000004E-2</v>
      </c>
      <c r="G1242" s="10">
        <f>IF(C1242&gt;'Assumptions Notes'!C$11,'Assumptions Notes'!C$11,C1242)</f>
        <v>150</v>
      </c>
      <c r="H1242" s="15">
        <f t="shared" si="39"/>
        <v>4.3499999999999997E-2</v>
      </c>
      <c r="I1242" s="2">
        <f>IF(C1242&gt;'Assumptions Notes'!C$11,-C1242*('Assumptions Notes'!C$13/(2*1000)),G1242*D1242)</f>
        <v>-8.9450000000000002E-2</v>
      </c>
    </row>
    <row r="1243" spans="1:9" ht="16" x14ac:dyDescent="0.2">
      <c r="A1243" s="5">
        <v>42577.875</v>
      </c>
      <c r="B1243" s="2">
        <v>2015.61</v>
      </c>
      <c r="C1243" s="29">
        <v>175.4</v>
      </c>
      <c r="D1243" s="8">
        <v>2.8499999999999999E-4</v>
      </c>
      <c r="E1243" s="13">
        <f>D1243*'Assumptions Notes'!C$12</f>
        <v>3.4200000000000001E-2</v>
      </c>
      <c r="F1243" s="15">
        <f t="shared" si="38"/>
        <v>4.9988999999999999E-2</v>
      </c>
      <c r="G1243" s="10">
        <f>IF(C1243&gt;'Assumptions Notes'!C$11,'Assumptions Notes'!C$11,C1243)</f>
        <v>150</v>
      </c>
      <c r="H1243" s="15">
        <f t="shared" si="39"/>
        <v>4.2749999999999996E-2</v>
      </c>
      <c r="I1243" s="2">
        <f>IF(C1243&gt;'Assumptions Notes'!C$11,-C1243*('Assumptions Notes'!C$13/(2*1000)),G1243*D1243)</f>
        <v>-8.77E-2</v>
      </c>
    </row>
    <row r="1244" spans="1:9" ht="16" x14ac:dyDescent="0.2">
      <c r="A1244" s="5">
        <v>42577.895833333336</v>
      </c>
      <c r="B1244" s="2">
        <v>1896.25</v>
      </c>
      <c r="C1244" s="29">
        <v>172.8</v>
      </c>
      <c r="D1244" s="8">
        <v>2.7E-4</v>
      </c>
      <c r="E1244" s="13">
        <f>D1244*'Assumptions Notes'!C$12</f>
        <v>3.2399999999999998E-2</v>
      </c>
      <c r="F1244" s="15">
        <f t="shared" si="38"/>
        <v>4.6656000000000003E-2</v>
      </c>
      <c r="G1244" s="10">
        <f>IF(C1244&gt;'Assumptions Notes'!C$11,'Assumptions Notes'!C$11,C1244)</f>
        <v>150</v>
      </c>
      <c r="H1244" s="15">
        <f t="shared" si="39"/>
        <v>4.0500000000000001E-2</v>
      </c>
      <c r="I1244" s="2">
        <f>IF(C1244&gt;'Assumptions Notes'!C$11,-C1244*('Assumptions Notes'!C$13/(2*1000)),G1244*D1244)</f>
        <v>-8.6400000000000005E-2</v>
      </c>
    </row>
    <row r="1245" spans="1:9" ht="16" x14ac:dyDescent="0.2">
      <c r="A1245" s="5">
        <v>42577.916666666664</v>
      </c>
      <c r="B1245" s="2">
        <v>1783.84</v>
      </c>
      <c r="C1245" s="29">
        <v>177.3</v>
      </c>
      <c r="D1245" s="8">
        <v>2.5500000000000002E-4</v>
      </c>
      <c r="E1245" s="13">
        <f>D1245*'Assumptions Notes'!C$12</f>
        <v>3.0600000000000002E-2</v>
      </c>
      <c r="F1245" s="15">
        <f t="shared" si="38"/>
        <v>4.5211500000000009E-2</v>
      </c>
      <c r="G1245" s="10">
        <f>IF(C1245&gt;'Assumptions Notes'!C$11,'Assumptions Notes'!C$11,C1245)</f>
        <v>150</v>
      </c>
      <c r="H1245" s="15">
        <f t="shared" si="39"/>
        <v>3.8250000000000006E-2</v>
      </c>
      <c r="I1245" s="2">
        <f>IF(C1245&gt;'Assumptions Notes'!C$11,-C1245*('Assumptions Notes'!C$13/(2*1000)),G1245*D1245)</f>
        <v>-8.8650000000000007E-2</v>
      </c>
    </row>
    <row r="1246" spans="1:9" ht="16" x14ac:dyDescent="0.2">
      <c r="A1246" s="5">
        <v>42577.9375</v>
      </c>
      <c r="B1246" s="2">
        <v>1658.46</v>
      </c>
      <c r="C1246" s="29">
        <v>180.7</v>
      </c>
      <c r="D1246" s="8">
        <v>2.1250000000000002E-4</v>
      </c>
      <c r="E1246" s="13">
        <f>D1246*'Assumptions Notes'!C$12</f>
        <v>2.5500000000000002E-2</v>
      </c>
      <c r="F1246" s="15">
        <f t="shared" si="38"/>
        <v>3.8398750000000002E-2</v>
      </c>
      <c r="G1246" s="10">
        <f>IF(C1246&gt;'Assumptions Notes'!C$11,'Assumptions Notes'!C$11,C1246)</f>
        <v>150</v>
      </c>
      <c r="H1246" s="15">
        <f t="shared" si="39"/>
        <v>3.1875000000000001E-2</v>
      </c>
      <c r="I1246" s="2">
        <f>IF(C1246&gt;'Assumptions Notes'!C$11,-C1246*('Assumptions Notes'!C$13/(2*1000)),G1246*D1246)</f>
        <v>-9.035E-2</v>
      </c>
    </row>
    <row r="1247" spans="1:9" ht="16" x14ac:dyDescent="0.2">
      <c r="A1247" s="5">
        <v>42577.958333333336</v>
      </c>
      <c r="B1247" s="2">
        <v>1525.22</v>
      </c>
      <c r="C1247" s="29">
        <v>173.8</v>
      </c>
      <c r="D1247" s="8">
        <v>1.7000000000000001E-4</v>
      </c>
      <c r="E1247" s="13">
        <f>D1247*'Assumptions Notes'!C$12</f>
        <v>2.0400000000000001E-2</v>
      </c>
      <c r="F1247" s="15">
        <f t="shared" si="38"/>
        <v>2.9546000000000003E-2</v>
      </c>
      <c r="G1247" s="10">
        <f>IF(C1247&gt;'Assumptions Notes'!C$11,'Assumptions Notes'!C$11,C1247)</f>
        <v>150</v>
      </c>
      <c r="H1247" s="15">
        <f t="shared" si="39"/>
        <v>2.5500000000000002E-2</v>
      </c>
      <c r="I1247" s="2">
        <f>IF(C1247&gt;'Assumptions Notes'!C$11,-C1247*('Assumptions Notes'!C$13/(2*1000)),G1247*D1247)</f>
        <v>-8.6900000000000005E-2</v>
      </c>
    </row>
    <row r="1248" spans="1:9" ht="16" x14ac:dyDescent="0.2">
      <c r="A1248" s="5">
        <v>42577.979166666664</v>
      </c>
      <c r="B1248" s="2">
        <v>1447.49</v>
      </c>
      <c r="C1248" s="29">
        <v>172</v>
      </c>
      <c r="D1248" s="8">
        <v>1.5000000000000001E-4</v>
      </c>
      <c r="E1248" s="13">
        <f>D1248*'Assumptions Notes'!C$12</f>
        <v>1.8000000000000002E-2</v>
      </c>
      <c r="F1248" s="15">
        <f t="shared" si="38"/>
        <v>2.5800000000000003E-2</v>
      </c>
      <c r="G1248" s="10">
        <f>IF(C1248&gt;'Assumptions Notes'!C$11,'Assumptions Notes'!C$11,C1248)</f>
        <v>150</v>
      </c>
      <c r="H1248" s="15">
        <f t="shared" si="39"/>
        <v>2.2500000000000003E-2</v>
      </c>
      <c r="I1248" s="2">
        <f>IF(C1248&gt;'Assumptions Notes'!C$11,-C1248*('Assumptions Notes'!C$13/(2*1000)),G1248*D1248)</f>
        <v>-8.6000000000000007E-2</v>
      </c>
    </row>
    <row r="1249" spans="1:9" ht="16" x14ac:dyDescent="0.2">
      <c r="A1249" s="5">
        <v>42578</v>
      </c>
      <c r="B1249" s="2">
        <v>1634.64</v>
      </c>
      <c r="C1249" s="29">
        <v>169.3</v>
      </c>
      <c r="D1249" s="8">
        <v>1.2999999999999999E-4</v>
      </c>
      <c r="E1249" s="13">
        <f>D1249*'Assumptions Notes'!C$12</f>
        <v>1.5599999999999999E-2</v>
      </c>
      <c r="F1249" s="15">
        <f t="shared" si="38"/>
        <v>2.2009000000000001E-2</v>
      </c>
      <c r="G1249" s="10">
        <f>IF(C1249&gt;'Assumptions Notes'!C$11,'Assumptions Notes'!C$11,C1249)</f>
        <v>150</v>
      </c>
      <c r="H1249" s="15">
        <f t="shared" si="39"/>
        <v>1.95E-2</v>
      </c>
      <c r="I1249" s="2">
        <f>IF(C1249&gt;'Assumptions Notes'!C$11,-C1249*('Assumptions Notes'!C$13/(2*1000)),G1249*D1249)</f>
        <v>-8.4650000000000003E-2</v>
      </c>
    </row>
    <row r="1250" spans="1:9" ht="16" x14ac:dyDescent="0.2">
      <c r="A1250" s="5">
        <v>42578.020833333336</v>
      </c>
      <c r="B1250" s="2">
        <v>1502.7</v>
      </c>
      <c r="C1250" s="29">
        <v>170.1</v>
      </c>
      <c r="D1250" s="8">
        <v>1.175E-4</v>
      </c>
      <c r="E1250" s="13">
        <f>D1250*'Assumptions Notes'!C$12</f>
        <v>1.41E-2</v>
      </c>
      <c r="F1250" s="15">
        <f t="shared" si="38"/>
        <v>1.9986749999999998E-2</v>
      </c>
      <c r="G1250" s="10">
        <f>IF(C1250&gt;'Assumptions Notes'!C$11,'Assumptions Notes'!C$11,C1250)</f>
        <v>150</v>
      </c>
      <c r="H1250" s="15">
        <f t="shared" si="39"/>
        <v>1.7624999999999998E-2</v>
      </c>
      <c r="I1250" s="2">
        <f>IF(C1250&gt;'Assumptions Notes'!C$11,-C1250*('Assumptions Notes'!C$13/(2*1000)),G1250*D1250)</f>
        <v>-8.5050000000000001E-2</v>
      </c>
    </row>
    <row r="1251" spans="1:9" ht="16" x14ac:dyDescent="0.2">
      <c r="A1251" s="5">
        <v>42578.041666666664</v>
      </c>
      <c r="B1251" s="2">
        <v>1427.33</v>
      </c>
      <c r="C1251" s="29">
        <v>170.6</v>
      </c>
      <c r="D1251" s="8">
        <v>1.05E-4</v>
      </c>
      <c r="E1251" s="13">
        <f>D1251*'Assumptions Notes'!C$12</f>
        <v>1.26E-2</v>
      </c>
      <c r="F1251" s="15">
        <f t="shared" si="38"/>
        <v>1.7913000000000002E-2</v>
      </c>
      <c r="G1251" s="10">
        <f>IF(C1251&gt;'Assumptions Notes'!C$11,'Assumptions Notes'!C$11,C1251)</f>
        <v>150</v>
      </c>
      <c r="H1251" s="15">
        <f t="shared" si="39"/>
        <v>1.575E-2</v>
      </c>
      <c r="I1251" s="2">
        <f>IF(C1251&gt;'Assumptions Notes'!C$11,-C1251*('Assumptions Notes'!C$13/(2*1000)),G1251*D1251)</f>
        <v>-8.5300000000000001E-2</v>
      </c>
    </row>
    <row r="1252" spans="1:9" ht="16" x14ac:dyDescent="0.2">
      <c r="A1252" s="5">
        <v>42578.0625</v>
      </c>
      <c r="B1252" s="2">
        <v>1314.22</v>
      </c>
      <c r="C1252" s="29">
        <v>178.2</v>
      </c>
      <c r="D1252" s="8">
        <v>1.025E-4</v>
      </c>
      <c r="E1252" s="13">
        <f>D1252*'Assumptions Notes'!C$12</f>
        <v>1.23E-2</v>
      </c>
      <c r="F1252" s="15">
        <f t="shared" si="38"/>
        <v>1.8265499999999997E-2</v>
      </c>
      <c r="G1252" s="10">
        <f>IF(C1252&gt;'Assumptions Notes'!C$11,'Assumptions Notes'!C$11,C1252)</f>
        <v>150</v>
      </c>
      <c r="H1252" s="15">
        <f t="shared" si="39"/>
        <v>1.5375E-2</v>
      </c>
      <c r="I1252" s="2">
        <f>IF(C1252&gt;'Assumptions Notes'!C$11,-C1252*('Assumptions Notes'!C$13/(2*1000)),G1252*D1252)</f>
        <v>-8.9099999999999999E-2</v>
      </c>
    </row>
    <row r="1253" spans="1:9" ht="16" x14ac:dyDescent="0.2">
      <c r="A1253" s="5">
        <v>42578.083333333336</v>
      </c>
      <c r="B1253" s="2">
        <v>1202.49</v>
      </c>
      <c r="C1253" s="29">
        <v>180.8</v>
      </c>
      <c r="D1253" s="8">
        <v>1E-4</v>
      </c>
      <c r="E1253" s="13">
        <f>D1253*'Assumptions Notes'!C$12</f>
        <v>1.2E-2</v>
      </c>
      <c r="F1253" s="15">
        <f t="shared" si="38"/>
        <v>1.8080000000000002E-2</v>
      </c>
      <c r="G1253" s="10">
        <f>IF(C1253&gt;'Assumptions Notes'!C$11,'Assumptions Notes'!C$11,C1253)</f>
        <v>150</v>
      </c>
      <c r="H1253" s="15">
        <f t="shared" si="39"/>
        <v>1.5000000000000001E-2</v>
      </c>
      <c r="I1253" s="2">
        <f>IF(C1253&gt;'Assumptions Notes'!C$11,-C1253*('Assumptions Notes'!C$13/(2*1000)),G1253*D1253)</f>
        <v>-9.0400000000000008E-2</v>
      </c>
    </row>
    <row r="1254" spans="1:9" ht="16" x14ac:dyDescent="0.2">
      <c r="A1254" s="5">
        <v>42578.104166666664</v>
      </c>
      <c r="B1254" s="2">
        <v>1134.78</v>
      </c>
      <c r="C1254" s="29">
        <v>172.4</v>
      </c>
      <c r="D1254" s="8">
        <v>9.8750000000000002E-5</v>
      </c>
      <c r="E1254" s="13">
        <f>D1254*'Assumptions Notes'!C$12</f>
        <v>1.1849999999999999E-2</v>
      </c>
      <c r="F1254" s="15">
        <f t="shared" si="38"/>
        <v>1.7024500000000001E-2</v>
      </c>
      <c r="G1254" s="10">
        <f>IF(C1254&gt;'Assumptions Notes'!C$11,'Assumptions Notes'!C$11,C1254)</f>
        <v>150</v>
      </c>
      <c r="H1254" s="15">
        <f t="shared" si="39"/>
        <v>1.4812500000000001E-2</v>
      </c>
      <c r="I1254" s="2">
        <f>IF(C1254&gt;'Assumptions Notes'!C$11,-C1254*('Assumptions Notes'!C$13/(2*1000)),G1254*D1254)</f>
        <v>-8.6199999999999999E-2</v>
      </c>
    </row>
    <row r="1255" spans="1:9" ht="16" x14ac:dyDescent="0.2">
      <c r="A1255" s="5">
        <v>42578.125</v>
      </c>
      <c r="B1255" s="2">
        <v>1097.8399999999999</v>
      </c>
      <c r="C1255" s="29">
        <v>171.2</v>
      </c>
      <c r="D1255" s="8">
        <v>9.7499999999999998E-5</v>
      </c>
      <c r="E1255" s="13">
        <f>D1255*'Assumptions Notes'!C$12</f>
        <v>1.17E-2</v>
      </c>
      <c r="F1255" s="15">
        <f t="shared" si="38"/>
        <v>1.6691999999999999E-2</v>
      </c>
      <c r="G1255" s="10">
        <f>IF(C1255&gt;'Assumptions Notes'!C$11,'Assumptions Notes'!C$11,C1255)</f>
        <v>150</v>
      </c>
      <c r="H1255" s="15">
        <f t="shared" si="39"/>
        <v>1.4624999999999999E-2</v>
      </c>
      <c r="I1255" s="2">
        <f>IF(C1255&gt;'Assumptions Notes'!C$11,-C1255*('Assumptions Notes'!C$13/(2*1000)),G1255*D1255)</f>
        <v>-8.5599999999999996E-2</v>
      </c>
    </row>
    <row r="1256" spans="1:9" ht="16" x14ac:dyDescent="0.2">
      <c r="A1256" s="5">
        <v>42578.145833333336</v>
      </c>
      <c r="B1256" s="2">
        <v>1049.73</v>
      </c>
      <c r="C1256" s="29">
        <v>170.8</v>
      </c>
      <c r="D1256" s="8">
        <v>9.6250000000000009E-5</v>
      </c>
      <c r="E1256" s="13">
        <f>D1256*'Assumptions Notes'!C$12</f>
        <v>1.1550000000000001E-2</v>
      </c>
      <c r="F1256" s="15">
        <f t="shared" si="38"/>
        <v>1.6439500000000003E-2</v>
      </c>
      <c r="G1256" s="10">
        <f>IF(C1256&gt;'Assumptions Notes'!C$11,'Assumptions Notes'!C$11,C1256)</f>
        <v>150</v>
      </c>
      <c r="H1256" s="15">
        <f t="shared" si="39"/>
        <v>1.4437500000000001E-2</v>
      </c>
      <c r="I1256" s="2">
        <f>IF(C1256&gt;'Assumptions Notes'!C$11,-C1256*('Assumptions Notes'!C$13/(2*1000)),G1256*D1256)</f>
        <v>-8.5400000000000004E-2</v>
      </c>
    </row>
    <row r="1257" spans="1:9" ht="16" x14ac:dyDescent="0.2">
      <c r="A1257" s="5">
        <v>42578.166666666664</v>
      </c>
      <c r="B1257" s="2">
        <v>1017.98</v>
      </c>
      <c r="C1257" s="29">
        <v>173</v>
      </c>
      <c r="D1257" s="8">
        <v>9.5000000000000005E-5</v>
      </c>
      <c r="E1257" s="13">
        <f>D1257*'Assumptions Notes'!C$12</f>
        <v>1.14E-2</v>
      </c>
      <c r="F1257" s="15">
        <f t="shared" si="38"/>
        <v>1.6435000000000002E-2</v>
      </c>
      <c r="G1257" s="10">
        <f>IF(C1257&gt;'Assumptions Notes'!C$11,'Assumptions Notes'!C$11,C1257)</f>
        <v>150</v>
      </c>
      <c r="H1257" s="15">
        <f t="shared" si="39"/>
        <v>1.4250000000000001E-2</v>
      </c>
      <c r="I1257" s="2">
        <f>IF(C1257&gt;'Assumptions Notes'!C$11,-C1257*('Assumptions Notes'!C$13/(2*1000)),G1257*D1257)</f>
        <v>-8.6500000000000007E-2</v>
      </c>
    </row>
    <row r="1258" spans="1:9" ht="16" x14ac:dyDescent="0.2">
      <c r="A1258" s="5">
        <v>42578.1875</v>
      </c>
      <c r="B1258" s="2">
        <v>1005.6</v>
      </c>
      <c r="C1258" s="29">
        <v>177.1</v>
      </c>
      <c r="D1258" s="8">
        <v>9.6250000000000009E-5</v>
      </c>
      <c r="E1258" s="13">
        <f>D1258*'Assumptions Notes'!C$12</f>
        <v>1.1550000000000001E-2</v>
      </c>
      <c r="F1258" s="15">
        <f t="shared" si="38"/>
        <v>1.7045875000000002E-2</v>
      </c>
      <c r="G1258" s="10">
        <f>IF(C1258&gt;'Assumptions Notes'!C$11,'Assumptions Notes'!C$11,C1258)</f>
        <v>150</v>
      </c>
      <c r="H1258" s="15">
        <f t="shared" si="39"/>
        <v>1.4437500000000001E-2</v>
      </c>
      <c r="I1258" s="2">
        <f>IF(C1258&gt;'Assumptions Notes'!C$11,-C1258*('Assumptions Notes'!C$13/(2*1000)),G1258*D1258)</f>
        <v>-8.8550000000000004E-2</v>
      </c>
    </row>
    <row r="1259" spans="1:9" ht="16" x14ac:dyDescent="0.2">
      <c r="A1259" s="5">
        <v>42578.208333333336</v>
      </c>
      <c r="B1259" s="2">
        <v>1014.42</v>
      </c>
      <c r="C1259" s="29">
        <v>176.4</v>
      </c>
      <c r="D1259" s="8">
        <v>9.7499999999999998E-5</v>
      </c>
      <c r="E1259" s="13">
        <f>D1259*'Assumptions Notes'!C$12</f>
        <v>1.17E-2</v>
      </c>
      <c r="F1259" s="15">
        <f t="shared" si="38"/>
        <v>1.7198999999999999E-2</v>
      </c>
      <c r="G1259" s="10">
        <f>IF(C1259&gt;'Assumptions Notes'!C$11,'Assumptions Notes'!C$11,C1259)</f>
        <v>150</v>
      </c>
      <c r="H1259" s="15">
        <f t="shared" si="39"/>
        <v>1.4624999999999999E-2</v>
      </c>
      <c r="I1259" s="2">
        <f>IF(C1259&gt;'Assumptions Notes'!C$11,-C1259*('Assumptions Notes'!C$13/(2*1000)),G1259*D1259)</f>
        <v>-8.8200000000000001E-2</v>
      </c>
    </row>
    <row r="1260" spans="1:9" ht="16" x14ac:dyDescent="0.2">
      <c r="A1260" s="5">
        <v>42578.229166666664</v>
      </c>
      <c r="B1260" s="2">
        <v>1041.6099999999999</v>
      </c>
      <c r="C1260" s="29">
        <v>171.6</v>
      </c>
      <c r="D1260" s="8">
        <v>1.15E-4</v>
      </c>
      <c r="E1260" s="13">
        <f>D1260*'Assumptions Notes'!C$12</f>
        <v>1.38E-2</v>
      </c>
      <c r="F1260" s="15">
        <f t="shared" si="38"/>
        <v>1.9734000000000002E-2</v>
      </c>
      <c r="G1260" s="10">
        <f>IF(C1260&gt;'Assumptions Notes'!C$11,'Assumptions Notes'!C$11,C1260)</f>
        <v>150</v>
      </c>
      <c r="H1260" s="15">
        <f t="shared" si="39"/>
        <v>1.7250000000000001E-2</v>
      </c>
      <c r="I1260" s="2">
        <f>IF(C1260&gt;'Assumptions Notes'!C$11,-C1260*('Assumptions Notes'!C$13/(2*1000)),G1260*D1260)</f>
        <v>-8.5800000000000001E-2</v>
      </c>
    </row>
    <row r="1261" spans="1:9" ht="16" x14ac:dyDescent="0.2">
      <c r="A1261" s="5">
        <v>42578.25</v>
      </c>
      <c r="B1261" s="2">
        <v>1084.24</v>
      </c>
      <c r="C1261" s="29">
        <v>170.9</v>
      </c>
      <c r="D1261" s="8">
        <v>1.325E-4</v>
      </c>
      <c r="E1261" s="13">
        <f>D1261*'Assumptions Notes'!C$12</f>
        <v>1.5900000000000001E-2</v>
      </c>
      <c r="F1261" s="15">
        <f t="shared" si="38"/>
        <v>2.2644250000000001E-2</v>
      </c>
      <c r="G1261" s="10">
        <f>IF(C1261&gt;'Assumptions Notes'!C$11,'Assumptions Notes'!C$11,C1261)</f>
        <v>150</v>
      </c>
      <c r="H1261" s="15">
        <f t="shared" si="39"/>
        <v>1.9875E-2</v>
      </c>
      <c r="I1261" s="2">
        <f>IF(C1261&gt;'Assumptions Notes'!C$11,-C1261*('Assumptions Notes'!C$13/(2*1000)),G1261*D1261)</f>
        <v>-8.5449999999999998E-2</v>
      </c>
    </row>
    <row r="1262" spans="1:9" ht="16" x14ac:dyDescent="0.2">
      <c r="A1262" s="5">
        <v>42578.270833333336</v>
      </c>
      <c r="B1262" s="2">
        <v>1175.56</v>
      </c>
      <c r="C1262" s="29">
        <v>173.2</v>
      </c>
      <c r="D1262" s="8">
        <v>1.6249999999999999E-4</v>
      </c>
      <c r="E1262" s="13">
        <f>D1262*'Assumptions Notes'!C$12</f>
        <v>1.95E-2</v>
      </c>
      <c r="F1262" s="15">
        <f t="shared" si="38"/>
        <v>2.8144999999999996E-2</v>
      </c>
      <c r="G1262" s="10">
        <f>IF(C1262&gt;'Assumptions Notes'!C$11,'Assumptions Notes'!C$11,C1262)</f>
        <v>150</v>
      </c>
      <c r="H1262" s="15">
        <f t="shared" si="39"/>
        <v>2.4374999999999997E-2</v>
      </c>
      <c r="I1262" s="2">
        <f>IF(C1262&gt;'Assumptions Notes'!C$11,-C1262*('Assumptions Notes'!C$13/(2*1000)),G1262*D1262)</f>
        <v>-8.6599999999999996E-2</v>
      </c>
    </row>
    <row r="1263" spans="1:9" ht="16" x14ac:dyDescent="0.2">
      <c r="A1263" s="5">
        <v>42578.291666666664</v>
      </c>
      <c r="B1263" s="2">
        <v>1317.22</v>
      </c>
      <c r="C1263" s="29">
        <v>181.6</v>
      </c>
      <c r="D1263" s="8">
        <v>1.9249999999999999E-4</v>
      </c>
      <c r="E1263" s="13">
        <f>D1263*'Assumptions Notes'!C$12</f>
        <v>2.3099999999999999E-2</v>
      </c>
      <c r="F1263" s="15">
        <f t="shared" si="38"/>
        <v>3.4957999999999996E-2</v>
      </c>
      <c r="G1263" s="10">
        <f>IF(C1263&gt;'Assumptions Notes'!C$11,'Assumptions Notes'!C$11,C1263)</f>
        <v>150</v>
      </c>
      <c r="H1263" s="15">
        <f t="shared" si="39"/>
        <v>2.8874999999999998E-2</v>
      </c>
      <c r="I1263" s="2">
        <f>IF(C1263&gt;'Assumptions Notes'!C$11,-C1263*('Assumptions Notes'!C$13/(2*1000)),G1263*D1263)</f>
        <v>-9.0800000000000006E-2</v>
      </c>
    </row>
    <row r="1264" spans="1:9" ht="16" x14ac:dyDescent="0.2">
      <c r="A1264" s="5">
        <v>42578.3125</v>
      </c>
      <c r="B1264" s="2">
        <v>1494.11</v>
      </c>
      <c r="C1264" s="29">
        <v>185</v>
      </c>
      <c r="D1264" s="8">
        <v>2.0875000000000001E-4</v>
      </c>
      <c r="E1264" s="13">
        <f>D1264*'Assumptions Notes'!C$12</f>
        <v>2.5049999999999999E-2</v>
      </c>
      <c r="F1264" s="15">
        <f t="shared" si="38"/>
        <v>3.861875E-2</v>
      </c>
      <c r="G1264" s="10">
        <f>IF(C1264&gt;'Assumptions Notes'!C$11,'Assumptions Notes'!C$11,C1264)</f>
        <v>150</v>
      </c>
      <c r="H1264" s="15">
        <f t="shared" si="39"/>
        <v>3.13125E-2</v>
      </c>
      <c r="I1264" s="2">
        <f>IF(C1264&gt;'Assumptions Notes'!C$11,-C1264*('Assumptions Notes'!C$13/(2*1000)),G1264*D1264)</f>
        <v>-9.2499999999999999E-2</v>
      </c>
    </row>
    <row r="1265" spans="1:9" ht="16" x14ac:dyDescent="0.2">
      <c r="A1265" s="5">
        <v>42578.333333333336</v>
      </c>
      <c r="B1265" s="2">
        <v>1638.66</v>
      </c>
      <c r="C1265" s="29">
        <v>185.7</v>
      </c>
      <c r="D1265" s="8">
        <v>2.2499999999999999E-4</v>
      </c>
      <c r="E1265" s="13">
        <f>D1265*'Assumptions Notes'!C$12</f>
        <v>2.7E-2</v>
      </c>
      <c r="F1265" s="15">
        <f t="shared" si="38"/>
        <v>4.1782499999999993E-2</v>
      </c>
      <c r="G1265" s="10">
        <f>IF(C1265&gt;'Assumptions Notes'!C$11,'Assumptions Notes'!C$11,C1265)</f>
        <v>150</v>
      </c>
      <c r="H1265" s="15">
        <f t="shared" si="39"/>
        <v>3.3750000000000002E-2</v>
      </c>
      <c r="I1265" s="2">
        <f>IF(C1265&gt;'Assumptions Notes'!C$11,-C1265*('Assumptions Notes'!C$13/(2*1000)),G1265*D1265)</f>
        <v>-9.2850000000000002E-2</v>
      </c>
    </row>
    <row r="1266" spans="1:9" ht="16" x14ac:dyDescent="0.2">
      <c r="A1266" s="5">
        <v>42578.354166666664</v>
      </c>
      <c r="B1266" s="2">
        <v>1721.24</v>
      </c>
      <c r="C1266" s="29">
        <v>180.5</v>
      </c>
      <c r="D1266" s="8">
        <v>2.2625E-4</v>
      </c>
      <c r="E1266" s="13">
        <f>D1266*'Assumptions Notes'!C$12</f>
        <v>2.7150000000000001E-2</v>
      </c>
      <c r="F1266" s="15">
        <f t="shared" si="38"/>
        <v>4.0838125000000003E-2</v>
      </c>
      <c r="G1266" s="10">
        <f>IF(C1266&gt;'Assumptions Notes'!C$11,'Assumptions Notes'!C$11,C1266)</f>
        <v>150</v>
      </c>
      <c r="H1266" s="15">
        <f t="shared" si="39"/>
        <v>3.3937500000000002E-2</v>
      </c>
      <c r="I1266" s="2">
        <f>IF(C1266&gt;'Assumptions Notes'!C$11,-C1266*('Assumptions Notes'!C$13/(2*1000)),G1266*D1266)</f>
        <v>-9.0249999999999997E-2</v>
      </c>
    </row>
    <row r="1267" spans="1:9" ht="16" x14ac:dyDescent="0.2">
      <c r="A1267" s="5">
        <v>42578.375</v>
      </c>
      <c r="B1267" s="2">
        <v>1791.33</v>
      </c>
      <c r="C1267" s="29">
        <v>177.7</v>
      </c>
      <c r="D1267" s="8">
        <v>2.275E-4</v>
      </c>
      <c r="E1267" s="13">
        <f>D1267*'Assumptions Notes'!C$12</f>
        <v>2.7300000000000001E-2</v>
      </c>
      <c r="F1267" s="15">
        <f t="shared" si="38"/>
        <v>4.0426749999999997E-2</v>
      </c>
      <c r="G1267" s="10">
        <f>IF(C1267&gt;'Assumptions Notes'!C$11,'Assumptions Notes'!C$11,C1267)</f>
        <v>150</v>
      </c>
      <c r="H1267" s="15">
        <f t="shared" si="39"/>
        <v>3.4125000000000003E-2</v>
      </c>
      <c r="I1267" s="2">
        <f>IF(C1267&gt;'Assumptions Notes'!C$11,-C1267*('Assumptions Notes'!C$13/(2*1000)),G1267*D1267)</f>
        <v>-8.8849999999999998E-2</v>
      </c>
    </row>
    <row r="1268" spans="1:9" ht="16" x14ac:dyDescent="0.2">
      <c r="A1268" s="5">
        <v>42578.395833333336</v>
      </c>
      <c r="B1268" s="2">
        <v>1771.54</v>
      </c>
      <c r="C1268" s="29">
        <v>180.7</v>
      </c>
      <c r="D1268" s="8">
        <v>2.1875E-4</v>
      </c>
      <c r="E1268" s="13">
        <f>D1268*'Assumptions Notes'!C$12</f>
        <v>2.6249999999999999E-2</v>
      </c>
      <c r="F1268" s="15">
        <f t="shared" si="38"/>
        <v>3.9528124999999997E-2</v>
      </c>
      <c r="G1268" s="10">
        <f>IF(C1268&gt;'Assumptions Notes'!C$11,'Assumptions Notes'!C$11,C1268)</f>
        <v>150</v>
      </c>
      <c r="H1268" s="15">
        <f t="shared" si="39"/>
        <v>3.2812500000000001E-2</v>
      </c>
      <c r="I1268" s="2">
        <f>IF(C1268&gt;'Assumptions Notes'!C$11,-C1268*('Assumptions Notes'!C$13/(2*1000)),G1268*D1268)</f>
        <v>-9.035E-2</v>
      </c>
    </row>
    <row r="1269" spans="1:9" ht="16" x14ac:dyDescent="0.2">
      <c r="A1269" s="5">
        <v>42578.416666666664</v>
      </c>
      <c r="B1269" s="2">
        <v>1761.05</v>
      </c>
      <c r="C1269" s="29">
        <v>183.6</v>
      </c>
      <c r="D1269" s="8">
        <v>2.1000000000000001E-4</v>
      </c>
      <c r="E1269" s="13">
        <f>D1269*'Assumptions Notes'!C$12</f>
        <v>2.52E-2</v>
      </c>
      <c r="F1269" s="15">
        <f t="shared" si="38"/>
        <v>3.8556E-2</v>
      </c>
      <c r="G1269" s="10">
        <f>IF(C1269&gt;'Assumptions Notes'!C$11,'Assumptions Notes'!C$11,C1269)</f>
        <v>150</v>
      </c>
      <c r="H1269" s="15">
        <f t="shared" si="39"/>
        <v>3.15E-2</v>
      </c>
      <c r="I1269" s="2">
        <f>IF(C1269&gt;'Assumptions Notes'!C$11,-C1269*('Assumptions Notes'!C$13/(2*1000)),G1269*D1269)</f>
        <v>-9.1799999999999993E-2</v>
      </c>
    </row>
    <row r="1270" spans="1:9" ht="16" x14ac:dyDescent="0.2">
      <c r="A1270" s="5">
        <v>42578.4375</v>
      </c>
      <c r="B1270" s="2">
        <v>1663.5</v>
      </c>
      <c r="C1270" s="29">
        <v>185.8</v>
      </c>
      <c r="D1270" s="8">
        <v>2.075E-4</v>
      </c>
      <c r="E1270" s="13">
        <f>D1270*'Assumptions Notes'!C$12</f>
        <v>2.4899999999999999E-2</v>
      </c>
      <c r="F1270" s="15">
        <f t="shared" si="38"/>
        <v>3.8553500000000004E-2</v>
      </c>
      <c r="G1270" s="10">
        <f>IF(C1270&gt;'Assumptions Notes'!C$11,'Assumptions Notes'!C$11,C1270)</f>
        <v>150</v>
      </c>
      <c r="H1270" s="15">
        <f t="shared" si="39"/>
        <v>3.1125E-2</v>
      </c>
      <c r="I1270" s="2">
        <f>IF(C1270&gt;'Assumptions Notes'!C$11,-C1270*('Assumptions Notes'!C$13/(2*1000)),G1270*D1270)</f>
        <v>-9.290000000000001E-2</v>
      </c>
    </row>
    <row r="1271" spans="1:9" ht="16" x14ac:dyDescent="0.2">
      <c r="A1271" s="5">
        <v>42578.458333333336</v>
      </c>
      <c r="B1271" s="2">
        <v>1654.87</v>
      </c>
      <c r="C1271" s="29">
        <v>181.3</v>
      </c>
      <c r="D1271" s="8">
        <v>2.05E-4</v>
      </c>
      <c r="E1271" s="13">
        <f>D1271*'Assumptions Notes'!C$12</f>
        <v>2.46E-2</v>
      </c>
      <c r="F1271" s="15">
        <f t="shared" si="38"/>
        <v>3.7166499999999998E-2</v>
      </c>
      <c r="G1271" s="10">
        <f>IF(C1271&gt;'Assumptions Notes'!C$11,'Assumptions Notes'!C$11,C1271)</f>
        <v>150</v>
      </c>
      <c r="H1271" s="15">
        <f t="shared" si="39"/>
        <v>3.075E-2</v>
      </c>
      <c r="I1271" s="2">
        <f>IF(C1271&gt;'Assumptions Notes'!C$11,-C1271*('Assumptions Notes'!C$13/(2*1000)),G1271*D1271)</f>
        <v>-9.0650000000000008E-2</v>
      </c>
    </row>
    <row r="1272" spans="1:9" ht="16" x14ac:dyDescent="0.2">
      <c r="A1272" s="5">
        <v>42578.479166666664</v>
      </c>
      <c r="B1272" s="2">
        <v>1616.37</v>
      </c>
      <c r="C1272" s="29">
        <v>179.3</v>
      </c>
      <c r="D1272" s="8">
        <v>2.1499999999999999E-4</v>
      </c>
      <c r="E1272" s="13">
        <f>D1272*'Assumptions Notes'!C$12</f>
        <v>2.58E-2</v>
      </c>
      <c r="F1272" s="15">
        <f t="shared" si="38"/>
        <v>3.85495E-2</v>
      </c>
      <c r="G1272" s="10">
        <f>IF(C1272&gt;'Assumptions Notes'!C$11,'Assumptions Notes'!C$11,C1272)</f>
        <v>150</v>
      </c>
      <c r="H1272" s="15">
        <f t="shared" si="39"/>
        <v>3.2250000000000001E-2</v>
      </c>
      <c r="I1272" s="2">
        <f>IF(C1272&gt;'Assumptions Notes'!C$11,-C1272*('Assumptions Notes'!C$13/(2*1000)),G1272*D1272)</f>
        <v>-8.9650000000000007E-2</v>
      </c>
    </row>
    <row r="1273" spans="1:9" ht="16" x14ac:dyDescent="0.2">
      <c r="A1273" s="5">
        <v>42578.5</v>
      </c>
      <c r="B1273" s="2">
        <v>1502.9</v>
      </c>
      <c r="C1273" s="29">
        <v>175.2</v>
      </c>
      <c r="D1273" s="8">
        <v>2.2499999999999999E-4</v>
      </c>
      <c r="E1273" s="13">
        <f>D1273*'Assumptions Notes'!C$12</f>
        <v>2.7E-2</v>
      </c>
      <c r="F1273" s="15">
        <f t="shared" si="38"/>
        <v>3.9419999999999997E-2</v>
      </c>
      <c r="G1273" s="10">
        <f>IF(C1273&gt;'Assumptions Notes'!C$11,'Assumptions Notes'!C$11,C1273)</f>
        <v>150</v>
      </c>
      <c r="H1273" s="15">
        <f t="shared" si="39"/>
        <v>3.3750000000000002E-2</v>
      </c>
      <c r="I1273" s="2">
        <f>IF(C1273&gt;'Assumptions Notes'!C$11,-C1273*('Assumptions Notes'!C$13/(2*1000)),G1273*D1273)</f>
        <v>-8.7599999999999997E-2</v>
      </c>
    </row>
    <row r="1274" spans="1:9" ht="16" x14ac:dyDescent="0.2">
      <c r="A1274" s="5">
        <v>42578.520833333336</v>
      </c>
      <c r="B1274" s="2">
        <v>1418.32</v>
      </c>
      <c r="C1274" s="29">
        <v>180.1</v>
      </c>
      <c r="D1274" s="8">
        <v>2.1250000000000002E-4</v>
      </c>
      <c r="E1274" s="13">
        <f>D1274*'Assumptions Notes'!C$12</f>
        <v>2.5500000000000002E-2</v>
      </c>
      <c r="F1274" s="15">
        <f t="shared" si="38"/>
        <v>3.827125E-2</v>
      </c>
      <c r="G1274" s="10">
        <f>IF(C1274&gt;'Assumptions Notes'!C$11,'Assumptions Notes'!C$11,C1274)</f>
        <v>150</v>
      </c>
      <c r="H1274" s="15">
        <f t="shared" si="39"/>
        <v>3.1875000000000001E-2</v>
      </c>
      <c r="I1274" s="2">
        <f>IF(C1274&gt;'Assumptions Notes'!C$11,-C1274*('Assumptions Notes'!C$13/(2*1000)),G1274*D1274)</f>
        <v>-9.0050000000000005E-2</v>
      </c>
    </row>
    <row r="1275" spans="1:9" ht="16" x14ac:dyDescent="0.2">
      <c r="A1275" s="5">
        <v>42578.541666666664</v>
      </c>
      <c r="B1275" s="2">
        <v>1418.19</v>
      </c>
      <c r="C1275" s="29">
        <v>186.4</v>
      </c>
      <c r="D1275" s="8">
        <v>2.0000000000000001E-4</v>
      </c>
      <c r="E1275" s="13">
        <f>D1275*'Assumptions Notes'!C$12</f>
        <v>2.4E-2</v>
      </c>
      <c r="F1275" s="15">
        <f t="shared" si="38"/>
        <v>3.7280000000000001E-2</v>
      </c>
      <c r="G1275" s="10">
        <f>IF(C1275&gt;'Assumptions Notes'!C$11,'Assumptions Notes'!C$11,C1275)</f>
        <v>150</v>
      </c>
      <c r="H1275" s="15">
        <f t="shared" si="39"/>
        <v>3.0000000000000002E-2</v>
      </c>
      <c r="I1275" s="2">
        <f>IF(C1275&gt;'Assumptions Notes'!C$11,-C1275*('Assumptions Notes'!C$13/(2*1000)),G1275*D1275)</f>
        <v>-9.3200000000000005E-2</v>
      </c>
    </row>
    <row r="1276" spans="1:9" ht="16" x14ac:dyDescent="0.2">
      <c r="A1276" s="5">
        <v>42578.5625</v>
      </c>
      <c r="B1276" s="2">
        <v>1439.39</v>
      </c>
      <c r="C1276" s="29">
        <v>194.9</v>
      </c>
      <c r="D1276" s="8">
        <v>1.975E-4</v>
      </c>
      <c r="E1276" s="13">
        <f>D1276*'Assumptions Notes'!C$12</f>
        <v>2.3699999999999999E-2</v>
      </c>
      <c r="F1276" s="15">
        <f t="shared" si="38"/>
        <v>3.8492749999999999E-2</v>
      </c>
      <c r="G1276" s="10">
        <f>IF(C1276&gt;'Assumptions Notes'!C$11,'Assumptions Notes'!C$11,C1276)</f>
        <v>150</v>
      </c>
      <c r="H1276" s="15">
        <f t="shared" si="39"/>
        <v>2.9625000000000002E-2</v>
      </c>
      <c r="I1276" s="2">
        <f>IF(C1276&gt;'Assumptions Notes'!C$11,-C1276*('Assumptions Notes'!C$13/(2*1000)),G1276*D1276)</f>
        <v>-9.7450000000000009E-2</v>
      </c>
    </row>
    <row r="1277" spans="1:9" ht="16" x14ac:dyDescent="0.2">
      <c r="A1277" s="5">
        <v>42578.583333333336</v>
      </c>
      <c r="B1277" s="2">
        <v>1397.06</v>
      </c>
      <c r="C1277" s="29">
        <v>197.6</v>
      </c>
      <c r="D1277" s="8">
        <v>1.95E-4</v>
      </c>
      <c r="E1277" s="13">
        <f>D1277*'Assumptions Notes'!C$12</f>
        <v>2.3400000000000001E-2</v>
      </c>
      <c r="F1277" s="15">
        <f t="shared" si="38"/>
        <v>3.8531999999999997E-2</v>
      </c>
      <c r="G1277" s="10">
        <f>IF(C1277&gt;'Assumptions Notes'!C$11,'Assumptions Notes'!C$11,C1277)</f>
        <v>150</v>
      </c>
      <c r="H1277" s="15">
        <f t="shared" si="39"/>
        <v>2.9249999999999998E-2</v>
      </c>
      <c r="I1277" s="2">
        <f>IF(C1277&gt;'Assumptions Notes'!C$11,-C1277*('Assumptions Notes'!C$13/(2*1000)),G1277*D1277)</f>
        <v>-9.8799999999999999E-2</v>
      </c>
    </row>
    <row r="1278" spans="1:9" ht="16" x14ac:dyDescent="0.2">
      <c r="A1278" s="5">
        <v>42578.604166666664</v>
      </c>
      <c r="B1278" s="2">
        <v>1460.78</v>
      </c>
      <c r="C1278" s="29">
        <v>191.1</v>
      </c>
      <c r="D1278" s="8">
        <v>1.9625E-4</v>
      </c>
      <c r="E1278" s="13">
        <f>D1278*'Assumptions Notes'!C$12</f>
        <v>2.3550000000000001E-2</v>
      </c>
      <c r="F1278" s="15">
        <f t="shared" si="38"/>
        <v>3.7503374999999999E-2</v>
      </c>
      <c r="G1278" s="10">
        <f>IF(C1278&gt;'Assumptions Notes'!C$11,'Assumptions Notes'!C$11,C1278)</f>
        <v>150</v>
      </c>
      <c r="H1278" s="15">
        <f t="shared" si="39"/>
        <v>2.9437499999999998E-2</v>
      </c>
      <c r="I1278" s="2">
        <f>IF(C1278&gt;'Assumptions Notes'!C$11,-C1278*('Assumptions Notes'!C$13/(2*1000)),G1278*D1278)</f>
        <v>-9.5549999999999996E-2</v>
      </c>
    </row>
    <row r="1279" spans="1:9" ht="16" x14ac:dyDescent="0.2">
      <c r="A1279" s="5">
        <v>42578.625</v>
      </c>
      <c r="B1279" s="2">
        <v>1512.79</v>
      </c>
      <c r="C1279" s="29">
        <v>189.5</v>
      </c>
      <c r="D1279" s="8">
        <v>1.975E-4</v>
      </c>
      <c r="E1279" s="13">
        <f>D1279*'Assumptions Notes'!C$12</f>
        <v>2.3699999999999999E-2</v>
      </c>
      <c r="F1279" s="15">
        <f t="shared" si="38"/>
        <v>3.7426250000000001E-2</v>
      </c>
      <c r="G1279" s="10">
        <f>IF(C1279&gt;'Assumptions Notes'!C$11,'Assumptions Notes'!C$11,C1279)</f>
        <v>150</v>
      </c>
      <c r="H1279" s="15">
        <f t="shared" si="39"/>
        <v>2.9625000000000002E-2</v>
      </c>
      <c r="I1279" s="2">
        <f>IF(C1279&gt;'Assumptions Notes'!C$11,-C1279*('Assumptions Notes'!C$13/(2*1000)),G1279*D1279)</f>
        <v>-9.4750000000000001E-2</v>
      </c>
    </row>
    <row r="1280" spans="1:9" ht="16" x14ac:dyDescent="0.2">
      <c r="A1280" s="5">
        <v>42578.645833333336</v>
      </c>
      <c r="B1280" s="2">
        <v>1511.52</v>
      </c>
      <c r="C1280" s="29">
        <v>190.1</v>
      </c>
      <c r="D1280" s="8">
        <v>2.2124999999999998E-4</v>
      </c>
      <c r="E1280" s="13">
        <f>D1280*'Assumptions Notes'!C$12</f>
        <v>2.6549999999999997E-2</v>
      </c>
      <c r="F1280" s="15">
        <f t="shared" si="38"/>
        <v>4.2059624999999996E-2</v>
      </c>
      <c r="G1280" s="10">
        <f>IF(C1280&gt;'Assumptions Notes'!C$11,'Assumptions Notes'!C$11,C1280)</f>
        <v>150</v>
      </c>
      <c r="H1280" s="15">
        <f t="shared" si="39"/>
        <v>3.3187499999999995E-2</v>
      </c>
      <c r="I1280" s="2">
        <f>IF(C1280&gt;'Assumptions Notes'!C$11,-C1280*('Assumptions Notes'!C$13/(2*1000)),G1280*D1280)</f>
        <v>-9.5049999999999996E-2</v>
      </c>
    </row>
    <row r="1281" spans="1:9" ht="16" x14ac:dyDescent="0.2">
      <c r="A1281" s="5">
        <v>42578.666666666664</v>
      </c>
      <c r="B1281" s="2">
        <v>1512.77</v>
      </c>
      <c r="C1281" s="29">
        <v>194</v>
      </c>
      <c r="D1281" s="8">
        <v>2.4499999999999999E-4</v>
      </c>
      <c r="E1281" s="13">
        <f>D1281*'Assumptions Notes'!C$12</f>
        <v>2.9399999999999999E-2</v>
      </c>
      <c r="F1281" s="15">
        <f t="shared" si="38"/>
        <v>4.7529999999999996E-2</v>
      </c>
      <c r="G1281" s="10">
        <f>IF(C1281&gt;'Assumptions Notes'!C$11,'Assumptions Notes'!C$11,C1281)</f>
        <v>150</v>
      </c>
      <c r="H1281" s="15">
        <f t="shared" si="39"/>
        <v>3.6749999999999998E-2</v>
      </c>
      <c r="I1281" s="2">
        <f>IF(C1281&gt;'Assumptions Notes'!C$11,-C1281*('Assumptions Notes'!C$13/(2*1000)),G1281*D1281)</f>
        <v>-9.7000000000000003E-2</v>
      </c>
    </row>
    <row r="1282" spans="1:9" ht="16" x14ac:dyDescent="0.2">
      <c r="A1282" s="5">
        <v>42578.6875</v>
      </c>
      <c r="B1282" s="2">
        <v>1569.38</v>
      </c>
      <c r="C1282" s="29">
        <v>200.4</v>
      </c>
      <c r="D1282" s="8">
        <v>2.7E-4</v>
      </c>
      <c r="E1282" s="13">
        <f>D1282*'Assumptions Notes'!C$12</f>
        <v>3.2399999999999998E-2</v>
      </c>
      <c r="F1282" s="15">
        <f t="shared" si="38"/>
        <v>5.4108000000000003E-2</v>
      </c>
      <c r="G1282" s="10">
        <f>IF(C1282&gt;'Assumptions Notes'!C$11,'Assumptions Notes'!C$11,C1282)</f>
        <v>150</v>
      </c>
      <c r="H1282" s="15">
        <f t="shared" si="39"/>
        <v>4.0500000000000001E-2</v>
      </c>
      <c r="I1282" s="2">
        <f>IF(C1282&gt;'Assumptions Notes'!C$11,-C1282*('Assumptions Notes'!C$13/(2*1000)),G1282*D1282)</f>
        <v>-0.10020000000000001</v>
      </c>
    </row>
    <row r="1283" spans="1:9" ht="16" x14ac:dyDescent="0.2">
      <c r="A1283" s="5">
        <v>42578.708333333336</v>
      </c>
      <c r="B1283" s="2">
        <v>1634.25</v>
      </c>
      <c r="C1283" s="29">
        <v>196.8</v>
      </c>
      <c r="D1283" s="8">
        <v>2.9500000000000001E-4</v>
      </c>
      <c r="E1283" s="13">
        <f>D1283*'Assumptions Notes'!C$12</f>
        <v>3.5400000000000001E-2</v>
      </c>
      <c r="F1283" s="15">
        <f t="shared" ref="F1283:F1346" si="40">D1283*C1283</f>
        <v>5.8056000000000003E-2</v>
      </c>
      <c r="G1283" s="10">
        <f>IF(C1283&gt;'Assumptions Notes'!C$11,'Assumptions Notes'!C$11,C1283)</f>
        <v>150</v>
      </c>
      <c r="H1283" s="15">
        <f t="shared" ref="H1283:H1346" si="41">G1283*D1283</f>
        <v>4.4250000000000005E-2</v>
      </c>
      <c r="I1283" s="2">
        <f>IF(C1283&gt;'Assumptions Notes'!C$11,-C1283*('Assumptions Notes'!C$13/(2*1000)),G1283*D1283)</f>
        <v>-9.8400000000000001E-2</v>
      </c>
    </row>
    <row r="1284" spans="1:9" ht="16" x14ac:dyDescent="0.2">
      <c r="A1284" s="5">
        <v>42578.729166666664</v>
      </c>
      <c r="B1284" s="2">
        <v>1760.66</v>
      </c>
      <c r="C1284" s="29">
        <v>193.3</v>
      </c>
      <c r="D1284" s="8">
        <v>2.9750000000000002E-4</v>
      </c>
      <c r="E1284" s="13">
        <f>D1284*'Assumptions Notes'!C$12</f>
        <v>3.5700000000000003E-2</v>
      </c>
      <c r="F1284" s="15">
        <f t="shared" si="40"/>
        <v>5.7506750000000009E-2</v>
      </c>
      <c r="G1284" s="10">
        <f>IF(C1284&gt;'Assumptions Notes'!C$11,'Assumptions Notes'!C$11,C1284)</f>
        <v>150</v>
      </c>
      <c r="H1284" s="15">
        <f t="shared" si="41"/>
        <v>4.4625000000000005E-2</v>
      </c>
      <c r="I1284" s="2">
        <f>IF(C1284&gt;'Assumptions Notes'!C$11,-C1284*('Assumptions Notes'!C$13/(2*1000)),G1284*D1284)</f>
        <v>-9.6650000000000014E-2</v>
      </c>
    </row>
    <row r="1285" spans="1:9" ht="16" x14ac:dyDescent="0.2">
      <c r="A1285" s="5">
        <v>42578.75</v>
      </c>
      <c r="B1285" s="2">
        <v>1872.4</v>
      </c>
      <c r="C1285" s="29">
        <v>190.6</v>
      </c>
      <c r="D1285" s="8">
        <v>2.9999999999999997E-4</v>
      </c>
      <c r="E1285" s="13">
        <f>D1285*'Assumptions Notes'!C$12</f>
        <v>3.5999999999999997E-2</v>
      </c>
      <c r="F1285" s="15">
        <f t="shared" si="40"/>
        <v>5.7179999999999995E-2</v>
      </c>
      <c r="G1285" s="10">
        <f>IF(C1285&gt;'Assumptions Notes'!C$11,'Assumptions Notes'!C$11,C1285)</f>
        <v>150</v>
      </c>
      <c r="H1285" s="15">
        <f t="shared" si="41"/>
        <v>4.4999999999999998E-2</v>
      </c>
      <c r="I1285" s="2">
        <f>IF(C1285&gt;'Assumptions Notes'!C$11,-C1285*('Assumptions Notes'!C$13/(2*1000)),G1285*D1285)</f>
        <v>-9.5299999999999996E-2</v>
      </c>
    </row>
    <row r="1286" spans="1:9" ht="16" x14ac:dyDescent="0.2">
      <c r="A1286" s="5">
        <v>42578.770833333336</v>
      </c>
      <c r="B1286" s="2">
        <v>2019.61</v>
      </c>
      <c r="C1286" s="29">
        <v>191.3</v>
      </c>
      <c r="D1286" s="8">
        <v>2.9999999999999997E-4</v>
      </c>
      <c r="E1286" s="13">
        <f>D1286*'Assumptions Notes'!C$12</f>
        <v>3.5999999999999997E-2</v>
      </c>
      <c r="F1286" s="15">
        <f t="shared" si="40"/>
        <v>5.7389999999999997E-2</v>
      </c>
      <c r="G1286" s="10">
        <f>IF(C1286&gt;'Assumptions Notes'!C$11,'Assumptions Notes'!C$11,C1286)</f>
        <v>150</v>
      </c>
      <c r="H1286" s="15">
        <f t="shared" si="41"/>
        <v>4.4999999999999998E-2</v>
      </c>
      <c r="I1286" s="2">
        <f>IF(C1286&gt;'Assumptions Notes'!C$11,-C1286*('Assumptions Notes'!C$13/(2*1000)),G1286*D1286)</f>
        <v>-9.5650000000000013E-2</v>
      </c>
    </row>
    <row r="1287" spans="1:9" ht="16" x14ac:dyDescent="0.2">
      <c r="A1287" s="5">
        <v>42578.791666666664</v>
      </c>
      <c r="B1287" s="2">
        <v>2080.9699999999998</v>
      </c>
      <c r="C1287" s="29">
        <v>199.2</v>
      </c>
      <c r="D1287" s="8">
        <v>2.9999999999999997E-4</v>
      </c>
      <c r="E1287" s="13">
        <f>D1287*'Assumptions Notes'!C$12</f>
        <v>3.5999999999999997E-2</v>
      </c>
      <c r="F1287" s="15">
        <f t="shared" si="40"/>
        <v>5.9759999999999994E-2</v>
      </c>
      <c r="G1287" s="10">
        <f>IF(C1287&gt;'Assumptions Notes'!C$11,'Assumptions Notes'!C$11,C1287)</f>
        <v>150</v>
      </c>
      <c r="H1287" s="15">
        <f t="shared" si="41"/>
        <v>4.4999999999999998E-2</v>
      </c>
      <c r="I1287" s="2">
        <f>IF(C1287&gt;'Assumptions Notes'!C$11,-C1287*('Assumptions Notes'!C$13/(2*1000)),G1287*D1287)</f>
        <v>-9.9599999999999994E-2</v>
      </c>
    </row>
    <row r="1288" spans="1:9" ht="16" x14ac:dyDescent="0.2">
      <c r="A1288" s="5">
        <v>42578.8125</v>
      </c>
      <c r="B1288" s="2">
        <v>2067.3000000000002</v>
      </c>
      <c r="C1288" s="29">
        <v>204.8</v>
      </c>
      <c r="D1288" s="8">
        <v>2.9750000000000002E-4</v>
      </c>
      <c r="E1288" s="13">
        <f>D1288*'Assumptions Notes'!C$12</f>
        <v>3.5700000000000003E-2</v>
      </c>
      <c r="F1288" s="15">
        <f t="shared" si="40"/>
        <v>6.092800000000001E-2</v>
      </c>
      <c r="G1288" s="10">
        <f>IF(C1288&gt;'Assumptions Notes'!C$11,'Assumptions Notes'!C$11,C1288)</f>
        <v>150</v>
      </c>
      <c r="H1288" s="15">
        <f t="shared" si="41"/>
        <v>4.4625000000000005E-2</v>
      </c>
      <c r="I1288" s="2">
        <f>IF(C1288&gt;'Assumptions Notes'!C$11,-C1288*('Assumptions Notes'!C$13/(2*1000)),G1288*D1288)</f>
        <v>-0.1024</v>
      </c>
    </row>
    <row r="1289" spans="1:9" ht="16" x14ac:dyDescent="0.2">
      <c r="A1289" s="5">
        <v>42578.833333333336</v>
      </c>
      <c r="B1289" s="2">
        <v>2010.25</v>
      </c>
      <c r="C1289" s="29">
        <v>205.7</v>
      </c>
      <c r="D1289" s="8">
        <v>2.9500000000000001E-4</v>
      </c>
      <c r="E1289" s="13">
        <f>D1289*'Assumptions Notes'!C$12</f>
        <v>3.5400000000000001E-2</v>
      </c>
      <c r="F1289" s="15">
        <f t="shared" si="40"/>
        <v>6.0681499999999999E-2</v>
      </c>
      <c r="G1289" s="10">
        <f>IF(C1289&gt;'Assumptions Notes'!C$11,'Assumptions Notes'!C$11,C1289)</f>
        <v>150</v>
      </c>
      <c r="H1289" s="15">
        <f t="shared" si="41"/>
        <v>4.4250000000000005E-2</v>
      </c>
      <c r="I1289" s="2">
        <f>IF(C1289&gt;'Assumptions Notes'!C$11,-C1289*('Assumptions Notes'!C$13/(2*1000)),G1289*D1289)</f>
        <v>-0.10285</v>
      </c>
    </row>
    <row r="1290" spans="1:9" ht="16" x14ac:dyDescent="0.2">
      <c r="A1290" s="5">
        <v>42578.854166666664</v>
      </c>
      <c r="B1290" s="2">
        <v>1957.17</v>
      </c>
      <c r="C1290" s="29">
        <v>203.2</v>
      </c>
      <c r="D1290" s="8">
        <v>2.9E-4</v>
      </c>
      <c r="E1290" s="13">
        <f>D1290*'Assumptions Notes'!C$12</f>
        <v>3.4799999999999998E-2</v>
      </c>
      <c r="F1290" s="15">
        <f t="shared" si="40"/>
        <v>5.8927999999999994E-2</v>
      </c>
      <c r="G1290" s="10">
        <f>IF(C1290&gt;'Assumptions Notes'!C$11,'Assumptions Notes'!C$11,C1290)</f>
        <v>150</v>
      </c>
      <c r="H1290" s="15">
        <f t="shared" si="41"/>
        <v>4.3499999999999997E-2</v>
      </c>
      <c r="I1290" s="2">
        <f>IF(C1290&gt;'Assumptions Notes'!C$11,-C1290*('Assumptions Notes'!C$13/(2*1000)),G1290*D1290)</f>
        <v>-0.1016</v>
      </c>
    </row>
    <row r="1291" spans="1:9" ht="16" x14ac:dyDescent="0.2">
      <c r="A1291" s="5">
        <v>42578.875</v>
      </c>
      <c r="B1291" s="2">
        <v>1930.03</v>
      </c>
      <c r="C1291" s="29">
        <v>202.2</v>
      </c>
      <c r="D1291" s="8">
        <v>2.8499999999999999E-4</v>
      </c>
      <c r="E1291" s="13">
        <f>D1291*'Assumptions Notes'!C$12</f>
        <v>3.4200000000000001E-2</v>
      </c>
      <c r="F1291" s="15">
        <f t="shared" si="40"/>
        <v>5.7626999999999998E-2</v>
      </c>
      <c r="G1291" s="10">
        <f>IF(C1291&gt;'Assumptions Notes'!C$11,'Assumptions Notes'!C$11,C1291)</f>
        <v>150</v>
      </c>
      <c r="H1291" s="15">
        <f t="shared" si="41"/>
        <v>4.2749999999999996E-2</v>
      </c>
      <c r="I1291" s="2">
        <f>IF(C1291&gt;'Assumptions Notes'!C$11,-C1291*('Assumptions Notes'!C$13/(2*1000)),G1291*D1291)</f>
        <v>-0.1011</v>
      </c>
    </row>
    <row r="1292" spans="1:9" ht="16" x14ac:dyDescent="0.2">
      <c r="A1292" s="5">
        <v>42578.895833333336</v>
      </c>
      <c r="B1292" s="2">
        <v>1872.11</v>
      </c>
      <c r="C1292" s="29">
        <v>204.8</v>
      </c>
      <c r="D1292" s="8">
        <v>2.7E-4</v>
      </c>
      <c r="E1292" s="13">
        <f>D1292*'Assumptions Notes'!C$12</f>
        <v>3.2399999999999998E-2</v>
      </c>
      <c r="F1292" s="15">
        <f t="shared" si="40"/>
        <v>5.5296000000000005E-2</v>
      </c>
      <c r="G1292" s="10">
        <f>IF(C1292&gt;'Assumptions Notes'!C$11,'Assumptions Notes'!C$11,C1292)</f>
        <v>150</v>
      </c>
      <c r="H1292" s="15">
        <f t="shared" si="41"/>
        <v>4.0500000000000001E-2</v>
      </c>
      <c r="I1292" s="2">
        <f>IF(C1292&gt;'Assumptions Notes'!C$11,-C1292*('Assumptions Notes'!C$13/(2*1000)),G1292*D1292)</f>
        <v>-0.1024</v>
      </c>
    </row>
    <row r="1293" spans="1:9" ht="16" x14ac:dyDescent="0.2">
      <c r="A1293" s="5">
        <v>42578.916666666664</v>
      </c>
      <c r="B1293" s="2">
        <v>1784.73</v>
      </c>
      <c r="C1293" s="29">
        <v>209.3</v>
      </c>
      <c r="D1293" s="8">
        <v>2.5500000000000002E-4</v>
      </c>
      <c r="E1293" s="13">
        <f>D1293*'Assumptions Notes'!C$12</f>
        <v>3.0600000000000002E-2</v>
      </c>
      <c r="F1293" s="15">
        <f t="shared" si="40"/>
        <v>5.3371500000000009E-2</v>
      </c>
      <c r="G1293" s="10">
        <f>IF(C1293&gt;'Assumptions Notes'!C$11,'Assumptions Notes'!C$11,C1293)</f>
        <v>150</v>
      </c>
      <c r="H1293" s="15">
        <f t="shared" si="41"/>
        <v>3.8250000000000006E-2</v>
      </c>
      <c r="I1293" s="2">
        <f>IF(C1293&gt;'Assumptions Notes'!C$11,-C1293*('Assumptions Notes'!C$13/(2*1000)),G1293*D1293)</f>
        <v>-0.10465000000000001</v>
      </c>
    </row>
    <row r="1294" spans="1:9" ht="16" x14ac:dyDescent="0.2">
      <c r="A1294" s="5">
        <v>42578.9375</v>
      </c>
      <c r="B1294" s="2">
        <v>1680.23</v>
      </c>
      <c r="C1294" s="29">
        <v>210.3</v>
      </c>
      <c r="D1294" s="8">
        <v>2.1250000000000002E-4</v>
      </c>
      <c r="E1294" s="13">
        <f>D1294*'Assumptions Notes'!C$12</f>
        <v>2.5500000000000002E-2</v>
      </c>
      <c r="F1294" s="15">
        <f t="shared" si="40"/>
        <v>4.4688750000000006E-2</v>
      </c>
      <c r="G1294" s="10">
        <f>IF(C1294&gt;'Assumptions Notes'!C$11,'Assumptions Notes'!C$11,C1294)</f>
        <v>150</v>
      </c>
      <c r="H1294" s="15">
        <f t="shared" si="41"/>
        <v>3.1875000000000001E-2</v>
      </c>
      <c r="I1294" s="2">
        <f>IF(C1294&gt;'Assumptions Notes'!C$11,-C1294*('Assumptions Notes'!C$13/(2*1000)),G1294*D1294)</f>
        <v>-0.10515000000000001</v>
      </c>
    </row>
    <row r="1295" spans="1:9" ht="16" x14ac:dyDescent="0.2">
      <c r="A1295" s="5">
        <v>42578.958333333336</v>
      </c>
      <c r="B1295" s="2">
        <v>1584.97</v>
      </c>
      <c r="C1295" s="29">
        <v>205.9</v>
      </c>
      <c r="D1295" s="8">
        <v>1.7000000000000001E-4</v>
      </c>
      <c r="E1295" s="13">
        <f>D1295*'Assumptions Notes'!C$12</f>
        <v>2.0400000000000001E-2</v>
      </c>
      <c r="F1295" s="15">
        <f t="shared" si="40"/>
        <v>3.5003000000000006E-2</v>
      </c>
      <c r="G1295" s="10">
        <f>IF(C1295&gt;'Assumptions Notes'!C$11,'Assumptions Notes'!C$11,C1295)</f>
        <v>150</v>
      </c>
      <c r="H1295" s="15">
        <f t="shared" si="41"/>
        <v>2.5500000000000002E-2</v>
      </c>
      <c r="I1295" s="2">
        <f>IF(C1295&gt;'Assumptions Notes'!C$11,-C1295*('Assumptions Notes'!C$13/(2*1000)),G1295*D1295)</f>
        <v>-0.10295</v>
      </c>
    </row>
    <row r="1296" spans="1:9" ht="16" x14ac:dyDescent="0.2">
      <c r="A1296" s="5">
        <v>42578.979166666664</v>
      </c>
      <c r="B1296" s="2">
        <v>1525.8</v>
      </c>
      <c r="C1296" s="29">
        <v>203.4</v>
      </c>
      <c r="D1296" s="8">
        <v>1.5000000000000001E-4</v>
      </c>
      <c r="E1296" s="13">
        <f>D1296*'Assumptions Notes'!C$12</f>
        <v>1.8000000000000002E-2</v>
      </c>
      <c r="F1296" s="15">
        <f t="shared" si="40"/>
        <v>3.0510000000000002E-2</v>
      </c>
      <c r="G1296" s="10">
        <f>IF(C1296&gt;'Assumptions Notes'!C$11,'Assumptions Notes'!C$11,C1296)</f>
        <v>150</v>
      </c>
      <c r="H1296" s="15">
        <f t="shared" si="41"/>
        <v>2.2500000000000003E-2</v>
      </c>
      <c r="I1296" s="2">
        <f>IF(C1296&gt;'Assumptions Notes'!C$11,-C1296*('Assumptions Notes'!C$13/(2*1000)),G1296*D1296)</f>
        <v>-0.1017</v>
      </c>
    </row>
    <row r="1297" spans="1:9" ht="16" x14ac:dyDescent="0.2">
      <c r="A1297" s="5">
        <v>42579</v>
      </c>
      <c r="B1297" s="2">
        <v>1729.6</v>
      </c>
      <c r="C1297" s="29">
        <v>200.4</v>
      </c>
      <c r="D1297" s="8">
        <v>1.2999999999999999E-4</v>
      </c>
      <c r="E1297" s="13">
        <f>D1297*'Assumptions Notes'!C$12</f>
        <v>1.5599999999999999E-2</v>
      </c>
      <c r="F1297" s="15">
        <f t="shared" si="40"/>
        <v>2.6051999999999999E-2</v>
      </c>
      <c r="G1297" s="10">
        <f>IF(C1297&gt;'Assumptions Notes'!C$11,'Assumptions Notes'!C$11,C1297)</f>
        <v>150</v>
      </c>
      <c r="H1297" s="15">
        <f t="shared" si="41"/>
        <v>1.95E-2</v>
      </c>
      <c r="I1297" s="2">
        <f>IF(C1297&gt;'Assumptions Notes'!C$11,-C1297*('Assumptions Notes'!C$13/(2*1000)),G1297*D1297)</f>
        <v>-0.10020000000000001</v>
      </c>
    </row>
    <row r="1298" spans="1:9" ht="16" x14ac:dyDescent="0.2">
      <c r="A1298" s="5">
        <v>42579.020833333336</v>
      </c>
      <c r="B1298" s="2">
        <v>1588.13</v>
      </c>
      <c r="C1298" s="29">
        <v>196.5</v>
      </c>
      <c r="D1298" s="8">
        <v>1.175E-4</v>
      </c>
      <c r="E1298" s="13">
        <f>D1298*'Assumptions Notes'!C$12</f>
        <v>1.41E-2</v>
      </c>
      <c r="F1298" s="15">
        <f t="shared" si="40"/>
        <v>2.3088749999999998E-2</v>
      </c>
      <c r="G1298" s="10">
        <f>IF(C1298&gt;'Assumptions Notes'!C$11,'Assumptions Notes'!C$11,C1298)</f>
        <v>150</v>
      </c>
      <c r="H1298" s="15">
        <f t="shared" si="41"/>
        <v>1.7624999999999998E-2</v>
      </c>
      <c r="I1298" s="2">
        <f>IF(C1298&gt;'Assumptions Notes'!C$11,-C1298*('Assumptions Notes'!C$13/(2*1000)),G1298*D1298)</f>
        <v>-9.8250000000000004E-2</v>
      </c>
    </row>
    <row r="1299" spans="1:9" ht="16" x14ac:dyDescent="0.2">
      <c r="A1299" s="5">
        <v>42579.041666666664</v>
      </c>
      <c r="B1299" s="2">
        <v>1459.82</v>
      </c>
      <c r="C1299" s="29">
        <v>195.2</v>
      </c>
      <c r="D1299" s="8">
        <v>1.05E-4</v>
      </c>
      <c r="E1299" s="13">
        <f>D1299*'Assumptions Notes'!C$12</f>
        <v>1.26E-2</v>
      </c>
      <c r="F1299" s="15">
        <f t="shared" si="40"/>
        <v>2.0496E-2</v>
      </c>
      <c r="G1299" s="10">
        <f>IF(C1299&gt;'Assumptions Notes'!C$11,'Assumptions Notes'!C$11,C1299)</f>
        <v>150</v>
      </c>
      <c r="H1299" s="15">
        <f t="shared" si="41"/>
        <v>1.575E-2</v>
      </c>
      <c r="I1299" s="2">
        <f>IF(C1299&gt;'Assumptions Notes'!C$11,-C1299*('Assumptions Notes'!C$13/(2*1000)),G1299*D1299)</f>
        <v>-9.7599999999999992E-2</v>
      </c>
    </row>
    <row r="1300" spans="1:9" ht="16" x14ac:dyDescent="0.2">
      <c r="A1300" s="5">
        <v>42579.0625</v>
      </c>
      <c r="B1300" s="2">
        <v>1393.43</v>
      </c>
      <c r="C1300" s="29">
        <v>199.7</v>
      </c>
      <c r="D1300" s="8">
        <v>1.025E-4</v>
      </c>
      <c r="E1300" s="13">
        <f>D1300*'Assumptions Notes'!C$12</f>
        <v>1.23E-2</v>
      </c>
      <c r="F1300" s="15">
        <f t="shared" si="40"/>
        <v>2.0469249999999998E-2</v>
      </c>
      <c r="G1300" s="10">
        <f>IF(C1300&gt;'Assumptions Notes'!C$11,'Assumptions Notes'!C$11,C1300)</f>
        <v>150</v>
      </c>
      <c r="H1300" s="15">
        <f t="shared" si="41"/>
        <v>1.5375E-2</v>
      </c>
      <c r="I1300" s="2">
        <f>IF(C1300&gt;'Assumptions Notes'!C$11,-C1300*('Assumptions Notes'!C$13/(2*1000)),G1300*D1300)</f>
        <v>-9.9849999999999994E-2</v>
      </c>
    </row>
    <row r="1301" spans="1:9" ht="16" x14ac:dyDescent="0.2">
      <c r="A1301" s="5">
        <v>42579.083333333336</v>
      </c>
      <c r="B1301" s="2">
        <v>1313.11</v>
      </c>
      <c r="C1301" s="29">
        <v>207.4</v>
      </c>
      <c r="D1301" s="8">
        <v>1E-4</v>
      </c>
      <c r="E1301" s="13">
        <f>D1301*'Assumptions Notes'!C$12</f>
        <v>1.2E-2</v>
      </c>
      <c r="F1301" s="15">
        <f t="shared" si="40"/>
        <v>2.0740000000000001E-2</v>
      </c>
      <c r="G1301" s="10">
        <f>IF(C1301&gt;'Assumptions Notes'!C$11,'Assumptions Notes'!C$11,C1301)</f>
        <v>150</v>
      </c>
      <c r="H1301" s="15">
        <f t="shared" si="41"/>
        <v>1.5000000000000001E-2</v>
      </c>
      <c r="I1301" s="2">
        <f>IF(C1301&gt;'Assumptions Notes'!C$11,-C1301*('Assumptions Notes'!C$13/(2*1000)),G1301*D1301)</f>
        <v>-0.1037</v>
      </c>
    </row>
    <row r="1302" spans="1:9" ht="16" x14ac:dyDescent="0.2">
      <c r="A1302" s="5">
        <v>42579.104166666664</v>
      </c>
      <c r="B1302" s="2">
        <v>1220.43</v>
      </c>
      <c r="C1302" s="29">
        <v>203.7</v>
      </c>
      <c r="D1302" s="8">
        <v>9.8750000000000002E-5</v>
      </c>
      <c r="E1302" s="13">
        <f>D1302*'Assumptions Notes'!C$12</f>
        <v>1.1849999999999999E-2</v>
      </c>
      <c r="F1302" s="15">
        <f t="shared" si="40"/>
        <v>2.0115374999999998E-2</v>
      </c>
      <c r="G1302" s="10">
        <f>IF(C1302&gt;'Assumptions Notes'!C$11,'Assumptions Notes'!C$11,C1302)</f>
        <v>150</v>
      </c>
      <c r="H1302" s="15">
        <f t="shared" si="41"/>
        <v>1.4812500000000001E-2</v>
      </c>
      <c r="I1302" s="2">
        <f>IF(C1302&gt;'Assumptions Notes'!C$11,-C1302*('Assumptions Notes'!C$13/(2*1000)),G1302*D1302)</f>
        <v>-0.10185</v>
      </c>
    </row>
    <row r="1303" spans="1:9" ht="16" x14ac:dyDescent="0.2">
      <c r="A1303" s="5">
        <v>42579.125</v>
      </c>
      <c r="B1303" s="2">
        <v>1196.29</v>
      </c>
      <c r="C1303" s="29">
        <v>210.8</v>
      </c>
      <c r="D1303" s="8">
        <v>9.7499999999999998E-5</v>
      </c>
      <c r="E1303" s="13">
        <f>D1303*'Assumptions Notes'!C$12</f>
        <v>1.17E-2</v>
      </c>
      <c r="F1303" s="15">
        <f t="shared" si="40"/>
        <v>2.0553000000000002E-2</v>
      </c>
      <c r="G1303" s="10">
        <f>IF(C1303&gt;'Assumptions Notes'!C$11,'Assumptions Notes'!C$11,C1303)</f>
        <v>150</v>
      </c>
      <c r="H1303" s="15">
        <f t="shared" si="41"/>
        <v>1.4624999999999999E-2</v>
      </c>
      <c r="I1303" s="2">
        <f>IF(C1303&gt;'Assumptions Notes'!C$11,-C1303*('Assumptions Notes'!C$13/(2*1000)),G1303*D1303)</f>
        <v>-0.10540000000000001</v>
      </c>
    </row>
    <row r="1304" spans="1:9" ht="16" x14ac:dyDescent="0.2">
      <c r="A1304" s="5">
        <v>42579.145833333336</v>
      </c>
      <c r="B1304" s="2">
        <v>1129.9000000000001</v>
      </c>
      <c r="C1304" s="29">
        <v>191.6</v>
      </c>
      <c r="D1304" s="8">
        <v>9.6250000000000009E-5</v>
      </c>
      <c r="E1304" s="13">
        <f>D1304*'Assumptions Notes'!C$12</f>
        <v>1.1550000000000001E-2</v>
      </c>
      <c r="F1304" s="15">
        <f t="shared" si="40"/>
        <v>1.84415E-2</v>
      </c>
      <c r="G1304" s="10">
        <f>IF(C1304&gt;'Assumptions Notes'!C$11,'Assumptions Notes'!C$11,C1304)</f>
        <v>150</v>
      </c>
      <c r="H1304" s="15">
        <f t="shared" si="41"/>
        <v>1.4437500000000001E-2</v>
      </c>
      <c r="I1304" s="2">
        <f>IF(C1304&gt;'Assumptions Notes'!C$11,-C1304*('Assumptions Notes'!C$13/(2*1000)),G1304*D1304)</f>
        <v>-9.5799999999999996E-2</v>
      </c>
    </row>
    <row r="1305" spans="1:9" ht="16" x14ac:dyDescent="0.2">
      <c r="A1305" s="5">
        <v>42579.166666666664</v>
      </c>
      <c r="B1305" s="2">
        <v>1137.8699999999999</v>
      </c>
      <c r="C1305" s="29">
        <v>194</v>
      </c>
      <c r="D1305" s="8">
        <v>9.5000000000000005E-5</v>
      </c>
      <c r="E1305" s="13">
        <f>D1305*'Assumptions Notes'!C$12</f>
        <v>1.14E-2</v>
      </c>
      <c r="F1305" s="15">
        <f t="shared" si="40"/>
        <v>1.8430000000000002E-2</v>
      </c>
      <c r="G1305" s="10">
        <f>IF(C1305&gt;'Assumptions Notes'!C$11,'Assumptions Notes'!C$11,C1305)</f>
        <v>150</v>
      </c>
      <c r="H1305" s="15">
        <f t="shared" si="41"/>
        <v>1.4250000000000001E-2</v>
      </c>
      <c r="I1305" s="2">
        <f>IF(C1305&gt;'Assumptions Notes'!C$11,-C1305*('Assumptions Notes'!C$13/(2*1000)),G1305*D1305)</f>
        <v>-9.7000000000000003E-2</v>
      </c>
    </row>
    <row r="1306" spans="1:9" ht="16" x14ac:dyDescent="0.2">
      <c r="A1306" s="5">
        <v>42579.1875</v>
      </c>
      <c r="B1306" s="2">
        <v>1118.56</v>
      </c>
      <c r="C1306" s="29">
        <v>198.5</v>
      </c>
      <c r="D1306" s="8">
        <v>9.6250000000000009E-5</v>
      </c>
      <c r="E1306" s="13">
        <f>D1306*'Assumptions Notes'!C$12</f>
        <v>1.1550000000000001E-2</v>
      </c>
      <c r="F1306" s="15">
        <f t="shared" si="40"/>
        <v>1.9105625000000001E-2</v>
      </c>
      <c r="G1306" s="10">
        <f>IF(C1306&gt;'Assumptions Notes'!C$11,'Assumptions Notes'!C$11,C1306)</f>
        <v>150</v>
      </c>
      <c r="H1306" s="15">
        <f t="shared" si="41"/>
        <v>1.4437500000000001E-2</v>
      </c>
      <c r="I1306" s="2">
        <f>IF(C1306&gt;'Assumptions Notes'!C$11,-C1306*('Assumptions Notes'!C$13/(2*1000)),G1306*D1306)</f>
        <v>-9.9250000000000005E-2</v>
      </c>
    </row>
    <row r="1307" spans="1:9" ht="16" x14ac:dyDescent="0.2">
      <c r="A1307" s="5">
        <v>42579.208333333336</v>
      </c>
      <c r="B1307" s="2">
        <v>1139.04</v>
      </c>
      <c r="C1307" s="29">
        <v>196.6</v>
      </c>
      <c r="D1307" s="8">
        <v>9.7499999999999998E-5</v>
      </c>
      <c r="E1307" s="13">
        <f>D1307*'Assumptions Notes'!C$12</f>
        <v>1.17E-2</v>
      </c>
      <c r="F1307" s="15">
        <f t="shared" si="40"/>
        <v>1.9168499999999998E-2</v>
      </c>
      <c r="G1307" s="10">
        <f>IF(C1307&gt;'Assumptions Notes'!C$11,'Assumptions Notes'!C$11,C1307)</f>
        <v>150</v>
      </c>
      <c r="H1307" s="15">
        <f t="shared" si="41"/>
        <v>1.4624999999999999E-2</v>
      </c>
      <c r="I1307" s="2">
        <f>IF(C1307&gt;'Assumptions Notes'!C$11,-C1307*('Assumptions Notes'!C$13/(2*1000)),G1307*D1307)</f>
        <v>-9.8299999999999998E-2</v>
      </c>
    </row>
    <row r="1308" spans="1:9" ht="16" x14ac:dyDescent="0.2">
      <c r="A1308" s="5">
        <v>42579.229166666664</v>
      </c>
      <c r="B1308" s="2">
        <v>1176.0999999999999</v>
      </c>
      <c r="C1308" s="29">
        <v>186.3</v>
      </c>
      <c r="D1308" s="8">
        <v>1.15E-4</v>
      </c>
      <c r="E1308" s="13">
        <f>D1308*'Assumptions Notes'!C$12</f>
        <v>1.38E-2</v>
      </c>
      <c r="F1308" s="15">
        <f t="shared" si="40"/>
        <v>2.1424500000000003E-2</v>
      </c>
      <c r="G1308" s="10">
        <f>IF(C1308&gt;'Assumptions Notes'!C$11,'Assumptions Notes'!C$11,C1308)</f>
        <v>150</v>
      </c>
      <c r="H1308" s="15">
        <f t="shared" si="41"/>
        <v>1.7250000000000001E-2</v>
      </c>
      <c r="I1308" s="2">
        <f>IF(C1308&gt;'Assumptions Notes'!C$11,-C1308*('Assumptions Notes'!C$13/(2*1000)),G1308*D1308)</f>
        <v>-9.3150000000000011E-2</v>
      </c>
    </row>
    <row r="1309" spans="1:9" ht="16" x14ac:dyDescent="0.2">
      <c r="A1309" s="5">
        <v>42579.25</v>
      </c>
      <c r="B1309" s="2">
        <v>1257.6500000000001</v>
      </c>
      <c r="C1309" s="29">
        <v>186.8</v>
      </c>
      <c r="D1309" s="8">
        <v>1.325E-4</v>
      </c>
      <c r="E1309" s="13">
        <f>D1309*'Assumptions Notes'!C$12</f>
        <v>1.5900000000000001E-2</v>
      </c>
      <c r="F1309" s="15">
        <f t="shared" si="40"/>
        <v>2.4751000000000002E-2</v>
      </c>
      <c r="G1309" s="10">
        <f>IF(C1309&gt;'Assumptions Notes'!C$11,'Assumptions Notes'!C$11,C1309)</f>
        <v>150</v>
      </c>
      <c r="H1309" s="15">
        <f t="shared" si="41"/>
        <v>1.9875E-2</v>
      </c>
      <c r="I1309" s="2">
        <f>IF(C1309&gt;'Assumptions Notes'!C$11,-C1309*('Assumptions Notes'!C$13/(2*1000)),G1309*D1309)</f>
        <v>-9.3400000000000011E-2</v>
      </c>
    </row>
    <row r="1310" spans="1:9" ht="16" x14ac:dyDescent="0.2">
      <c r="A1310" s="5">
        <v>42579.270833333336</v>
      </c>
      <c r="B1310" s="2">
        <v>1274.49</v>
      </c>
      <c r="C1310" s="29">
        <v>183.5</v>
      </c>
      <c r="D1310" s="8">
        <v>1.6249999999999999E-4</v>
      </c>
      <c r="E1310" s="13">
        <f>D1310*'Assumptions Notes'!C$12</f>
        <v>1.95E-2</v>
      </c>
      <c r="F1310" s="15">
        <f t="shared" si="40"/>
        <v>2.9818749999999998E-2</v>
      </c>
      <c r="G1310" s="10">
        <f>IF(C1310&gt;'Assumptions Notes'!C$11,'Assumptions Notes'!C$11,C1310)</f>
        <v>150</v>
      </c>
      <c r="H1310" s="15">
        <f t="shared" si="41"/>
        <v>2.4374999999999997E-2</v>
      </c>
      <c r="I1310" s="2">
        <f>IF(C1310&gt;'Assumptions Notes'!C$11,-C1310*('Assumptions Notes'!C$13/(2*1000)),G1310*D1310)</f>
        <v>-9.1749999999999998E-2</v>
      </c>
    </row>
    <row r="1311" spans="1:9" ht="16" x14ac:dyDescent="0.2">
      <c r="A1311" s="5">
        <v>42579.291666666664</v>
      </c>
      <c r="B1311" s="2">
        <v>1404.3</v>
      </c>
      <c r="C1311" s="29">
        <v>183.1</v>
      </c>
      <c r="D1311" s="8">
        <v>1.9249999999999999E-4</v>
      </c>
      <c r="E1311" s="13">
        <f>D1311*'Assumptions Notes'!C$12</f>
        <v>2.3099999999999999E-2</v>
      </c>
      <c r="F1311" s="15">
        <f t="shared" si="40"/>
        <v>3.524675E-2</v>
      </c>
      <c r="G1311" s="10">
        <f>IF(C1311&gt;'Assumptions Notes'!C$11,'Assumptions Notes'!C$11,C1311)</f>
        <v>150</v>
      </c>
      <c r="H1311" s="15">
        <f t="shared" si="41"/>
        <v>2.8874999999999998E-2</v>
      </c>
      <c r="I1311" s="2">
        <f>IF(C1311&gt;'Assumptions Notes'!C$11,-C1311*('Assumptions Notes'!C$13/(2*1000)),G1311*D1311)</f>
        <v>-9.1549999999999992E-2</v>
      </c>
    </row>
    <row r="1312" spans="1:9" ht="16" x14ac:dyDescent="0.2">
      <c r="A1312" s="5">
        <v>42579.3125</v>
      </c>
      <c r="B1312" s="2">
        <v>1582.03</v>
      </c>
      <c r="C1312" s="29">
        <v>187.8</v>
      </c>
      <c r="D1312" s="8">
        <v>2.0875000000000001E-4</v>
      </c>
      <c r="E1312" s="13">
        <f>D1312*'Assumptions Notes'!C$12</f>
        <v>2.5049999999999999E-2</v>
      </c>
      <c r="F1312" s="15">
        <f t="shared" si="40"/>
        <v>3.9203250000000002E-2</v>
      </c>
      <c r="G1312" s="10">
        <f>IF(C1312&gt;'Assumptions Notes'!C$11,'Assumptions Notes'!C$11,C1312)</f>
        <v>150</v>
      </c>
      <c r="H1312" s="15">
        <f t="shared" si="41"/>
        <v>3.13125E-2</v>
      </c>
      <c r="I1312" s="2">
        <f>IF(C1312&gt;'Assumptions Notes'!C$11,-C1312*('Assumptions Notes'!C$13/(2*1000)),G1312*D1312)</f>
        <v>-9.3900000000000011E-2</v>
      </c>
    </row>
    <row r="1313" spans="1:9" ht="16" x14ac:dyDescent="0.2">
      <c r="A1313" s="5">
        <v>42579.333333333336</v>
      </c>
      <c r="B1313" s="2">
        <v>1708.55</v>
      </c>
      <c r="C1313" s="29">
        <v>192.1</v>
      </c>
      <c r="D1313" s="8">
        <v>2.2499999999999999E-4</v>
      </c>
      <c r="E1313" s="13">
        <f>D1313*'Assumptions Notes'!C$12</f>
        <v>2.7E-2</v>
      </c>
      <c r="F1313" s="15">
        <f t="shared" si="40"/>
        <v>4.3222499999999997E-2</v>
      </c>
      <c r="G1313" s="10">
        <f>IF(C1313&gt;'Assumptions Notes'!C$11,'Assumptions Notes'!C$11,C1313)</f>
        <v>150</v>
      </c>
      <c r="H1313" s="15">
        <f t="shared" si="41"/>
        <v>3.3750000000000002E-2</v>
      </c>
      <c r="I1313" s="2">
        <f>IF(C1313&gt;'Assumptions Notes'!C$11,-C1313*('Assumptions Notes'!C$13/(2*1000)),G1313*D1313)</f>
        <v>-9.6049999999999996E-2</v>
      </c>
    </row>
    <row r="1314" spans="1:9" ht="16" x14ac:dyDescent="0.2">
      <c r="A1314" s="5">
        <v>42579.354166666664</v>
      </c>
      <c r="B1314" s="2">
        <v>1808.3</v>
      </c>
      <c r="C1314" s="29">
        <v>189</v>
      </c>
      <c r="D1314" s="8">
        <v>2.2625E-4</v>
      </c>
      <c r="E1314" s="13">
        <f>D1314*'Assumptions Notes'!C$12</f>
        <v>2.7150000000000001E-2</v>
      </c>
      <c r="F1314" s="15">
        <f t="shared" si="40"/>
        <v>4.2761250000000001E-2</v>
      </c>
      <c r="G1314" s="10">
        <f>IF(C1314&gt;'Assumptions Notes'!C$11,'Assumptions Notes'!C$11,C1314)</f>
        <v>150</v>
      </c>
      <c r="H1314" s="15">
        <f t="shared" si="41"/>
        <v>3.3937500000000002E-2</v>
      </c>
      <c r="I1314" s="2">
        <f>IF(C1314&gt;'Assumptions Notes'!C$11,-C1314*('Assumptions Notes'!C$13/(2*1000)),G1314*D1314)</f>
        <v>-9.4500000000000001E-2</v>
      </c>
    </row>
    <row r="1315" spans="1:9" ht="16" x14ac:dyDescent="0.2">
      <c r="A1315" s="5">
        <v>42579.375</v>
      </c>
      <c r="B1315" s="2">
        <v>1804.93</v>
      </c>
      <c r="C1315" s="29">
        <v>190.9</v>
      </c>
      <c r="D1315" s="8">
        <v>2.275E-4</v>
      </c>
      <c r="E1315" s="13">
        <f>D1315*'Assumptions Notes'!C$12</f>
        <v>2.7300000000000001E-2</v>
      </c>
      <c r="F1315" s="15">
        <f t="shared" si="40"/>
        <v>4.3429750000000003E-2</v>
      </c>
      <c r="G1315" s="10">
        <f>IF(C1315&gt;'Assumptions Notes'!C$11,'Assumptions Notes'!C$11,C1315)</f>
        <v>150</v>
      </c>
      <c r="H1315" s="15">
        <f t="shared" si="41"/>
        <v>3.4125000000000003E-2</v>
      </c>
      <c r="I1315" s="2">
        <f>IF(C1315&gt;'Assumptions Notes'!C$11,-C1315*('Assumptions Notes'!C$13/(2*1000)),G1315*D1315)</f>
        <v>-9.5450000000000007E-2</v>
      </c>
    </row>
    <row r="1316" spans="1:9" ht="16" x14ac:dyDescent="0.2">
      <c r="A1316" s="5">
        <v>42579.395833333336</v>
      </c>
      <c r="B1316" s="2">
        <v>1790.2</v>
      </c>
      <c r="C1316" s="29">
        <v>188.2</v>
      </c>
      <c r="D1316" s="8">
        <v>2.1875E-4</v>
      </c>
      <c r="E1316" s="13">
        <f>D1316*'Assumptions Notes'!C$12</f>
        <v>2.6249999999999999E-2</v>
      </c>
      <c r="F1316" s="15">
        <f t="shared" si="40"/>
        <v>4.1168749999999997E-2</v>
      </c>
      <c r="G1316" s="10">
        <f>IF(C1316&gt;'Assumptions Notes'!C$11,'Assumptions Notes'!C$11,C1316)</f>
        <v>150</v>
      </c>
      <c r="H1316" s="15">
        <f t="shared" si="41"/>
        <v>3.2812500000000001E-2</v>
      </c>
      <c r="I1316" s="2">
        <f>IF(C1316&gt;'Assumptions Notes'!C$11,-C1316*('Assumptions Notes'!C$13/(2*1000)),G1316*D1316)</f>
        <v>-9.4100000000000003E-2</v>
      </c>
    </row>
    <row r="1317" spans="1:9" ht="16" x14ac:dyDescent="0.2">
      <c r="A1317" s="5">
        <v>42579.416666666664</v>
      </c>
      <c r="B1317" s="2">
        <v>1754.18</v>
      </c>
      <c r="C1317" s="29">
        <v>199.3</v>
      </c>
      <c r="D1317" s="8">
        <v>2.1000000000000001E-4</v>
      </c>
      <c r="E1317" s="13">
        <f>D1317*'Assumptions Notes'!C$12</f>
        <v>2.52E-2</v>
      </c>
      <c r="F1317" s="15">
        <f t="shared" si="40"/>
        <v>4.1853000000000001E-2</v>
      </c>
      <c r="G1317" s="10">
        <f>IF(C1317&gt;'Assumptions Notes'!C$11,'Assumptions Notes'!C$11,C1317)</f>
        <v>150</v>
      </c>
      <c r="H1317" s="15">
        <f t="shared" si="41"/>
        <v>3.15E-2</v>
      </c>
      <c r="I1317" s="2">
        <f>IF(C1317&gt;'Assumptions Notes'!C$11,-C1317*('Assumptions Notes'!C$13/(2*1000)),G1317*D1317)</f>
        <v>-9.9650000000000002E-2</v>
      </c>
    </row>
    <row r="1318" spans="1:9" ht="16" x14ac:dyDescent="0.2">
      <c r="A1318" s="5">
        <v>42579.4375</v>
      </c>
      <c r="B1318" s="2">
        <v>1722.96</v>
      </c>
      <c r="C1318" s="29">
        <v>196.5</v>
      </c>
      <c r="D1318" s="8">
        <v>2.075E-4</v>
      </c>
      <c r="E1318" s="13">
        <f>D1318*'Assumptions Notes'!C$12</f>
        <v>2.4899999999999999E-2</v>
      </c>
      <c r="F1318" s="15">
        <f t="shared" si="40"/>
        <v>4.0773749999999997E-2</v>
      </c>
      <c r="G1318" s="10">
        <f>IF(C1318&gt;'Assumptions Notes'!C$11,'Assumptions Notes'!C$11,C1318)</f>
        <v>150</v>
      </c>
      <c r="H1318" s="15">
        <f t="shared" si="41"/>
        <v>3.1125E-2</v>
      </c>
      <c r="I1318" s="2">
        <f>IF(C1318&gt;'Assumptions Notes'!C$11,-C1318*('Assumptions Notes'!C$13/(2*1000)),G1318*D1318)</f>
        <v>-9.8250000000000004E-2</v>
      </c>
    </row>
    <row r="1319" spans="1:9" ht="16" x14ac:dyDescent="0.2">
      <c r="A1319" s="5">
        <v>42579.458333333336</v>
      </c>
      <c r="B1319" s="2">
        <v>1643.18</v>
      </c>
      <c r="C1319" s="29">
        <v>199.8</v>
      </c>
      <c r="D1319" s="8">
        <v>2.05E-4</v>
      </c>
      <c r="E1319" s="13">
        <f>D1319*'Assumptions Notes'!C$12</f>
        <v>2.46E-2</v>
      </c>
      <c r="F1319" s="15">
        <f t="shared" si="40"/>
        <v>4.0959000000000002E-2</v>
      </c>
      <c r="G1319" s="10">
        <f>IF(C1319&gt;'Assumptions Notes'!C$11,'Assumptions Notes'!C$11,C1319)</f>
        <v>150</v>
      </c>
      <c r="H1319" s="15">
        <f t="shared" si="41"/>
        <v>3.075E-2</v>
      </c>
      <c r="I1319" s="2">
        <f>IF(C1319&gt;'Assumptions Notes'!C$11,-C1319*('Assumptions Notes'!C$13/(2*1000)),G1319*D1319)</f>
        <v>-9.9900000000000003E-2</v>
      </c>
    </row>
    <row r="1320" spans="1:9" ht="16" x14ac:dyDescent="0.2">
      <c r="A1320" s="5">
        <v>42579.479166666664</v>
      </c>
      <c r="B1320" s="2">
        <v>1597.54</v>
      </c>
      <c r="C1320" s="29">
        <v>192</v>
      </c>
      <c r="D1320" s="8">
        <v>2.1499999999999999E-4</v>
      </c>
      <c r="E1320" s="13">
        <f>D1320*'Assumptions Notes'!C$12</f>
        <v>2.58E-2</v>
      </c>
      <c r="F1320" s="15">
        <f t="shared" si="40"/>
        <v>4.1279999999999997E-2</v>
      </c>
      <c r="G1320" s="10">
        <f>IF(C1320&gt;'Assumptions Notes'!C$11,'Assumptions Notes'!C$11,C1320)</f>
        <v>150</v>
      </c>
      <c r="H1320" s="15">
        <f t="shared" si="41"/>
        <v>3.2250000000000001E-2</v>
      </c>
      <c r="I1320" s="2">
        <f>IF(C1320&gt;'Assumptions Notes'!C$11,-C1320*('Assumptions Notes'!C$13/(2*1000)),G1320*D1320)</f>
        <v>-9.6000000000000002E-2</v>
      </c>
    </row>
    <row r="1321" spans="1:9" ht="16" x14ac:dyDescent="0.2">
      <c r="A1321" s="5">
        <v>42579.5</v>
      </c>
      <c r="B1321" s="2">
        <v>1576.29</v>
      </c>
      <c r="C1321" s="29">
        <v>192.3</v>
      </c>
      <c r="D1321" s="8">
        <v>2.2499999999999999E-4</v>
      </c>
      <c r="E1321" s="13">
        <f>D1321*'Assumptions Notes'!C$12</f>
        <v>2.7E-2</v>
      </c>
      <c r="F1321" s="15">
        <f t="shared" si="40"/>
        <v>4.32675E-2</v>
      </c>
      <c r="G1321" s="10">
        <f>IF(C1321&gt;'Assumptions Notes'!C$11,'Assumptions Notes'!C$11,C1321)</f>
        <v>150</v>
      </c>
      <c r="H1321" s="15">
        <f t="shared" si="41"/>
        <v>3.3750000000000002E-2</v>
      </c>
      <c r="I1321" s="2">
        <f>IF(C1321&gt;'Assumptions Notes'!C$11,-C1321*('Assumptions Notes'!C$13/(2*1000)),G1321*D1321)</f>
        <v>-9.6150000000000013E-2</v>
      </c>
    </row>
    <row r="1322" spans="1:9" ht="16" x14ac:dyDescent="0.2">
      <c r="A1322" s="5">
        <v>42579.520833333336</v>
      </c>
      <c r="B1322" s="2">
        <v>1559.56</v>
      </c>
      <c r="C1322" s="29">
        <v>187.4</v>
      </c>
      <c r="D1322" s="8">
        <v>2.1250000000000002E-4</v>
      </c>
      <c r="E1322" s="13">
        <f>D1322*'Assumptions Notes'!C$12</f>
        <v>2.5500000000000002E-2</v>
      </c>
      <c r="F1322" s="15">
        <f t="shared" si="40"/>
        <v>3.9822500000000004E-2</v>
      </c>
      <c r="G1322" s="10">
        <f>IF(C1322&gt;'Assumptions Notes'!C$11,'Assumptions Notes'!C$11,C1322)</f>
        <v>150</v>
      </c>
      <c r="H1322" s="15">
        <f t="shared" si="41"/>
        <v>3.1875000000000001E-2</v>
      </c>
      <c r="I1322" s="2">
        <f>IF(C1322&gt;'Assumptions Notes'!C$11,-C1322*('Assumptions Notes'!C$13/(2*1000)),G1322*D1322)</f>
        <v>-9.3700000000000006E-2</v>
      </c>
    </row>
    <row r="1323" spans="1:9" ht="16" x14ac:dyDescent="0.2">
      <c r="A1323" s="5">
        <v>42579.541666666664</v>
      </c>
      <c r="B1323" s="2">
        <v>1515.08</v>
      </c>
      <c r="C1323" s="29">
        <v>179.7</v>
      </c>
      <c r="D1323" s="8">
        <v>2.0000000000000001E-4</v>
      </c>
      <c r="E1323" s="13">
        <f>D1323*'Assumptions Notes'!C$12</f>
        <v>2.4E-2</v>
      </c>
      <c r="F1323" s="15">
        <f t="shared" si="40"/>
        <v>3.594E-2</v>
      </c>
      <c r="G1323" s="10">
        <f>IF(C1323&gt;'Assumptions Notes'!C$11,'Assumptions Notes'!C$11,C1323)</f>
        <v>150</v>
      </c>
      <c r="H1323" s="15">
        <f t="shared" si="41"/>
        <v>3.0000000000000002E-2</v>
      </c>
      <c r="I1323" s="2">
        <f>IF(C1323&gt;'Assumptions Notes'!C$11,-C1323*('Assumptions Notes'!C$13/(2*1000)),G1323*D1323)</f>
        <v>-8.9849999999999999E-2</v>
      </c>
    </row>
    <row r="1324" spans="1:9" ht="16" x14ac:dyDescent="0.2">
      <c r="A1324" s="5">
        <v>42579.5625</v>
      </c>
      <c r="B1324" s="2">
        <v>1502.43</v>
      </c>
      <c r="C1324" s="29">
        <v>169.2</v>
      </c>
      <c r="D1324" s="8">
        <v>1.975E-4</v>
      </c>
      <c r="E1324" s="13">
        <f>D1324*'Assumptions Notes'!C$12</f>
        <v>2.3699999999999999E-2</v>
      </c>
      <c r="F1324" s="15">
        <f t="shared" si="40"/>
        <v>3.3416999999999995E-2</v>
      </c>
      <c r="G1324" s="10">
        <f>IF(C1324&gt;'Assumptions Notes'!C$11,'Assumptions Notes'!C$11,C1324)</f>
        <v>150</v>
      </c>
      <c r="H1324" s="15">
        <f t="shared" si="41"/>
        <v>2.9625000000000002E-2</v>
      </c>
      <c r="I1324" s="2">
        <f>IF(C1324&gt;'Assumptions Notes'!C$11,-C1324*('Assumptions Notes'!C$13/(2*1000)),G1324*D1324)</f>
        <v>-8.4599999999999995E-2</v>
      </c>
    </row>
    <row r="1325" spans="1:9" ht="16" x14ac:dyDescent="0.2">
      <c r="A1325" s="5">
        <v>42579.583333333336</v>
      </c>
      <c r="B1325" s="2">
        <v>1500.79</v>
      </c>
      <c r="C1325" s="29">
        <v>173.4</v>
      </c>
      <c r="D1325" s="8">
        <v>1.95E-4</v>
      </c>
      <c r="E1325" s="13">
        <f>D1325*'Assumptions Notes'!C$12</f>
        <v>2.3400000000000001E-2</v>
      </c>
      <c r="F1325" s="15">
        <f t="shared" si="40"/>
        <v>3.3813000000000003E-2</v>
      </c>
      <c r="G1325" s="10">
        <f>IF(C1325&gt;'Assumptions Notes'!C$11,'Assumptions Notes'!C$11,C1325)</f>
        <v>150</v>
      </c>
      <c r="H1325" s="15">
        <f t="shared" si="41"/>
        <v>2.9249999999999998E-2</v>
      </c>
      <c r="I1325" s="2">
        <f>IF(C1325&gt;'Assumptions Notes'!C$11,-C1325*('Assumptions Notes'!C$13/(2*1000)),G1325*D1325)</f>
        <v>-8.6699999999999999E-2</v>
      </c>
    </row>
    <row r="1326" spans="1:9" ht="16" x14ac:dyDescent="0.2">
      <c r="A1326" s="5">
        <v>42579.604166666664</v>
      </c>
      <c r="B1326" s="2">
        <v>1484.78</v>
      </c>
      <c r="C1326" s="29">
        <v>186.4</v>
      </c>
      <c r="D1326" s="8">
        <v>1.9625E-4</v>
      </c>
      <c r="E1326" s="13">
        <f>D1326*'Assumptions Notes'!C$12</f>
        <v>2.3550000000000001E-2</v>
      </c>
      <c r="F1326" s="15">
        <f t="shared" si="40"/>
        <v>3.6581000000000002E-2</v>
      </c>
      <c r="G1326" s="10">
        <f>IF(C1326&gt;'Assumptions Notes'!C$11,'Assumptions Notes'!C$11,C1326)</f>
        <v>150</v>
      </c>
      <c r="H1326" s="15">
        <f t="shared" si="41"/>
        <v>2.9437499999999998E-2</v>
      </c>
      <c r="I1326" s="2">
        <f>IF(C1326&gt;'Assumptions Notes'!C$11,-C1326*('Assumptions Notes'!C$13/(2*1000)),G1326*D1326)</f>
        <v>-9.3200000000000005E-2</v>
      </c>
    </row>
    <row r="1327" spans="1:9" ht="16" x14ac:dyDescent="0.2">
      <c r="A1327" s="5">
        <v>42579.625</v>
      </c>
      <c r="B1327" s="2">
        <v>1494.59</v>
      </c>
      <c r="C1327" s="29">
        <v>174.8</v>
      </c>
      <c r="D1327" s="8">
        <v>1.975E-4</v>
      </c>
      <c r="E1327" s="13">
        <f>D1327*'Assumptions Notes'!C$12</f>
        <v>2.3699999999999999E-2</v>
      </c>
      <c r="F1327" s="15">
        <f t="shared" si="40"/>
        <v>3.4523000000000005E-2</v>
      </c>
      <c r="G1327" s="10">
        <f>IF(C1327&gt;'Assumptions Notes'!C$11,'Assumptions Notes'!C$11,C1327)</f>
        <v>150</v>
      </c>
      <c r="H1327" s="15">
        <f t="shared" si="41"/>
        <v>2.9625000000000002E-2</v>
      </c>
      <c r="I1327" s="2">
        <f>IF(C1327&gt;'Assumptions Notes'!C$11,-C1327*('Assumptions Notes'!C$13/(2*1000)),G1327*D1327)</f>
        <v>-8.7400000000000005E-2</v>
      </c>
    </row>
    <row r="1328" spans="1:9" ht="16" x14ac:dyDescent="0.2">
      <c r="A1328" s="5">
        <v>42579.645833333336</v>
      </c>
      <c r="B1328" s="2">
        <v>1489</v>
      </c>
      <c r="C1328" s="29">
        <v>164.1</v>
      </c>
      <c r="D1328" s="8">
        <v>2.2124999999999998E-4</v>
      </c>
      <c r="E1328" s="13">
        <f>D1328*'Assumptions Notes'!C$12</f>
        <v>2.6549999999999997E-2</v>
      </c>
      <c r="F1328" s="15">
        <f t="shared" si="40"/>
        <v>3.6307124999999996E-2</v>
      </c>
      <c r="G1328" s="10">
        <f>IF(C1328&gt;'Assumptions Notes'!C$11,'Assumptions Notes'!C$11,C1328)</f>
        <v>150</v>
      </c>
      <c r="H1328" s="15">
        <f t="shared" si="41"/>
        <v>3.3187499999999995E-2</v>
      </c>
      <c r="I1328" s="2">
        <f>IF(C1328&gt;'Assumptions Notes'!C$11,-C1328*('Assumptions Notes'!C$13/(2*1000)),G1328*D1328)</f>
        <v>-8.2049999999999998E-2</v>
      </c>
    </row>
    <row r="1329" spans="1:9" ht="16" x14ac:dyDescent="0.2">
      <c r="A1329" s="5">
        <v>42579.666666666664</v>
      </c>
      <c r="B1329" s="2">
        <v>1486.72</v>
      </c>
      <c r="C1329" s="29">
        <v>167.7</v>
      </c>
      <c r="D1329" s="8">
        <v>2.4499999999999999E-4</v>
      </c>
      <c r="E1329" s="13">
        <f>D1329*'Assumptions Notes'!C$12</f>
        <v>2.9399999999999999E-2</v>
      </c>
      <c r="F1329" s="15">
        <f t="shared" si="40"/>
        <v>4.1086499999999998E-2</v>
      </c>
      <c r="G1329" s="10">
        <f>IF(C1329&gt;'Assumptions Notes'!C$11,'Assumptions Notes'!C$11,C1329)</f>
        <v>150</v>
      </c>
      <c r="H1329" s="15">
        <f t="shared" si="41"/>
        <v>3.6749999999999998E-2</v>
      </c>
      <c r="I1329" s="2">
        <f>IF(C1329&gt;'Assumptions Notes'!C$11,-C1329*('Assumptions Notes'!C$13/(2*1000)),G1329*D1329)</f>
        <v>-8.3849999999999994E-2</v>
      </c>
    </row>
    <row r="1330" spans="1:9" ht="16" x14ac:dyDescent="0.2">
      <c r="A1330" s="5">
        <v>42579.6875</v>
      </c>
      <c r="B1330" s="2">
        <v>1574.9</v>
      </c>
      <c r="C1330" s="29">
        <v>170.3</v>
      </c>
      <c r="D1330" s="8">
        <v>2.7E-4</v>
      </c>
      <c r="E1330" s="13">
        <f>D1330*'Assumptions Notes'!C$12</f>
        <v>3.2399999999999998E-2</v>
      </c>
      <c r="F1330" s="15">
        <f t="shared" si="40"/>
        <v>4.5981000000000001E-2</v>
      </c>
      <c r="G1330" s="10">
        <f>IF(C1330&gt;'Assumptions Notes'!C$11,'Assumptions Notes'!C$11,C1330)</f>
        <v>150</v>
      </c>
      <c r="H1330" s="15">
        <f t="shared" si="41"/>
        <v>4.0500000000000001E-2</v>
      </c>
      <c r="I1330" s="2">
        <f>IF(C1330&gt;'Assumptions Notes'!C$11,-C1330*('Assumptions Notes'!C$13/(2*1000)),G1330*D1330)</f>
        <v>-8.5150000000000003E-2</v>
      </c>
    </row>
    <row r="1331" spans="1:9" ht="16" x14ac:dyDescent="0.2">
      <c r="A1331" s="5">
        <v>42579.708333333336</v>
      </c>
      <c r="B1331" s="2">
        <v>1592.67</v>
      </c>
      <c r="C1331" s="29">
        <v>176.4</v>
      </c>
      <c r="D1331" s="8">
        <v>2.9500000000000001E-4</v>
      </c>
      <c r="E1331" s="13">
        <f>D1331*'Assumptions Notes'!C$12</f>
        <v>3.5400000000000001E-2</v>
      </c>
      <c r="F1331" s="15">
        <f t="shared" si="40"/>
        <v>5.2038000000000001E-2</v>
      </c>
      <c r="G1331" s="10">
        <f>IF(C1331&gt;'Assumptions Notes'!C$11,'Assumptions Notes'!C$11,C1331)</f>
        <v>150</v>
      </c>
      <c r="H1331" s="15">
        <f t="shared" si="41"/>
        <v>4.4250000000000005E-2</v>
      </c>
      <c r="I1331" s="2">
        <f>IF(C1331&gt;'Assumptions Notes'!C$11,-C1331*('Assumptions Notes'!C$13/(2*1000)),G1331*D1331)</f>
        <v>-8.8200000000000001E-2</v>
      </c>
    </row>
    <row r="1332" spans="1:9" ht="16" x14ac:dyDescent="0.2">
      <c r="A1332" s="5">
        <v>42579.729166666664</v>
      </c>
      <c r="B1332" s="2">
        <v>1712.17</v>
      </c>
      <c r="C1332" s="29">
        <v>157.69999999999999</v>
      </c>
      <c r="D1332" s="8">
        <v>2.9750000000000002E-4</v>
      </c>
      <c r="E1332" s="13">
        <f>D1332*'Assumptions Notes'!C$12</f>
        <v>3.5700000000000003E-2</v>
      </c>
      <c r="F1332" s="15">
        <f t="shared" si="40"/>
        <v>4.6915749999999999E-2</v>
      </c>
      <c r="G1332" s="10">
        <f>IF(C1332&gt;'Assumptions Notes'!C$11,'Assumptions Notes'!C$11,C1332)</f>
        <v>150</v>
      </c>
      <c r="H1332" s="15">
        <f t="shared" si="41"/>
        <v>4.4625000000000005E-2</v>
      </c>
      <c r="I1332" s="2">
        <f>IF(C1332&gt;'Assumptions Notes'!C$11,-C1332*('Assumptions Notes'!C$13/(2*1000)),G1332*D1332)</f>
        <v>-7.884999999999999E-2</v>
      </c>
    </row>
    <row r="1333" spans="1:9" ht="16" x14ac:dyDescent="0.2">
      <c r="A1333" s="5">
        <v>42579.75</v>
      </c>
      <c r="B1333" s="2">
        <v>1867.18</v>
      </c>
      <c r="C1333" s="29">
        <v>163</v>
      </c>
      <c r="D1333" s="8">
        <v>2.9999999999999997E-4</v>
      </c>
      <c r="E1333" s="13">
        <f>D1333*'Assumptions Notes'!C$12</f>
        <v>3.5999999999999997E-2</v>
      </c>
      <c r="F1333" s="15">
        <f t="shared" si="40"/>
        <v>4.8899999999999999E-2</v>
      </c>
      <c r="G1333" s="10">
        <f>IF(C1333&gt;'Assumptions Notes'!C$11,'Assumptions Notes'!C$11,C1333)</f>
        <v>150</v>
      </c>
      <c r="H1333" s="15">
        <f t="shared" si="41"/>
        <v>4.4999999999999998E-2</v>
      </c>
      <c r="I1333" s="2">
        <f>IF(C1333&gt;'Assumptions Notes'!C$11,-C1333*('Assumptions Notes'!C$13/(2*1000)),G1333*D1333)</f>
        <v>-8.1500000000000003E-2</v>
      </c>
    </row>
    <row r="1334" spans="1:9" ht="16" x14ac:dyDescent="0.2">
      <c r="A1334" s="5">
        <v>42579.770833333336</v>
      </c>
      <c r="B1334" s="2">
        <v>1998.44</v>
      </c>
      <c r="C1334" s="29">
        <v>149.1</v>
      </c>
      <c r="D1334" s="8">
        <v>2.9999999999999997E-4</v>
      </c>
      <c r="E1334" s="13">
        <f>D1334*'Assumptions Notes'!C$12</f>
        <v>3.5999999999999997E-2</v>
      </c>
      <c r="F1334" s="15">
        <f t="shared" si="40"/>
        <v>4.4729999999999992E-2</v>
      </c>
      <c r="G1334" s="10">
        <f>IF(C1334&gt;'Assumptions Notes'!C$11,'Assumptions Notes'!C$11,C1334)</f>
        <v>149.1</v>
      </c>
      <c r="H1334" s="15">
        <f t="shared" si="41"/>
        <v>4.4729999999999992E-2</v>
      </c>
      <c r="I1334" s="2">
        <f>IF(C1334&gt;'Assumptions Notes'!C$11,-C1334*('Assumptions Notes'!C$13/(2*1000)),G1334*D1334)</f>
        <v>4.4729999999999992E-2</v>
      </c>
    </row>
    <row r="1335" spans="1:9" ht="16" x14ac:dyDescent="0.2">
      <c r="A1335" s="5">
        <v>42579.791666666664</v>
      </c>
      <c r="B1335" s="2">
        <v>2076.2600000000002</v>
      </c>
      <c r="C1335" s="29">
        <v>134.19999999999999</v>
      </c>
      <c r="D1335" s="8">
        <v>2.9999999999999997E-4</v>
      </c>
      <c r="E1335" s="13">
        <f>D1335*'Assumptions Notes'!C$12</f>
        <v>3.5999999999999997E-2</v>
      </c>
      <c r="F1335" s="15">
        <f t="shared" si="40"/>
        <v>4.025999999999999E-2</v>
      </c>
      <c r="G1335" s="10">
        <f>IF(C1335&gt;'Assumptions Notes'!C$11,'Assumptions Notes'!C$11,C1335)</f>
        <v>134.19999999999999</v>
      </c>
      <c r="H1335" s="15">
        <f t="shared" si="41"/>
        <v>4.025999999999999E-2</v>
      </c>
      <c r="I1335" s="2">
        <f>IF(C1335&gt;'Assumptions Notes'!C$11,-C1335*('Assumptions Notes'!C$13/(2*1000)),G1335*D1335)</f>
        <v>4.025999999999999E-2</v>
      </c>
    </row>
    <row r="1336" spans="1:9" ht="16" x14ac:dyDescent="0.2">
      <c r="A1336" s="5">
        <v>42579.8125</v>
      </c>
      <c r="B1336" s="2">
        <v>2067.3200000000002</v>
      </c>
      <c r="C1336" s="29">
        <v>139.30000000000001</v>
      </c>
      <c r="D1336" s="8">
        <v>2.9750000000000002E-4</v>
      </c>
      <c r="E1336" s="13">
        <f>D1336*'Assumptions Notes'!C$12</f>
        <v>3.5700000000000003E-2</v>
      </c>
      <c r="F1336" s="15">
        <f t="shared" si="40"/>
        <v>4.1441750000000006E-2</v>
      </c>
      <c r="G1336" s="10">
        <f>IF(C1336&gt;'Assumptions Notes'!C$11,'Assumptions Notes'!C$11,C1336)</f>
        <v>139.30000000000001</v>
      </c>
      <c r="H1336" s="15">
        <f t="shared" si="41"/>
        <v>4.1441750000000006E-2</v>
      </c>
      <c r="I1336" s="2">
        <f>IF(C1336&gt;'Assumptions Notes'!C$11,-C1336*('Assumptions Notes'!C$13/(2*1000)),G1336*D1336)</f>
        <v>4.1441750000000006E-2</v>
      </c>
    </row>
    <row r="1337" spans="1:9" ht="16" x14ac:dyDescent="0.2">
      <c r="A1337" s="5">
        <v>42579.833333333336</v>
      </c>
      <c r="B1337" s="2">
        <v>2049.65</v>
      </c>
      <c r="C1337" s="29">
        <v>142.4</v>
      </c>
      <c r="D1337" s="8">
        <v>2.9500000000000001E-4</v>
      </c>
      <c r="E1337" s="13">
        <f>D1337*'Assumptions Notes'!C$12</f>
        <v>3.5400000000000001E-2</v>
      </c>
      <c r="F1337" s="15">
        <f t="shared" si="40"/>
        <v>4.2008000000000004E-2</v>
      </c>
      <c r="G1337" s="10">
        <f>IF(C1337&gt;'Assumptions Notes'!C$11,'Assumptions Notes'!C$11,C1337)</f>
        <v>142.4</v>
      </c>
      <c r="H1337" s="15">
        <f t="shared" si="41"/>
        <v>4.2008000000000004E-2</v>
      </c>
      <c r="I1337" s="2">
        <f>IF(C1337&gt;'Assumptions Notes'!C$11,-C1337*('Assumptions Notes'!C$13/(2*1000)),G1337*D1337)</f>
        <v>4.2008000000000004E-2</v>
      </c>
    </row>
    <row r="1338" spans="1:9" ht="16" x14ac:dyDescent="0.2">
      <c r="A1338" s="5">
        <v>42579.854166666664</v>
      </c>
      <c r="B1338" s="2">
        <v>2034.69</v>
      </c>
      <c r="C1338" s="29">
        <v>146.30000000000001</v>
      </c>
      <c r="D1338" s="8">
        <v>2.9E-4</v>
      </c>
      <c r="E1338" s="13">
        <f>D1338*'Assumptions Notes'!C$12</f>
        <v>3.4799999999999998E-2</v>
      </c>
      <c r="F1338" s="15">
        <f t="shared" si="40"/>
        <v>4.2427000000000006E-2</v>
      </c>
      <c r="G1338" s="10">
        <f>IF(C1338&gt;'Assumptions Notes'!C$11,'Assumptions Notes'!C$11,C1338)</f>
        <v>146.30000000000001</v>
      </c>
      <c r="H1338" s="15">
        <f t="shared" si="41"/>
        <v>4.2427000000000006E-2</v>
      </c>
      <c r="I1338" s="2">
        <f>IF(C1338&gt;'Assumptions Notes'!C$11,-C1338*('Assumptions Notes'!C$13/(2*1000)),G1338*D1338)</f>
        <v>4.2427000000000006E-2</v>
      </c>
    </row>
    <row r="1339" spans="1:9" ht="16" x14ac:dyDescent="0.2">
      <c r="A1339" s="5">
        <v>42579.875</v>
      </c>
      <c r="B1339" s="2">
        <v>1960.51</v>
      </c>
      <c r="C1339" s="29">
        <v>139.80000000000001</v>
      </c>
      <c r="D1339" s="8">
        <v>2.8499999999999999E-4</v>
      </c>
      <c r="E1339" s="13">
        <f>D1339*'Assumptions Notes'!C$12</f>
        <v>3.4200000000000001E-2</v>
      </c>
      <c r="F1339" s="15">
        <f t="shared" si="40"/>
        <v>3.9843000000000003E-2</v>
      </c>
      <c r="G1339" s="10">
        <f>IF(C1339&gt;'Assumptions Notes'!C$11,'Assumptions Notes'!C$11,C1339)</f>
        <v>139.80000000000001</v>
      </c>
      <c r="H1339" s="15">
        <f t="shared" si="41"/>
        <v>3.9843000000000003E-2</v>
      </c>
      <c r="I1339" s="2">
        <f>IF(C1339&gt;'Assumptions Notes'!C$11,-C1339*('Assumptions Notes'!C$13/(2*1000)),G1339*D1339)</f>
        <v>3.9843000000000003E-2</v>
      </c>
    </row>
    <row r="1340" spans="1:9" ht="16" x14ac:dyDescent="0.2">
      <c r="A1340" s="5">
        <v>42579.895833333336</v>
      </c>
      <c r="B1340" s="2">
        <v>1925.57</v>
      </c>
      <c r="C1340" s="29">
        <v>139</v>
      </c>
      <c r="D1340" s="8">
        <v>2.7E-4</v>
      </c>
      <c r="E1340" s="13">
        <f>D1340*'Assumptions Notes'!C$12</f>
        <v>3.2399999999999998E-2</v>
      </c>
      <c r="F1340" s="15">
        <f t="shared" si="40"/>
        <v>3.7530000000000001E-2</v>
      </c>
      <c r="G1340" s="10">
        <f>IF(C1340&gt;'Assumptions Notes'!C$11,'Assumptions Notes'!C$11,C1340)</f>
        <v>139</v>
      </c>
      <c r="H1340" s="15">
        <f t="shared" si="41"/>
        <v>3.7530000000000001E-2</v>
      </c>
      <c r="I1340" s="2">
        <f>IF(C1340&gt;'Assumptions Notes'!C$11,-C1340*('Assumptions Notes'!C$13/(2*1000)),G1340*D1340)</f>
        <v>3.7530000000000001E-2</v>
      </c>
    </row>
    <row r="1341" spans="1:9" ht="16" x14ac:dyDescent="0.2">
      <c r="A1341" s="5">
        <v>42579.916666666664</v>
      </c>
      <c r="B1341" s="2">
        <v>1836.39</v>
      </c>
      <c r="C1341" s="29">
        <v>139.1</v>
      </c>
      <c r="D1341" s="8">
        <v>2.5500000000000002E-4</v>
      </c>
      <c r="E1341" s="13">
        <f>D1341*'Assumptions Notes'!C$12</f>
        <v>3.0600000000000002E-2</v>
      </c>
      <c r="F1341" s="15">
        <f t="shared" si="40"/>
        <v>3.5470500000000002E-2</v>
      </c>
      <c r="G1341" s="10">
        <f>IF(C1341&gt;'Assumptions Notes'!C$11,'Assumptions Notes'!C$11,C1341)</f>
        <v>139.1</v>
      </c>
      <c r="H1341" s="15">
        <f t="shared" si="41"/>
        <v>3.5470500000000002E-2</v>
      </c>
      <c r="I1341" s="2">
        <f>IF(C1341&gt;'Assumptions Notes'!C$11,-C1341*('Assumptions Notes'!C$13/(2*1000)),G1341*D1341)</f>
        <v>3.5470500000000002E-2</v>
      </c>
    </row>
    <row r="1342" spans="1:9" ht="16" x14ac:dyDescent="0.2">
      <c r="A1342" s="5">
        <v>42579.9375</v>
      </c>
      <c r="B1342" s="2">
        <v>1749.45</v>
      </c>
      <c r="C1342" s="29">
        <v>137</v>
      </c>
      <c r="D1342" s="8">
        <v>2.1250000000000002E-4</v>
      </c>
      <c r="E1342" s="13">
        <f>D1342*'Assumptions Notes'!C$12</f>
        <v>2.5500000000000002E-2</v>
      </c>
      <c r="F1342" s="15">
        <f t="shared" si="40"/>
        <v>2.9112500000000003E-2</v>
      </c>
      <c r="G1342" s="10">
        <f>IF(C1342&gt;'Assumptions Notes'!C$11,'Assumptions Notes'!C$11,C1342)</f>
        <v>137</v>
      </c>
      <c r="H1342" s="15">
        <f t="shared" si="41"/>
        <v>2.9112500000000003E-2</v>
      </c>
      <c r="I1342" s="2">
        <f>IF(C1342&gt;'Assumptions Notes'!C$11,-C1342*('Assumptions Notes'!C$13/(2*1000)),G1342*D1342)</f>
        <v>2.9112500000000003E-2</v>
      </c>
    </row>
    <row r="1343" spans="1:9" ht="16" x14ac:dyDescent="0.2">
      <c r="A1343" s="5">
        <v>42579.958333333336</v>
      </c>
      <c r="B1343" s="2">
        <v>1662.72</v>
      </c>
      <c r="C1343" s="29">
        <v>135.80000000000001</v>
      </c>
      <c r="D1343" s="8">
        <v>1.7000000000000001E-4</v>
      </c>
      <c r="E1343" s="13">
        <f>D1343*'Assumptions Notes'!C$12</f>
        <v>2.0400000000000001E-2</v>
      </c>
      <c r="F1343" s="15">
        <f t="shared" si="40"/>
        <v>2.3086000000000002E-2</v>
      </c>
      <c r="G1343" s="10">
        <f>IF(C1343&gt;'Assumptions Notes'!C$11,'Assumptions Notes'!C$11,C1343)</f>
        <v>135.80000000000001</v>
      </c>
      <c r="H1343" s="15">
        <f t="shared" si="41"/>
        <v>2.3086000000000002E-2</v>
      </c>
      <c r="I1343" s="2">
        <f>IF(C1343&gt;'Assumptions Notes'!C$11,-C1343*('Assumptions Notes'!C$13/(2*1000)),G1343*D1343)</f>
        <v>2.3086000000000002E-2</v>
      </c>
    </row>
    <row r="1344" spans="1:9" ht="16" x14ac:dyDescent="0.2">
      <c r="A1344" s="5">
        <v>42579.979166666664</v>
      </c>
      <c r="B1344" s="2">
        <v>1586.3</v>
      </c>
      <c r="C1344" s="29">
        <v>129.5</v>
      </c>
      <c r="D1344" s="8">
        <v>1.5000000000000001E-4</v>
      </c>
      <c r="E1344" s="13">
        <f>D1344*'Assumptions Notes'!C$12</f>
        <v>1.8000000000000002E-2</v>
      </c>
      <c r="F1344" s="15">
        <f t="shared" si="40"/>
        <v>1.9425000000000001E-2</v>
      </c>
      <c r="G1344" s="10">
        <f>IF(C1344&gt;'Assumptions Notes'!C$11,'Assumptions Notes'!C$11,C1344)</f>
        <v>129.5</v>
      </c>
      <c r="H1344" s="15">
        <f t="shared" si="41"/>
        <v>1.9425000000000001E-2</v>
      </c>
      <c r="I1344" s="2">
        <f>IF(C1344&gt;'Assumptions Notes'!C$11,-C1344*('Assumptions Notes'!C$13/(2*1000)),G1344*D1344)</f>
        <v>1.9425000000000001E-2</v>
      </c>
    </row>
    <row r="1345" spans="1:9" ht="16" x14ac:dyDescent="0.2">
      <c r="A1345" s="5">
        <v>42580</v>
      </c>
      <c r="B1345" s="2">
        <v>1794.69</v>
      </c>
      <c r="C1345" s="29">
        <v>131</v>
      </c>
      <c r="D1345" s="8">
        <v>1.2999999999999999E-4</v>
      </c>
      <c r="E1345" s="13">
        <f>D1345*'Assumptions Notes'!C$12</f>
        <v>1.5599999999999999E-2</v>
      </c>
      <c r="F1345" s="15">
        <f t="shared" si="40"/>
        <v>1.703E-2</v>
      </c>
      <c r="G1345" s="10">
        <f>IF(C1345&gt;'Assumptions Notes'!C$11,'Assumptions Notes'!C$11,C1345)</f>
        <v>131</v>
      </c>
      <c r="H1345" s="15">
        <f t="shared" si="41"/>
        <v>1.703E-2</v>
      </c>
      <c r="I1345" s="2">
        <f>IF(C1345&gt;'Assumptions Notes'!C$11,-C1345*('Assumptions Notes'!C$13/(2*1000)),G1345*D1345)</f>
        <v>1.703E-2</v>
      </c>
    </row>
    <row r="1346" spans="1:9" ht="16" x14ac:dyDescent="0.2">
      <c r="A1346" s="5">
        <v>42580.020833333336</v>
      </c>
      <c r="B1346" s="2">
        <v>1661.27</v>
      </c>
      <c r="C1346" s="29">
        <v>126.7</v>
      </c>
      <c r="D1346" s="8">
        <v>1.175E-4</v>
      </c>
      <c r="E1346" s="13">
        <f>D1346*'Assumptions Notes'!C$12</f>
        <v>1.41E-2</v>
      </c>
      <c r="F1346" s="15">
        <f t="shared" si="40"/>
        <v>1.4887249999999999E-2</v>
      </c>
      <c r="G1346" s="10">
        <f>IF(C1346&gt;'Assumptions Notes'!C$11,'Assumptions Notes'!C$11,C1346)</f>
        <v>126.7</v>
      </c>
      <c r="H1346" s="15">
        <f t="shared" si="41"/>
        <v>1.4887249999999999E-2</v>
      </c>
      <c r="I1346" s="2">
        <f>IF(C1346&gt;'Assumptions Notes'!C$11,-C1346*('Assumptions Notes'!C$13/(2*1000)),G1346*D1346)</f>
        <v>1.4887249999999999E-2</v>
      </c>
    </row>
    <row r="1347" spans="1:9" ht="16" x14ac:dyDescent="0.2">
      <c r="A1347" s="5">
        <v>42580.041666666664</v>
      </c>
      <c r="B1347" s="2">
        <v>1580.4</v>
      </c>
      <c r="C1347" s="29">
        <v>102.3</v>
      </c>
      <c r="D1347" s="8">
        <v>1.05E-4</v>
      </c>
      <c r="E1347" s="13">
        <f>D1347*'Assumptions Notes'!C$12</f>
        <v>1.26E-2</v>
      </c>
      <c r="F1347" s="15">
        <f t="shared" ref="F1347:F1410" si="42">D1347*C1347</f>
        <v>1.0741499999999999E-2</v>
      </c>
      <c r="G1347" s="10">
        <f>IF(C1347&gt;'Assumptions Notes'!C$11,'Assumptions Notes'!C$11,C1347)</f>
        <v>102.3</v>
      </c>
      <c r="H1347" s="15">
        <f t="shared" ref="H1347:H1410" si="43">G1347*D1347</f>
        <v>1.0741499999999999E-2</v>
      </c>
      <c r="I1347" s="2">
        <f>IF(C1347&gt;'Assumptions Notes'!C$11,-C1347*('Assumptions Notes'!C$13/(2*1000)),G1347*D1347)</f>
        <v>1.0741499999999999E-2</v>
      </c>
    </row>
    <row r="1348" spans="1:9" ht="16" x14ac:dyDescent="0.2">
      <c r="A1348" s="5">
        <v>42580.0625</v>
      </c>
      <c r="B1348" s="2">
        <v>1452.77</v>
      </c>
      <c r="C1348" s="29">
        <v>106.5</v>
      </c>
      <c r="D1348" s="8">
        <v>1.025E-4</v>
      </c>
      <c r="E1348" s="13">
        <f>D1348*'Assumptions Notes'!C$12</f>
        <v>1.23E-2</v>
      </c>
      <c r="F1348" s="15">
        <f t="shared" si="42"/>
        <v>1.0916250000000001E-2</v>
      </c>
      <c r="G1348" s="10">
        <f>IF(C1348&gt;'Assumptions Notes'!C$11,'Assumptions Notes'!C$11,C1348)</f>
        <v>106.5</v>
      </c>
      <c r="H1348" s="15">
        <f t="shared" si="43"/>
        <v>1.0916250000000001E-2</v>
      </c>
      <c r="I1348" s="2">
        <f>IF(C1348&gt;'Assumptions Notes'!C$11,-C1348*('Assumptions Notes'!C$13/(2*1000)),G1348*D1348)</f>
        <v>1.0916250000000001E-2</v>
      </c>
    </row>
    <row r="1349" spans="1:9" ht="16" x14ac:dyDescent="0.2">
      <c r="A1349" s="5">
        <v>42580.083333333336</v>
      </c>
      <c r="B1349" s="2">
        <v>1354.42</v>
      </c>
      <c r="C1349" s="29">
        <v>107.6</v>
      </c>
      <c r="D1349" s="8">
        <v>1E-4</v>
      </c>
      <c r="E1349" s="13">
        <f>D1349*'Assumptions Notes'!C$12</f>
        <v>1.2E-2</v>
      </c>
      <c r="F1349" s="15">
        <f t="shared" si="42"/>
        <v>1.076E-2</v>
      </c>
      <c r="G1349" s="10">
        <f>IF(C1349&gt;'Assumptions Notes'!C$11,'Assumptions Notes'!C$11,C1349)</f>
        <v>107.6</v>
      </c>
      <c r="H1349" s="15">
        <f t="shared" si="43"/>
        <v>1.076E-2</v>
      </c>
      <c r="I1349" s="2">
        <f>IF(C1349&gt;'Assumptions Notes'!C$11,-C1349*('Assumptions Notes'!C$13/(2*1000)),G1349*D1349)</f>
        <v>1.076E-2</v>
      </c>
    </row>
    <row r="1350" spans="1:9" ht="16" x14ac:dyDescent="0.2">
      <c r="A1350" s="5">
        <v>42580.104166666664</v>
      </c>
      <c r="B1350" s="2">
        <v>1279.3800000000001</v>
      </c>
      <c r="C1350" s="29">
        <v>109.5</v>
      </c>
      <c r="D1350" s="8">
        <v>9.8750000000000002E-5</v>
      </c>
      <c r="E1350" s="13">
        <f>D1350*'Assumptions Notes'!C$12</f>
        <v>1.1849999999999999E-2</v>
      </c>
      <c r="F1350" s="15">
        <f t="shared" si="42"/>
        <v>1.0813125E-2</v>
      </c>
      <c r="G1350" s="10">
        <f>IF(C1350&gt;'Assumptions Notes'!C$11,'Assumptions Notes'!C$11,C1350)</f>
        <v>109.5</v>
      </c>
      <c r="H1350" s="15">
        <f t="shared" si="43"/>
        <v>1.0813125E-2</v>
      </c>
      <c r="I1350" s="2">
        <f>IF(C1350&gt;'Assumptions Notes'!C$11,-C1350*('Assumptions Notes'!C$13/(2*1000)),G1350*D1350)</f>
        <v>1.0813125E-2</v>
      </c>
    </row>
    <row r="1351" spans="1:9" ht="16" x14ac:dyDescent="0.2">
      <c r="A1351" s="5">
        <v>42580.125</v>
      </c>
      <c r="B1351" s="2">
        <v>1219.76</v>
      </c>
      <c r="C1351" s="29">
        <v>124.3</v>
      </c>
      <c r="D1351" s="8">
        <v>9.7499999999999998E-5</v>
      </c>
      <c r="E1351" s="13">
        <f>D1351*'Assumptions Notes'!C$12</f>
        <v>1.17E-2</v>
      </c>
      <c r="F1351" s="15">
        <f t="shared" si="42"/>
        <v>1.211925E-2</v>
      </c>
      <c r="G1351" s="10">
        <f>IF(C1351&gt;'Assumptions Notes'!C$11,'Assumptions Notes'!C$11,C1351)</f>
        <v>124.3</v>
      </c>
      <c r="H1351" s="15">
        <f t="shared" si="43"/>
        <v>1.211925E-2</v>
      </c>
      <c r="I1351" s="2">
        <f>IF(C1351&gt;'Assumptions Notes'!C$11,-C1351*('Assumptions Notes'!C$13/(2*1000)),G1351*D1351)</f>
        <v>1.211925E-2</v>
      </c>
    </row>
    <row r="1352" spans="1:9" ht="16" x14ac:dyDescent="0.2">
      <c r="A1352" s="5">
        <v>42580.145833333336</v>
      </c>
      <c r="B1352" s="2">
        <v>1168.6300000000001</v>
      </c>
      <c r="C1352" s="29">
        <v>125.6</v>
      </c>
      <c r="D1352" s="8">
        <v>9.6250000000000009E-5</v>
      </c>
      <c r="E1352" s="13">
        <f>D1352*'Assumptions Notes'!C$12</f>
        <v>1.1550000000000001E-2</v>
      </c>
      <c r="F1352" s="15">
        <f t="shared" si="42"/>
        <v>1.2089000000000001E-2</v>
      </c>
      <c r="G1352" s="10">
        <f>IF(C1352&gt;'Assumptions Notes'!C$11,'Assumptions Notes'!C$11,C1352)</f>
        <v>125.6</v>
      </c>
      <c r="H1352" s="15">
        <f t="shared" si="43"/>
        <v>1.2089000000000001E-2</v>
      </c>
      <c r="I1352" s="2">
        <f>IF(C1352&gt;'Assumptions Notes'!C$11,-C1352*('Assumptions Notes'!C$13/(2*1000)),G1352*D1352)</f>
        <v>1.2089000000000001E-2</v>
      </c>
    </row>
    <row r="1353" spans="1:9" ht="16" x14ac:dyDescent="0.2">
      <c r="A1353" s="5">
        <v>42580.166666666664</v>
      </c>
      <c r="B1353" s="2">
        <v>1140.19</v>
      </c>
      <c r="C1353" s="29">
        <v>123.5</v>
      </c>
      <c r="D1353" s="8">
        <v>9.5000000000000005E-5</v>
      </c>
      <c r="E1353" s="13">
        <f>D1353*'Assumptions Notes'!C$12</f>
        <v>1.14E-2</v>
      </c>
      <c r="F1353" s="15">
        <f t="shared" si="42"/>
        <v>1.17325E-2</v>
      </c>
      <c r="G1353" s="10">
        <f>IF(C1353&gt;'Assumptions Notes'!C$11,'Assumptions Notes'!C$11,C1353)</f>
        <v>123.5</v>
      </c>
      <c r="H1353" s="15">
        <f t="shared" si="43"/>
        <v>1.17325E-2</v>
      </c>
      <c r="I1353" s="2">
        <f>IF(C1353&gt;'Assumptions Notes'!C$11,-C1353*('Assumptions Notes'!C$13/(2*1000)),G1353*D1353)</f>
        <v>1.17325E-2</v>
      </c>
    </row>
    <row r="1354" spans="1:9" ht="16" x14ac:dyDescent="0.2">
      <c r="A1354" s="5">
        <v>42580.1875</v>
      </c>
      <c r="B1354" s="2">
        <v>1110.26</v>
      </c>
      <c r="C1354" s="29">
        <v>123.4</v>
      </c>
      <c r="D1354" s="8">
        <v>9.6250000000000009E-5</v>
      </c>
      <c r="E1354" s="13">
        <f>D1354*'Assumptions Notes'!C$12</f>
        <v>1.1550000000000001E-2</v>
      </c>
      <c r="F1354" s="15">
        <f t="shared" si="42"/>
        <v>1.1877250000000002E-2</v>
      </c>
      <c r="G1354" s="10">
        <f>IF(C1354&gt;'Assumptions Notes'!C$11,'Assumptions Notes'!C$11,C1354)</f>
        <v>123.4</v>
      </c>
      <c r="H1354" s="15">
        <f t="shared" si="43"/>
        <v>1.1877250000000002E-2</v>
      </c>
      <c r="I1354" s="2">
        <f>IF(C1354&gt;'Assumptions Notes'!C$11,-C1354*('Assumptions Notes'!C$13/(2*1000)),G1354*D1354)</f>
        <v>1.1877250000000002E-2</v>
      </c>
    </row>
    <row r="1355" spans="1:9" ht="16" x14ac:dyDescent="0.2">
      <c r="A1355" s="5">
        <v>42580.208333333336</v>
      </c>
      <c r="B1355" s="2">
        <v>1102.98</v>
      </c>
      <c r="C1355" s="29">
        <v>120.9</v>
      </c>
      <c r="D1355" s="8">
        <v>9.7499999999999998E-5</v>
      </c>
      <c r="E1355" s="13">
        <f>D1355*'Assumptions Notes'!C$12</f>
        <v>1.17E-2</v>
      </c>
      <c r="F1355" s="15">
        <f t="shared" si="42"/>
        <v>1.178775E-2</v>
      </c>
      <c r="G1355" s="10">
        <f>IF(C1355&gt;'Assumptions Notes'!C$11,'Assumptions Notes'!C$11,C1355)</f>
        <v>120.9</v>
      </c>
      <c r="H1355" s="15">
        <f t="shared" si="43"/>
        <v>1.178775E-2</v>
      </c>
      <c r="I1355" s="2">
        <f>IF(C1355&gt;'Assumptions Notes'!C$11,-C1355*('Assumptions Notes'!C$13/(2*1000)),G1355*D1355)</f>
        <v>1.178775E-2</v>
      </c>
    </row>
    <row r="1356" spans="1:9" ht="16" x14ac:dyDescent="0.2">
      <c r="A1356" s="5">
        <v>42580.229166666664</v>
      </c>
      <c r="B1356" s="2">
        <v>1102.53</v>
      </c>
      <c r="C1356" s="29">
        <v>120.3</v>
      </c>
      <c r="D1356" s="8">
        <v>1.15E-4</v>
      </c>
      <c r="E1356" s="13">
        <f>D1356*'Assumptions Notes'!C$12</f>
        <v>1.38E-2</v>
      </c>
      <c r="F1356" s="15">
        <f t="shared" si="42"/>
        <v>1.38345E-2</v>
      </c>
      <c r="G1356" s="10">
        <f>IF(C1356&gt;'Assumptions Notes'!C$11,'Assumptions Notes'!C$11,C1356)</f>
        <v>120.3</v>
      </c>
      <c r="H1356" s="15">
        <f t="shared" si="43"/>
        <v>1.38345E-2</v>
      </c>
      <c r="I1356" s="2">
        <f>IF(C1356&gt;'Assumptions Notes'!C$11,-C1356*('Assumptions Notes'!C$13/(2*1000)),G1356*D1356)</f>
        <v>1.38345E-2</v>
      </c>
    </row>
    <row r="1357" spans="1:9" ht="16" x14ac:dyDescent="0.2">
      <c r="A1357" s="5">
        <v>42580.25</v>
      </c>
      <c r="B1357" s="2">
        <v>1158.3599999999999</v>
      </c>
      <c r="C1357" s="29">
        <v>118.1</v>
      </c>
      <c r="D1357" s="8">
        <v>1.325E-4</v>
      </c>
      <c r="E1357" s="13">
        <f>D1357*'Assumptions Notes'!C$12</f>
        <v>1.5900000000000001E-2</v>
      </c>
      <c r="F1357" s="15">
        <f t="shared" si="42"/>
        <v>1.5648249999999999E-2</v>
      </c>
      <c r="G1357" s="10">
        <f>IF(C1357&gt;'Assumptions Notes'!C$11,'Assumptions Notes'!C$11,C1357)</f>
        <v>118.1</v>
      </c>
      <c r="H1357" s="15">
        <f t="shared" si="43"/>
        <v>1.5648249999999999E-2</v>
      </c>
      <c r="I1357" s="2">
        <f>IF(C1357&gt;'Assumptions Notes'!C$11,-C1357*('Assumptions Notes'!C$13/(2*1000)),G1357*D1357)</f>
        <v>1.5648249999999999E-2</v>
      </c>
    </row>
    <row r="1358" spans="1:9" ht="16" x14ac:dyDescent="0.2">
      <c r="A1358" s="5">
        <v>42580.270833333336</v>
      </c>
      <c r="B1358" s="2">
        <v>1229.53</v>
      </c>
      <c r="C1358" s="29">
        <v>114.8</v>
      </c>
      <c r="D1358" s="8">
        <v>1.6249999999999999E-4</v>
      </c>
      <c r="E1358" s="13">
        <f>D1358*'Assumptions Notes'!C$12</f>
        <v>1.95E-2</v>
      </c>
      <c r="F1358" s="15">
        <f t="shared" si="42"/>
        <v>1.8654999999999998E-2</v>
      </c>
      <c r="G1358" s="10">
        <f>IF(C1358&gt;'Assumptions Notes'!C$11,'Assumptions Notes'!C$11,C1358)</f>
        <v>114.8</v>
      </c>
      <c r="H1358" s="15">
        <f t="shared" si="43"/>
        <v>1.8654999999999998E-2</v>
      </c>
      <c r="I1358" s="2">
        <f>IF(C1358&gt;'Assumptions Notes'!C$11,-C1358*('Assumptions Notes'!C$13/(2*1000)),G1358*D1358)</f>
        <v>1.8654999999999998E-2</v>
      </c>
    </row>
    <row r="1359" spans="1:9" ht="16" x14ac:dyDescent="0.2">
      <c r="A1359" s="5">
        <v>42580.291666666664</v>
      </c>
      <c r="B1359" s="2">
        <v>1365.69</v>
      </c>
      <c r="C1359" s="29">
        <v>110.2</v>
      </c>
      <c r="D1359" s="8">
        <v>1.9249999999999999E-4</v>
      </c>
      <c r="E1359" s="13">
        <f>D1359*'Assumptions Notes'!C$12</f>
        <v>2.3099999999999999E-2</v>
      </c>
      <c r="F1359" s="15">
        <f t="shared" si="42"/>
        <v>2.12135E-2</v>
      </c>
      <c r="G1359" s="10">
        <f>IF(C1359&gt;'Assumptions Notes'!C$11,'Assumptions Notes'!C$11,C1359)</f>
        <v>110.2</v>
      </c>
      <c r="H1359" s="15">
        <f t="shared" si="43"/>
        <v>2.12135E-2</v>
      </c>
      <c r="I1359" s="2">
        <f>IF(C1359&gt;'Assumptions Notes'!C$11,-C1359*('Assumptions Notes'!C$13/(2*1000)),G1359*D1359)</f>
        <v>2.12135E-2</v>
      </c>
    </row>
    <row r="1360" spans="1:9" ht="16" x14ac:dyDescent="0.2">
      <c r="A1360" s="5">
        <v>42580.3125</v>
      </c>
      <c r="B1360" s="2">
        <v>1520.42</v>
      </c>
      <c r="C1360" s="29">
        <v>114.2</v>
      </c>
      <c r="D1360" s="8">
        <v>2.0875000000000001E-4</v>
      </c>
      <c r="E1360" s="13">
        <f>D1360*'Assumptions Notes'!C$12</f>
        <v>2.5049999999999999E-2</v>
      </c>
      <c r="F1360" s="15">
        <f t="shared" si="42"/>
        <v>2.3839250000000003E-2</v>
      </c>
      <c r="G1360" s="10">
        <f>IF(C1360&gt;'Assumptions Notes'!C$11,'Assumptions Notes'!C$11,C1360)</f>
        <v>114.2</v>
      </c>
      <c r="H1360" s="15">
        <f t="shared" si="43"/>
        <v>2.3839250000000003E-2</v>
      </c>
      <c r="I1360" s="2">
        <f>IF(C1360&gt;'Assumptions Notes'!C$11,-C1360*('Assumptions Notes'!C$13/(2*1000)),G1360*D1360)</f>
        <v>2.3839250000000003E-2</v>
      </c>
    </row>
    <row r="1361" spans="1:9" ht="16" x14ac:dyDescent="0.2">
      <c r="A1361" s="5">
        <v>42580.333333333336</v>
      </c>
      <c r="B1361" s="2">
        <v>1667.74</v>
      </c>
      <c r="C1361" s="29">
        <v>124.1</v>
      </c>
      <c r="D1361" s="8">
        <v>2.2499999999999999E-4</v>
      </c>
      <c r="E1361" s="13">
        <f>D1361*'Assumptions Notes'!C$12</f>
        <v>2.7E-2</v>
      </c>
      <c r="F1361" s="15">
        <f t="shared" si="42"/>
        <v>2.7922499999999999E-2</v>
      </c>
      <c r="G1361" s="10">
        <f>IF(C1361&gt;'Assumptions Notes'!C$11,'Assumptions Notes'!C$11,C1361)</f>
        <v>124.1</v>
      </c>
      <c r="H1361" s="15">
        <f t="shared" si="43"/>
        <v>2.7922499999999999E-2</v>
      </c>
      <c r="I1361" s="2">
        <f>IF(C1361&gt;'Assumptions Notes'!C$11,-C1361*('Assumptions Notes'!C$13/(2*1000)),G1361*D1361)</f>
        <v>2.7922499999999999E-2</v>
      </c>
    </row>
    <row r="1362" spans="1:9" ht="16" x14ac:dyDescent="0.2">
      <c r="A1362" s="5">
        <v>42580.354166666664</v>
      </c>
      <c r="B1362" s="2">
        <v>1740.14</v>
      </c>
      <c r="C1362" s="29">
        <v>120.1</v>
      </c>
      <c r="D1362" s="8">
        <v>2.2625E-4</v>
      </c>
      <c r="E1362" s="13">
        <f>D1362*'Assumptions Notes'!C$12</f>
        <v>2.7150000000000001E-2</v>
      </c>
      <c r="F1362" s="15">
        <f t="shared" si="42"/>
        <v>2.7172624999999999E-2</v>
      </c>
      <c r="G1362" s="10">
        <f>IF(C1362&gt;'Assumptions Notes'!C$11,'Assumptions Notes'!C$11,C1362)</f>
        <v>120.1</v>
      </c>
      <c r="H1362" s="15">
        <f t="shared" si="43"/>
        <v>2.7172624999999999E-2</v>
      </c>
      <c r="I1362" s="2">
        <f>IF(C1362&gt;'Assumptions Notes'!C$11,-C1362*('Assumptions Notes'!C$13/(2*1000)),G1362*D1362)</f>
        <v>2.7172624999999999E-2</v>
      </c>
    </row>
    <row r="1363" spans="1:9" ht="16" x14ac:dyDescent="0.2">
      <c r="A1363" s="5">
        <v>42580.375</v>
      </c>
      <c r="B1363" s="2">
        <v>1730.07</v>
      </c>
      <c r="C1363" s="29">
        <v>116.1</v>
      </c>
      <c r="D1363" s="8">
        <v>2.275E-4</v>
      </c>
      <c r="E1363" s="13">
        <f>D1363*'Assumptions Notes'!C$12</f>
        <v>2.7300000000000001E-2</v>
      </c>
      <c r="F1363" s="15">
        <f t="shared" si="42"/>
        <v>2.6412749999999999E-2</v>
      </c>
      <c r="G1363" s="10">
        <f>IF(C1363&gt;'Assumptions Notes'!C$11,'Assumptions Notes'!C$11,C1363)</f>
        <v>116.1</v>
      </c>
      <c r="H1363" s="15">
        <f t="shared" si="43"/>
        <v>2.6412749999999999E-2</v>
      </c>
      <c r="I1363" s="2">
        <f>IF(C1363&gt;'Assumptions Notes'!C$11,-C1363*('Assumptions Notes'!C$13/(2*1000)),G1363*D1363)</f>
        <v>2.6412749999999999E-2</v>
      </c>
    </row>
    <row r="1364" spans="1:9" ht="16" x14ac:dyDescent="0.2">
      <c r="A1364" s="5">
        <v>42580.395833333336</v>
      </c>
      <c r="B1364" s="2">
        <v>1743.27</v>
      </c>
      <c r="C1364" s="29">
        <v>115.7</v>
      </c>
      <c r="D1364" s="8">
        <v>2.1875E-4</v>
      </c>
      <c r="E1364" s="13">
        <f>D1364*'Assumptions Notes'!C$12</f>
        <v>2.6249999999999999E-2</v>
      </c>
      <c r="F1364" s="15">
        <f t="shared" si="42"/>
        <v>2.5309375000000002E-2</v>
      </c>
      <c r="G1364" s="10">
        <f>IF(C1364&gt;'Assumptions Notes'!C$11,'Assumptions Notes'!C$11,C1364)</f>
        <v>115.7</v>
      </c>
      <c r="H1364" s="15">
        <f t="shared" si="43"/>
        <v>2.5309375000000002E-2</v>
      </c>
      <c r="I1364" s="2">
        <f>IF(C1364&gt;'Assumptions Notes'!C$11,-C1364*('Assumptions Notes'!C$13/(2*1000)),G1364*D1364)</f>
        <v>2.5309375000000002E-2</v>
      </c>
    </row>
    <row r="1365" spans="1:9" ht="16" x14ac:dyDescent="0.2">
      <c r="A1365" s="5">
        <v>42580.416666666664</v>
      </c>
      <c r="B1365" s="2">
        <v>1688.02</v>
      </c>
      <c r="C1365" s="29">
        <v>118.7</v>
      </c>
      <c r="D1365" s="8">
        <v>2.1000000000000001E-4</v>
      </c>
      <c r="E1365" s="13">
        <f>D1365*'Assumptions Notes'!C$12</f>
        <v>2.52E-2</v>
      </c>
      <c r="F1365" s="15">
        <f t="shared" si="42"/>
        <v>2.4927000000000001E-2</v>
      </c>
      <c r="G1365" s="10">
        <f>IF(C1365&gt;'Assumptions Notes'!C$11,'Assumptions Notes'!C$11,C1365)</f>
        <v>118.7</v>
      </c>
      <c r="H1365" s="15">
        <f t="shared" si="43"/>
        <v>2.4927000000000001E-2</v>
      </c>
      <c r="I1365" s="2">
        <f>IF(C1365&gt;'Assumptions Notes'!C$11,-C1365*('Assumptions Notes'!C$13/(2*1000)),G1365*D1365)</f>
        <v>2.4927000000000001E-2</v>
      </c>
    </row>
    <row r="1366" spans="1:9" ht="16" x14ac:dyDescent="0.2">
      <c r="A1366" s="5">
        <v>42580.4375</v>
      </c>
      <c r="B1366" s="2">
        <v>1616.12</v>
      </c>
      <c r="C1366" s="29">
        <v>118</v>
      </c>
      <c r="D1366" s="8">
        <v>2.075E-4</v>
      </c>
      <c r="E1366" s="13">
        <f>D1366*'Assumptions Notes'!C$12</f>
        <v>2.4899999999999999E-2</v>
      </c>
      <c r="F1366" s="15">
        <f t="shared" si="42"/>
        <v>2.4485E-2</v>
      </c>
      <c r="G1366" s="10">
        <f>IF(C1366&gt;'Assumptions Notes'!C$11,'Assumptions Notes'!C$11,C1366)</f>
        <v>118</v>
      </c>
      <c r="H1366" s="15">
        <f t="shared" si="43"/>
        <v>2.4485E-2</v>
      </c>
      <c r="I1366" s="2">
        <f>IF(C1366&gt;'Assumptions Notes'!C$11,-C1366*('Assumptions Notes'!C$13/(2*1000)),G1366*D1366)</f>
        <v>2.4485E-2</v>
      </c>
    </row>
    <row r="1367" spans="1:9" ht="16" x14ac:dyDescent="0.2">
      <c r="A1367" s="5">
        <v>42580.458333333336</v>
      </c>
      <c r="B1367" s="2">
        <v>1602.25</v>
      </c>
      <c r="C1367" s="29">
        <v>109.3</v>
      </c>
      <c r="D1367" s="8">
        <v>2.05E-4</v>
      </c>
      <c r="E1367" s="13">
        <f>D1367*'Assumptions Notes'!C$12</f>
        <v>2.46E-2</v>
      </c>
      <c r="F1367" s="15">
        <f t="shared" si="42"/>
        <v>2.2406499999999999E-2</v>
      </c>
      <c r="G1367" s="10">
        <f>IF(C1367&gt;'Assumptions Notes'!C$11,'Assumptions Notes'!C$11,C1367)</f>
        <v>109.3</v>
      </c>
      <c r="H1367" s="15">
        <f t="shared" si="43"/>
        <v>2.2406499999999999E-2</v>
      </c>
      <c r="I1367" s="2">
        <f>IF(C1367&gt;'Assumptions Notes'!C$11,-C1367*('Assumptions Notes'!C$13/(2*1000)),G1367*D1367)</f>
        <v>2.2406499999999999E-2</v>
      </c>
    </row>
    <row r="1368" spans="1:9" ht="16" x14ac:dyDescent="0.2">
      <c r="A1368" s="5">
        <v>42580.479166666664</v>
      </c>
      <c r="B1368" s="2">
        <v>1503.03</v>
      </c>
      <c r="C1368" s="29">
        <v>106.8</v>
      </c>
      <c r="D1368" s="8">
        <v>2.1499999999999999E-4</v>
      </c>
      <c r="E1368" s="13">
        <f>D1368*'Assumptions Notes'!C$12</f>
        <v>2.58E-2</v>
      </c>
      <c r="F1368" s="15">
        <f t="shared" si="42"/>
        <v>2.2962E-2</v>
      </c>
      <c r="G1368" s="10">
        <f>IF(C1368&gt;'Assumptions Notes'!C$11,'Assumptions Notes'!C$11,C1368)</f>
        <v>106.8</v>
      </c>
      <c r="H1368" s="15">
        <f t="shared" si="43"/>
        <v>2.2962E-2</v>
      </c>
      <c r="I1368" s="2">
        <f>IF(C1368&gt;'Assumptions Notes'!C$11,-C1368*('Assumptions Notes'!C$13/(2*1000)),G1368*D1368)</f>
        <v>2.2962E-2</v>
      </c>
    </row>
    <row r="1369" spans="1:9" ht="16" x14ac:dyDescent="0.2">
      <c r="A1369" s="5">
        <v>42580.5</v>
      </c>
      <c r="B1369" s="2">
        <v>1490.96</v>
      </c>
      <c r="C1369" s="29">
        <v>105</v>
      </c>
      <c r="D1369" s="8">
        <v>2.2499999999999999E-4</v>
      </c>
      <c r="E1369" s="13">
        <f>D1369*'Assumptions Notes'!C$12</f>
        <v>2.7E-2</v>
      </c>
      <c r="F1369" s="15">
        <f t="shared" si="42"/>
        <v>2.3625E-2</v>
      </c>
      <c r="G1369" s="10">
        <f>IF(C1369&gt;'Assumptions Notes'!C$11,'Assumptions Notes'!C$11,C1369)</f>
        <v>105</v>
      </c>
      <c r="H1369" s="15">
        <f t="shared" si="43"/>
        <v>2.3625E-2</v>
      </c>
      <c r="I1369" s="2">
        <f>IF(C1369&gt;'Assumptions Notes'!C$11,-C1369*('Assumptions Notes'!C$13/(2*1000)),G1369*D1369)</f>
        <v>2.3625E-2</v>
      </c>
    </row>
    <row r="1370" spans="1:9" ht="16" x14ac:dyDescent="0.2">
      <c r="A1370" s="5">
        <v>42580.520833333336</v>
      </c>
      <c r="B1370" s="2">
        <v>1460.38</v>
      </c>
      <c r="C1370" s="29">
        <v>105.4</v>
      </c>
      <c r="D1370" s="8">
        <v>2.1250000000000002E-4</v>
      </c>
      <c r="E1370" s="13">
        <f>D1370*'Assumptions Notes'!C$12</f>
        <v>2.5500000000000002E-2</v>
      </c>
      <c r="F1370" s="15">
        <f t="shared" si="42"/>
        <v>2.2397500000000004E-2</v>
      </c>
      <c r="G1370" s="10">
        <f>IF(C1370&gt;'Assumptions Notes'!C$11,'Assumptions Notes'!C$11,C1370)</f>
        <v>105.4</v>
      </c>
      <c r="H1370" s="15">
        <f t="shared" si="43"/>
        <v>2.2397500000000004E-2</v>
      </c>
      <c r="I1370" s="2">
        <f>IF(C1370&gt;'Assumptions Notes'!C$11,-C1370*('Assumptions Notes'!C$13/(2*1000)),G1370*D1370)</f>
        <v>2.2397500000000004E-2</v>
      </c>
    </row>
    <row r="1371" spans="1:9" ht="16" x14ac:dyDescent="0.2">
      <c r="A1371" s="5">
        <v>42580.541666666664</v>
      </c>
      <c r="B1371" s="2">
        <v>1442.39</v>
      </c>
      <c r="C1371" s="29">
        <v>105.5</v>
      </c>
      <c r="D1371" s="8">
        <v>2.0000000000000001E-4</v>
      </c>
      <c r="E1371" s="13">
        <f>D1371*'Assumptions Notes'!C$12</f>
        <v>2.4E-2</v>
      </c>
      <c r="F1371" s="15">
        <f t="shared" si="42"/>
        <v>2.1100000000000001E-2</v>
      </c>
      <c r="G1371" s="10">
        <f>IF(C1371&gt;'Assumptions Notes'!C$11,'Assumptions Notes'!C$11,C1371)</f>
        <v>105.5</v>
      </c>
      <c r="H1371" s="15">
        <f t="shared" si="43"/>
        <v>2.1100000000000001E-2</v>
      </c>
      <c r="I1371" s="2">
        <f>IF(C1371&gt;'Assumptions Notes'!C$11,-C1371*('Assumptions Notes'!C$13/(2*1000)),G1371*D1371)</f>
        <v>2.1100000000000001E-2</v>
      </c>
    </row>
    <row r="1372" spans="1:9" ht="16" x14ac:dyDescent="0.2">
      <c r="A1372" s="5">
        <v>42580.5625</v>
      </c>
      <c r="B1372" s="2">
        <v>1364.18</v>
      </c>
      <c r="C1372" s="29">
        <v>109.4</v>
      </c>
      <c r="D1372" s="8">
        <v>1.975E-4</v>
      </c>
      <c r="E1372" s="13">
        <f>D1372*'Assumptions Notes'!C$12</f>
        <v>2.3699999999999999E-2</v>
      </c>
      <c r="F1372" s="15">
        <f t="shared" si="42"/>
        <v>2.1606500000000001E-2</v>
      </c>
      <c r="G1372" s="10">
        <f>IF(C1372&gt;'Assumptions Notes'!C$11,'Assumptions Notes'!C$11,C1372)</f>
        <v>109.4</v>
      </c>
      <c r="H1372" s="15">
        <f t="shared" si="43"/>
        <v>2.1606500000000001E-2</v>
      </c>
      <c r="I1372" s="2">
        <f>IF(C1372&gt;'Assumptions Notes'!C$11,-C1372*('Assumptions Notes'!C$13/(2*1000)),G1372*D1372)</f>
        <v>2.1606500000000001E-2</v>
      </c>
    </row>
    <row r="1373" spans="1:9" ht="16" x14ac:dyDescent="0.2">
      <c r="A1373" s="5">
        <v>42580.583333333336</v>
      </c>
      <c r="B1373" s="2">
        <v>1317.62</v>
      </c>
      <c r="C1373" s="29">
        <v>112</v>
      </c>
      <c r="D1373" s="8">
        <v>1.95E-4</v>
      </c>
      <c r="E1373" s="13">
        <f>D1373*'Assumptions Notes'!C$12</f>
        <v>2.3400000000000001E-2</v>
      </c>
      <c r="F1373" s="15">
        <f t="shared" si="42"/>
        <v>2.1839999999999998E-2</v>
      </c>
      <c r="G1373" s="10">
        <f>IF(C1373&gt;'Assumptions Notes'!C$11,'Assumptions Notes'!C$11,C1373)</f>
        <v>112</v>
      </c>
      <c r="H1373" s="15">
        <f t="shared" si="43"/>
        <v>2.1839999999999998E-2</v>
      </c>
      <c r="I1373" s="2">
        <f>IF(C1373&gt;'Assumptions Notes'!C$11,-C1373*('Assumptions Notes'!C$13/(2*1000)),G1373*D1373)</f>
        <v>2.1839999999999998E-2</v>
      </c>
    </row>
    <row r="1374" spans="1:9" ht="16" x14ac:dyDescent="0.2">
      <c r="A1374" s="5">
        <v>42580.604166666664</v>
      </c>
      <c r="B1374" s="2">
        <v>1296.5899999999999</v>
      </c>
      <c r="C1374" s="29">
        <v>109.1</v>
      </c>
      <c r="D1374" s="8">
        <v>1.9625E-4</v>
      </c>
      <c r="E1374" s="13">
        <f>D1374*'Assumptions Notes'!C$12</f>
        <v>2.3550000000000001E-2</v>
      </c>
      <c r="F1374" s="15">
        <f t="shared" si="42"/>
        <v>2.1410874999999999E-2</v>
      </c>
      <c r="G1374" s="10">
        <f>IF(C1374&gt;'Assumptions Notes'!C$11,'Assumptions Notes'!C$11,C1374)</f>
        <v>109.1</v>
      </c>
      <c r="H1374" s="15">
        <f t="shared" si="43"/>
        <v>2.1410874999999999E-2</v>
      </c>
      <c r="I1374" s="2">
        <f>IF(C1374&gt;'Assumptions Notes'!C$11,-C1374*('Assumptions Notes'!C$13/(2*1000)),G1374*D1374)</f>
        <v>2.1410874999999999E-2</v>
      </c>
    </row>
    <row r="1375" spans="1:9" ht="16" x14ac:dyDescent="0.2">
      <c r="A1375" s="5">
        <v>42580.625</v>
      </c>
      <c r="B1375" s="2">
        <v>1315.83</v>
      </c>
      <c r="C1375" s="29">
        <v>110.2</v>
      </c>
      <c r="D1375" s="8">
        <v>1.975E-4</v>
      </c>
      <c r="E1375" s="13">
        <f>D1375*'Assumptions Notes'!C$12</f>
        <v>2.3699999999999999E-2</v>
      </c>
      <c r="F1375" s="15">
        <f t="shared" si="42"/>
        <v>2.1764500000000003E-2</v>
      </c>
      <c r="G1375" s="10">
        <f>IF(C1375&gt;'Assumptions Notes'!C$11,'Assumptions Notes'!C$11,C1375)</f>
        <v>110.2</v>
      </c>
      <c r="H1375" s="15">
        <f t="shared" si="43"/>
        <v>2.1764500000000003E-2</v>
      </c>
      <c r="I1375" s="2">
        <f>IF(C1375&gt;'Assumptions Notes'!C$11,-C1375*('Assumptions Notes'!C$13/(2*1000)),G1375*D1375)</f>
        <v>2.1764500000000003E-2</v>
      </c>
    </row>
    <row r="1376" spans="1:9" ht="16" x14ac:dyDescent="0.2">
      <c r="A1376" s="5">
        <v>42580.645833333336</v>
      </c>
      <c r="B1376" s="2">
        <v>1348.87</v>
      </c>
      <c r="C1376" s="29">
        <v>111.4</v>
      </c>
      <c r="D1376" s="8">
        <v>2.2124999999999998E-4</v>
      </c>
      <c r="E1376" s="13">
        <f>D1376*'Assumptions Notes'!C$12</f>
        <v>2.6549999999999997E-2</v>
      </c>
      <c r="F1376" s="15">
        <f t="shared" si="42"/>
        <v>2.4647249999999999E-2</v>
      </c>
      <c r="G1376" s="10">
        <f>IF(C1376&gt;'Assumptions Notes'!C$11,'Assumptions Notes'!C$11,C1376)</f>
        <v>111.4</v>
      </c>
      <c r="H1376" s="15">
        <f t="shared" si="43"/>
        <v>2.4647249999999999E-2</v>
      </c>
      <c r="I1376" s="2">
        <f>IF(C1376&gt;'Assumptions Notes'!C$11,-C1376*('Assumptions Notes'!C$13/(2*1000)),G1376*D1376)</f>
        <v>2.4647249999999999E-2</v>
      </c>
    </row>
    <row r="1377" spans="1:9" ht="16" x14ac:dyDescent="0.2">
      <c r="A1377" s="5">
        <v>42580.666666666664</v>
      </c>
      <c r="B1377" s="2">
        <v>1403.09</v>
      </c>
      <c r="C1377" s="29">
        <v>111.6</v>
      </c>
      <c r="D1377" s="8">
        <v>2.4499999999999999E-4</v>
      </c>
      <c r="E1377" s="13">
        <f>D1377*'Assumptions Notes'!C$12</f>
        <v>2.9399999999999999E-2</v>
      </c>
      <c r="F1377" s="15">
        <f t="shared" si="42"/>
        <v>2.7341999999999998E-2</v>
      </c>
      <c r="G1377" s="10">
        <f>IF(C1377&gt;'Assumptions Notes'!C$11,'Assumptions Notes'!C$11,C1377)</f>
        <v>111.6</v>
      </c>
      <c r="H1377" s="15">
        <f t="shared" si="43"/>
        <v>2.7341999999999998E-2</v>
      </c>
      <c r="I1377" s="2">
        <f>IF(C1377&gt;'Assumptions Notes'!C$11,-C1377*('Assumptions Notes'!C$13/(2*1000)),G1377*D1377)</f>
        <v>2.7341999999999998E-2</v>
      </c>
    </row>
    <row r="1378" spans="1:9" ht="16" x14ac:dyDescent="0.2">
      <c r="A1378" s="5">
        <v>42580.6875</v>
      </c>
      <c r="B1378" s="2">
        <v>1457.39</v>
      </c>
      <c r="C1378" s="29">
        <v>112.4</v>
      </c>
      <c r="D1378" s="8">
        <v>2.7E-4</v>
      </c>
      <c r="E1378" s="13">
        <f>D1378*'Assumptions Notes'!C$12</f>
        <v>3.2399999999999998E-2</v>
      </c>
      <c r="F1378" s="15">
        <f t="shared" si="42"/>
        <v>3.0348000000000003E-2</v>
      </c>
      <c r="G1378" s="10">
        <f>IF(C1378&gt;'Assumptions Notes'!C$11,'Assumptions Notes'!C$11,C1378)</f>
        <v>112.4</v>
      </c>
      <c r="H1378" s="15">
        <f t="shared" si="43"/>
        <v>3.0348000000000003E-2</v>
      </c>
      <c r="I1378" s="2">
        <f>IF(C1378&gt;'Assumptions Notes'!C$11,-C1378*('Assumptions Notes'!C$13/(2*1000)),G1378*D1378)</f>
        <v>3.0348000000000003E-2</v>
      </c>
    </row>
    <row r="1379" spans="1:9" ht="16" x14ac:dyDescent="0.2">
      <c r="A1379" s="5">
        <v>42580.708333333336</v>
      </c>
      <c r="B1379" s="2">
        <v>1503.85</v>
      </c>
      <c r="C1379" s="29">
        <v>110.7</v>
      </c>
      <c r="D1379" s="8">
        <v>2.9500000000000001E-4</v>
      </c>
      <c r="E1379" s="13">
        <f>D1379*'Assumptions Notes'!C$12</f>
        <v>3.5400000000000001E-2</v>
      </c>
      <c r="F1379" s="15">
        <f t="shared" si="42"/>
        <v>3.2656500000000005E-2</v>
      </c>
      <c r="G1379" s="10">
        <f>IF(C1379&gt;'Assumptions Notes'!C$11,'Assumptions Notes'!C$11,C1379)</f>
        <v>110.7</v>
      </c>
      <c r="H1379" s="15">
        <f t="shared" si="43"/>
        <v>3.2656500000000005E-2</v>
      </c>
      <c r="I1379" s="2">
        <f>IF(C1379&gt;'Assumptions Notes'!C$11,-C1379*('Assumptions Notes'!C$13/(2*1000)),G1379*D1379)</f>
        <v>3.2656500000000005E-2</v>
      </c>
    </row>
    <row r="1380" spans="1:9" ht="16" x14ac:dyDescent="0.2">
      <c r="A1380" s="5">
        <v>42580.729166666664</v>
      </c>
      <c r="B1380" s="2">
        <v>1611.23</v>
      </c>
      <c r="C1380" s="29">
        <v>109.4</v>
      </c>
      <c r="D1380" s="8">
        <v>2.9750000000000002E-4</v>
      </c>
      <c r="E1380" s="13">
        <f>D1380*'Assumptions Notes'!C$12</f>
        <v>3.5700000000000003E-2</v>
      </c>
      <c r="F1380" s="15">
        <f t="shared" si="42"/>
        <v>3.2546500000000006E-2</v>
      </c>
      <c r="G1380" s="10">
        <f>IF(C1380&gt;'Assumptions Notes'!C$11,'Assumptions Notes'!C$11,C1380)</f>
        <v>109.4</v>
      </c>
      <c r="H1380" s="15">
        <f t="shared" si="43"/>
        <v>3.2546500000000006E-2</v>
      </c>
      <c r="I1380" s="2">
        <f>IF(C1380&gt;'Assumptions Notes'!C$11,-C1380*('Assumptions Notes'!C$13/(2*1000)),G1380*D1380)</f>
        <v>3.2546500000000006E-2</v>
      </c>
    </row>
    <row r="1381" spans="1:9" ht="16" x14ac:dyDescent="0.2">
      <c r="A1381" s="5">
        <v>42580.75</v>
      </c>
      <c r="B1381" s="2">
        <v>1757.18</v>
      </c>
      <c r="C1381" s="29">
        <v>108.6</v>
      </c>
      <c r="D1381" s="8">
        <v>2.9999999999999997E-4</v>
      </c>
      <c r="E1381" s="13">
        <f>D1381*'Assumptions Notes'!C$12</f>
        <v>3.5999999999999997E-2</v>
      </c>
      <c r="F1381" s="15">
        <f t="shared" si="42"/>
        <v>3.2579999999999998E-2</v>
      </c>
      <c r="G1381" s="10">
        <f>IF(C1381&gt;'Assumptions Notes'!C$11,'Assumptions Notes'!C$11,C1381)</f>
        <v>108.6</v>
      </c>
      <c r="H1381" s="15">
        <f t="shared" si="43"/>
        <v>3.2579999999999998E-2</v>
      </c>
      <c r="I1381" s="2">
        <f>IF(C1381&gt;'Assumptions Notes'!C$11,-C1381*('Assumptions Notes'!C$13/(2*1000)),G1381*D1381)</f>
        <v>3.2579999999999998E-2</v>
      </c>
    </row>
    <row r="1382" spans="1:9" ht="16" x14ac:dyDescent="0.2">
      <c r="A1382" s="5">
        <v>42580.770833333336</v>
      </c>
      <c r="B1382" s="2">
        <v>1915.32</v>
      </c>
      <c r="C1382" s="29">
        <v>106.5</v>
      </c>
      <c r="D1382" s="8">
        <v>2.9999999999999997E-4</v>
      </c>
      <c r="E1382" s="13">
        <f>D1382*'Assumptions Notes'!C$12</f>
        <v>3.5999999999999997E-2</v>
      </c>
      <c r="F1382" s="15">
        <f t="shared" si="42"/>
        <v>3.1949999999999999E-2</v>
      </c>
      <c r="G1382" s="10">
        <f>IF(C1382&gt;'Assumptions Notes'!C$11,'Assumptions Notes'!C$11,C1382)</f>
        <v>106.5</v>
      </c>
      <c r="H1382" s="15">
        <f t="shared" si="43"/>
        <v>3.1949999999999999E-2</v>
      </c>
      <c r="I1382" s="2">
        <f>IF(C1382&gt;'Assumptions Notes'!C$11,-C1382*('Assumptions Notes'!C$13/(2*1000)),G1382*D1382)</f>
        <v>3.1949999999999999E-2</v>
      </c>
    </row>
    <row r="1383" spans="1:9" ht="16" x14ac:dyDescent="0.2">
      <c r="A1383" s="5">
        <v>42580.791666666664</v>
      </c>
      <c r="B1383" s="2">
        <v>1968.5</v>
      </c>
      <c r="C1383" s="29">
        <v>107.5</v>
      </c>
      <c r="D1383" s="8">
        <v>2.9999999999999997E-4</v>
      </c>
      <c r="E1383" s="13">
        <f>D1383*'Assumptions Notes'!C$12</f>
        <v>3.5999999999999997E-2</v>
      </c>
      <c r="F1383" s="15">
        <f t="shared" si="42"/>
        <v>3.2249999999999994E-2</v>
      </c>
      <c r="G1383" s="10">
        <f>IF(C1383&gt;'Assumptions Notes'!C$11,'Assumptions Notes'!C$11,C1383)</f>
        <v>107.5</v>
      </c>
      <c r="H1383" s="15">
        <f t="shared" si="43"/>
        <v>3.2249999999999994E-2</v>
      </c>
      <c r="I1383" s="2">
        <f>IF(C1383&gt;'Assumptions Notes'!C$11,-C1383*('Assumptions Notes'!C$13/(2*1000)),G1383*D1383)</f>
        <v>3.2249999999999994E-2</v>
      </c>
    </row>
    <row r="1384" spans="1:9" ht="16" x14ac:dyDescent="0.2">
      <c r="A1384" s="5">
        <v>42580.8125</v>
      </c>
      <c r="B1384" s="2">
        <v>1970.13</v>
      </c>
      <c r="C1384" s="29">
        <v>110.4</v>
      </c>
      <c r="D1384" s="8">
        <v>2.9750000000000002E-4</v>
      </c>
      <c r="E1384" s="13">
        <f>D1384*'Assumptions Notes'!C$12</f>
        <v>3.5700000000000003E-2</v>
      </c>
      <c r="F1384" s="15">
        <f t="shared" si="42"/>
        <v>3.2844000000000005E-2</v>
      </c>
      <c r="G1384" s="10">
        <f>IF(C1384&gt;'Assumptions Notes'!C$11,'Assumptions Notes'!C$11,C1384)</f>
        <v>110.4</v>
      </c>
      <c r="H1384" s="15">
        <f t="shared" si="43"/>
        <v>3.2844000000000005E-2</v>
      </c>
      <c r="I1384" s="2">
        <f>IF(C1384&gt;'Assumptions Notes'!C$11,-C1384*('Assumptions Notes'!C$13/(2*1000)),G1384*D1384)</f>
        <v>3.2844000000000005E-2</v>
      </c>
    </row>
    <row r="1385" spans="1:9" ht="16" x14ac:dyDescent="0.2">
      <c r="A1385" s="5">
        <v>42580.833333333336</v>
      </c>
      <c r="B1385" s="2">
        <v>1928.57</v>
      </c>
      <c r="C1385" s="29">
        <v>113.4</v>
      </c>
      <c r="D1385" s="8">
        <v>2.9500000000000001E-4</v>
      </c>
      <c r="E1385" s="13">
        <f>D1385*'Assumptions Notes'!C$12</f>
        <v>3.5400000000000001E-2</v>
      </c>
      <c r="F1385" s="15">
        <f t="shared" si="42"/>
        <v>3.3453000000000004E-2</v>
      </c>
      <c r="G1385" s="10">
        <f>IF(C1385&gt;'Assumptions Notes'!C$11,'Assumptions Notes'!C$11,C1385)</f>
        <v>113.4</v>
      </c>
      <c r="H1385" s="15">
        <f t="shared" si="43"/>
        <v>3.3453000000000004E-2</v>
      </c>
      <c r="I1385" s="2">
        <f>IF(C1385&gt;'Assumptions Notes'!C$11,-C1385*('Assumptions Notes'!C$13/(2*1000)),G1385*D1385)</f>
        <v>3.3453000000000004E-2</v>
      </c>
    </row>
    <row r="1386" spans="1:9" ht="16" x14ac:dyDescent="0.2">
      <c r="A1386" s="5">
        <v>42580.854166666664</v>
      </c>
      <c r="B1386" s="2">
        <v>1932.42</v>
      </c>
      <c r="C1386" s="29">
        <v>111.4</v>
      </c>
      <c r="D1386" s="8">
        <v>2.9E-4</v>
      </c>
      <c r="E1386" s="13">
        <f>D1386*'Assumptions Notes'!C$12</f>
        <v>3.4799999999999998E-2</v>
      </c>
      <c r="F1386" s="15">
        <f t="shared" si="42"/>
        <v>3.2306000000000001E-2</v>
      </c>
      <c r="G1386" s="10">
        <f>IF(C1386&gt;'Assumptions Notes'!C$11,'Assumptions Notes'!C$11,C1386)</f>
        <v>111.4</v>
      </c>
      <c r="H1386" s="15">
        <f t="shared" si="43"/>
        <v>3.2306000000000001E-2</v>
      </c>
      <c r="I1386" s="2">
        <f>IF(C1386&gt;'Assumptions Notes'!C$11,-C1386*('Assumptions Notes'!C$13/(2*1000)),G1386*D1386)</f>
        <v>3.2306000000000001E-2</v>
      </c>
    </row>
    <row r="1387" spans="1:9" ht="16" x14ac:dyDescent="0.2">
      <c r="A1387" s="5">
        <v>42580.875</v>
      </c>
      <c r="B1387" s="2">
        <v>1867.56</v>
      </c>
      <c r="C1387" s="29">
        <v>111.5</v>
      </c>
      <c r="D1387" s="8">
        <v>2.8499999999999999E-4</v>
      </c>
      <c r="E1387" s="13">
        <f>D1387*'Assumptions Notes'!C$12</f>
        <v>3.4200000000000001E-2</v>
      </c>
      <c r="F1387" s="15">
        <f t="shared" si="42"/>
        <v>3.17775E-2</v>
      </c>
      <c r="G1387" s="10">
        <f>IF(C1387&gt;'Assumptions Notes'!C$11,'Assumptions Notes'!C$11,C1387)</f>
        <v>111.5</v>
      </c>
      <c r="H1387" s="15">
        <f t="shared" si="43"/>
        <v>3.17775E-2</v>
      </c>
      <c r="I1387" s="2">
        <f>IF(C1387&gt;'Assumptions Notes'!C$11,-C1387*('Assumptions Notes'!C$13/(2*1000)),G1387*D1387)</f>
        <v>3.17775E-2</v>
      </c>
    </row>
    <row r="1388" spans="1:9" ht="16" x14ac:dyDescent="0.2">
      <c r="A1388" s="5">
        <v>42580.895833333336</v>
      </c>
      <c r="B1388" s="2">
        <v>1809.38</v>
      </c>
      <c r="C1388" s="29">
        <v>110</v>
      </c>
      <c r="D1388" s="8">
        <v>2.7E-4</v>
      </c>
      <c r="E1388" s="13">
        <f>D1388*'Assumptions Notes'!C$12</f>
        <v>3.2399999999999998E-2</v>
      </c>
      <c r="F1388" s="15">
        <f t="shared" si="42"/>
        <v>2.9700000000000001E-2</v>
      </c>
      <c r="G1388" s="10">
        <f>IF(C1388&gt;'Assumptions Notes'!C$11,'Assumptions Notes'!C$11,C1388)</f>
        <v>110</v>
      </c>
      <c r="H1388" s="15">
        <f t="shared" si="43"/>
        <v>2.9700000000000001E-2</v>
      </c>
      <c r="I1388" s="2">
        <f>IF(C1388&gt;'Assumptions Notes'!C$11,-C1388*('Assumptions Notes'!C$13/(2*1000)),G1388*D1388)</f>
        <v>2.9700000000000001E-2</v>
      </c>
    </row>
    <row r="1389" spans="1:9" ht="16" x14ac:dyDescent="0.2">
      <c r="A1389" s="5">
        <v>42580.916666666664</v>
      </c>
      <c r="B1389" s="2">
        <v>1716.7</v>
      </c>
      <c r="C1389" s="29">
        <v>110.6</v>
      </c>
      <c r="D1389" s="8">
        <v>2.5500000000000002E-4</v>
      </c>
      <c r="E1389" s="13">
        <f>D1389*'Assumptions Notes'!C$12</f>
        <v>3.0600000000000002E-2</v>
      </c>
      <c r="F1389" s="15">
        <f t="shared" si="42"/>
        <v>2.8202999999999999E-2</v>
      </c>
      <c r="G1389" s="10">
        <f>IF(C1389&gt;'Assumptions Notes'!C$11,'Assumptions Notes'!C$11,C1389)</f>
        <v>110.6</v>
      </c>
      <c r="H1389" s="15">
        <f t="shared" si="43"/>
        <v>2.8202999999999999E-2</v>
      </c>
      <c r="I1389" s="2">
        <f>IF(C1389&gt;'Assumptions Notes'!C$11,-C1389*('Assumptions Notes'!C$13/(2*1000)),G1389*D1389)</f>
        <v>2.8202999999999999E-2</v>
      </c>
    </row>
    <row r="1390" spans="1:9" ht="16" x14ac:dyDescent="0.2">
      <c r="A1390" s="5">
        <v>42580.9375</v>
      </c>
      <c r="B1390" s="2">
        <v>1648.01</v>
      </c>
      <c r="C1390" s="29">
        <v>112</v>
      </c>
      <c r="D1390" s="8">
        <v>2.1250000000000002E-4</v>
      </c>
      <c r="E1390" s="13">
        <f>D1390*'Assumptions Notes'!C$12</f>
        <v>2.5500000000000002E-2</v>
      </c>
      <c r="F1390" s="15">
        <f t="shared" si="42"/>
        <v>2.3800000000000002E-2</v>
      </c>
      <c r="G1390" s="10">
        <f>IF(C1390&gt;'Assumptions Notes'!C$11,'Assumptions Notes'!C$11,C1390)</f>
        <v>112</v>
      </c>
      <c r="H1390" s="15">
        <f t="shared" si="43"/>
        <v>2.3800000000000002E-2</v>
      </c>
      <c r="I1390" s="2">
        <f>IF(C1390&gt;'Assumptions Notes'!C$11,-C1390*('Assumptions Notes'!C$13/(2*1000)),G1390*D1390)</f>
        <v>2.3800000000000002E-2</v>
      </c>
    </row>
    <row r="1391" spans="1:9" ht="16" x14ac:dyDescent="0.2">
      <c r="A1391" s="5">
        <v>42580.958333333336</v>
      </c>
      <c r="B1391" s="2">
        <v>1573.19</v>
      </c>
      <c r="C1391" s="29">
        <v>108.7</v>
      </c>
      <c r="D1391" s="8">
        <v>1.7000000000000001E-4</v>
      </c>
      <c r="E1391" s="13">
        <f>D1391*'Assumptions Notes'!C$12</f>
        <v>2.0400000000000001E-2</v>
      </c>
      <c r="F1391" s="15">
        <f t="shared" si="42"/>
        <v>1.8479000000000002E-2</v>
      </c>
      <c r="G1391" s="10">
        <f>IF(C1391&gt;'Assumptions Notes'!C$11,'Assumptions Notes'!C$11,C1391)</f>
        <v>108.7</v>
      </c>
      <c r="H1391" s="15">
        <f t="shared" si="43"/>
        <v>1.8479000000000002E-2</v>
      </c>
      <c r="I1391" s="2">
        <f>IF(C1391&gt;'Assumptions Notes'!C$11,-C1391*('Assumptions Notes'!C$13/(2*1000)),G1391*D1391)</f>
        <v>1.8479000000000002E-2</v>
      </c>
    </row>
    <row r="1392" spans="1:9" ht="16" x14ac:dyDescent="0.2">
      <c r="A1392" s="5">
        <v>42580.979166666664</v>
      </c>
      <c r="B1392" s="2">
        <v>1516.77</v>
      </c>
      <c r="C1392" s="29">
        <v>106</v>
      </c>
      <c r="D1392" s="8">
        <v>1.5000000000000001E-4</v>
      </c>
      <c r="E1392" s="13">
        <f>D1392*'Assumptions Notes'!C$12</f>
        <v>1.8000000000000002E-2</v>
      </c>
      <c r="F1392" s="15">
        <f t="shared" si="42"/>
        <v>1.5900000000000001E-2</v>
      </c>
      <c r="G1392" s="10">
        <f>IF(C1392&gt;'Assumptions Notes'!C$11,'Assumptions Notes'!C$11,C1392)</f>
        <v>106</v>
      </c>
      <c r="H1392" s="15">
        <f t="shared" si="43"/>
        <v>1.5900000000000001E-2</v>
      </c>
      <c r="I1392" s="2">
        <f>IF(C1392&gt;'Assumptions Notes'!C$11,-C1392*('Assumptions Notes'!C$13/(2*1000)),G1392*D1392)</f>
        <v>1.5900000000000001E-2</v>
      </c>
    </row>
    <row r="1393" spans="1:9" ht="16" x14ac:dyDescent="0.2">
      <c r="A1393" s="5">
        <v>42581</v>
      </c>
      <c r="B1393" s="2">
        <v>1701.36</v>
      </c>
      <c r="C1393" s="29">
        <v>102.3</v>
      </c>
      <c r="D1393" s="8">
        <v>1.2999999999999999E-4</v>
      </c>
      <c r="E1393" s="13">
        <f>D1393*'Assumptions Notes'!C$12</f>
        <v>1.5599999999999999E-2</v>
      </c>
      <c r="F1393" s="15">
        <f t="shared" si="42"/>
        <v>1.3298999999999998E-2</v>
      </c>
      <c r="G1393" s="10">
        <f>IF(C1393&gt;'Assumptions Notes'!C$11,'Assumptions Notes'!C$11,C1393)</f>
        <v>102.3</v>
      </c>
      <c r="H1393" s="15">
        <f t="shared" si="43"/>
        <v>1.3298999999999998E-2</v>
      </c>
      <c r="I1393" s="2">
        <f>IF(C1393&gt;'Assumptions Notes'!C$11,-C1393*('Assumptions Notes'!C$13/(2*1000)),G1393*D1393)</f>
        <v>1.3298999999999998E-2</v>
      </c>
    </row>
    <row r="1394" spans="1:9" ht="16" x14ac:dyDescent="0.2">
      <c r="A1394" s="5">
        <v>42581.020833333336</v>
      </c>
      <c r="B1394" s="2">
        <v>1554.66</v>
      </c>
      <c r="C1394" s="29">
        <v>107</v>
      </c>
      <c r="D1394" s="8">
        <v>1.175E-4</v>
      </c>
      <c r="E1394" s="13">
        <f>D1394*'Assumptions Notes'!C$12</f>
        <v>1.41E-2</v>
      </c>
      <c r="F1394" s="15">
        <f t="shared" si="42"/>
        <v>1.25725E-2</v>
      </c>
      <c r="G1394" s="10">
        <f>IF(C1394&gt;'Assumptions Notes'!C$11,'Assumptions Notes'!C$11,C1394)</f>
        <v>107</v>
      </c>
      <c r="H1394" s="15">
        <f t="shared" si="43"/>
        <v>1.25725E-2</v>
      </c>
      <c r="I1394" s="2">
        <f>IF(C1394&gt;'Assumptions Notes'!C$11,-C1394*('Assumptions Notes'!C$13/(2*1000)),G1394*D1394)</f>
        <v>1.25725E-2</v>
      </c>
    </row>
    <row r="1395" spans="1:9" ht="16" x14ac:dyDescent="0.2">
      <c r="A1395" s="5">
        <v>42581.041666666664</v>
      </c>
      <c r="B1395" s="2">
        <v>1466.32</v>
      </c>
      <c r="C1395" s="29">
        <v>127.1</v>
      </c>
      <c r="D1395" s="8">
        <v>1.05E-4</v>
      </c>
      <c r="E1395" s="13">
        <f>D1395*'Assumptions Notes'!C$12</f>
        <v>1.26E-2</v>
      </c>
      <c r="F1395" s="15">
        <f t="shared" si="42"/>
        <v>1.33455E-2</v>
      </c>
      <c r="G1395" s="10">
        <f>IF(C1395&gt;'Assumptions Notes'!C$11,'Assumptions Notes'!C$11,C1395)</f>
        <v>127.1</v>
      </c>
      <c r="H1395" s="15">
        <f t="shared" si="43"/>
        <v>1.33455E-2</v>
      </c>
      <c r="I1395" s="2">
        <f>IF(C1395&gt;'Assumptions Notes'!C$11,-C1395*('Assumptions Notes'!C$13/(2*1000)),G1395*D1395)</f>
        <v>1.33455E-2</v>
      </c>
    </row>
    <row r="1396" spans="1:9" ht="16" x14ac:dyDescent="0.2">
      <c r="A1396" s="5">
        <v>42581.0625</v>
      </c>
      <c r="B1396" s="2">
        <v>1352.8</v>
      </c>
      <c r="C1396" s="29">
        <v>134</v>
      </c>
      <c r="D1396" s="8">
        <v>1.025E-4</v>
      </c>
      <c r="E1396" s="13">
        <f>D1396*'Assumptions Notes'!C$12</f>
        <v>1.23E-2</v>
      </c>
      <c r="F1396" s="15">
        <f t="shared" si="42"/>
        <v>1.3734999999999999E-2</v>
      </c>
      <c r="G1396" s="10">
        <f>IF(C1396&gt;'Assumptions Notes'!C$11,'Assumptions Notes'!C$11,C1396)</f>
        <v>134</v>
      </c>
      <c r="H1396" s="15">
        <f t="shared" si="43"/>
        <v>1.3734999999999999E-2</v>
      </c>
      <c r="I1396" s="2">
        <f>IF(C1396&gt;'Assumptions Notes'!C$11,-C1396*('Assumptions Notes'!C$13/(2*1000)),G1396*D1396)</f>
        <v>1.3734999999999999E-2</v>
      </c>
    </row>
    <row r="1397" spans="1:9" ht="16" x14ac:dyDescent="0.2">
      <c r="A1397" s="5">
        <v>42581.083333333336</v>
      </c>
      <c r="B1397" s="2">
        <v>1252.08</v>
      </c>
      <c r="C1397" s="29">
        <v>147.69999999999999</v>
      </c>
      <c r="D1397" s="8">
        <v>1E-4</v>
      </c>
      <c r="E1397" s="13">
        <f>D1397*'Assumptions Notes'!C$12</f>
        <v>1.2E-2</v>
      </c>
      <c r="F1397" s="15">
        <f t="shared" si="42"/>
        <v>1.477E-2</v>
      </c>
      <c r="G1397" s="10">
        <f>IF(C1397&gt;'Assumptions Notes'!C$11,'Assumptions Notes'!C$11,C1397)</f>
        <v>147.69999999999999</v>
      </c>
      <c r="H1397" s="15">
        <f t="shared" si="43"/>
        <v>1.477E-2</v>
      </c>
      <c r="I1397" s="2">
        <f>IF(C1397&gt;'Assumptions Notes'!C$11,-C1397*('Assumptions Notes'!C$13/(2*1000)),G1397*D1397)</f>
        <v>1.477E-2</v>
      </c>
    </row>
    <row r="1398" spans="1:9" ht="16" x14ac:dyDescent="0.2">
      <c r="A1398" s="5">
        <v>42581.104166666664</v>
      </c>
      <c r="B1398" s="2">
        <v>1182.49</v>
      </c>
      <c r="C1398" s="29">
        <v>136.19999999999999</v>
      </c>
      <c r="D1398" s="8">
        <v>9.8750000000000002E-5</v>
      </c>
      <c r="E1398" s="13">
        <f>D1398*'Assumptions Notes'!C$12</f>
        <v>1.1849999999999999E-2</v>
      </c>
      <c r="F1398" s="15">
        <f t="shared" si="42"/>
        <v>1.344975E-2</v>
      </c>
      <c r="G1398" s="10">
        <f>IF(C1398&gt;'Assumptions Notes'!C$11,'Assumptions Notes'!C$11,C1398)</f>
        <v>136.19999999999999</v>
      </c>
      <c r="H1398" s="15">
        <f t="shared" si="43"/>
        <v>1.344975E-2</v>
      </c>
      <c r="I1398" s="2">
        <f>IF(C1398&gt;'Assumptions Notes'!C$11,-C1398*('Assumptions Notes'!C$13/(2*1000)),G1398*D1398)</f>
        <v>1.344975E-2</v>
      </c>
    </row>
    <row r="1399" spans="1:9" ht="16" x14ac:dyDescent="0.2">
      <c r="A1399" s="5">
        <v>42581.125</v>
      </c>
      <c r="B1399" s="2">
        <v>1128.44</v>
      </c>
      <c r="C1399" s="29">
        <v>138.6</v>
      </c>
      <c r="D1399" s="8">
        <v>9.7499999999999998E-5</v>
      </c>
      <c r="E1399" s="13">
        <f>D1399*'Assumptions Notes'!C$12</f>
        <v>1.17E-2</v>
      </c>
      <c r="F1399" s="15">
        <f t="shared" si="42"/>
        <v>1.3513499999999999E-2</v>
      </c>
      <c r="G1399" s="10">
        <f>IF(C1399&gt;'Assumptions Notes'!C$11,'Assumptions Notes'!C$11,C1399)</f>
        <v>138.6</v>
      </c>
      <c r="H1399" s="15">
        <f t="shared" si="43"/>
        <v>1.3513499999999999E-2</v>
      </c>
      <c r="I1399" s="2">
        <f>IF(C1399&gt;'Assumptions Notes'!C$11,-C1399*('Assumptions Notes'!C$13/(2*1000)),G1399*D1399)</f>
        <v>1.3513499999999999E-2</v>
      </c>
    </row>
    <row r="1400" spans="1:9" ht="16" x14ac:dyDescent="0.2">
      <c r="A1400" s="5">
        <v>42581.145833333336</v>
      </c>
      <c r="B1400" s="2">
        <v>1085.5</v>
      </c>
      <c r="C1400" s="29">
        <v>133.69999999999999</v>
      </c>
      <c r="D1400" s="8">
        <v>9.6250000000000009E-5</v>
      </c>
      <c r="E1400" s="13">
        <f>D1400*'Assumptions Notes'!C$12</f>
        <v>1.1550000000000001E-2</v>
      </c>
      <c r="F1400" s="15">
        <f t="shared" si="42"/>
        <v>1.2868625E-2</v>
      </c>
      <c r="G1400" s="10">
        <f>IF(C1400&gt;'Assumptions Notes'!C$11,'Assumptions Notes'!C$11,C1400)</f>
        <v>133.69999999999999</v>
      </c>
      <c r="H1400" s="15">
        <f t="shared" si="43"/>
        <v>1.2868625E-2</v>
      </c>
      <c r="I1400" s="2">
        <f>IF(C1400&gt;'Assumptions Notes'!C$11,-C1400*('Assumptions Notes'!C$13/(2*1000)),G1400*D1400)</f>
        <v>1.2868625E-2</v>
      </c>
    </row>
    <row r="1401" spans="1:9" ht="16" x14ac:dyDescent="0.2">
      <c r="A1401" s="5">
        <v>42581.166666666664</v>
      </c>
      <c r="B1401" s="2">
        <v>1046.98</v>
      </c>
      <c r="C1401" s="29">
        <v>128.30000000000001</v>
      </c>
      <c r="D1401" s="8">
        <v>9.5000000000000005E-5</v>
      </c>
      <c r="E1401" s="13">
        <f>D1401*'Assumptions Notes'!C$12</f>
        <v>1.14E-2</v>
      </c>
      <c r="F1401" s="15">
        <f t="shared" si="42"/>
        <v>1.2188500000000001E-2</v>
      </c>
      <c r="G1401" s="10">
        <f>IF(C1401&gt;'Assumptions Notes'!C$11,'Assumptions Notes'!C$11,C1401)</f>
        <v>128.30000000000001</v>
      </c>
      <c r="H1401" s="15">
        <f t="shared" si="43"/>
        <v>1.2188500000000001E-2</v>
      </c>
      <c r="I1401" s="2">
        <f>IF(C1401&gt;'Assumptions Notes'!C$11,-C1401*('Assumptions Notes'!C$13/(2*1000)),G1401*D1401)</f>
        <v>1.2188500000000001E-2</v>
      </c>
    </row>
    <row r="1402" spans="1:9" ht="16" x14ac:dyDescent="0.2">
      <c r="A1402" s="5">
        <v>42581.1875</v>
      </c>
      <c r="B1402" s="2">
        <v>1030.79</v>
      </c>
      <c r="C1402" s="29">
        <v>129.4</v>
      </c>
      <c r="D1402" s="8">
        <v>9.6250000000000009E-5</v>
      </c>
      <c r="E1402" s="13">
        <f>D1402*'Assumptions Notes'!C$12</f>
        <v>1.1550000000000001E-2</v>
      </c>
      <c r="F1402" s="15">
        <f t="shared" si="42"/>
        <v>1.2454750000000002E-2</v>
      </c>
      <c r="G1402" s="10">
        <f>IF(C1402&gt;'Assumptions Notes'!C$11,'Assumptions Notes'!C$11,C1402)</f>
        <v>129.4</v>
      </c>
      <c r="H1402" s="15">
        <f t="shared" si="43"/>
        <v>1.2454750000000002E-2</v>
      </c>
      <c r="I1402" s="2">
        <f>IF(C1402&gt;'Assumptions Notes'!C$11,-C1402*('Assumptions Notes'!C$13/(2*1000)),G1402*D1402)</f>
        <v>1.2454750000000002E-2</v>
      </c>
    </row>
    <row r="1403" spans="1:9" ht="16" x14ac:dyDescent="0.2">
      <c r="A1403" s="5">
        <v>42581.208333333336</v>
      </c>
      <c r="B1403" s="2">
        <v>1032.47</v>
      </c>
      <c r="C1403" s="29">
        <v>138.69999999999999</v>
      </c>
      <c r="D1403" s="8">
        <v>9.7499999999999998E-5</v>
      </c>
      <c r="E1403" s="13">
        <f>D1403*'Assumptions Notes'!C$12</f>
        <v>1.17E-2</v>
      </c>
      <c r="F1403" s="15">
        <f t="shared" si="42"/>
        <v>1.3523249999999999E-2</v>
      </c>
      <c r="G1403" s="10">
        <f>IF(C1403&gt;'Assumptions Notes'!C$11,'Assumptions Notes'!C$11,C1403)</f>
        <v>138.69999999999999</v>
      </c>
      <c r="H1403" s="15">
        <f t="shared" si="43"/>
        <v>1.3523249999999999E-2</v>
      </c>
      <c r="I1403" s="2">
        <f>IF(C1403&gt;'Assumptions Notes'!C$11,-C1403*('Assumptions Notes'!C$13/(2*1000)),G1403*D1403)</f>
        <v>1.3523249999999999E-2</v>
      </c>
    </row>
    <row r="1404" spans="1:9" ht="16" x14ac:dyDescent="0.2">
      <c r="A1404" s="5">
        <v>42581.229166666664</v>
      </c>
      <c r="B1404" s="2">
        <v>1066.1300000000001</v>
      </c>
      <c r="C1404" s="29">
        <v>155</v>
      </c>
      <c r="D1404" s="8">
        <v>1.15E-4</v>
      </c>
      <c r="E1404" s="13">
        <f>D1404*'Assumptions Notes'!C$12</f>
        <v>1.38E-2</v>
      </c>
      <c r="F1404" s="15">
        <f t="shared" si="42"/>
        <v>1.7825000000000001E-2</v>
      </c>
      <c r="G1404" s="10">
        <f>IF(C1404&gt;'Assumptions Notes'!C$11,'Assumptions Notes'!C$11,C1404)</f>
        <v>150</v>
      </c>
      <c r="H1404" s="15">
        <f t="shared" si="43"/>
        <v>1.7250000000000001E-2</v>
      </c>
      <c r="I1404" s="2">
        <f>IF(C1404&gt;'Assumptions Notes'!C$11,-C1404*('Assumptions Notes'!C$13/(2*1000)),G1404*D1404)</f>
        <v>-7.7499999999999999E-2</v>
      </c>
    </row>
    <row r="1405" spans="1:9" ht="16" x14ac:dyDescent="0.2">
      <c r="A1405" s="5">
        <v>42581.25</v>
      </c>
      <c r="B1405" s="2">
        <v>1060.8900000000001</v>
      </c>
      <c r="C1405" s="29">
        <v>130.9</v>
      </c>
      <c r="D1405" s="8">
        <v>1.325E-4</v>
      </c>
      <c r="E1405" s="13">
        <f>D1405*'Assumptions Notes'!C$12</f>
        <v>1.5900000000000001E-2</v>
      </c>
      <c r="F1405" s="15">
        <f t="shared" si="42"/>
        <v>1.7344249999999999E-2</v>
      </c>
      <c r="G1405" s="10">
        <f>IF(C1405&gt;'Assumptions Notes'!C$11,'Assumptions Notes'!C$11,C1405)</f>
        <v>130.9</v>
      </c>
      <c r="H1405" s="15">
        <f t="shared" si="43"/>
        <v>1.7344249999999999E-2</v>
      </c>
      <c r="I1405" s="2">
        <f>IF(C1405&gt;'Assumptions Notes'!C$11,-C1405*('Assumptions Notes'!C$13/(2*1000)),G1405*D1405)</f>
        <v>1.7344249999999999E-2</v>
      </c>
    </row>
    <row r="1406" spans="1:9" ht="16" x14ac:dyDescent="0.2">
      <c r="A1406" s="5">
        <v>42581.270833333336</v>
      </c>
      <c r="B1406" s="2">
        <v>1069.1400000000001</v>
      </c>
      <c r="C1406" s="29">
        <v>130</v>
      </c>
      <c r="D1406" s="8">
        <v>1.6249999999999999E-4</v>
      </c>
      <c r="E1406" s="13">
        <f>D1406*'Assumptions Notes'!C$12</f>
        <v>1.95E-2</v>
      </c>
      <c r="F1406" s="15">
        <f t="shared" si="42"/>
        <v>2.1124999999999998E-2</v>
      </c>
      <c r="G1406" s="10">
        <f>IF(C1406&gt;'Assumptions Notes'!C$11,'Assumptions Notes'!C$11,C1406)</f>
        <v>130</v>
      </c>
      <c r="H1406" s="15">
        <f t="shared" si="43"/>
        <v>2.1124999999999998E-2</v>
      </c>
      <c r="I1406" s="2">
        <f>IF(C1406&gt;'Assumptions Notes'!C$11,-C1406*('Assumptions Notes'!C$13/(2*1000)),G1406*D1406)</f>
        <v>2.1124999999999998E-2</v>
      </c>
    </row>
    <row r="1407" spans="1:9" ht="16" x14ac:dyDescent="0.2">
      <c r="A1407" s="5">
        <v>42581.291666666664</v>
      </c>
      <c r="B1407" s="2">
        <v>1106.54</v>
      </c>
      <c r="C1407" s="29">
        <v>129.9</v>
      </c>
      <c r="D1407" s="8">
        <v>1.9249999999999999E-4</v>
      </c>
      <c r="E1407" s="13">
        <f>D1407*'Assumptions Notes'!C$12</f>
        <v>2.3099999999999999E-2</v>
      </c>
      <c r="F1407" s="15">
        <f t="shared" si="42"/>
        <v>2.500575E-2</v>
      </c>
      <c r="G1407" s="10">
        <f>IF(C1407&gt;'Assumptions Notes'!C$11,'Assumptions Notes'!C$11,C1407)</f>
        <v>129.9</v>
      </c>
      <c r="H1407" s="15">
        <f t="shared" si="43"/>
        <v>2.500575E-2</v>
      </c>
      <c r="I1407" s="2">
        <f>IF(C1407&gt;'Assumptions Notes'!C$11,-C1407*('Assumptions Notes'!C$13/(2*1000)),G1407*D1407)</f>
        <v>2.500575E-2</v>
      </c>
    </row>
    <row r="1408" spans="1:9" ht="16" x14ac:dyDescent="0.2">
      <c r="A1408" s="5">
        <v>42581.3125</v>
      </c>
      <c r="B1408" s="2">
        <v>1146.44</v>
      </c>
      <c r="C1408" s="29">
        <v>136</v>
      </c>
      <c r="D1408" s="8">
        <v>2.0875000000000001E-4</v>
      </c>
      <c r="E1408" s="13">
        <f>D1408*'Assumptions Notes'!C$12</f>
        <v>2.5049999999999999E-2</v>
      </c>
      <c r="F1408" s="15">
        <f t="shared" si="42"/>
        <v>2.8390000000000002E-2</v>
      </c>
      <c r="G1408" s="10">
        <f>IF(C1408&gt;'Assumptions Notes'!C$11,'Assumptions Notes'!C$11,C1408)</f>
        <v>136</v>
      </c>
      <c r="H1408" s="15">
        <f t="shared" si="43"/>
        <v>2.8390000000000002E-2</v>
      </c>
      <c r="I1408" s="2">
        <f>IF(C1408&gt;'Assumptions Notes'!C$11,-C1408*('Assumptions Notes'!C$13/(2*1000)),G1408*D1408)</f>
        <v>2.8390000000000002E-2</v>
      </c>
    </row>
    <row r="1409" spans="1:9" ht="16" x14ac:dyDescent="0.2">
      <c r="A1409" s="5">
        <v>42581.333333333336</v>
      </c>
      <c r="B1409" s="2">
        <v>1168.17</v>
      </c>
      <c r="C1409" s="29">
        <v>145.4</v>
      </c>
      <c r="D1409" s="8">
        <v>2.2499999999999999E-4</v>
      </c>
      <c r="E1409" s="13">
        <f>D1409*'Assumptions Notes'!C$12</f>
        <v>2.7E-2</v>
      </c>
      <c r="F1409" s="15">
        <f t="shared" si="42"/>
        <v>3.2715000000000001E-2</v>
      </c>
      <c r="G1409" s="10">
        <f>IF(C1409&gt;'Assumptions Notes'!C$11,'Assumptions Notes'!C$11,C1409)</f>
        <v>145.4</v>
      </c>
      <c r="H1409" s="15">
        <f t="shared" si="43"/>
        <v>3.2715000000000001E-2</v>
      </c>
      <c r="I1409" s="2">
        <f>IF(C1409&gt;'Assumptions Notes'!C$11,-C1409*('Assumptions Notes'!C$13/(2*1000)),G1409*D1409)</f>
        <v>3.2715000000000001E-2</v>
      </c>
    </row>
    <row r="1410" spans="1:9" ht="16" x14ac:dyDescent="0.2">
      <c r="A1410" s="5">
        <v>42581.354166666664</v>
      </c>
      <c r="B1410" s="2">
        <v>1226.17</v>
      </c>
      <c r="C1410" s="29">
        <v>138.9</v>
      </c>
      <c r="D1410" s="8">
        <v>2.2625E-4</v>
      </c>
      <c r="E1410" s="13">
        <f>D1410*'Assumptions Notes'!C$12</f>
        <v>2.7150000000000001E-2</v>
      </c>
      <c r="F1410" s="15">
        <f t="shared" si="42"/>
        <v>3.1426124999999999E-2</v>
      </c>
      <c r="G1410" s="10">
        <f>IF(C1410&gt;'Assumptions Notes'!C$11,'Assumptions Notes'!C$11,C1410)</f>
        <v>138.9</v>
      </c>
      <c r="H1410" s="15">
        <f t="shared" si="43"/>
        <v>3.1426124999999999E-2</v>
      </c>
      <c r="I1410" s="2">
        <f>IF(C1410&gt;'Assumptions Notes'!C$11,-C1410*('Assumptions Notes'!C$13/(2*1000)),G1410*D1410)</f>
        <v>3.1426124999999999E-2</v>
      </c>
    </row>
    <row r="1411" spans="1:9" ht="16" x14ac:dyDescent="0.2">
      <c r="A1411" s="5">
        <v>42581.375</v>
      </c>
      <c r="B1411" s="2">
        <v>1255.8800000000001</v>
      </c>
      <c r="C1411" s="29">
        <v>133.9</v>
      </c>
      <c r="D1411" s="8">
        <v>2.275E-4</v>
      </c>
      <c r="E1411" s="13">
        <f>D1411*'Assumptions Notes'!C$12</f>
        <v>2.7300000000000001E-2</v>
      </c>
      <c r="F1411" s="15">
        <f t="shared" ref="F1411:F1474" si="44">D1411*C1411</f>
        <v>3.046225E-2</v>
      </c>
      <c r="G1411" s="10">
        <f>IF(C1411&gt;'Assumptions Notes'!C$11,'Assumptions Notes'!C$11,C1411)</f>
        <v>133.9</v>
      </c>
      <c r="H1411" s="15">
        <f t="shared" ref="H1411:H1474" si="45">G1411*D1411</f>
        <v>3.046225E-2</v>
      </c>
      <c r="I1411" s="2">
        <f>IF(C1411&gt;'Assumptions Notes'!C$11,-C1411*('Assumptions Notes'!C$13/(2*1000)),G1411*D1411)</f>
        <v>3.046225E-2</v>
      </c>
    </row>
    <row r="1412" spans="1:9" ht="16" x14ac:dyDescent="0.2">
      <c r="A1412" s="5">
        <v>42581.395833333336</v>
      </c>
      <c r="B1412" s="2">
        <v>1250.3900000000001</v>
      </c>
      <c r="C1412" s="29">
        <v>129.9</v>
      </c>
      <c r="D1412" s="8">
        <v>2.1875E-4</v>
      </c>
      <c r="E1412" s="13">
        <f>D1412*'Assumptions Notes'!C$12</f>
        <v>2.6249999999999999E-2</v>
      </c>
      <c r="F1412" s="15">
        <f t="shared" si="44"/>
        <v>2.8415625000000003E-2</v>
      </c>
      <c r="G1412" s="10">
        <f>IF(C1412&gt;'Assumptions Notes'!C$11,'Assumptions Notes'!C$11,C1412)</f>
        <v>129.9</v>
      </c>
      <c r="H1412" s="15">
        <f t="shared" si="45"/>
        <v>2.8415625000000003E-2</v>
      </c>
      <c r="I1412" s="2">
        <f>IF(C1412&gt;'Assumptions Notes'!C$11,-C1412*('Assumptions Notes'!C$13/(2*1000)),G1412*D1412)</f>
        <v>2.8415625000000003E-2</v>
      </c>
    </row>
    <row r="1413" spans="1:9" ht="16" x14ac:dyDescent="0.2">
      <c r="A1413" s="5">
        <v>42581.416666666664</v>
      </c>
      <c r="B1413" s="2">
        <v>1245.1500000000001</v>
      </c>
      <c r="C1413" s="29">
        <v>131.6</v>
      </c>
      <c r="D1413" s="8">
        <v>2.1000000000000001E-4</v>
      </c>
      <c r="E1413" s="13">
        <f>D1413*'Assumptions Notes'!C$12</f>
        <v>2.52E-2</v>
      </c>
      <c r="F1413" s="15">
        <f t="shared" si="44"/>
        <v>2.7636000000000001E-2</v>
      </c>
      <c r="G1413" s="10">
        <f>IF(C1413&gt;'Assumptions Notes'!C$11,'Assumptions Notes'!C$11,C1413)</f>
        <v>131.6</v>
      </c>
      <c r="H1413" s="15">
        <f t="shared" si="45"/>
        <v>2.7636000000000001E-2</v>
      </c>
      <c r="I1413" s="2">
        <f>IF(C1413&gt;'Assumptions Notes'!C$11,-C1413*('Assumptions Notes'!C$13/(2*1000)),G1413*D1413)</f>
        <v>2.7636000000000001E-2</v>
      </c>
    </row>
    <row r="1414" spans="1:9" ht="16" x14ac:dyDescent="0.2">
      <c r="A1414" s="5">
        <v>42581.4375</v>
      </c>
      <c r="B1414" s="2">
        <v>1196.3699999999999</v>
      </c>
      <c r="C1414" s="29">
        <v>134</v>
      </c>
      <c r="D1414" s="8">
        <v>2.075E-4</v>
      </c>
      <c r="E1414" s="13">
        <f>D1414*'Assumptions Notes'!C$12</f>
        <v>2.4899999999999999E-2</v>
      </c>
      <c r="F1414" s="15">
        <f t="shared" si="44"/>
        <v>2.7805E-2</v>
      </c>
      <c r="G1414" s="10">
        <f>IF(C1414&gt;'Assumptions Notes'!C$11,'Assumptions Notes'!C$11,C1414)</f>
        <v>134</v>
      </c>
      <c r="H1414" s="15">
        <f t="shared" si="45"/>
        <v>2.7805E-2</v>
      </c>
      <c r="I1414" s="2">
        <f>IF(C1414&gt;'Assumptions Notes'!C$11,-C1414*('Assumptions Notes'!C$13/(2*1000)),G1414*D1414)</f>
        <v>2.7805E-2</v>
      </c>
    </row>
    <row r="1415" spans="1:9" ht="16" x14ac:dyDescent="0.2">
      <c r="A1415" s="5">
        <v>42581.458333333336</v>
      </c>
      <c r="B1415" s="2">
        <v>1117.33</v>
      </c>
      <c r="C1415" s="29">
        <v>144.69999999999999</v>
      </c>
      <c r="D1415" s="8">
        <v>2.05E-4</v>
      </c>
      <c r="E1415" s="13">
        <f>D1415*'Assumptions Notes'!C$12</f>
        <v>2.46E-2</v>
      </c>
      <c r="F1415" s="15">
        <f t="shared" si="44"/>
        <v>2.9663499999999995E-2</v>
      </c>
      <c r="G1415" s="10">
        <f>IF(C1415&gt;'Assumptions Notes'!C$11,'Assumptions Notes'!C$11,C1415)</f>
        <v>144.69999999999999</v>
      </c>
      <c r="H1415" s="15">
        <f t="shared" si="45"/>
        <v>2.9663499999999995E-2</v>
      </c>
      <c r="I1415" s="2">
        <f>IF(C1415&gt;'Assumptions Notes'!C$11,-C1415*('Assumptions Notes'!C$13/(2*1000)),G1415*D1415)</f>
        <v>2.9663499999999995E-2</v>
      </c>
    </row>
    <row r="1416" spans="1:9" ht="16" x14ac:dyDescent="0.2">
      <c r="A1416" s="5">
        <v>42581.479166666664</v>
      </c>
      <c r="B1416" s="2">
        <v>1026.92</v>
      </c>
      <c r="C1416" s="29">
        <v>143.5</v>
      </c>
      <c r="D1416" s="8">
        <v>2.1499999999999999E-4</v>
      </c>
      <c r="E1416" s="13">
        <f>D1416*'Assumptions Notes'!C$12</f>
        <v>2.58E-2</v>
      </c>
      <c r="F1416" s="15">
        <f t="shared" si="44"/>
        <v>3.0852499999999998E-2</v>
      </c>
      <c r="G1416" s="10">
        <f>IF(C1416&gt;'Assumptions Notes'!C$11,'Assumptions Notes'!C$11,C1416)</f>
        <v>143.5</v>
      </c>
      <c r="H1416" s="15">
        <f t="shared" si="45"/>
        <v>3.0852499999999998E-2</v>
      </c>
      <c r="I1416" s="2">
        <f>IF(C1416&gt;'Assumptions Notes'!C$11,-C1416*('Assumptions Notes'!C$13/(2*1000)),G1416*D1416)</f>
        <v>3.0852499999999998E-2</v>
      </c>
    </row>
    <row r="1417" spans="1:9" ht="16" x14ac:dyDescent="0.2">
      <c r="A1417" s="5">
        <v>42581.5</v>
      </c>
      <c r="B1417" s="2">
        <v>985.33</v>
      </c>
      <c r="C1417" s="29">
        <v>136.1</v>
      </c>
      <c r="D1417" s="8">
        <v>2.2499999999999999E-4</v>
      </c>
      <c r="E1417" s="13">
        <f>D1417*'Assumptions Notes'!C$12</f>
        <v>2.7E-2</v>
      </c>
      <c r="F1417" s="15">
        <f t="shared" si="44"/>
        <v>3.0622499999999997E-2</v>
      </c>
      <c r="G1417" s="10">
        <f>IF(C1417&gt;'Assumptions Notes'!C$11,'Assumptions Notes'!C$11,C1417)</f>
        <v>136.1</v>
      </c>
      <c r="H1417" s="15">
        <f t="shared" si="45"/>
        <v>3.0622499999999997E-2</v>
      </c>
      <c r="I1417" s="2">
        <f>IF(C1417&gt;'Assumptions Notes'!C$11,-C1417*('Assumptions Notes'!C$13/(2*1000)),G1417*D1417)</f>
        <v>3.0622499999999997E-2</v>
      </c>
    </row>
    <row r="1418" spans="1:9" ht="16" x14ac:dyDescent="0.2">
      <c r="A1418" s="5">
        <v>42581.520833333336</v>
      </c>
      <c r="B1418" s="2">
        <v>1062.1500000000001</v>
      </c>
      <c r="C1418" s="29">
        <v>135</v>
      </c>
      <c r="D1418" s="8">
        <v>2.1250000000000002E-4</v>
      </c>
      <c r="E1418" s="13">
        <f>D1418*'Assumptions Notes'!C$12</f>
        <v>2.5500000000000002E-2</v>
      </c>
      <c r="F1418" s="15">
        <f t="shared" si="44"/>
        <v>2.8687500000000001E-2</v>
      </c>
      <c r="G1418" s="10">
        <f>IF(C1418&gt;'Assumptions Notes'!C$11,'Assumptions Notes'!C$11,C1418)</f>
        <v>135</v>
      </c>
      <c r="H1418" s="15">
        <f t="shared" si="45"/>
        <v>2.8687500000000001E-2</v>
      </c>
      <c r="I1418" s="2">
        <f>IF(C1418&gt;'Assumptions Notes'!C$11,-C1418*('Assumptions Notes'!C$13/(2*1000)),G1418*D1418)</f>
        <v>2.8687500000000001E-2</v>
      </c>
    </row>
    <row r="1419" spans="1:9" ht="16" x14ac:dyDescent="0.2">
      <c r="A1419" s="5">
        <v>42581.541666666664</v>
      </c>
      <c r="B1419" s="2">
        <v>1054.8800000000001</v>
      </c>
      <c r="C1419" s="29">
        <v>132</v>
      </c>
      <c r="D1419" s="8">
        <v>2.0000000000000001E-4</v>
      </c>
      <c r="E1419" s="13">
        <f>D1419*'Assumptions Notes'!C$12</f>
        <v>2.4E-2</v>
      </c>
      <c r="F1419" s="15">
        <f t="shared" si="44"/>
        <v>2.64E-2</v>
      </c>
      <c r="G1419" s="10">
        <f>IF(C1419&gt;'Assumptions Notes'!C$11,'Assumptions Notes'!C$11,C1419)</f>
        <v>132</v>
      </c>
      <c r="H1419" s="15">
        <f t="shared" si="45"/>
        <v>2.64E-2</v>
      </c>
      <c r="I1419" s="2">
        <f>IF(C1419&gt;'Assumptions Notes'!C$11,-C1419*('Assumptions Notes'!C$13/(2*1000)),G1419*D1419)</f>
        <v>2.64E-2</v>
      </c>
    </row>
    <row r="1420" spans="1:9" ht="16" x14ac:dyDescent="0.2">
      <c r="A1420" s="5">
        <v>42581.5625</v>
      </c>
      <c r="B1420" s="2">
        <v>1083.96</v>
      </c>
      <c r="C1420" s="29">
        <v>139.80000000000001</v>
      </c>
      <c r="D1420" s="8">
        <v>1.975E-4</v>
      </c>
      <c r="E1420" s="13">
        <f>D1420*'Assumptions Notes'!C$12</f>
        <v>2.3699999999999999E-2</v>
      </c>
      <c r="F1420" s="15">
        <f t="shared" si="44"/>
        <v>2.7610500000000003E-2</v>
      </c>
      <c r="G1420" s="10">
        <f>IF(C1420&gt;'Assumptions Notes'!C$11,'Assumptions Notes'!C$11,C1420)</f>
        <v>139.80000000000001</v>
      </c>
      <c r="H1420" s="15">
        <f t="shared" si="45"/>
        <v>2.7610500000000003E-2</v>
      </c>
      <c r="I1420" s="2">
        <f>IF(C1420&gt;'Assumptions Notes'!C$11,-C1420*('Assumptions Notes'!C$13/(2*1000)),G1420*D1420)</f>
        <v>2.7610500000000003E-2</v>
      </c>
    </row>
    <row r="1421" spans="1:9" ht="16" x14ac:dyDescent="0.2">
      <c r="A1421" s="5">
        <v>42581.583333333336</v>
      </c>
      <c r="B1421" s="2">
        <v>1161.54</v>
      </c>
      <c r="C1421" s="29">
        <v>143.9</v>
      </c>
      <c r="D1421" s="8">
        <v>1.95E-4</v>
      </c>
      <c r="E1421" s="13">
        <f>D1421*'Assumptions Notes'!C$12</f>
        <v>2.3400000000000001E-2</v>
      </c>
      <c r="F1421" s="15">
        <f t="shared" si="44"/>
        <v>2.8060500000000002E-2</v>
      </c>
      <c r="G1421" s="10">
        <f>IF(C1421&gt;'Assumptions Notes'!C$11,'Assumptions Notes'!C$11,C1421)</f>
        <v>143.9</v>
      </c>
      <c r="H1421" s="15">
        <f t="shared" si="45"/>
        <v>2.8060500000000002E-2</v>
      </c>
      <c r="I1421" s="2">
        <f>IF(C1421&gt;'Assumptions Notes'!C$11,-C1421*('Assumptions Notes'!C$13/(2*1000)),G1421*D1421)</f>
        <v>2.8060500000000002E-2</v>
      </c>
    </row>
    <row r="1422" spans="1:9" ht="16" x14ac:dyDescent="0.2">
      <c r="A1422" s="5">
        <v>42581.604166666664</v>
      </c>
      <c r="B1422" s="2">
        <v>1137.23</v>
      </c>
      <c r="C1422" s="29">
        <v>136.9</v>
      </c>
      <c r="D1422" s="8">
        <v>1.9625E-4</v>
      </c>
      <c r="E1422" s="13">
        <f>D1422*'Assumptions Notes'!C$12</f>
        <v>2.3550000000000001E-2</v>
      </c>
      <c r="F1422" s="15">
        <f t="shared" si="44"/>
        <v>2.6866625000000002E-2</v>
      </c>
      <c r="G1422" s="10">
        <f>IF(C1422&gt;'Assumptions Notes'!C$11,'Assumptions Notes'!C$11,C1422)</f>
        <v>136.9</v>
      </c>
      <c r="H1422" s="15">
        <f t="shared" si="45"/>
        <v>2.6866625000000002E-2</v>
      </c>
      <c r="I1422" s="2">
        <f>IF(C1422&gt;'Assumptions Notes'!C$11,-C1422*('Assumptions Notes'!C$13/(2*1000)),G1422*D1422)</f>
        <v>2.6866625000000002E-2</v>
      </c>
    </row>
    <row r="1423" spans="1:9" ht="16" x14ac:dyDescent="0.2">
      <c r="A1423" s="5">
        <v>42581.625</v>
      </c>
      <c r="B1423" s="2">
        <v>1152.05</v>
      </c>
      <c r="C1423" s="29">
        <v>126.8</v>
      </c>
      <c r="D1423" s="8">
        <v>1.975E-4</v>
      </c>
      <c r="E1423" s="13">
        <f>D1423*'Assumptions Notes'!C$12</f>
        <v>2.3699999999999999E-2</v>
      </c>
      <c r="F1423" s="15">
        <f t="shared" si="44"/>
        <v>2.5042999999999999E-2</v>
      </c>
      <c r="G1423" s="10">
        <f>IF(C1423&gt;'Assumptions Notes'!C$11,'Assumptions Notes'!C$11,C1423)</f>
        <v>126.8</v>
      </c>
      <c r="H1423" s="15">
        <f t="shared" si="45"/>
        <v>2.5042999999999999E-2</v>
      </c>
      <c r="I1423" s="2">
        <f>IF(C1423&gt;'Assumptions Notes'!C$11,-C1423*('Assumptions Notes'!C$13/(2*1000)),G1423*D1423)</f>
        <v>2.5042999999999999E-2</v>
      </c>
    </row>
    <row r="1424" spans="1:9" ht="16" x14ac:dyDescent="0.2">
      <c r="A1424" s="5">
        <v>42581.645833333336</v>
      </c>
      <c r="B1424" s="2">
        <v>1167.81</v>
      </c>
      <c r="C1424" s="29">
        <v>134.6</v>
      </c>
      <c r="D1424" s="8">
        <v>2.2124999999999998E-4</v>
      </c>
      <c r="E1424" s="13">
        <f>D1424*'Assumptions Notes'!C$12</f>
        <v>2.6549999999999997E-2</v>
      </c>
      <c r="F1424" s="15">
        <f t="shared" si="44"/>
        <v>2.9780249999999998E-2</v>
      </c>
      <c r="G1424" s="10">
        <f>IF(C1424&gt;'Assumptions Notes'!C$11,'Assumptions Notes'!C$11,C1424)</f>
        <v>134.6</v>
      </c>
      <c r="H1424" s="15">
        <f t="shared" si="45"/>
        <v>2.9780249999999998E-2</v>
      </c>
      <c r="I1424" s="2">
        <f>IF(C1424&gt;'Assumptions Notes'!C$11,-C1424*('Assumptions Notes'!C$13/(2*1000)),G1424*D1424)</f>
        <v>2.9780249999999998E-2</v>
      </c>
    </row>
    <row r="1425" spans="1:9" ht="16" x14ac:dyDescent="0.2">
      <c r="A1425" s="5">
        <v>42581.666666666664</v>
      </c>
      <c r="B1425" s="2">
        <v>1251.94</v>
      </c>
      <c r="C1425" s="29">
        <v>120.4</v>
      </c>
      <c r="D1425" s="8">
        <v>2.4499999999999999E-4</v>
      </c>
      <c r="E1425" s="13">
        <f>D1425*'Assumptions Notes'!C$12</f>
        <v>2.9399999999999999E-2</v>
      </c>
      <c r="F1425" s="15">
        <f t="shared" si="44"/>
        <v>2.9498E-2</v>
      </c>
      <c r="G1425" s="10">
        <f>IF(C1425&gt;'Assumptions Notes'!C$11,'Assumptions Notes'!C$11,C1425)</f>
        <v>120.4</v>
      </c>
      <c r="H1425" s="15">
        <f t="shared" si="45"/>
        <v>2.9498E-2</v>
      </c>
      <c r="I1425" s="2">
        <f>IF(C1425&gt;'Assumptions Notes'!C$11,-C1425*('Assumptions Notes'!C$13/(2*1000)),G1425*D1425)</f>
        <v>2.9498E-2</v>
      </c>
    </row>
    <row r="1426" spans="1:9" ht="16" x14ac:dyDescent="0.2">
      <c r="A1426" s="5">
        <v>42581.6875</v>
      </c>
      <c r="B1426" s="2">
        <v>1320.76</v>
      </c>
      <c r="C1426" s="29">
        <v>130.30000000000001</v>
      </c>
      <c r="D1426" s="8">
        <v>2.7E-4</v>
      </c>
      <c r="E1426" s="13">
        <f>D1426*'Assumptions Notes'!C$12</f>
        <v>3.2399999999999998E-2</v>
      </c>
      <c r="F1426" s="15">
        <f t="shared" si="44"/>
        <v>3.5181000000000004E-2</v>
      </c>
      <c r="G1426" s="10">
        <f>IF(C1426&gt;'Assumptions Notes'!C$11,'Assumptions Notes'!C$11,C1426)</f>
        <v>130.30000000000001</v>
      </c>
      <c r="H1426" s="15">
        <f t="shared" si="45"/>
        <v>3.5181000000000004E-2</v>
      </c>
      <c r="I1426" s="2">
        <f>IF(C1426&gt;'Assumptions Notes'!C$11,-C1426*('Assumptions Notes'!C$13/(2*1000)),G1426*D1426)</f>
        <v>3.5181000000000004E-2</v>
      </c>
    </row>
    <row r="1427" spans="1:9" ht="16" x14ac:dyDescent="0.2">
      <c r="A1427" s="5">
        <v>42581.708333333336</v>
      </c>
      <c r="B1427" s="2">
        <v>1369.22</v>
      </c>
      <c r="C1427" s="29">
        <v>139.69999999999999</v>
      </c>
      <c r="D1427" s="8">
        <v>2.9500000000000001E-4</v>
      </c>
      <c r="E1427" s="13">
        <f>D1427*'Assumptions Notes'!C$12</f>
        <v>3.5400000000000001E-2</v>
      </c>
      <c r="F1427" s="15">
        <f t="shared" si="44"/>
        <v>4.1211499999999998E-2</v>
      </c>
      <c r="G1427" s="10">
        <f>IF(C1427&gt;'Assumptions Notes'!C$11,'Assumptions Notes'!C$11,C1427)</f>
        <v>139.69999999999999</v>
      </c>
      <c r="H1427" s="15">
        <f t="shared" si="45"/>
        <v>4.1211499999999998E-2</v>
      </c>
      <c r="I1427" s="2">
        <f>IF(C1427&gt;'Assumptions Notes'!C$11,-C1427*('Assumptions Notes'!C$13/(2*1000)),G1427*D1427)</f>
        <v>4.1211499999999998E-2</v>
      </c>
    </row>
    <row r="1428" spans="1:9" ht="16" x14ac:dyDescent="0.2">
      <c r="A1428" s="5">
        <v>42581.729166666664</v>
      </c>
      <c r="B1428" s="2">
        <v>1455.71</v>
      </c>
      <c r="C1428" s="29">
        <v>146.30000000000001</v>
      </c>
      <c r="D1428" s="8">
        <v>2.9750000000000002E-4</v>
      </c>
      <c r="E1428" s="13">
        <f>D1428*'Assumptions Notes'!C$12</f>
        <v>3.5700000000000003E-2</v>
      </c>
      <c r="F1428" s="15">
        <f t="shared" si="44"/>
        <v>4.3524250000000007E-2</v>
      </c>
      <c r="G1428" s="10">
        <f>IF(C1428&gt;'Assumptions Notes'!C$11,'Assumptions Notes'!C$11,C1428)</f>
        <v>146.30000000000001</v>
      </c>
      <c r="H1428" s="15">
        <f t="shared" si="45"/>
        <v>4.3524250000000007E-2</v>
      </c>
      <c r="I1428" s="2">
        <f>IF(C1428&gt;'Assumptions Notes'!C$11,-C1428*('Assumptions Notes'!C$13/(2*1000)),G1428*D1428)</f>
        <v>4.3524250000000007E-2</v>
      </c>
    </row>
    <row r="1429" spans="1:9" ht="16" x14ac:dyDescent="0.2">
      <c r="A1429" s="5">
        <v>42581.75</v>
      </c>
      <c r="B1429" s="2">
        <v>1579.59</v>
      </c>
      <c r="C1429" s="29">
        <v>136.80000000000001</v>
      </c>
      <c r="D1429" s="8">
        <v>2.9999999999999997E-4</v>
      </c>
      <c r="E1429" s="13">
        <f>D1429*'Assumptions Notes'!C$12</f>
        <v>3.5999999999999997E-2</v>
      </c>
      <c r="F1429" s="15">
        <f t="shared" si="44"/>
        <v>4.104E-2</v>
      </c>
      <c r="G1429" s="10">
        <f>IF(C1429&gt;'Assumptions Notes'!C$11,'Assumptions Notes'!C$11,C1429)</f>
        <v>136.80000000000001</v>
      </c>
      <c r="H1429" s="15">
        <f t="shared" si="45"/>
        <v>4.104E-2</v>
      </c>
      <c r="I1429" s="2">
        <f>IF(C1429&gt;'Assumptions Notes'!C$11,-C1429*('Assumptions Notes'!C$13/(2*1000)),G1429*D1429)</f>
        <v>4.104E-2</v>
      </c>
    </row>
    <row r="1430" spans="1:9" ht="16" x14ac:dyDescent="0.2">
      <c r="A1430" s="5">
        <v>42581.770833333336</v>
      </c>
      <c r="B1430" s="2">
        <v>1674.63</v>
      </c>
      <c r="C1430" s="29">
        <v>140.4</v>
      </c>
      <c r="D1430" s="8">
        <v>2.9999999999999997E-4</v>
      </c>
      <c r="E1430" s="13">
        <f>D1430*'Assumptions Notes'!C$12</f>
        <v>3.5999999999999997E-2</v>
      </c>
      <c r="F1430" s="15">
        <f t="shared" si="44"/>
        <v>4.2119999999999998E-2</v>
      </c>
      <c r="G1430" s="10">
        <f>IF(C1430&gt;'Assumptions Notes'!C$11,'Assumptions Notes'!C$11,C1430)</f>
        <v>140.4</v>
      </c>
      <c r="H1430" s="15">
        <f t="shared" si="45"/>
        <v>4.2119999999999998E-2</v>
      </c>
      <c r="I1430" s="2">
        <f>IF(C1430&gt;'Assumptions Notes'!C$11,-C1430*('Assumptions Notes'!C$13/(2*1000)),G1430*D1430)</f>
        <v>4.2119999999999998E-2</v>
      </c>
    </row>
    <row r="1431" spans="1:9" ht="16" x14ac:dyDescent="0.2">
      <c r="A1431" s="5">
        <v>42581.791666666664</v>
      </c>
      <c r="B1431" s="2">
        <v>1684.98</v>
      </c>
      <c r="C1431" s="29">
        <v>135.5</v>
      </c>
      <c r="D1431" s="8">
        <v>2.9999999999999997E-4</v>
      </c>
      <c r="E1431" s="13">
        <f>D1431*'Assumptions Notes'!C$12</f>
        <v>3.5999999999999997E-2</v>
      </c>
      <c r="F1431" s="15">
        <f t="shared" si="44"/>
        <v>4.0649999999999999E-2</v>
      </c>
      <c r="G1431" s="10">
        <f>IF(C1431&gt;'Assumptions Notes'!C$11,'Assumptions Notes'!C$11,C1431)</f>
        <v>135.5</v>
      </c>
      <c r="H1431" s="15">
        <f t="shared" si="45"/>
        <v>4.0649999999999999E-2</v>
      </c>
      <c r="I1431" s="2">
        <f>IF(C1431&gt;'Assumptions Notes'!C$11,-C1431*('Assumptions Notes'!C$13/(2*1000)),G1431*D1431)</f>
        <v>4.0649999999999999E-2</v>
      </c>
    </row>
    <row r="1432" spans="1:9" ht="16" x14ac:dyDescent="0.2">
      <c r="A1432" s="5">
        <v>42581.8125</v>
      </c>
      <c r="B1432" s="2">
        <v>1668.43</v>
      </c>
      <c r="C1432" s="29">
        <v>140.19999999999999</v>
      </c>
      <c r="D1432" s="8">
        <v>2.9750000000000002E-4</v>
      </c>
      <c r="E1432" s="13">
        <f>D1432*'Assumptions Notes'!C$12</f>
        <v>3.5700000000000003E-2</v>
      </c>
      <c r="F1432" s="15">
        <f t="shared" si="44"/>
        <v>4.1709499999999997E-2</v>
      </c>
      <c r="G1432" s="10">
        <f>IF(C1432&gt;'Assumptions Notes'!C$11,'Assumptions Notes'!C$11,C1432)</f>
        <v>140.19999999999999</v>
      </c>
      <c r="H1432" s="15">
        <f t="shared" si="45"/>
        <v>4.1709499999999997E-2</v>
      </c>
      <c r="I1432" s="2">
        <f>IF(C1432&gt;'Assumptions Notes'!C$11,-C1432*('Assumptions Notes'!C$13/(2*1000)),G1432*D1432)</f>
        <v>4.1709499999999997E-2</v>
      </c>
    </row>
    <row r="1433" spans="1:9" ht="16" x14ac:dyDescent="0.2">
      <c r="A1433" s="5">
        <v>42581.833333333336</v>
      </c>
      <c r="B1433" s="2">
        <v>1636.17</v>
      </c>
      <c r="C1433" s="29">
        <v>139.1</v>
      </c>
      <c r="D1433" s="8">
        <v>2.9500000000000001E-4</v>
      </c>
      <c r="E1433" s="13">
        <f>D1433*'Assumptions Notes'!C$12</f>
        <v>3.5400000000000001E-2</v>
      </c>
      <c r="F1433" s="15">
        <f t="shared" si="44"/>
        <v>4.1034500000000002E-2</v>
      </c>
      <c r="G1433" s="10">
        <f>IF(C1433&gt;'Assumptions Notes'!C$11,'Assumptions Notes'!C$11,C1433)</f>
        <v>139.1</v>
      </c>
      <c r="H1433" s="15">
        <f t="shared" si="45"/>
        <v>4.1034500000000002E-2</v>
      </c>
      <c r="I1433" s="2">
        <f>IF(C1433&gt;'Assumptions Notes'!C$11,-C1433*('Assumptions Notes'!C$13/(2*1000)),G1433*D1433)</f>
        <v>4.1034500000000002E-2</v>
      </c>
    </row>
    <row r="1434" spans="1:9" ht="16" x14ac:dyDescent="0.2">
      <c r="A1434" s="5">
        <v>42581.854166666664</v>
      </c>
      <c r="B1434" s="2">
        <v>1584.47</v>
      </c>
      <c r="C1434" s="29">
        <v>132.6</v>
      </c>
      <c r="D1434" s="8">
        <v>2.9E-4</v>
      </c>
      <c r="E1434" s="13">
        <f>D1434*'Assumptions Notes'!C$12</f>
        <v>3.4799999999999998E-2</v>
      </c>
      <c r="F1434" s="15">
        <f t="shared" si="44"/>
        <v>3.8453999999999995E-2</v>
      </c>
      <c r="G1434" s="10">
        <f>IF(C1434&gt;'Assumptions Notes'!C$11,'Assumptions Notes'!C$11,C1434)</f>
        <v>132.6</v>
      </c>
      <c r="H1434" s="15">
        <f t="shared" si="45"/>
        <v>3.8453999999999995E-2</v>
      </c>
      <c r="I1434" s="2">
        <f>IF(C1434&gt;'Assumptions Notes'!C$11,-C1434*('Assumptions Notes'!C$13/(2*1000)),G1434*D1434)</f>
        <v>3.8453999999999995E-2</v>
      </c>
    </row>
    <row r="1435" spans="1:9" ht="16" x14ac:dyDescent="0.2">
      <c r="A1435" s="5">
        <v>42581.875</v>
      </c>
      <c r="B1435" s="2">
        <v>1552.25</v>
      </c>
      <c r="C1435" s="29">
        <v>121.2</v>
      </c>
      <c r="D1435" s="8">
        <v>2.8499999999999999E-4</v>
      </c>
      <c r="E1435" s="13">
        <f>D1435*'Assumptions Notes'!C$12</f>
        <v>3.4200000000000001E-2</v>
      </c>
      <c r="F1435" s="15">
        <f t="shared" si="44"/>
        <v>3.4541999999999996E-2</v>
      </c>
      <c r="G1435" s="10">
        <f>IF(C1435&gt;'Assumptions Notes'!C$11,'Assumptions Notes'!C$11,C1435)</f>
        <v>121.2</v>
      </c>
      <c r="H1435" s="15">
        <f t="shared" si="45"/>
        <v>3.4541999999999996E-2</v>
      </c>
      <c r="I1435" s="2">
        <f>IF(C1435&gt;'Assumptions Notes'!C$11,-C1435*('Assumptions Notes'!C$13/(2*1000)),G1435*D1435)</f>
        <v>3.4541999999999996E-2</v>
      </c>
    </row>
    <row r="1436" spans="1:9" ht="16" x14ac:dyDescent="0.2">
      <c r="A1436" s="5">
        <v>42581.895833333336</v>
      </c>
      <c r="B1436" s="2">
        <v>1507.49</v>
      </c>
      <c r="C1436" s="29">
        <v>123.1</v>
      </c>
      <c r="D1436" s="8">
        <v>2.7E-4</v>
      </c>
      <c r="E1436" s="13">
        <f>D1436*'Assumptions Notes'!C$12</f>
        <v>3.2399999999999998E-2</v>
      </c>
      <c r="F1436" s="15">
        <f t="shared" si="44"/>
        <v>3.3236999999999996E-2</v>
      </c>
      <c r="G1436" s="10">
        <f>IF(C1436&gt;'Assumptions Notes'!C$11,'Assumptions Notes'!C$11,C1436)</f>
        <v>123.1</v>
      </c>
      <c r="H1436" s="15">
        <f t="shared" si="45"/>
        <v>3.3236999999999996E-2</v>
      </c>
      <c r="I1436" s="2">
        <f>IF(C1436&gt;'Assumptions Notes'!C$11,-C1436*('Assumptions Notes'!C$13/(2*1000)),G1436*D1436)</f>
        <v>3.3236999999999996E-2</v>
      </c>
    </row>
    <row r="1437" spans="1:9" ht="16" x14ac:dyDescent="0.2">
      <c r="A1437" s="5">
        <v>42581.916666666664</v>
      </c>
      <c r="B1437" s="2">
        <v>1478.42</v>
      </c>
      <c r="C1437" s="29">
        <v>124</v>
      </c>
      <c r="D1437" s="8">
        <v>2.5500000000000002E-4</v>
      </c>
      <c r="E1437" s="13">
        <f>D1437*'Assumptions Notes'!C$12</f>
        <v>3.0600000000000002E-2</v>
      </c>
      <c r="F1437" s="15">
        <f t="shared" si="44"/>
        <v>3.1620000000000002E-2</v>
      </c>
      <c r="G1437" s="10">
        <f>IF(C1437&gt;'Assumptions Notes'!C$11,'Assumptions Notes'!C$11,C1437)</f>
        <v>124</v>
      </c>
      <c r="H1437" s="15">
        <f t="shared" si="45"/>
        <v>3.1620000000000002E-2</v>
      </c>
      <c r="I1437" s="2">
        <f>IF(C1437&gt;'Assumptions Notes'!C$11,-C1437*('Assumptions Notes'!C$13/(2*1000)),G1437*D1437)</f>
        <v>3.1620000000000002E-2</v>
      </c>
    </row>
    <row r="1438" spans="1:9" ht="16" x14ac:dyDescent="0.2">
      <c r="A1438" s="5">
        <v>42581.9375</v>
      </c>
      <c r="B1438" s="2">
        <v>1461.23</v>
      </c>
      <c r="C1438" s="29">
        <v>126.4</v>
      </c>
      <c r="D1438" s="8">
        <v>2.1250000000000002E-4</v>
      </c>
      <c r="E1438" s="13">
        <f>D1438*'Assumptions Notes'!C$12</f>
        <v>2.5500000000000002E-2</v>
      </c>
      <c r="F1438" s="15">
        <f t="shared" si="44"/>
        <v>2.6860000000000002E-2</v>
      </c>
      <c r="G1438" s="10">
        <f>IF(C1438&gt;'Assumptions Notes'!C$11,'Assumptions Notes'!C$11,C1438)</f>
        <v>126.4</v>
      </c>
      <c r="H1438" s="15">
        <f t="shared" si="45"/>
        <v>2.6860000000000002E-2</v>
      </c>
      <c r="I1438" s="2">
        <f>IF(C1438&gt;'Assumptions Notes'!C$11,-C1438*('Assumptions Notes'!C$13/(2*1000)),G1438*D1438)</f>
        <v>2.6860000000000002E-2</v>
      </c>
    </row>
    <row r="1439" spans="1:9" ht="16" x14ac:dyDescent="0.2">
      <c r="A1439" s="5">
        <v>42581.958333333336</v>
      </c>
      <c r="B1439" s="2">
        <v>1429.43</v>
      </c>
      <c r="C1439" s="29">
        <v>133.6</v>
      </c>
      <c r="D1439" s="8">
        <v>1.7000000000000001E-4</v>
      </c>
      <c r="E1439" s="13">
        <f>D1439*'Assumptions Notes'!C$12</f>
        <v>2.0400000000000001E-2</v>
      </c>
      <c r="F1439" s="15">
        <f t="shared" si="44"/>
        <v>2.2712E-2</v>
      </c>
      <c r="G1439" s="10">
        <f>IF(C1439&gt;'Assumptions Notes'!C$11,'Assumptions Notes'!C$11,C1439)</f>
        <v>133.6</v>
      </c>
      <c r="H1439" s="15">
        <f t="shared" si="45"/>
        <v>2.2712E-2</v>
      </c>
      <c r="I1439" s="2">
        <f>IF(C1439&gt;'Assumptions Notes'!C$11,-C1439*('Assumptions Notes'!C$13/(2*1000)),G1439*D1439)</f>
        <v>2.2712E-2</v>
      </c>
    </row>
    <row r="1440" spans="1:9" ht="16" x14ac:dyDescent="0.2">
      <c r="A1440" s="5">
        <v>42581.979166666664</v>
      </c>
      <c r="B1440" s="2">
        <v>1400.83</v>
      </c>
      <c r="C1440" s="29">
        <v>139.80000000000001</v>
      </c>
      <c r="D1440" s="8">
        <v>1.5000000000000001E-4</v>
      </c>
      <c r="E1440" s="13">
        <f>D1440*'Assumptions Notes'!C$12</f>
        <v>1.8000000000000002E-2</v>
      </c>
      <c r="F1440" s="15">
        <f t="shared" si="44"/>
        <v>2.0970000000000003E-2</v>
      </c>
      <c r="G1440" s="10">
        <f>IF(C1440&gt;'Assumptions Notes'!C$11,'Assumptions Notes'!C$11,C1440)</f>
        <v>139.80000000000001</v>
      </c>
      <c r="H1440" s="15">
        <f t="shared" si="45"/>
        <v>2.0970000000000003E-2</v>
      </c>
      <c r="I1440" s="2">
        <f>IF(C1440&gt;'Assumptions Notes'!C$11,-C1440*('Assumptions Notes'!C$13/(2*1000)),G1440*D1440)</f>
        <v>2.0970000000000003E-2</v>
      </c>
    </row>
    <row r="1441" spans="1:9" ht="16" x14ac:dyDescent="0.2">
      <c r="A1441" s="5">
        <v>42582</v>
      </c>
      <c r="B1441" s="2">
        <v>1655.91</v>
      </c>
      <c r="C1441" s="29">
        <v>127.8</v>
      </c>
      <c r="D1441" s="8">
        <v>1.2999999999999999E-4</v>
      </c>
      <c r="E1441" s="13">
        <f>D1441*'Assumptions Notes'!C$12</f>
        <v>1.5599999999999999E-2</v>
      </c>
      <c r="F1441" s="15">
        <f t="shared" si="44"/>
        <v>1.6613999999999997E-2</v>
      </c>
      <c r="G1441" s="10">
        <f>IF(C1441&gt;'Assumptions Notes'!C$11,'Assumptions Notes'!C$11,C1441)</f>
        <v>127.8</v>
      </c>
      <c r="H1441" s="15">
        <f t="shared" si="45"/>
        <v>1.6613999999999997E-2</v>
      </c>
      <c r="I1441" s="2">
        <f>IF(C1441&gt;'Assumptions Notes'!C$11,-C1441*('Assumptions Notes'!C$13/(2*1000)),G1441*D1441)</f>
        <v>1.6613999999999997E-2</v>
      </c>
    </row>
    <row r="1442" spans="1:9" ht="16" x14ac:dyDescent="0.2">
      <c r="A1442" s="5">
        <v>42582.020833333336</v>
      </c>
      <c r="B1442" s="2">
        <v>1547.67</v>
      </c>
      <c r="C1442" s="29">
        <v>126.1</v>
      </c>
      <c r="D1442" s="8">
        <v>1.175E-4</v>
      </c>
      <c r="E1442" s="13">
        <f>D1442*'Assumptions Notes'!C$12</f>
        <v>1.41E-2</v>
      </c>
      <c r="F1442" s="15">
        <f t="shared" si="44"/>
        <v>1.4816749999999998E-2</v>
      </c>
      <c r="G1442" s="10">
        <f>IF(C1442&gt;'Assumptions Notes'!C$11,'Assumptions Notes'!C$11,C1442)</f>
        <v>126.1</v>
      </c>
      <c r="H1442" s="15">
        <f t="shared" si="45"/>
        <v>1.4816749999999998E-2</v>
      </c>
      <c r="I1442" s="2">
        <f>IF(C1442&gt;'Assumptions Notes'!C$11,-C1442*('Assumptions Notes'!C$13/(2*1000)),G1442*D1442)</f>
        <v>1.4816749999999998E-2</v>
      </c>
    </row>
    <row r="1443" spans="1:9" ht="16" x14ac:dyDescent="0.2">
      <c r="A1443" s="5">
        <v>42582.041666666664</v>
      </c>
      <c r="B1443" s="2">
        <v>1473.68</v>
      </c>
      <c r="C1443" s="29">
        <v>122.3</v>
      </c>
      <c r="D1443" s="8">
        <v>1.05E-4</v>
      </c>
      <c r="E1443" s="13">
        <f>D1443*'Assumptions Notes'!C$12</f>
        <v>1.26E-2</v>
      </c>
      <c r="F1443" s="15">
        <f t="shared" si="44"/>
        <v>1.28415E-2</v>
      </c>
      <c r="G1443" s="10">
        <f>IF(C1443&gt;'Assumptions Notes'!C$11,'Assumptions Notes'!C$11,C1443)</f>
        <v>122.3</v>
      </c>
      <c r="H1443" s="15">
        <f t="shared" si="45"/>
        <v>1.28415E-2</v>
      </c>
      <c r="I1443" s="2">
        <f>IF(C1443&gt;'Assumptions Notes'!C$11,-C1443*('Assumptions Notes'!C$13/(2*1000)),G1443*D1443)</f>
        <v>1.28415E-2</v>
      </c>
    </row>
    <row r="1444" spans="1:9" ht="16" x14ac:dyDescent="0.2">
      <c r="A1444" s="5">
        <v>42582.0625</v>
      </c>
      <c r="B1444" s="2">
        <v>1345.17</v>
      </c>
      <c r="C1444" s="29">
        <v>131.19999999999999</v>
      </c>
      <c r="D1444" s="8">
        <v>1.025E-4</v>
      </c>
      <c r="E1444" s="13">
        <f>D1444*'Assumptions Notes'!C$12</f>
        <v>1.23E-2</v>
      </c>
      <c r="F1444" s="15">
        <f t="shared" si="44"/>
        <v>1.3447999999999998E-2</v>
      </c>
      <c r="G1444" s="10">
        <f>IF(C1444&gt;'Assumptions Notes'!C$11,'Assumptions Notes'!C$11,C1444)</f>
        <v>131.19999999999999</v>
      </c>
      <c r="H1444" s="15">
        <f t="shared" si="45"/>
        <v>1.3447999999999998E-2</v>
      </c>
      <c r="I1444" s="2">
        <f>IF(C1444&gt;'Assumptions Notes'!C$11,-C1444*('Assumptions Notes'!C$13/(2*1000)),G1444*D1444)</f>
        <v>1.3447999999999998E-2</v>
      </c>
    </row>
    <row r="1445" spans="1:9" ht="16" x14ac:dyDescent="0.2">
      <c r="A1445" s="5">
        <v>42582.083333333336</v>
      </c>
      <c r="B1445" s="2">
        <v>1272.97</v>
      </c>
      <c r="C1445" s="29">
        <v>142.1</v>
      </c>
      <c r="D1445" s="8">
        <v>1E-4</v>
      </c>
      <c r="E1445" s="13">
        <f>D1445*'Assumptions Notes'!C$12</f>
        <v>1.2E-2</v>
      </c>
      <c r="F1445" s="15">
        <f t="shared" si="44"/>
        <v>1.421E-2</v>
      </c>
      <c r="G1445" s="10">
        <f>IF(C1445&gt;'Assumptions Notes'!C$11,'Assumptions Notes'!C$11,C1445)</f>
        <v>142.1</v>
      </c>
      <c r="H1445" s="15">
        <f t="shared" si="45"/>
        <v>1.421E-2</v>
      </c>
      <c r="I1445" s="2">
        <f>IF(C1445&gt;'Assumptions Notes'!C$11,-C1445*('Assumptions Notes'!C$13/(2*1000)),G1445*D1445)</f>
        <v>1.421E-2</v>
      </c>
    </row>
    <row r="1446" spans="1:9" ht="16" x14ac:dyDescent="0.2">
      <c r="A1446" s="5">
        <v>42582.104166666664</v>
      </c>
      <c r="B1446" s="2">
        <v>1205.56</v>
      </c>
      <c r="C1446" s="29">
        <v>133.19999999999999</v>
      </c>
      <c r="D1446" s="8">
        <v>9.8750000000000002E-5</v>
      </c>
      <c r="E1446" s="13">
        <f>D1446*'Assumptions Notes'!C$12</f>
        <v>1.1849999999999999E-2</v>
      </c>
      <c r="F1446" s="15">
        <f t="shared" si="44"/>
        <v>1.3153499999999999E-2</v>
      </c>
      <c r="G1446" s="10">
        <f>IF(C1446&gt;'Assumptions Notes'!C$11,'Assumptions Notes'!C$11,C1446)</f>
        <v>133.19999999999999</v>
      </c>
      <c r="H1446" s="15">
        <f t="shared" si="45"/>
        <v>1.3153499999999999E-2</v>
      </c>
      <c r="I1446" s="2">
        <f>IF(C1446&gt;'Assumptions Notes'!C$11,-C1446*('Assumptions Notes'!C$13/(2*1000)),G1446*D1446)</f>
        <v>1.3153499999999999E-2</v>
      </c>
    </row>
    <row r="1447" spans="1:9" ht="16" x14ac:dyDescent="0.2">
      <c r="A1447" s="5">
        <v>42582.125</v>
      </c>
      <c r="B1447" s="2">
        <v>1160.52</v>
      </c>
      <c r="C1447" s="29">
        <v>129.6</v>
      </c>
      <c r="D1447" s="8">
        <v>9.7499999999999998E-5</v>
      </c>
      <c r="E1447" s="13">
        <f>D1447*'Assumptions Notes'!C$12</f>
        <v>1.17E-2</v>
      </c>
      <c r="F1447" s="15">
        <f t="shared" si="44"/>
        <v>1.2636E-2</v>
      </c>
      <c r="G1447" s="10">
        <f>IF(C1447&gt;'Assumptions Notes'!C$11,'Assumptions Notes'!C$11,C1447)</f>
        <v>129.6</v>
      </c>
      <c r="H1447" s="15">
        <f t="shared" si="45"/>
        <v>1.2636E-2</v>
      </c>
      <c r="I1447" s="2">
        <f>IF(C1447&gt;'Assumptions Notes'!C$11,-C1447*('Assumptions Notes'!C$13/(2*1000)),G1447*D1447)</f>
        <v>1.2636E-2</v>
      </c>
    </row>
    <row r="1448" spans="1:9" ht="16" x14ac:dyDescent="0.2">
      <c r="A1448" s="5">
        <v>42582.145833333336</v>
      </c>
      <c r="B1448" s="2">
        <v>1137.33</v>
      </c>
      <c r="C1448" s="29">
        <v>126.4</v>
      </c>
      <c r="D1448" s="8">
        <v>9.6250000000000009E-5</v>
      </c>
      <c r="E1448" s="13">
        <f>D1448*'Assumptions Notes'!C$12</f>
        <v>1.1550000000000001E-2</v>
      </c>
      <c r="F1448" s="15">
        <f t="shared" si="44"/>
        <v>1.2166000000000001E-2</v>
      </c>
      <c r="G1448" s="10">
        <f>IF(C1448&gt;'Assumptions Notes'!C$11,'Assumptions Notes'!C$11,C1448)</f>
        <v>126.4</v>
      </c>
      <c r="H1448" s="15">
        <f t="shared" si="45"/>
        <v>1.2166000000000001E-2</v>
      </c>
      <c r="I1448" s="2">
        <f>IF(C1448&gt;'Assumptions Notes'!C$11,-C1448*('Assumptions Notes'!C$13/(2*1000)),G1448*D1448)</f>
        <v>1.2166000000000001E-2</v>
      </c>
    </row>
    <row r="1449" spans="1:9" ht="16" x14ac:dyDescent="0.2">
      <c r="A1449" s="5">
        <v>42582.166666666664</v>
      </c>
      <c r="B1449" s="2">
        <v>1118.26</v>
      </c>
      <c r="C1449" s="29">
        <v>128</v>
      </c>
      <c r="D1449" s="8">
        <v>9.5000000000000005E-5</v>
      </c>
      <c r="E1449" s="13">
        <f>D1449*'Assumptions Notes'!C$12</f>
        <v>1.14E-2</v>
      </c>
      <c r="F1449" s="15">
        <f t="shared" si="44"/>
        <v>1.2160000000000001E-2</v>
      </c>
      <c r="G1449" s="10">
        <f>IF(C1449&gt;'Assumptions Notes'!C$11,'Assumptions Notes'!C$11,C1449)</f>
        <v>128</v>
      </c>
      <c r="H1449" s="15">
        <f t="shared" si="45"/>
        <v>1.2160000000000001E-2</v>
      </c>
      <c r="I1449" s="2">
        <f>IF(C1449&gt;'Assumptions Notes'!C$11,-C1449*('Assumptions Notes'!C$13/(2*1000)),G1449*D1449)</f>
        <v>1.2160000000000001E-2</v>
      </c>
    </row>
    <row r="1450" spans="1:9" ht="16" x14ac:dyDescent="0.2">
      <c r="A1450" s="5">
        <v>42582.1875</v>
      </c>
      <c r="B1450" s="2">
        <v>1119.26</v>
      </c>
      <c r="C1450" s="29">
        <v>130.30000000000001</v>
      </c>
      <c r="D1450" s="8">
        <v>9.6250000000000009E-5</v>
      </c>
      <c r="E1450" s="13">
        <f>D1450*'Assumptions Notes'!C$12</f>
        <v>1.1550000000000001E-2</v>
      </c>
      <c r="F1450" s="15">
        <f t="shared" si="44"/>
        <v>1.2541375000000002E-2</v>
      </c>
      <c r="G1450" s="10">
        <f>IF(C1450&gt;'Assumptions Notes'!C$11,'Assumptions Notes'!C$11,C1450)</f>
        <v>130.30000000000001</v>
      </c>
      <c r="H1450" s="15">
        <f t="shared" si="45"/>
        <v>1.2541375000000002E-2</v>
      </c>
      <c r="I1450" s="2">
        <f>IF(C1450&gt;'Assumptions Notes'!C$11,-C1450*('Assumptions Notes'!C$13/(2*1000)),G1450*D1450)</f>
        <v>1.2541375000000002E-2</v>
      </c>
    </row>
    <row r="1451" spans="1:9" ht="16" x14ac:dyDescent="0.2">
      <c r="A1451" s="5">
        <v>42582.208333333336</v>
      </c>
      <c r="B1451" s="2">
        <v>1114.95</v>
      </c>
      <c r="C1451" s="29">
        <v>136.30000000000001</v>
      </c>
      <c r="D1451" s="8">
        <v>9.7499999999999998E-5</v>
      </c>
      <c r="E1451" s="13">
        <f>D1451*'Assumptions Notes'!C$12</f>
        <v>1.17E-2</v>
      </c>
      <c r="F1451" s="15">
        <f t="shared" si="44"/>
        <v>1.3289250000000001E-2</v>
      </c>
      <c r="G1451" s="10">
        <f>IF(C1451&gt;'Assumptions Notes'!C$11,'Assumptions Notes'!C$11,C1451)</f>
        <v>136.30000000000001</v>
      </c>
      <c r="H1451" s="15">
        <f t="shared" si="45"/>
        <v>1.3289250000000001E-2</v>
      </c>
      <c r="I1451" s="2">
        <f>IF(C1451&gt;'Assumptions Notes'!C$11,-C1451*('Assumptions Notes'!C$13/(2*1000)),G1451*D1451)</f>
        <v>1.3289250000000001E-2</v>
      </c>
    </row>
    <row r="1452" spans="1:9" ht="16" x14ac:dyDescent="0.2">
      <c r="A1452" s="5">
        <v>42582.229166666664</v>
      </c>
      <c r="B1452" s="2">
        <v>1103.46</v>
      </c>
      <c r="C1452" s="29">
        <v>145.30000000000001</v>
      </c>
      <c r="D1452" s="8">
        <v>1.15E-4</v>
      </c>
      <c r="E1452" s="13">
        <f>D1452*'Assumptions Notes'!C$12</f>
        <v>1.38E-2</v>
      </c>
      <c r="F1452" s="15">
        <f t="shared" si="44"/>
        <v>1.6709500000000002E-2</v>
      </c>
      <c r="G1452" s="10">
        <f>IF(C1452&gt;'Assumptions Notes'!C$11,'Assumptions Notes'!C$11,C1452)</f>
        <v>145.30000000000001</v>
      </c>
      <c r="H1452" s="15">
        <f t="shared" si="45"/>
        <v>1.6709500000000002E-2</v>
      </c>
      <c r="I1452" s="2">
        <f>IF(C1452&gt;'Assumptions Notes'!C$11,-C1452*('Assumptions Notes'!C$13/(2*1000)),G1452*D1452)</f>
        <v>1.6709500000000002E-2</v>
      </c>
    </row>
    <row r="1453" spans="1:9" ht="16" x14ac:dyDescent="0.2">
      <c r="A1453" s="5">
        <v>42582.25</v>
      </c>
      <c r="B1453" s="2">
        <v>1119.47</v>
      </c>
      <c r="C1453" s="29">
        <v>137.4</v>
      </c>
      <c r="D1453" s="8">
        <v>1.325E-4</v>
      </c>
      <c r="E1453" s="13">
        <f>D1453*'Assumptions Notes'!C$12</f>
        <v>1.5900000000000001E-2</v>
      </c>
      <c r="F1453" s="15">
        <f t="shared" si="44"/>
        <v>1.8205499999999999E-2</v>
      </c>
      <c r="G1453" s="10">
        <f>IF(C1453&gt;'Assumptions Notes'!C$11,'Assumptions Notes'!C$11,C1453)</f>
        <v>137.4</v>
      </c>
      <c r="H1453" s="15">
        <f t="shared" si="45"/>
        <v>1.8205499999999999E-2</v>
      </c>
      <c r="I1453" s="2">
        <f>IF(C1453&gt;'Assumptions Notes'!C$11,-C1453*('Assumptions Notes'!C$13/(2*1000)),G1453*D1453)</f>
        <v>1.8205499999999999E-2</v>
      </c>
    </row>
    <row r="1454" spans="1:9" ht="16" x14ac:dyDescent="0.2">
      <c r="A1454" s="5">
        <v>42582.270833333336</v>
      </c>
      <c r="B1454" s="2">
        <v>1135.95</v>
      </c>
      <c r="C1454" s="29">
        <v>135.69999999999999</v>
      </c>
      <c r="D1454" s="8">
        <v>1.6249999999999999E-4</v>
      </c>
      <c r="E1454" s="13">
        <f>D1454*'Assumptions Notes'!C$12</f>
        <v>1.95E-2</v>
      </c>
      <c r="F1454" s="15">
        <f t="shared" si="44"/>
        <v>2.2051249999999998E-2</v>
      </c>
      <c r="G1454" s="10">
        <f>IF(C1454&gt;'Assumptions Notes'!C$11,'Assumptions Notes'!C$11,C1454)</f>
        <v>135.69999999999999</v>
      </c>
      <c r="H1454" s="15">
        <f t="shared" si="45"/>
        <v>2.2051249999999998E-2</v>
      </c>
      <c r="I1454" s="2">
        <f>IF(C1454&gt;'Assumptions Notes'!C$11,-C1454*('Assumptions Notes'!C$13/(2*1000)),G1454*D1454)</f>
        <v>2.2051249999999998E-2</v>
      </c>
    </row>
    <row r="1455" spans="1:9" ht="16" x14ac:dyDescent="0.2">
      <c r="A1455" s="5">
        <v>42582.291666666664</v>
      </c>
      <c r="B1455" s="2">
        <v>1166.29</v>
      </c>
      <c r="C1455" s="29">
        <v>133.19999999999999</v>
      </c>
      <c r="D1455" s="8">
        <v>1.9249999999999999E-4</v>
      </c>
      <c r="E1455" s="13">
        <f>D1455*'Assumptions Notes'!C$12</f>
        <v>2.3099999999999999E-2</v>
      </c>
      <c r="F1455" s="15">
        <f t="shared" si="44"/>
        <v>2.5640999999999997E-2</v>
      </c>
      <c r="G1455" s="10">
        <f>IF(C1455&gt;'Assumptions Notes'!C$11,'Assumptions Notes'!C$11,C1455)</f>
        <v>133.19999999999999</v>
      </c>
      <c r="H1455" s="15">
        <f t="shared" si="45"/>
        <v>2.5640999999999997E-2</v>
      </c>
      <c r="I1455" s="2">
        <f>IF(C1455&gt;'Assumptions Notes'!C$11,-C1455*('Assumptions Notes'!C$13/(2*1000)),G1455*D1455)</f>
        <v>2.5640999999999997E-2</v>
      </c>
    </row>
    <row r="1456" spans="1:9" ht="16" x14ac:dyDescent="0.2">
      <c r="A1456" s="5">
        <v>42582.3125</v>
      </c>
      <c r="B1456" s="2">
        <v>1187.32</v>
      </c>
      <c r="C1456" s="29">
        <v>139.80000000000001</v>
      </c>
      <c r="D1456" s="8">
        <v>2.0875000000000001E-4</v>
      </c>
      <c r="E1456" s="13">
        <f>D1456*'Assumptions Notes'!C$12</f>
        <v>2.5049999999999999E-2</v>
      </c>
      <c r="F1456" s="15">
        <f t="shared" si="44"/>
        <v>2.9183250000000004E-2</v>
      </c>
      <c r="G1456" s="10">
        <f>IF(C1456&gt;'Assumptions Notes'!C$11,'Assumptions Notes'!C$11,C1456)</f>
        <v>139.80000000000001</v>
      </c>
      <c r="H1456" s="15">
        <f t="shared" si="45"/>
        <v>2.9183250000000004E-2</v>
      </c>
      <c r="I1456" s="2">
        <f>IF(C1456&gt;'Assumptions Notes'!C$11,-C1456*('Assumptions Notes'!C$13/(2*1000)),G1456*D1456)</f>
        <v>2.9183250000000004E-2</v>
      </c>
    </row>
    <row r="1457" spans="1:9" ht="16" x14ac:dyDescent="0.2">
      <c r="A1457" s="5">
        <v>42582.333333333336</v>
      </c>
      <c r="B1457" s="2">
        <v>1202.54</v>
      </c>
      <c r="C1457" s="29">
        <v>143.69999999999999</v>
      </c>
      <c r="D1457" s="8">
        <v>2.2499999999999999E-4</v>
      </c>
      <c r="E1457" s="13">
        <f>D1457*'Assumptions Notes'!C$12</f>
        <v>2.7E-2</v>
      </c>
      <c r="F1457" s="15">
        <f t="shared" si="44"/>
        <v>3.2332499999999993E-2</v>
      </c>
      <c r="G1457" s="10">
        <f>IF(C1457&gt;'Assumptions Notes'!C$11,'Assumptions Notes'!C$11,C1457)</f>
        <v>143.69999999999999</v>
      </c>
      <c r="H1457" s="15">
        <f t="shared" si="45"/>
        <v>3.2332499999999993E-2</v>
      </c>
      <c r="I1457" s="2">
        <f>IF(C1457&gt;'Assumptions Notes'!C$11,-C1457*('Assumptions Notes'!C$13/(2*1000)),G1457*D1457)</f>
        <v>3.2332499999999993E-2</v>
      </c>
    </row>
    <row r="1458" spans="1:9" ht="16" x14ac:dyDescent="0.2">
      <c r="A1458" s="5">
        <v>42582.354166666664</v>
      </c>
      <c r="B1458" s="2">
        <v>1244.48</v>
      </c>
      <c r="C1458" s="29">
        <v>139.30000000000001</v>
      </c>
      <c r="D1458" s="8">
        <v>2.2625E-4</v>
      </c>
      <c r="E1458" s="13">
        <f>D1458*'Assumptions Notes'!C$12</f>
        <v>2.7150000000000001E-2</v>
      </c>
      <c r="F1458" s="15">
        <f t="shared" si="44"/>
        <v>3.1516625E-2</v>
      </c>
      <c r="G1458" s="10">
        <f>IF(C1458&gt;'Assumptions Notes'!C$11,'Assumptions Notes'!C$11,C1458)</f>
        <v>139.30000000000001</v>
      </c>
      <c r="H1458" s="15">
        <f t="shared" si="45"/>
        <v>3.1516625E-2</v>
      </c>
      <c r="I1458" s="2">
        <f>IF(C1458&gt;'Assumptions Notes'!C$11,-C1458*('Assumptions Notes'!C$13/(2*1000)),G1458*D1458)</f>
        <v>3.1516625E-2</v>
      </c>
    </row>
    <row r="1459" spans="1:9" ht="16" x14ac:dyDescent="0.2">
      <c r="A1459" s="5">
        <v>42582.375</v>
      </c>
      <c r="B1459" s="2">
        <v>1272.8399999999999</v>
      </c>
      <c r="C1459" s="29">
        <v>135.19999999999999</v>
      </c>
      <c r="D1459" s="8">
        <v>2.275E-4</v>
      </c>
      <c r="E1459" s="13">
        <f>D1459*'Assumptions Notes'!C$12</f>
        <v>2.7300000000000001E-2</v>
      </c>
      <c r="F1459" s="15">
        <f t="shared" si="44"/>
        <v>3.0757999999999997E-2</v>
      </c>
      <c r="G1459" s="10">
        <f>IF(C1459&gt;'Assumptions Notes'!C$11,'Assumptions Notes'!C$11,C1459)</f>
        <v>135.19999999999999</v>
      </c>
      <c r="H1459" s="15">
        <f t="shared" si="45"/>
        <v>3.0757999999999997E-2</v>
      </c>
      <c r="I1459" s="2">
        <f>IF(C1459&gt;'Assumptions Notes'!C$11,-C1459*('Assumptions Notes'!C$13/(2*1000)),G1459*D1459)</f>
        <v>3.0757999999999997E-2</v>
      </c>
    </row>
    <row r="1460" spans="1:9" ht="16" x14ac:dyDescent="0.2">
      <c r="A1460" s="5">
        <v>42582.395833333336</v>
      </c>
      <c r="B1460" s="2">
        <v>1260.8699999999999</v>
      </c>
      <c r="C1460" s="29">
        <v>131.69999999999999</v>
      </c>
      <c r="D1460" s="8">
        <v>2.1875E-4</v>
      </c>
      <c r="E1460" s="13">
        <f>D1460*'Assumptions Notes'!C$12</f>
        <v>2.6249999999999999E-2</v>
      </c>
      <c r="F1460" s="15">
        <f t="shared" si="44"/>
        <v>2.8809374999999998E-2</v>
      </c>
      <c r="G1460" s="10">
        <f>IF(C1460&gt;'Assumptions Notes'!C$11,'Assumptions Notes'!C$11,C1460)</f>
        <v>131.69999999999999</v>
      </c>
      <c r="H1460" s="15">
        <f t="shared" si="45"/>
        <v>2.8809374999999998E-2</v>
      </c>
      <c r="I1460" s="2">
        <f>IF(C1460&gt;'Assumptions Notes'!C$11,-C1460*('Assumptions Notes'!C$13/(2*1000)),G1460*D1460)</f>
        <v>2.8809374999999998E-2</v>
      </c>
    </row>
    <row r="1461" spans="1:9" ht="16" x14ac:dyDescent="0.2">
      <c r="A1461" s="5">
        <v>42582.416666666664</v>
      </c>
      <c r="B1461" s="2">
        <v>1239.4100000000001</v>
      </c>
      <c r="C1461" s="29">
        <v>130.30000000000001</v>
      </c>
      <c r="D1461" s="8">
        <v>2.1000000000000001E-4</v>
      </c>
      <c r="E1461" s="13">
        <f>D1461*'Assumptions Notes'!C$12</f>
        <v>2.52E-2</v>
      </c>
      <c r="F1461" s="15">
        <f t="shared" si="44"/>
        <v>2.7363000000000002E-2</v>
      </c>
      <c r="G1461" s="10">
        <f>IF(C1461&gt;'Assumptions Notes'!C$11,'Assumptions Notes'!C$11,C1461)</f>
        <v>130.30000000000001</v>
      </c>
      <c r="H1461" s="15">
        <f t="shared" si="45"/>
        <v>2.7363000000000002E-2</v>
      </c>
      <c r="I1461" s="2">
        <f>IF(C1461&gt;'Assumptions Notes'!C$11,-C1461*('Assumptions Notes'!C$13/(2*1000)),G1461*D1461)</f>
        <v>2.7363000000000002E-2</v>
      </c>
    </row>
    <row r="1462" spans="1:9" ht="16" x14ac:dyDescent="0.2">
      <c r="A1462" s="5">
        <v>42582.4375</v>
      </c>
      <c r="B1462" s="2">
        <v>1230.28</v>
      </c>
      <c r="C1462" s="29">
        <v>135.19999999999999</v>
      </c>
      <c r="D1462" s="8">
        <v>2.075E-4</v>
      </c>
      <c r="E1462" s="13">
        <f>D1462*'Assumptions Notes'!C$12</f>
        <v>2.4899999999999999E-2</v>
      </c>
      <c r="F1462" s="15">
        <f t="shared" si="44"/>
        <v>2.8053999999999999E-2</v>
      </c>
      <c r="G1462" s="10">
        <f>IF(C1462&gt;'Assumptions Notes'!C$11,'Assumptions Notes'!C$11,C1462)</f>
        <v>135.19999999999999</v>
      </c>
      <c r="H1462" s="15">
        <f t="shared" si="45"/>
        <v>2.8053999999999999E-2</v>
      </c>
      <c r="I1462" s="2">
        <f>IF(C1462&gt;'Assumptions Notes'!C$11,-C1462*('Assumptions Notes'!C$13/(2*1000)),G1462*D1462)</f>
        <v>2.8053999999999999E-2</v>
      </c>
    </row>
    <row r="1463" spans="1:9" ht="16" x14ac:dyDescent="0.2">
      <c r="A1463" s="5">
        <v>42582.458333333336</v>
      </c>
      <c r="B1463" s="2">
        <v>1222.1300000000001</v>
      </c>
      <c r="C1463" s="29">
        <v>139.19999999999999</v>
      </c>
      <c r="D1463" s="8">
        <v>2.05E-4</v>
      </c>
      <c r="E1463" s="13">
        <f>D1463*'Assumptions Notes'!C$12</f>
        <v>2.46E-2</v>
      </c>
      <c r="F1463" s="15">
        <f t="shared" si="44"/>
        <v>2.8535999999999995E-2</v>
      </c>
      <c r="G1463" s="10">
        <f>IF(C1463&gt;'Assumptions Notes'!C$11,'Assumptions Notes'!C$11,C1463)</f>
        <v>139.19999999999999</v>
      </c>
      <c r="H1463" s="15">
        <f t="shared" si="45"/>
        <v>2.8535999999999995E-2</v>
      </c>
      <c r="I1463" s="2">
        <f>IF(C1463&gt;'Assumptions Notes'!C$11,-C1463*('Assumptions Notes'!C$13/(2*1000)),G1463*D1463)</f>
        <v>2.8535999999999995E-2</v>
      </c>
    </row>
    <row r="1464" spans="1:9" ht="16" x14ac:dyDescent="0.2">
      <c r="A1464" s="5">
        <v>42582.479166666664</v>
      </c>
      <c r="B1464" s="2">
        <v>1188.1099999999999</v>
      </c>
      <c r="C1464" s="29">
        <v>141</v>
      </c>
      <c r="D1464" s="8">
        <v>2.1499999999999999E-4</v>
      </c>
      <c r="E1464" s="13">
        <f>D1464*'Assumptions Notes'!C$12</f>
        <v>2.58E-2</v>
      </c>
      <c r="F1464" s="15">
        <f t="shared" si="44"/>
        <v>3.0314999999999998E-2</v>
      </c>
      <c r="G1464" s="10">
        <f>IF(C1464&gt;'Assumptions Notes'!C$11,'Assumptions Notes'!C$11,C1464)</f>
        <v>141</v>
      </c>
      <c r="H1464" s="15">
        <f t="shared" si="45"/>
        <v>3.0314999999999998E-2</v>
      </c>
      <c r="I1464" s="2">
        <f>IF(C1464&gt;'Assumptions Notes'!C$11,-C1464*('Assumptions Notes'!C$13/(2*1000)),G1464*D1464)</f>
        <v>3.0314999999999998E-2</v>
      </c>
    </row>
    <row r="1465" spans="1:9" ht="16" x14ac:dyDescent="0.2">
      <c r="A1465" s="5">
        <v>42582.5</v>
      </c>
      <c r="B1465" s="2">
        <v>1140.9000000000001</v>
      </c>
      <c r="C1465" s="29">
        <v>139.4</v>
      </c>
      <c r="D1465" s="8">
        <v>2.2499999999999999E-4</v>
      </c>
      <c r="E1465" s="13">
        <f>D1465*'Assumptions Notes'!C$12</f>
        <v>2.7E-2</v>
      </c>
      <c r="F1465" s="15">
        <f t="shared" si="44"/>
        <v>3.1364999999999997E-2</v>
      </c>
      <c r="G1465" s="10">
        <f>IF(C1465&gt;'Assumptions Notes'!C$11,'Assumptions Notes'!C$11,C1465)</f>
        <v>139.4</v>
      </c>
      <c r="H1465" s="15">
        <f t="shared" si="45"/>
        <v>3.1364999999999997E-2</v>
      </c>
      <c r="I1465" s="2">
        <f>IF(C1465&gt;'Assumptions Notes'!C$11,-C1465*('Assumptions Notes'!C$13/(2*1000)),G1465*D1465)</f>
        <v>3.1364999999999997E-2</v>
      </c>
    </row>
    <row r="1466" spans="1:9" ht="16" x14ac:dyDescent="0.2">
      <c r="A1466" s="5">
        <v>42582.520833333336</v>
      </c>
      <c r="B1466" s="2">
        <v>1096.82</v>
      </c>
      <c r="C1466" s="29">
        <v>136.9</v>
      </c>
      <c r="D1466" s="8">
        <v>2.1250000000000002E-4</v>
      </c>
      <c r="E1466" s="13">
        <f>D1466*'Assumptions Notes'!C$12</f>
        <v>2.5500000000000002E-2</v>
      </c>
      <c r="F1466" s="15">
        <f t="shared" si="44"/>
        <v>2.9091250000000003E-2</v>
      </c>
      <c r="G1466" s="10">
        <f>IF(C1466&gt;'Assumptions Notes'!C$11,'Assumptions Notes'!C$11,C1466)</f>
        <v>136.9</v>
      </c>
      <c r="H1466" s="15">
        <f t="shared" si="45"/>
        <v>2.9091250000000003E-2</v>
      </c>
      <c r="I1466" s="2">
        <f>IF(C1466&gt;'Assumptions Notes'!C$11,-C1466*('Assumptions Notes'!C$13/(2*1000)),G1466*D1466)</f>
        <v>2.9091250000000003E-2</v>
      </c>
    </row>
    <row r="1467" spans="1:9" ht="16" x14ac:dyDescent="0.2">
      <c r="A1467" s="5">
        <v>42582.541666666664</v>
      </c>
      <c r="B1467" s="2">
        <v>1076.6600000000001</v>
      </c>
      <c r="C1467" s="29">
        <v>137.69999999999999</v>
      </c>
      <c r="D1467" s="8">
        <v>2.0000000000000001E-4</v>
      </c>
      <c r="E1467" s="13">
        <f>D1467*'Assumptions Notes'!C$12</f>
        <v>2.4E-2</v>
      </c>
      <c r="F1467" s="15">
        <f t="shared" si="44"/>
        <v>2.7539999999999999E-2</v>
      </c>
      <c r="G1467" s="10">
        <f>IF(C1467&gt;'Assumptions Notes'!C$11,'Assumptions Notes'!C$11,C1467)</f>
        <v>137.69999999999999</v>
      </c>
      <c r="H1467" s="15">
        <f t="shared" si="45"/>
        <v>2.7539999999999999E-2</v>
      </c>
      <c r="I1467" s="2">
        <f>IF(C1467&gt;'Assumptions Notes'!C$11,-C1467*('Assumptions Notes'!C$13/(2*1000)),G1467*D1467)</f>
        <v>2.7539999999999999E-2</v>
      </c>
    </row>
    <row r="1468" spans="1:9" ht="16" x14ac:dyDescent="0.2">
      <c r="A1468" s="5">
        <v>42582.5625</v>
      </c>
      <c r="B1468" s="2">
        <v>1079.4100000000001</v>
      </c>
      <c r="C1468" s="29">
        <v>141.19999999999999</v>
      </c>
      <c r="D1468" s="8">
        <v>1.975E-4</v>
      </c>
      <c r="E1468" s="13">
        <f>D1468*'Assumptions Notes'!C$12</f>
        <v>2.3699999999999999E-2</v>
      </c>
      <c r="F1468" s="15">
        <f t="shared" si="44"/>
        <v>2.7886999999999999E-2</v>
      </c>
      <c r="G1468" s="10">
        <f>IF(C1468&gt;'Assumptions Notes'!C$11,'Assumptions Notes'!C$11,C1468)</f>
        <v>141.19999999999999</v>
      </c>
      <c r="H1468" s="15">
        <f t="shared" si="45"/>
        <v>2.7886999999999999E-2</v>
      </c>
      <c r="I1468" s="2">
        <f>IF(C1468&gt;'Assumptions Notes'!C$11,-C1468*('Assumptions Notes'!C$13/(2*1000)),G1468*D1468)</f>
        <v>2.7886999999999999E-2</v>
      </c>
    </row>
    <row r="1469" spans="1:9" ht="16" x14ac:dyDescent="0.2">
      <c r="A1469" s="5">
        <v>42582.583333333336</v>
      </c>
      <c r="B1469" s="2">
        <v>1117.52</v>
      </c>
      <c r="C1469" s="29">
        <v>146.80000000000001</v>
      </c>
      <c r="D1469" s="8">
        <v>1.95E-4</v>
      </c>
      <c r="E1469" s="13">
        <f>D1469*'Assumptions Notes'!C$12</f>
        <v>2.3400000000000001E-2</v>
      </c>
      <c r="F1469" s="15">
        <f t="shared" si="44"/>
        <v>2.8626000000000002E-2</v>
      </c>
      <c r="G1469" s="10">
        <f>IF(C1469&gt;'Assumptions Notes'!C$11,'Assumptions Notes'!C$11,C1469)</f>
        <v>146.80000000000001</v>
      </c>
      <c r="H1469" s="15">
        <f t="shared" si="45"/>
        <v>2.8626000000000002E-2</v>
      </c>
      <c r="I1469" s="2">
        <f>IF(C1469&gt;'Assumptions Notes'!C$11,-C1469*('Assumptions Notes'!C$13/(2*1000)),G1469*D1469)</f>
        <v>2.8626000000000002E-2</v>
      </c>
    </row>
    <row r="1470" spans="1:9" ht="16" x14ac:dyDescent="0.2">
      <c r="A1470" s="5">
        <v>42582.604166666664</v>
      </c>
      <c r="B1470" s="2">
        <v>1146.6300000000001</v>
      </c>
      <c r="C1470" s="29">
        <v>138.9</v>
      </c>
      <c r="D1470" s="8">
        <v>1.9625E-4</v>
      </c>
      <c r="E1470" s="13">
        <f>D1470*'Assumptions Notes'!C$12</f>
        <v>2.3550000000000001E-2</v>
      </c>
      <c r="F1470" s="15">
        <f t="shared" si="44"/>
        <v>2.7259125000000002E-2</v>
      </c>
      <c r="G1470" s="10">
        <f>IF(C1470&gt;'Assumptions Notes'!C$11,'Assumptions Notes'!C$11,C1470)</f>
        <v>138.9</v>
      </c>
      <c r="H1470" s="15">
        <f t="shared" si="45"/>
        <v>2.7259125000000002E-2</v>
      </c>
      <c r="I1470" s="2">
        <f>IF(C1470&gt;'Assumptions Notes'!C$11,-C1470*('Assumptions Notes'!C$13/(2*1000)),G1470*D1470)</f>
        <v>2.7259125000000002E-2</v>
      </c>
    </row>
    <row r="1471" spans="1:9" ht="16" x14ac:dyDescent="0.2">
      <c r="A1471" s="5">
        <v>42582.625</v>
      </c>
      <c r="B1471" s="2">
        <v>1169.1600000000001</v>
      </c>
      <c r="C1471" s="29">
        <v>137.19999999999999</v>
      </c>
      <c r="D1471" s="8">
        <v>1.975E-4</v>
      </c>
      <c r="E1471" s="13">
        <f>D1471*'Assumptions Notes'!C$12</f>
        <v>2.3699999999999999E-2</v>
      </c>
      <c r="F1471" s="15">
        <f t="shared" si="44"/>
        <v>2.7097E-2</v>
      </c>
      <c r="G1471" s="10">
        <f>IF(C1471&gt;'Assumptions Notes'!C$11,'Assumptions Notes'!C$11,C1471)</f>
        <v>137.19999999999999</v>
      </c>
      <c r="H1471" s="15">
        <f t="shared" si="45"/>
        <v>2.7097E-2</v>
      </c>
      <c r="I1471" s="2">
        <f>IF(C1471&gt;'Assumptions Notes'!C$11,-C1471*('Assumptions Notes'!C$13/(2*1000)),G1471*D1471)</f>
        <v>2.7097E-2</v>
      </c>
    </row>
    <row r="1472" spans="1:9" ht="16" x14ac:dyDescent="0.2">
      <c r="A1472" s="5">
        <v>42582.645833333336</v>
      </c>
      <c r="B1472" s="2">
        <v>1206.1600000000001</v>
      </c>
      <c r="C1472" s="29">
        <v>130</v>
      </c>
      <c r="D1472" s="8">
        <v>2.2124999999999998E-4</v>
      </c>
      <c r="E1472" s="13">
        <f>D1472*'Assumptions Notes'!C$12</f>
        <v>2.6549999999999997E-2</v>
      </c>
      <c r="F1472" s="15">
        <f t="shared" si="44"/>
        <v>2.8762499999999996E-2</v>
      </c>
      <c r="G1472" s="10">
        <f>IF(C1472&gt;'Assumptions Notes'!C$11,'Assumptions Notes'!C$11,C1472)</f>
        <v>130</v>
      </c>
      <c r="H1472" s="15">
        <f t="shared" si="45"/>
        <v>2.8762499999999996E-2</v>
      </c>
      <c r="I1472" s="2">
        <f>IF(C1472&gt;'Assumptions Notes'!C$11,-C1472*('Assumptions Notes'!C$13/(2*1000)),G1472*D1472)</f>
        <v>2.8762499999999996E-2</v>
      </c>
    </row>
    <row r="1473" spans="1:9" ht="16" x14ac:dyDescent="0.2">
      <c r="A1473" s="5">
        <v>42582.666666666664</v>
      </c>
      <c r="B1473" s="2">
        <v>1251.77</v>
      </c>
      <c r="C1473" s="29">
        <v>129</v>
      </c>
      <c r="D1473" s="8">
        <v>2.4499999999999999E-4</v>
      </c>
      <c r="E1473" s="13">
        <f>D1473*'Assumptions Notes'!C$12</f>
        <v>2.9399999999999999E-2</v>
      </c>
      <c r="F1473" s="15">
        <f t="shared" si="44"/>
        <v>3.1605000000000001E-2</v>
      </c>
      <c r="G1473" s="10">
        <f>IF(C1473&gt;'Assumptions Notes'!C$11,'Assumptions Notes'!C$11,C1473)</f>
        <v>129</v>
      </c>
      <c r="H1473" s="15">
        <f t="shared" si="45"/>
        <v>3.1605000000000001E-2</v>
      </c>
      <c r="I1473" s="2">
        <f>IF(C1473&gt;'Assumptions Notes'!C$11,-C1473*('Assumptions Notes'!C$13/(2*1000)),G1473*D1473)</f>
        <v>3.1605000000000001E-2</v>
      </c>
    </row>
    <row r="1474" spans="1:9" ht="16" x14ac:dyDescent="0.2">
      <c r="A1474" s="5">
        <v>42582.6875</v>
      </c>
      <c r="B1474" s="2">
        <v>1299.95</v>
      </c>
      <c r="C1474" s="29">
        <v>136.5</v>
      </c>
      <c r="D1474" s="8">
        <v>2.7E-4</v>
      </c>
      <c r="E1474" s="13">
        <f>D1474*'Assumptions Notes'!C$12</f>
        <v>3.2399999999999998E-2</v>
      </c>
      <c r="F1474" s="15">
        <f t="shared" si="44"/>
        <v>3.6854999999999999E-2</v>
      </c>
      <c r="G1474" s="10">
        <f>IF(C1474&gt;'Assumptions Notes'!C$11,'Assumptions Notes'!C$11,C1474)</f>
        <v>136.5</v>
      </c>
      <c r="H1474" s="15">
        <f t="shared" si="45"/>
        <v>3.6854999999999999E-2</v>
      </c>
      <c r="I1474" s="2">
        <f>IF(C1474&gt;'Assumptions Notes'!C$11,-C1474*('Assumptions Notes'!C$13/(2*1000)),G1474*D1474)</f>
        <v>3.6854999999999999E-2</v>
      </c>
    </row>
    <row r="1475" spans="1:9" ht="16" x14ac:dyDescent="0.2">
      <c r="A1475" s="5">
        <v>42582.708333333336</v>
      </c>
      <c r="B1475" s="2">
        <v>1364.59</v>
      </c>
      <c r="C1475" s="29">
        <v>144.80000000000001</v>
      </c>
      <c r="D1475" s="8">
        <v>2.9500000000000001E-4</v>
      </c>
      <c r="E1475" s="13">
        <f>D1475*'Assumptions Notes'!C$12</f>
        <v>3.5400000000000001E-2</v>
      </c>
      <c r="F1475" s="15">
        <f t="shared" ref="F1475:F1538" si="46">D1475*C1475</f>
        <v>4.2716000000000004E-2</v>
      </c>
      <c r="G1475" s="10">
        <f>IF(C1475&gt;'Assumptions Notes'!C$11,'Assumptions Notes'!C$11,C1475)</f>
        <v>144.80000000000001</v>
      </c>
      <c r="H1475" s="15">
        <f t="shared" ref="H1475:H1538" si="47">G1475*D1475</f>
        <v>4.2716000000000004E-2</v>
      </c>
      <c r="I1475" s="2">
        <f>IF(C1475&gt;'Assumptions Notes'!C$11,-C1475*('Assumptions Notes'!C$13/(2*1000)),G1475*D1475)</f>
        <v>4.2716000000000004E-2</v>
      </c>
    </row>
    <row r="1476" spans="1:9" ht="16" x14ac:dyDescent="0.2">
      <c r="A1476" s="5">
        <v>42582.729166666664</v>
      </c>
      <c r="B1476" s="2">
        <v>1491.35</v>
      </c>
      <c r="C1476" s="29">
        <v>146.69999999999999</v>
      </c>
      <c r="D1476" s="8">
        <v>2.9750000000000002E-4</v>
      </c>
      <c r="E1476" s="13">
        <f>D1476*'Assumptions Notes'!C$12</f>
        <v>3.5700000000000003E-2</v>
      </c>
      <c r="F1476" s="15">
        <f t="shared" si="46"/>
        <v>4.3643250000000001E-2</v>
      </c>
      <c r="G1476" s="10">
        <f>IF(C1476&gt;'Assumptions Notes'!C$11,'Assumptions Notes'!C$11,C1476)</f>
        <v>146.69999999999999</v>
      </c>
      <c r="H1476" s="15">
        <f t="shared" si="47"/>
        <v>4.3643250000000001E-2</v>
      </c>
      <c r="I1476" s="2">
        <f>IF(C1476&gt;'Assumptions Notes'!C$11,-C1476*('Assumptions Notes'!C$13/(2*1000)),G1476*D1476)</f>
        <v>4.3643250000000001E-2</v>
      </c>
    </row>
    <row r="1477" spans="1:9" ht="16" x14ac:dyDescent="0.2">
      <c r="A1477" s="5">
        <v>42582.75</v>
      </c>
      <c r="B1477" s="2">
        <v>1592.54</v>
      </c>
      <c r="C1477" s="29">
        <v>141.4</v>
      </c>
      <c r="D1477" s="8">
        <v>2.9999999999999997E-4</v>
      </c>
      <c r="E1477" s="13">
        <f>D1477*'Assumptions Notes'!C$12</f>
        <v>3.5999999999999997E-2</v>
      </c>
      <c r="F1477" s="15">
        <f t="shared" si="46"/>
        <v>4.2419999999999999E-2</v>
      </c>
      <c r="G1477" s="10">
        <f>IF(C1477&gt;'Assumptions Notes'!C$11,'Assumptions Notes'!C$11,C1477)</f>
        <v>141.4</v>
      </c>
      <c r="H1477" s="15">
        <f t="shared" si="47"/>
        <v>4.2419999999999999E-2</v>
      </c>
      <c r="I1477" s="2">
        <f>IF(C1477&gt;'Assumptions Notes'!C$11,-C1477*('Assumptions Notes'!C$13/(2*1000)),G1477*D1477)</f>
        <v>4.2419999999999999E-2</v>
      </c>
    </row>
    <row r="1478" spans="1:9" ht="16" x14ac:dyDescent="0.2">
      <c r="A1478" s="5">
        <v>42582.770833333336</v>
      </c>
      <c r="B1478" s="2">
        <v>1666.51</v>
      </c>
      <c r="C1478" s="29">
        <v>139.6</v>
      </c>
      <c r="D1478" s="8">
        <v>2.9999999999999997E-4</v>
      </c>
      <c r="E1478" s="13">
        <f>D1478*'Assumptions Notes'!C$12</f>
        <v>3.5999999999999997E-2</v>
      </c>
      <c r="F1478" s="15">
        <f t="shared" si="46"/>
        <v>4.1879999999999994E-2</v>
      </c>
      <c r="G1478" s="10">
        <f>IF(C1478&gt;'Assumptions Notes'!C$11,'Assumptions Notes'!C$11,C1478)</f>
        <v>139.6</v>
      </c>
      <c r="H1478" s="15">
        <f t="shared" si="47"/>
        <v>4.1879999999999994E-2</v>
      </c>
      <c r="I1478" s="2">
        <f>IF(C1478&gt;'Assumptions Notes'!C$11,-C1478*('Assumptions Notes'!C$13/(2*1000)),G1478*D1478)</f>
        <v>4.1879999999999994E-2</v>
      </c>
    </row>
    <row r="1479" spans="1:9" ht="16" x14ac:dyDescent="0.2">
      <c r="A1479" s="5">
        <v>42582.791666666664</v>
      </c>
      <c r="B1479" s="2">
        <v>1700.42</v>
      </c>
      <c r="C1479" s="29">
        <v>139.5</v>
      </c>
      <c r="D1479" s="8">
        <v>2.9999999999999997E-4</v>
      </c>
      <c r="E1479" s="13">
        <f>D1479*'Assumptions Notes'!C$12</f>
        <v>3.5999999999999997E-2</v>
      </c>
      <c r="F1479" s="15">
        <f t="shared" si="46"/>
        <v>4.1849999999999998E-2</v>
      </c>
      <c r="G1479" s="10">
        <f>IF(C1479&gt;'Assumptions Notes'!C$11,'Assumptions Notes'!C$11,C1479)</f>
        <v>139.5</v>
      </c>
      <c r="H1479" s="15">
        <f t="shared" si="47"/>
        <v>4.1849999999999998E-2</v>
      </c>
      <c r="I1479" s="2">
        <f>IF(C1479&gt;'Assumptions Notes'!C$11,-C1479*('Assumptions Notes'!C$13/(2*1000)),G1479*D1479)</f>
        <v>4.1849999999999998E-2</v>
      </c>
    </row>
    <row r="1480" spans="1:9" ht="16" x14ac:dyDescent="0.2">
      <c r="A1480" s="5">
        <v>42582.8125</v>
      </c>
      <c r="B1480" s="2">
        <v>1680.17</v>
      </c>
      <c r="C1480" s="29">
        <v>144.30000000000001</v>
      </c>
      <c r="D1480" s="8">
        <v>2.9750000000000002E-4</v>
      </c>
      <c r="E1480" s="13">
        <f>D1480*'Assumptions Notes'!C$12</f>
        <v>3.5700000000000003E-2</v>
      </c>
      <c r="F1480" s="15">
        <f t="shared" si="46"/>
        <v>4.2929250000000009E-2</v>
      </c>
      <c r="G1480" s="10">
        <f>IF(C1480&gt;'Assumptions Notes'!C$11,'Assumptions Notes'!C$11,C1480)</f>
        <v>144.30000000000001</v>
      </c>
      <c r="H1480" s="15">
        <f t="shared" si="47"/>
        <v>4.2929250000000009E-2</v>
      </c>
      <c r="I1480" s="2">
        <f>IF(C1480&gt;'Assumptions Notes'!C$11,-C1480*('Assumptions Notes'!C$13/(2*1000)),G1480*D1480)</f>
        <v>4.2929250000000009E-2</v>
      </c>
    </row>
    <row r="1481" spans="1:9" ht="16" x14ac:dyDescent="0.2">
      <c r="A1481" s="5">
        <v>42582.833333333336</v>
      </c>
      <c r="B1481" s="2">
        <v>1640.01</v>
      </c>
      <c r="C1481" s="29">
        <v>147.19999999999999</v>
      </c>
      <c r="D1481" s="8">
        <v>2.9500000000000001E-4</v>
      </c>
      <c r="E1481" s="13">
        <f>D1481*'Assumptions Notes'!C$12</f>
        <v>3.5400000000000001E-2</v>
      </c>
      <c r="F1481" s="15">
        <f t="shared" si="46"/>
        <v>4.3423999999999997E-2</v>
      </c>
      <c r="G1481" s="10">
        <f>IF(C1481&gt;'Assumptions Notes'!C$11,'Assumptions Notes'!C$11,C1481)</f>
        <v>147.19999999999999</v>
      </c>
      <c r="H1481" s="15">
        <f t="shared" si="47"/>
        <v>4.3423999999999997E-2</v>
      </c>
      <c r="I1481" s="2">
        <f>IF(C1481&gt;'Assumptions Notes'!C$11,-C1481*('Assumptions Notes'!C$13/(2*1000)),G1481*D1481)</f>
        <v>4.3423999999999997E-2</v>
      </c>
    </row>
    <row r="1482" spans="1:9" ht="16" x14ac:dyDescent="0.2">
      <c r="A1482" s="5">
        <v>42582.854166666664</v>
      </c>
      <c r="B1482" s="2">
        <v>1610.55</v>
      </c>
      <c r="C1482" s="29">
        <v>142.19999999999999</v>
      </c>
      <c r="D1482" s="8">
        <v>2.9E-4</v>
      </c>
      <c r="E1482" s="13">
        <f>D1482*'Assumptions Notes'!C$12</f>
        <v>3.4799999999999998E-2</v>
      </c>
      <c r="F1482" s="15">
        <f t="shared" si="46"/>
        <v>4.1237999999999997E-2</v>
      </c>
      <c r="G1482" s="10">
        <f>IF(C1482&gt;'Assumptions Notes'!C$11,'Assumptions Notes'!C$11,C1482)</f>
        <v>142.19999999999999</v>
      </c>
      <c r="H1482" s="15">
        <f t="shared" si="47"/>
        <v>4.1237999999999997E-2</v>
      </c>
      <c r="I1482" s="2">
        <f>IF(C1482&gt;'Assumptions Notes'!C$11,-C1482*('Assumptions Notes'!C$13/(2*1000)),G1482*D1482)</f>
        <v>4.1237999999999997E-2</v>
      </c>
    </row>
    <row r="1483" spans="1:9" ht="16" x14ac:dyDescent="0.2">
      <c r="A1483" s="5">
        <v>42582.875</v>
      </c>
      <c r="B1483" s="2">
        <v>1593.27</v>
      </c>
      <c r="C1483" s="29">
        <v>130.69999999999999</v>
      </c>
      <c r="D1483" s="8">
        <v>2.8499999999999999E-4</v>
      </c>
      <c r="E1483" s="13">
        <f>D1483*'Assumptions Notes'!C$12</f>
        <v>3.4200000000000001E-2</v>
      </c>
      <c r="F1483" s="15">
        <f t="shared" si="46"/>
        <v>3.7249499999999998E-2</v>
      </c>
      <c r="G1483" s="10">
        <f>IF(C1483&gt;'Assumptions Notes'!C$11,'Assumptions Notes'!C$11,C1483)</f>
        <v>130.69999999999999</v>
      </c>
      <c r="H1483" s="15">
        <f t="shared" si="47"/>
        <v>3.7249499999999998E-2</v>
      </c>
      <c r="I1483" s="2">
        <f>IF(C1483&gt;'Assumptions Notes'!C$11,-C1483*('Assumptions Notes'!C$13/(2*1000)),G1483*D1483)</f>
        <v>3.7249499999999998E-2</v>
      </c>
    </row>
    <row r="1484" spans="1:9" ht="16" x14ac:dyDescent="0.2">
      <c r="A1484" s="5">
        <v>42582.895833333336</v>
      </c>
      <c r="B1484" s="2">
        <v>1551.82</v>
      </c>
      <c r="C1484" s="29">
        <v>129.30000000000001</v>
      </c>
      <c r="D1484" s="8">
        <v>2.7E-4</v>
      </c>
      <c r="E1484" s="13">
        <f>D1484*'Assumptions Notes'!C$12</f>
        <v>3.2399999999999998E-2</v>
      </c>
      <c r="F1484" s="15">
        <f t="shared" si="46"/>
        <v>3.4911000000000005E-2</v>
      </c>
      <c r="G1484" s="10">
        <f>IF(C1484&gt;'Assumptions Notes'!C$11,'Assumptions Notes'!C$11,C1484)</f>
        <v>129.30000000000001</v>
      </c>
      <c r="H1484" s="15">
        <f t="shared" si="47"/>
        <v>3.4911000000000005E-2</v>
      </c>
      <c r="I1484" s="2">
        <f>IF(C1484&gt;'Assumptions Notes'!C$11,-C1484*('Assumptions Notes'!C$13/(2*1000)),G1484*D1484)</f>
        <v>3.4911000000000005E-2</v>
      </c>
    </row>
    <row r="1485" spans="1:9" ht="16" x14ac:dyDescent="0.2">
      <c r="A1485" s="5">
        <v>42582.916666666664</v>
      </c>
      <c r="B1485" s="2">
        <v>1492.52</v>
      </c>
      <c r="C1485" s="29">
        <v>126.5</v>
      </c>
      <c r="D1485" s="8">
        <v>2.5500000000000002E-4</v>
      </c>
      <c r="E1485" s="13">
        <f>D1485*'Assumptions Notes'!C$12</f>
        <v>3.0600000000000002E-2</v>
      </c>
      <c r="F1485" s="15">
        <f t="shared" si="46"/>
        <v>3.2257500000000001E-2</v>
      </c>
      <c r="G1485" s="10">
        <f>IF(C1485&gt;'Assumptions Notes'!C$11,'Assumptions Notes'!C$11,C1485)</f>
        <v>126.5</v>
      </c>
      <c r="H1485" s="15">
        <f t="shared" si="47"/>
        <v>3.2257500000000001E-2</v>
      </c>
      <c r="I1485" s="2">
        <f>IF(C1485&gt;'Assumptions Notes'!C$11,-C1485*('Assumptions Notes'!C$13/(2*1000)),G1485*D1485)</f>
        <v>3.2257500000000001E-2</v>
      </c>
    </row>
    <row r="1486" spans="1:9" ht="16" x14ac:dyDescent="0.2">
      <c r="A1486" s="5">
        <v>42582.9375</v>
      </c>
      <c r="B1486" s="2">
        <v>1416.69</v>
      </c>
      <c r="C1486" s="29">
        <v>138.1</v>
      </c>
      <c r="D1486" s="8">
        <v>2.1250000000000002E-4</v>
      </c>
      <c r="E1486" s="13">
        <f>D1486*'Assumptions Notes'!C$12</f>
        <v>2.5500000000000002E-2</v>
      </c>
      <c r="F1486" s="15">
        <f t="shared" si="46"/>
        <v>2.9346250000000001E-2</v>
      </c>
      <c r="G1486" s="10">
        <f>IF(C1486&gt;'Assumptions Notes'!C$11,'Assumptions Notes'!C$11,C1486)</f>
        <v>138.1</v>
      </c>
      <c r="H1486" s="15">
        <f t="shared" si="47"/>
        <v>2.9346250000000001E-2</v>
      </c>
      <c r="I1486" s="2">
        <f>IF(C1486&gt;'Assumptions Notes'!C$11,-C1486*('Assumptions Notes'!C$13/(2*1000)),G1486*D1486)</f>
        <v>2.9346250000000001E-2</v>
      </c>
    </row>
    <row r="1487" spans="1:9" ht="16" x14ac:dyDescent="0.2">
      <c r="A1487" s="5">
        <v>42582.958333333336</v>
      </c>
      <c r="B1487" s="2">
        <v>1347.78</v>
      </c>
      <c r="C1487" s="29">
        <v>145</v>
      </c>
      <c r="D1487" s="8">
        <v>1.7000000000000001E-4</v>
      </c>
      <c r="E1487" s="13">
        <f>D1487*'Assumptions Notes'!C$12</f>
        <v>2.0400000000000001E-2</v>
      </c>
      <c r="F1487" s="15">
        <f t="shared" si="46"/>
        <v>2.4650000000000002E-2</v>
      </c>
      <c r="G1487" s="10">
        <f>IF(C1487&gt;'Assumptions Notes'!C$11,'Assumptions Notes'!C$11,C1487)</f>
        <v>145</v>
      </c>
      <c r="H1487" s="15">
        <f t="shared" si="47"/>
        <v>2.4650000000000002E-2</v>
      </c>
      <c r="I1487" s="2">
        <f>IF(C1487&gt;'Assumptions Notes'!C$11,-C1487*('Assumptions Notes'!C$13/(2*1000)),G1487*D1487)</f>
        <v>2.4650000000000002E-2</v>
      </c>
    </row>
    <row r="1488" spans="1:9" ht="16" x14ac:dyDescent="0.2">
      <c r="A1488" s="5">
        <v>42582.979166666664</v>
      </c>
      <c r="B1488" s="2">
        <v>1336.55</v>
      </c>
      <c r="C1488" s="29">
        <v>147</v>
      </c>
      <c r="D1488" s="8">
        <v>1.5000000000000001E-4</v>
      </c>
      <c r="E1488" s="13">
        <f>D1488*'Assumptions Notes'!C$12</f>
        <v>1.8000000000000002E-2</v>
      </c>
      <c r="F1488" s="15">
        <f t="shared" si="46"/>
        <v>2.2050000000000004E-2</v>
      </c>
      <c r="G1488" s="10">
        <f>IF(C1488&gt;'Assumptions Notes'!C$11,'Assumptions Notes'!C$11,C1488)</f>
        <v>147</v>
      </c>
      <c r="H1488" s="15">
        <f t="shared" si="47"/>
        <v>2.2050000000000004E-2</v>
      </c>
      <c r="I1488" s="2">
        <f>IF(C1488&gt;'Assumptions Notes'!C$11,-C1488*('Assumptions Notes'!C$13/(2*1000)),G1488*D1488)</f>
        <v>2.2050000000000004E-2</v>
      </c>
    </row>
    <row r="1489" spans="1:9" ht="16" x14ac:dyDescent="0.2">
      <c r="A1489" s="5">
        <v>42583</v>
      </c>
      <c r="B1489" s="2">
        <v>1523.48</v>
      </c>
      <c r="C1489" s="29">
        <v>144</v>
      </c>
      <c r="D1489" s="8">
        <v>1.2999999999999999E-4</v>
      </c>
      <c r="E1489" s="13">
        <f>D1489*'Assumptions Notes'!C$12</f>
        <v>1.5599999999999999E-2</v>
      </c>
      <c r="F1489" s="15">
        <f t="shared" si="46"/>
        <v>1.8719999999999997E-2</v>
      </c>
      <c r="G1489" s="10">
        <f>IF(C1489&gt;'Assumptions Notes'!C$11,'Assumptions Notes'!C$11,C1489)</f>
        <v>144</v>
      </c>
      <c r="H1489" s="15">
        <f t="shared" si="47"/>
        <v>1.8719999999999997E-2</v>
      </c>
      <c r="I1489" s="2">
        <f>IF(C1489&gt;'Assumptions Notes'!C$11,-C1489*('Assumptions Notes'!C$13/(2*1000)),G1489*D1489)</f>
        <v>1.8719999999999997E-2</v>
      </c>
    </row>
    <row r="1490" spans="1:9" ht="16" x14ac:dyDescent="0.2">
      <c r="A1490" s="5">
        <v>42583.020833333336</v>
      </c>
      <c r="B1490" s="2">
        <v>1415.06</v>
      </c>
      <c r="C1490" s="29">
        <v>143.1</v>
      </c>
      <c r="D1490" s="8">
        <v>1.175E-4</v>
      </c>
      <c r="E1490" s="13">
        <f>D1490*'Assumptions Notes'!C$12</f>
        <v>1.41E-2</v>
      </c>
      <c r="F1490" s="15">
        <f t="shared" si="46"/>
        <v>1.6814249999999999E-2</v>
      </c>
      <c r="G1490" s="10">
        <f>IF(C1490&gt;'Assumptions Notes'!C$11,'Assumptions Notes'!C$11,C1490)</f>
        <v>143.1</v>
      </c>
      <c r="H1490" s="15">
        <f t="shared" si="47"/>
        <v>1.6814249999999999E-2</v>
      </c>
      <c r="I1490" s="2">
        <f>IF(C1490&gt;'Assumptions Notes'!C$11,-C1490*('Assumptions Notes'!C$13/(2*1000)),G1490*D1490)</f>
        <v>1.6814249999999999E-2</v>
      </c>
    </row>
    <row r="1491" spans="1:9" ht="16" x14ac:dyDescent="0.2">
      <c r="A1491" s="5">
        <v>42583.041666666664</v>
      </c>
      <c r="B1491" s="2">
        <v>1368.92</v>
      </c>
      <c r="C1491" s="29">
        <v>144.19999999999999</v>
      </c>
      <c r="D1491" s="8">
        <v>1.05E-4</v>
      </c>
      <c r="E1491" s="13">
        <f>D1491*'Assumptions Notes'!C$12</f>
        <v>1.26E-2</v>
      </c>
      <c r="F1491" s="15">
        <f t="shared" si="46"/>
        <v>1.5141E-2</v>
      </c>
      <c r="G1491" s="10">
        <f>IF(C1491&gt;'Assumptions Notes'!C$11,'Assumptions Notes'!C$11,C1491)</f>
        <v>144.19999999999999</v>
      </c>
      <c r="H1491" s="15">
        <f t="shared" si="47"/>
        <v>1.5141E-2</v>
      </c>
      <c r="I1491" s="2">
        <f>IF(C1491&gt;'Assumptions Notes'!C$11,-C1491*('Assumptions Notes'!C$13/(2*1000)),G1491*D1491)</f>
        <v>1.5141E-2</v>
      </c>
    </row>
    <row r="1492" spans="1:9" ht="16" x14ac:dyDescent="0.2">
      <c r="A1492" s="5">
        <v>42583.0625</v>
      </c>
      <c r="B1492" s="2">
        <v>1282.8900000000001</v>
      </c>
      <c r="C1492" s="29">
        <v>148</v>
      </c>
      <c r="D1492" s="8">
        <v>1.025E-4</v>
      </c>
      <c r="E1492" s="13">
        <f>D1492*'Assumptions Notes'!C$12</f>
        <v>1.23E-2</v>
      </c>
      <c r="F1492" s="15">
        <f t="shared" si="46"/>
        <v>1.5169999999999999E-2</v>
      </c>
      <c r="G1492" s="10">
        <f>IF(C1492&gt;'Assumptions Notes'!C$11,'Assumptions Notes'!C$11,C1492)</f>
        <v>148</v>
      </c>
      <c r="H1492" s="15">
        <f t="shared" si="47"/>
        <v>1.5169999999999999E-2</v>
      </c>
      <c r="I1492" s="2">
        <f>IF(C1492&gt;'Assumptions Notes'!C$11,-C1492*('Assumptions Notes'!C$13/(2*1000)),G1492*D1492)</f>
        <v>1.5169999999999999E-2</v>
      </c>
    </row>
    <row r="1493" spans="1:9" ht="16" x14ac:dyDescent="0.2">
      <c r="A1493" s="5">
        <v>42583.083333333336</v>
      </c>
      <c r="B1493" s="2">
        <v>1209</v>
      </c>
      <c r="C1493" s="29">
        <v>146.9</v>
      </c>
      <c r="D1493" s="8">
        <v>1E-4</v>
      </c>
      <c r="E1493" s="13">
        <f>D1493*'Assumptions Notes'!C$12</f>
        <v>1.2E-2</v>
      </c>
      <c r="F1493" s="15">
        <f t="shared" si="46"/>
        <v>1.4690000000000002E-2</v>
      </c>
      <c r="G1493" s="10">
        <f>IF(C1493&gt;'Assumptions Notes'!C$11,'Assumptions Notes'!C$11,C1493)</f>
        <v>146.9</v>
      </c>
      <c r="H1493" s="15">
        <f t="shared" si="47"/>
        <v>1.4690000000000002E-2</v>
      </c>
      <c r="I1493" s="2">
        <f>IF(C1493&gt;'Assumptions Notes'!C$11,-C1493*('Assumptions Notes'!C$13/(2*1000)),G1493*D1493)</f>
        <v>1.4690000000000002E-2</v>
      </c>
    </row>
    <row r="1494" spans="1:9" ht="16" x14ac:dyDescent="0.2">
      <c r="A1494" s="5">
        <v>42583.104166666664</v>
      </c>
      <c r="B1494" s="2">
        <v>1156.6400000000001</v>
      </c>
      <c r="C1494" s="29">
        <v>141.6</v>
      </c>
      <c r="D1494" s="8">
        <v>9.8750000000000002E-5</v>
      </c>
      <c r="E1494" s="13">
        <f>D1494*'Assumptions Notes'!C$12</f>
        <v>1.1849999999999999E-2</v>
      </c>
      <c r="F1494" s="15">
        <f t="shared" si="46"/>
        <v>1.3982999999999999E-2</v>
      </c>
      <c r="G1494" s="10">
        <f>IF(C1494&gt;'Assumptions Notes'!C$11,'Assumptions Notes'!C$11,C1494)</f>
        <v>141.6</v>
      </c>
      <c r="H1494" s="15">
        <f t="shared" si="47"/>
        <v>1.3982999999999999E-2</v>
      </c>
      <c r="I1494" s="2">
        <f>IF(C1494&gt;'Assumptions Notes'!C$11,-C1494*('Assumptions Notes'!C$13/(2*1000)),G1494*D1494)</f>
        <v>1.3982999999999999E-2</v>
      </c>
    </row>
    <row r="1495" spans="1:9" ht="16" x14ac:dyDescent="0.2">
      <c r="A1495" s="5">
        <v>42583.125</v>
      </c>
      <c r="B1495" s="2">
        <v>1106.97</v>
      </c>
      <c r="C1495" s="29">
        <v>136.19999999999999</v>
      </c>
      <c r="D1495" s="8">
        <v>9.7499999999999998E-5</v>
      </c>
      <c r="E1495" s="13">
        <f>D1495*'Assumptions Notes'!C$12</f>
        <v>1.17E-2</v>
      </c>
      <c r="F1495" s="15">
        <f t="shared" si="46"/>
        <v>1.3279499999999998E-2</v>
      </c>
      <c r="G1495" s="10">
        <f>IF(C1495&gt;'Assumptions Notes'!C$11,'Assumptions Notes'!C$11,C1495)</f>
        <v>136.19999999999999</v>
      </c>
      <c r="H1495" s="15">
        <f t="shared" si="47"/>
        <v>1.3279499999999998E-2</v>
      </c>
      <c r="I1495" s="2">
        <f>IF(C1495&gt;'Assumptions Notes'!C$11,-C1495*('Assumptions Notes'!C$13/(2*1000)),G1495*D1495)</f>
        <v>1.3279499999999998E-2</v>
      </c>
    </row>
    <row r="1496" spans="1:9" ht="16" x14ac:dyDescent="0.2">
      <c r="A1496" s="5">
        <v>42583.145833333336</v>
      </c>
      <c r="B1496" s="2">
        <v>1077.18</v>
      </c>
      <c r="C1496" s="29">
        <v>131.5</v>
      </c>
      <c r="D1496" s="8">
        <v>9.6250000000000009E-5</v>
      </c>
      <c r="E1496" s="13">
        <f>D1496*'Assumptions Notes'!C$12</f>
        <v>1.1550000000000001E-2</v>
      </c>
      <c r="F1496" s="15">
        <f t="shared" si="46"/>
        <v>1.2656875000000001E-2</v>
      </c>
      <c r="G1496" s="10">
        <f>IF(C1496&gt;'Assumptions Notes'!C$11,'Assumptions Notes'!C$11,C1496)</f>
        <v>131.5</v>
      </c>
      <c r="H1496" s="15">
        <f t="shared" si="47"/>
        <v>1.2656875000000001E-2</v>
      </c>
      <c r="I1496" s="2">
        <f>IF(C1496&gt;'Assumptions Notes'!C$11,-C1496*('Assumptions Notes'!C$13/(2*1000)),G1496*D1496)</f>
        <v>1.2656875000000001E-2</v>
      </c>
    </row>
    <row r="1497" spans="1:9" ht="16" x14ac:dyDescent="0.2">
      <c r="A1497" s="5">
        <v>42583.166666666664</v>
      </c>
      <c r="B1497" s="2">
        <v>1068.8499999999999</v>
      </c>
      <c r="C1497" s="29">
        <v>132.1</v>
      </c>
      <c r="D1497" s="8">
        <v>9.5000000000000005E-5</v>
      </c>
      <c r="E1497" s="13">
        <f>D1497*'Assumptions Notes'!C$12</f>
        <v>1.14E-2</v>
      </c>
      <c r="F1497" s="15">
        <f t="shared" si="46"/>
        <v>1.25495E-2</v>
      </c>
      <c r="G1497" s="10">
        <f>IF(C1497&gt;'Assumptions Notes'!C$11,'Assumptions Notes'!C$11,C1497)</f>
        <v>132.1</v>
      </c>
      <c r="H1497" s="15">
        <f t="shared" si="47"/>
        <v>1.25495E-2</v>
      </c>
      <c r="I1497" s="2">
        <f>IF(C1497&gt;'Assumptions Notes'!C$11,-C1497*('Assumptions Notes'!C$13/(2*1000)),G1497*D1497)</f>
        <v>1.25495E-2</v>
      </c>
    </row>
    <row r="1498" spans="1:9" ht="16" x14ac:dyDescent="0.2">
      <c r="A1498" s="5">
        <v>42583.1875</v>
      </c>
      <c r="B1498" s="2">
        <v>1042.5999999999999</v>
      </c>
      <c r="C1498" s="29">
        <v>137.6</v>
      </c>
      <c r="D1498" s="8">
        <v>9.6250000000000009E-5</v>
      </c>
      <c r="E1498" s="13">
        <f>D1498*'Assumptions Notes'!C$12</f>
        <v>1.1550000000000001E-2</v>
      </c>
      <c r="F1498" s="15">
        <f t="shared" si="46"/>
        <v>1.3244000000000001E-2</v>
      </c>
      <c r="G1498" s="10">
        <f>IF(C1498&gt;'Assumptions Notes'!C$11,'Assumptions Notes'!C$11,C1498)</f>
        <v>137.6</v>
      </c>
      <c r="H1498" s="15">
        <f t="shared" si="47"/>
        <v>1.3244000000000001E-2</v>
      </c>
      <c r="I1498" s="2">
        <f>IF(C1498&gt;'Assumptions Notes'!C$11,-C1498*('Assumptions Notes'!C$13/(2*1000)),G1498*D1498)</f>
        <v>1.3244000000000001E-2</v>
      </c>
    </row>
    <row r="1499" spans="1:9" ht="16" x14ac:dyDescent="0.2">
      <c r="A1499" s="5">
        <v>42583.208333333336</v>
      </c>
      <c r="B1499" s="2">
        <v>1067.3</v>
      </c>
      <c r="C1499" s="29">
        <v>146.1</v>
      </c>
      <c r="D1499" s="8">
        <v>9.7499999999999998E-5</v>
      </c>
      <c r="E1499" s="13">
        <f>D1499*'Assumptions Notes'!C$12</f>
        <v>1.17E-2</v>
      </c>
      <c r="F1499" s="15">
        <f t="shared" si="46"/>
        <v>1.4244749999999999E-2</v>
      </c>
      <c r="G1499" s="10">
        <f>IF(C1499&gt;'Assumptions Notes'!C$11,'Assumptions Notes'!C$11,C1499)</f>
        <v>146.1</v>
      </c>
      <c r="H1499" s="15">
        <f t="shared" si="47"/>
        <v>1.4244749999999999E-2</v>
      </c>
      <c r="I1499" s="2">
        <f>IF(C1499&gt;'Assumptions Notes'!C$11,-C1499*('Assumptions Notes'!C$13/(2*1000)),G1499*D1499)</f>
        <v>1.4244749999999999E-2</v>
      </c>
    </row>
    <row r="1500" spans="1:9" ht="16" x14ac:dyDescent="0.2">
      <c r="A1500" s="5">
        <v>42583.229166666664</v>
      </c>
      <c r="B1500" s="2">
        <v>1073.95</v>
      </c>
      <c r="C1500" s="29">
        <v>148.80000000000001</v>
      </c>
      <c r="D1500" s="8">
        <v>1.15E-4</v>
      </c>
      <c r="E1500" s="13">
        <f>D1500*'Assumptions Notes'!C$12</f>
        <v>1.38E-2</v>
      </c>
      <c r="F1500" s="15">
        <f t="shared" si="46"/>
        <v>1.7112000000000002E-2</v>
      </c>
      <c r="G1500" s="10">
        <f>IF(C1500&gt;'Assumptions Notes'!C$11,'Assumptions Notes'!C$11,C1500)</f>
        <v>148.80000000000001</v>
      </c>
      <c r="H1500" s="15">
        <f t="shared" si="47"/>
        <v>1.7112000000000002E-2</v>
      </c>
      <c r="I1500" s="2">
        <f>IF(C1500&gt;'Assumptions Notes'!C$11,-C1500*('Assumptions Notes'!C$13/(2*1000)),G1500*D1500)</f>
        <v>1.7112000000000002E-2</v>
      </c>
    </row>
    <row r="1501" spans="1:9" ht="16" x14ac:dyDescent="0.2">
      <c r="A1501" s="5">
        <v>42583.25</v>
      </c>
      <c r="B1501" s="2">
        <v>1137.48</v>
      </c>
      <c r="C1501" s="29">
        <v>147</v>
      </c>
      <c r="D1501" s="8">
        <v>1.325E-4</v>
      </c>
      <c r="E1501" s="13">
        <f>D1501*'Assumptions Notes'!C$12</f>
        <v>1.5900000000000001E-2</v>
      </c>
      <c r="F1501" s="15">
        <f t="shared" si="46"/>
        <v>1.9477499999999998E-2</v>
      </c>
      <c r="G1501" s="10">
        <f>IF(C1501&gt;'Assumptions Notes'!C$11,'Assumptions Notes'!C$11,C1501)</f>
        <v>147</v>
      </c>
      <c r="H1501" s="15">
        <f t="shared" si="47"/>
        <v>1.9477499999999998E-2</v>
      </c>
      <c r="I1501" s="2">
        <f>IF(C1501&gt;'Assumptions Notes'!C$11,-C1501*('Assumptions Notes'!C$13/(2*1000)),G1501*D1501)</f>
        <v>1.9477499999999998E-2</v>
      </c>
    </row>
    <row r="1502" spans="1:9" ht="16" x14ac:dyDescent="0.2">
      <c r="A1502" s="5">
        <v>42583.270833333336</v>
      </c>
      <c r="B1502" s="2">
        <v>1170.6099999999999</v>
      </c>
      <c r="C1502" s="29">
        <v>144.9</v>
      </c>
      <c r="D1502" s="8">
        <v>1.6249999999999999E-4</v>
      </c>
      <c r="E1502" s="13">
        <f>D1502*'Assumptions Notes'!C$12</f>
        <v>1.95E-2</v>
      </c>
      <c r="F1502" s="15">
        <f t="shared" si="46"/>
        <v>2.3546250000000001E-2</v>
      </c>
      <c r="G1502" s="10">
        <f>IF(C1502&gt;'Assumptions Notes'!C$11,'Assumptions Notes'!C$11,C1502)</f>
        <v>144.9</v>
      </c>
      <c r="H1502" s="15">
        <f t="shared" si="47"/>
        <v>2.3546250000000001E-2</v>
      </c>
      <c r="I1502" s="2">
        <f>IF(C1502&gt;'Assumptions Notes'!C$11,-C1502*('Assumptions Notes'!C$13/(2*1000)),G1502*D1502)</f>
        <v>2.3546250000000001E-2</v>
      </c>
    </row>
    <row r="1503" spans="1:9" ht="16" x14ac:dyDescent="0.2">
      <c r="A1503" s="5">
        <v>42583.291666666664</v>
      </c>
      <c r="B1503" s="2">
        <v>1340.76</v>
      </c>
      <c r="C1503" s="29">
        <v>144.6</v>
      </c>
      <c r="D1503" s="8">
        <v>1.9249999999999999E-4</v>
      </c>
      <c r="E1503" s="13">
        <f>D1503*'Assumptions Notes'!C$12</f>
        <v>2.3099999999999999E-2</v>
      </c>
      <c r="F1503" s="15">
        <f t="shared" si="46"/>
        <v>2.7835499999999999E-2</v>
      </c>
      <c r="G1503" s="10">
        <f>IF(C1503&gt;'Assumptions Notes'!C$11,'Assumptions Notes'!C$11,C1503)</f>
        <v>144.6</v>
      </c>
      <c r="H1503" s="15">
        <f t="shared" si="47"/>
        <v>2.7835499999999999E-2</v>
      </c>
      <c r="I1503" s="2">
        <f>IF(C1503&gt;'Assumptions Notes'!C$11,-C1503*('Assumptions Notes'!C$13/(2*1000)),G1503*D1503)</f>
        <v>2.7835499999999999E-2</v>
      </c>
    </row>
    <row r="1504" spans="1:9" ht="16" x14ac:dyDescent="0.2">
      <c r="A1504" s="5">
        <v>42583.3125</v>
      </c>
      <c r="B1504" s="2">
        <v>1496.19</v>
      </c>
      <c r="C1504" s="29">
        <v>145.9</v>
      </c>
      <c r="D1504" s="8">
        <v>2.0875000000000001E-4</v>
      </c>
      <c r="E1504" s="13">
        <f>D1504*'Assumptions Notes'!C$12</f>
        <v>2.5049999999999999E-2</v>
      </c>
      <c r="F1504" s="15">
        <f t="shared" si="46"/>
        <v>3.0456625000000001E-2</v>
      </c>
      <c r="G1504" s="10">
        <f>IF(C1504&gt;'Assumptions Notes'!C$11,'Assumptions Notes'!C$11,C1504)</f>
        <v>145.9</v>
      </c>
      <c r="H1504" s="15">
        <f t="shared" si="47"/>
        <v>3.0456625000000001E-2</v>
      </c>
      <c r="I1504" s="2">
        <f>IF(C1504&gt;'Assumptions Notes'!C$11,-C1504*('Assumptions Notes'!C$13/(2*1000)),G1504*D1504)</f>
        <v>3.0456625000000001E-2</v>
      </c>
    </row>
    <row r="1505" spans="1:9" ht="16" x14ac:dyDescent="0.2">
      <c r="A1505" s="5">
        <v>42583.333333333336</v>
      </c>
      <c r="B1505" s="2">
        <v>1600.07</v>
      </c>
      <c r="C1505" s="29">
        <v>144.30000000000001</v>
      </c>
      <c r="D1505" s="8">
        <v>2.2499999999999999E-4</v>
      </c>
      <c r="E1505" s="13">
        <f>D1505*'Assumptions Notes'!C$12</f>
        <v>2.7E-2</v>
      </c>
      <c r="F1505" s="15">
        <f t="shared" si="46"/>
        <v>3.2467500000000003E-2</v>
      </c>
      <c r="G1505" s="10">
        <f>IF(C1505&gt;'Assumptions Notes'!C$11,'Assumptions Notes'!C$11,C1505)</f>
        <v>144.30000000000001</v>
      </c>
      <c r="H1505" s="15">
        <f t="shared" si="47"/>
        <v>3.2467500000000003E-2</v>
      </c>
      <c r="I1505" s="2">
        <f>IF(C1505&gt;'Assumptions Notes'!C$11,-C1505*('Assumptions Notes'!C$13/(2*1000)),G1505*D1505)</f>
        <v>3.2467500000000003E-2</v>
      </c>
    </row>
    <row r="1506" spans="1:9" ht="16" x14ac:dyDescent="0.2">
      <c r="A1506" s="5">
        <v>42583.354166666664</v>
      </c>
      <c r="B1506" s="2">
        <v>1677.53</v>
      </c>
      <c r="C1506" s="29">
        <v>138.9</v>
      </c>
      <c r="D1506" s="8">
        <v>2.2625E-4</v>
      </c>
      <c r="E1506" s="13">
        <f>D1506*'Assumptions Notes'!C$12</f>
        <v>2.7150000000000001E-2</v>
      </c>
      <c r="F1506" s="15">
        <f t="shared" si="46"/>
        <v>3.1426124999999999E-2</v>
      </c>
      <c r="G1506" s="10">
        <f>IF(C1506&gt;'Assumptions Notes'!C$11,'Assumptions Notes'!C$11,C1506)</f>
        <v>138.9</v>
      </c>
      <c r="H1506" s="15">
        <f t="shared" si="47"/>
        <v>3.1426124999999999E-2</v>
      </c>
      <c r="I1506" s="2">
        <f>IF(C1506&gt;'Assumptions Notes'!C$11,-C1506*('Assumptions Notes'!C$13/(2*1000)),G1506*D1506)</f>
        <v>3.1426124999999999E-2</v>
      </c>
    </row>
    <row r="1507" spans="1:9" ht="16" x14ac:dyDescent="0.2">
      <c r="A1507" s="5">
        <v>42583.375</v>
      </c>
      <c r="B1507" s="2">
        <v>1717.95</v>
      </c>
      <c r="C1507" s="29">
        <v>129.6</v>
      </c>
      <c r="D1507" s="8">
        <v>2.275E-4</v>
      </c>
      <c r="E1507" s="13">
        <f>D1507*'Assumptions Notes'!C$12</f>
        <v>2.7300000000000001E-2</v>
      </c>
      <c r="F1507" s="15">
        <f t="shared" si="46"/>
        <v>2.9484E-2</v>
      </c>
      <c r="G1507" s="10">
        <f>IF(C1507&gt;'Assumptions Notes'!C$11,'Assumptions Notes'!C$11,C1507)</f>
        <v>129.6</v>
      </c>
      <c r="H1507" s="15">
        <f t="shared" si="47"/>
        <v>2.9484E-2</v>
      </c>
      <c r="I1507" s="2">
        <f>IF(C1507&gt;'Assumptions Notes'!C$11,-C1507*('Assumptions Notes'!C$13/(2*1000)),G1507*D1507)</f>
        <v>2.9484E-2</v>
      </c>
    </row>
    <row r="1508" spans="1:9" ht="16" x14ac:dyDescent="0.2">
      <c r="A1508" s="5">
        <v>42583.395833333336</v>
      </c>
      <c r="B1508" s="2">
        <v>1718.21</v>
      </c>
      <c r="C1508" s="29">
        <v>126.1</v>
      </c>
      <c r="D1508" s="8">
        <v>2.1875E-4</v>
      </c>
      <c r="E1508" s="13">
        <f>D1508*'Assumptions Notes'!C$12</f>
        <v>2.6249999999999999E-2</v>
      </c>
      <c r="F1508" s="15">
        <f t="shared" si="46"/>
        <v>2.7584374999999998E-2</v>
      </c>
      <c r="G1508" s="10">
        <f>IF(C1508&gt;'Assumptions Notes'!C$11,'Assumptions Notes'!C$11,C1508)</f>
        <v>126.1</v>
      </c>
      <c r="H1508" s="15">
        <f t="shared" si="47"/>
        <v>2.7584374999999998E-2</v>
      </c>
      <c r="I1508" s="2">
        <f>IF(C1508&gt;'Assumptions Notes'!C$11,-C1508*('Assumptions Notes'!C$13/(2*1000)),G1508*D1508)</f>
        <v>2.7584374999999998E-2</v>
      </c>
    </row>
    <row r="1509" spans="1:9" ht="16" x14ac:dyDescent="0.2">
      <c r="A1509" s="5">
        <v>42583.416666666664</v>
      </c>
      <c r="B1509" s="2">
        <v>1649.4</v>
      </c>
      <c r="C1509" s="29">
        <v>125.7</v>
      </c>
      <c r="D1509" s="8">
        <v>2.1000000000000001E-4</v>
      </c>
      <c r="E1509" s="13">
        <f>D1509*'Assumptions Notes'!C$12</f>
        <v>2.52E-2</v>
      </c>
      <c r="F1509" s="15">
        <f t="shared" si="46"/>
        <v>2.6397E-2</v>
      </c>
      <c r="G1509" s="10">
        <f>IF(C1509&gt;'Assumptions Notes'!C$11,'Assumptions Notes'!C$11,C1509)</f>
        <v>125.7</v>
      </c>
      <c r="H1509" s="15">
        <f t="shared" si="47"/>
        <v>2.6397E-2</v>
      </c>
      <c r="I1509" s="2">
        <f>IF(C1509&gt;'Assumptions Notes'!C$11,-C1509*('Assumptions Notes'!C$13/(2*1000)),G1509*D1509)</f>
        <v>2.6397E-2</v>
      </c>
    </row>
    <row r="1510" spans="1:9" ht="16" x14ac:dyDescent="0.2">
      <c r="A1510" s="5">
        <v>42583.4375</v>
      </c>
      <c r="B1510" s="2">
        <v>1635.37</v>
      </c>
      <c r="C1510" s="29">
        <v>129.4</v>
      </c>
      <c r="D1510" s="8">
        <v>2.075E-4</v>
      </c>
      <c r="E1510" s="13">
        <f>D1510*'Assumptions Notes'!C$12</f>
        <v>2.4899999999999999E-2</v>
      </c>
      <c r="F1510" s="15">
        <f t="shared" si="46"/>
        <v>2.6850500000000003E-2</v>
      </c>
      <c r="G1510" s="10">
        <f>IF(C1510&gt;'Assumptions Notes'!C$11,'Assumptions Notes'!C$11,C1510)</f>
        <v>129.4</v>
      </c>
      <c r="H1510" s="15">
        <f t="shared" si="47"/>
        <v>2.6850500000000003E-2</v>
      </c>
      <c r="I1510" s="2">
        <f>IF(C1510&gt;'Assumptions Notes'!C$11,-C1510*('Assumptions Notes'!C$13/(2*1000)),G1510*D1510)</f>
        <v>2.6850500000000003E-2</v>
      </c>
    </row>
    <row r="1511" spans="1:9" ht="16" x14ac:dyDescent="0.2">
      <c r="A1511" s="5">
        <v>42583.458333333336</v>
      </c>
      <c r="B1511" s="2">
        <v>1587.16</v>
      </c>
      <c r="C1511" s="29">
        <v>136.80000000000001</v>
      </c>
      <c r="D1511" s="8">
        <v>2.05E-4</v>
      </c>
      <c r="E1511" s="13">
        <f>D1511*'Assumptions Notes'!C$12</f>
        <v>2.46E-2</v>
      </c>
      <c r="F1511" s="15">
        <f t="shared" si="46"/>
        <v>2.8044000000000003E-2</v>
      </c>
      <c r="G1511" s="10">
        <f>IF(C1511&gt;'Assumptions Notes'!C$11,'Assumptions Notes'!C$11,C1511)</f>
        <v>136.80000000000001</v>
      </c>
      <c r="H1511" s="15">
        <f t="shared" si="47"/>
        <v>2.8044000000000003E-2</v>
      </c>
      <c r="I1511" s="2">
        <f>IF(C1511&gt;'Assumptions Notes'!C$11,-C1511*('Assumptions Notes'!C$13/(2*1000)),G1511*D1511)</f>
        <v>2.8044000000000003E-2</v>
      </c>
    </row>
    <row r="1512" spans="1:9" ht="16" x14ac:dyDescent="0.2">
      <c r="A1512" s="5">
        <v>42583.479166666664</v>
      </c>
      <c r="B1512" s="2">
        <v>1548.55</v>
      </c>
      <c r="C1512" s="29">
        <v>137.69999999999999</v>
      </c>
      <c r="D1512" s="8">
        <v>2.1499999999999999E-4</v>
      </c>
      <c r="E1512" s="13">
        <f>D1512*'Assumptions Notes'!C$12</f>
        <v>2.58E-2</v>
      </c>
      <c r="F1512" s="15">
        <f t="shared" si="46"/>
        <v>2.9605499999999996E-2</v>
      </c>
      <c r="G1512" s="10">
        <f>IF(C1512&gt;'Assumptions Notes'!C$11,'Assumptions Notes'!C$11,C1512)</f>
        <v>137.69999999999999</v>
      </c>
      <c r="H1512" s="15">
        <f t="shared" si="47"/>
        <v>2.9605499999999996E-2</v>
      </c>
      <c r="I1512" s="2">
        <f>IF(C1512&gt;'Assumptions Notes'!C$11,-C1512*('Assumptions Notes'!C$13/(2*1000)),G1512*D1512)</f>
        <v>2.9605499999999996E-2</v>
      </c>
    </row>
    <row r="1513" spans="1:9" ht="16" x14ac:dyDescent="0.2">
      <c r="A1513" s="5">
        <v>42583.5</v>
      </c>
      <c r="B1513" s="2">
        <v>1525.06</v>
      </c>
      <c r="C1513" s="29">
        <v>136.80000000000001</v>
      </c>
      <c r="D1513" s="8">
        <v>2.2499999999999999E-4</v>
      </c>
      <c r="E1513" s="13">
        <f>D1513*'Assumptions Notes'!C$12</f>
        <v>2.7E-2</v>
      </c>
      <c r="F1513" s="15">
        <f t="shared" si="46"/>
        <v>3.0780000000000002E-2</v>
      </c>
      <c r="G1513" s="10">
        <f>IF(C1513&gt;'Assumptions Notes'!C$11,'Assumptions Notes'!C$11,C1513)</f>
        <v>136.80000000000001</v>
      </c>
      <c r="H1513" s="15">
        <f t="shared" si="47"/>
        <v>3.0780000000000002E-2</v>
      </c>
      <c r="I1513" s="2">
        <f>IF(C1513&gt;'Assumptions Notes'!C$11,-C1513*('Assumptions Notes'!C$13/(2*1000)),G1513*D1513)</f>
        <v>3.0780000000000002E-2</v>
      </c>
    </row>
    <row r="1514" spans="1:9" ht="16" x14ac:dyDescent="0.2">
      <c r="A1514" s="5">
        <v>42583.520833333336</v>
      </c>
      <c r="B1514" s="2">
        <v>1528.32</v>
      </c>
      <c r="C1514" s="29">
        <v>136.5</v>
      </c>
      <c r="D1514" s="8">
        <v>2.1250000000000002E-4</v>
      </c>
      <c r="E1514" s="13">
        <f>D1514*'Assumptions Notes'!C$12</f>
        <v>2.5500000000000002E-2</v>
      </c>
      <c r="F1514" s="15">
        <f t="shared" si="46"/>
        <v>2.9006250000000001E-2</v>
      </c>
      <c r="G1514" s="10">
        <f>IF(C1514&gt;'Assumptions Notes'!C$11,'Assumptions Notes'!C$11,C1514)</f>
        <v>136.5</v>
      </c>
      <c r="H1514" s="15">
        <f t="shared" si="47"/>
        <v>2.9006250000000001E-2</v>
      </c>
      <c r="I1514" s="2">
        <f>IF(C1514&gt;'Assumptions Notes'!C$11,-C1514*('Assumptions Notes'!C$13/(2*1000)),G1514*D1514)</f>
        <v>2.9006250000000001E-2</v>
      </c>
    </row>
    <row r="1515" spans="1:9" ht="16" x14ac:dyDescent="0.2">
      <c r="A1515" s="5">
        <v>42583.541666666664</v>
      </c>
      <c r="B1515" s="2">
        <v>1540.07</v>
      </c>
      <c r="C1515" s="29">
        <v>137</v>
      </c>
      <c r="D1515" s="8">
        <v>2.0000000000000001E-4</v>
      </c>
      <c r="E1515" s="13">
        <f>D1515*'Assumptions Notes'!C$12</f>
        <v>2.4E-2</v>
      </c>
      <c r="F1515" s="15">
        <f t="shared" si="46"/>
        <v>2.7400000000000001E-2</v>
      </c>
      <c r="G1515" s="10">
        <f>IF(C1515&gt;'Assumptions Notes'!C$11,'Assumptions Notes'!C$11,C1515)</f>
        <v>137</v>
      </c>
      <c r="H1515" s="15">
        <f t="shared" si="47"/>
        <v>2.7400000000000001E-2</v>
      </c>
      <c r="I1515" s="2">
        <f>IF(C1515&gt;'Assumptions Notes'!C$11,-C1515*('Assumptions Notes'!C$13/(2*1000)),G1515*D1515)</f>
        <v>2.7400000000000001E-2</v>
      </c>
    </row>
    <row r="1516" spans="1:9" ht="16" x14ac:dyDescent="0.2">
      <c r="A1516" s="5">
        <v>42583.5625</v>
      </c>
      <c r="B1516" s="2">
        <v>1483</v>
      </c>
      <c r="C1516" s="29">
        <v>137.9</v>
      </c>
      <c r="D1516" s="8">
        <v>1.975E-4</v>
      </c>
      <c r="E1516" s="13">
        <f>D1516*'Assumptions Notes'!C$12</f>
        <v>2.3699999999999999E-2</v>
      </c>
      <c r="F1516" s="15">
        <f t="shared" si="46"/>
        <v>2.7235250000000003E-2</v>
      </c>
      <c r="G1516" s="10">
        <f>IF(C1516&gt;'Assumptions Notes'!C$11,'Assumptions Notes'!C$11,C1516)</f>
        <v>137.9</v>
      </c>
      <c r="H1516" s="15">
        <f t="shared" si="47"/>
        <v>2.7235250000000003E-2</v>
      </c>
      <c r="I1516" s="2">
        <f>IF(C1516&gt;'Assumptions Notes'!C$11,-C1516*('Assumptions Notes'!C$13/(2*1000)),G1516*D1516)</f>
        <v>2.7235250000000003E-2</v>
      </c>
    </row>
    <row r="1517" spans="1:9" ht="16" x14ac:dyDescent="0.2">
      <c r="A1517" s="5">
        <v>42583.583333333336</v>
      </c>
      <c r="B1517" s="2">
        <v>1444.61</v>
      </c>
      <c r="C1517" s="29">
        <v>135.4</v>
      </c>
      <c r="D1517" s="8">
        <v>1.95E-4</v>
      </c>
      <c r="E1517" s="13">
        <f>D1517*'Assumptions Notes'!C$12</f>
        <v>2.3400000000000001E-2</v>
      </c>
      <c r="F1517" s="15">
        <f t="shared" si="46"/>
        <v>2.6402999999999999E-2</v>
      </c>
      <c r="G1517" s="10">
        <f>IF(C1517&gt;'Assumptions Notes'!C$11,'Assumptions Notes'!C$11,C1517)</f>
        <v>135.4</v>
      </c>
      <c r="H1517" s="15">
        <f t="shared" si="47"/>
        <v>2.6402999999999999E-2</v>
      </c>
      <c r="I1517" s="2">
        <f>IF(C1517&gt;'Assumptions Notes'!C$11,-C1517*('Assumptions Notes'!C$13/(2*1000)),G1517*D1517)</f>
        <v>2.6402999999999999E-2</v>
      </c>
    </row>
    <row r="1518" spans="1:9" ht="16" x14ac:dyDescent="0.2">
      <c r="A1518" s="5">
        <v>42583.604166666664</v>
      </c>
      <c r="B1518" s="2">
        <v>1466.78</v>
      </c>
      <c r="C1518" s="29">
        <v>129.5</v>
      </c>
      <c r="D1518" s="8">
        <v>1.9625E-4</v>
      </c>
      <c r="E1518" s="13">
        <f>D1518*'Assumptions Notes'!C$12</f>
        <v>2.3550000000000001E-2</v>
      </c>
      <c r="F1518" s="15">
        <f t="shared" si="46"/>
        <v>2.5414374999999999E-2</v>
      </c>
      <c r="G1518" s="10">
        <f>IF(C1518&gt;'Assumptions Notes'!C$11,'Assumptions Notes'!C$11,C1518)</f>
        <v>129.5</v>
      </c>
      <c r="H1518" s="15">
        <f t="shared" si="47"/>
        <v>2.5414374999999999E-2</v>
      </c>
      <c r="I1518" s="2">
        <f>IF(C1518&gt;'Assumptions Notes'!C$11,-C1518*('Assumptions Notes'!C$13/(2*1000)),G1518*D1518)</f>
        <v>2.5414374999999999E-2</v>
      </c>
    </row>
    <row r="1519" spans="1:9" ht="16" x14ac:dyDescent="0.2">
      <c r="A1519" s="5">
        <v>42583.625</v>
      </c>
      <c r="B1519" s="2">
        <v>1503.71</v>
      </c>
      <c r="C1519" s="29">
        <v>122.4</v>
      </c>
      <c r="D1519" s="8">
        <v>1.975E-4</v>
      </c>
      <c r="E1519" s="13">
        <f>D1519*'Assumptions Notes'!C$12</f>
        <v>2.3699999999999999E-2</v>
      </c>
      <c r="F1519" s="15">
        <f t="shared" si="46"/>
        <v>2.4174000000000001E-2</v>
      </c>
      <c r="G1519" s="10">
        <f>IF(C1519&gt;'Assumptions Notes'!C$11,'Assumptions Notes'!C$11,C1519)</f>
        <v>122.4</v>
      </c>
      <c r="H1519" s="15">
        <f t="shared" si="47"/>
        <v>2.4174000000000001E-2</v>
      </c>
      <c r="I1519" s="2">
        <f>IF(C1519&gt;'Assumptions Notes'!C$11,-C1519*('Assumptions Notes'!C$13/(2*1000)),G1519*D1519)</f>
        <v>2.4174000000000001E-2</v>
      </c>
    </row>
    <row r="1520" spans="1:9" ht="16" x14ac:dyDescent="0.2">
      <c r="A1520" s="5">
        <v>42583.645833333336</v>
      </c>
      <c r="B1520" s="2">
        <v>1463.75</v>
      </c>
      <c r="C1520" s="29">
        <v>120.1</v>
      </c>
      <c r="D1520" s="8">
        <v>2.2124999999999998E-4</v>
      </c>
      <c r="E1520" s="13">
        <f>D1520*'Assumptions Notes'!C$12</f>
        <v>2.6549999999999997E-2</v>
      </c>
      <c r="F1520" s="15">
        <f t="shared" si="46"/>
        <v>2.6572124999999999E-2</v>
      </c>
      <c r="G1520" s="10">
        <f>IF(C1520&gt;'Assumptions Notes'!C$11,'Assumptions Notes'!C$11,C1520)</f>
        <v>120.1</v>
      </c>
      <c r="H1520" s="15">
        <f t="shared" si="47"/>
        <v>2.6572124999999999E-2</v>
      </c>
      <c r="I1520" s="2">
        <f>IF(C1520&gt;'Assumptions Notes'!C$11,-C1520*('Assumptions Notes'!C$13/(2*1000)),G1520*D1520)</f>
        <v>2.6572124999999999E-2</v>
      </c>
    </row>
    <row r="1521" spans="1:9" ht="16" x14ac:dyDescent="0.2">
      <c r="A1521" s="5">
        <v>42583.666666666664</v>
      </c>
      <c r="B1521" s="2">
        <v>1435.86</v>
      </c>
      <c r="C1521" s="29">
        <v>124.3</v>
      </c>
      <c r="D1521" s="8">
        <v>2.4499999999999999E-4</v>
      </c>
      <c r="E1521" s="13">
        <f>D1521*'Assumptions Notes'!C$12</f>
        <v>2.9399999999999999E-2</v>
      </c>
      <c r="F1521" s="15">
        <f t="shared" si="46"/>
        <v>3.0453499999999998E-2</v>
      </c>
      <c r="G1521" s="10">
        <f>IF(C1521&gt;'Assumptions Notes'!C$11,'Assumptions Notes'!C$11,C1521)</f>
        <v>124.3</v>
      </c>
      <c r="H1521" s="15">
        <f t="shared" si="47"/>
        <v>3.0453499999999998E-2</v>
      </c>
      <c r="I1521" s="2">
        <f>IF(C1521&gt;'Assumptions Notes'!C$11,-C1521*('Assumptions Notes'!C$13/(2*1000)),G1521*D1521)</f>
        <v>3.0453499999999998E-2</v>
      </c>
    </row>
    <row r="1522" spans="1:9" ht="16" x14ac:dyDescent="0.2">
      <c r="A1522" s="5">
        <v>42583.6875</v>
      </c>
      <c r="B1522" s="2">
        <v>1498.3</v>
      </c>
      <c r="C1522" s="29">
        <v>129</v>
      </c>
      <c r="D1522" s="8">
        <v>2.7E-4</v>
      </c>
      <c r="E1522" s="13">
        <f>D1522*'Assumptions Notes'!C$12</f>
        <v>3.2399999999999998E-2</v>
      </c>
      <c r="F1522" s="15">
        <f t="shared" si="46"/>
        <v>3.483E-2</v>
      </c>
      <c r="G1522" s="10">
        <f>IF(C1522&gt;'Assumptions Notes'!C$11,'Assumptions Notes'!C$11,C1522)</f>
        <v>129</v>
      </c>
      <c r="H1522" s="15">
        <f t="shared" si="47"/>
        <v>3.483E-2</v>
      </c>
      <c r="I1522" s="2">
        <f>IF(C1522&gt;'Assumptions Notes'!C$11,-C1522*('Assumptions Notes'!C$13/(2*1000)),G1522*D1522)</f>
        <v>3.483E-2</v>
      </c>
    </row>
    <row r="1523" spans="1:9" ht="16" x14ac:dyDescent="0.2">
      <c r="A1523" s="5">
        <v>42583.708333333336</v>
      </c>
      <c r="B1523" s="2">
        <v>1549.55</v>
      </c>
      <c r="C1523" s="29">
        <v>134</v>
      </c>
      <c r="D1523" s="8">
        <v>2.9500000000000001E-4</v>
      </c>
      <c r="E1523" s="13">
        <f>D1523*'Assumptions Notes'!C$12</f>
        <v>3.5400000000000001E-2</v>
      </c>
      <c r="F1523" s="15">
        <f t="shared" si="46"/>
        <v>3.9530000000000003E-2</v>
      </c>
      <c r="G1523" s="10">
        <f>IF(C1523&gt;'Assumptions Notes'!C$11,'Assumptions Notes'!C$11,C1523)</f>
        <v>134</v>
      </c>
      <c r="H1523" s="15">
        <f t="shared" si="47"/>
        <v>3.9530000000000003E-2</v>
      </c>
      <c r="I1523" s="2">
        <f>IF(C1523&gt;'Assumptions Notes'!C$11,-C1523*('Assumptions Notes'!C$13/(2*1000)),G1523*D1523)</f>
        <v>3.9530000000000003E-2</v>
      </c>
    </row>
    <row r="1524" spans="1:9" ht="16" x14ac:dyDescent="0.2">
      <c r="A1524" s="5">
        <v>42583.729166666664</v>
      </c>
      <c r="B1524" s="2">
        <v>1658.16</v>
      </c>
      <c r="C1524" s="29">
        <v>137.1</v>
      </c>
      <c r="D1524" s="8">
        <v>2.9750000000000002E-4</v>
      </c>
      <c r="E1524" s="13">
        <f>D1524*'Assumptions Notes'!C$12</f>
        <v>3.5700000000000003E-2</v>
      </c>
      <c r="F1524" s="15">
        <f t="shared" si="46"/>
        <v>4.0787250000000004E-2</v>
      </c>
      <c r="G1524" s="10">
        <f>IF(C1524&gt;'Assumptions Notes'!C$11,'Assumptions Notes'!C$11,C1524)</f>
        <v>137.1</v>
      </c>
      <c r="H1524" s="15">
        <f t="shared" si="47"/>
        <v>4.0787250000000004E-2</v>
      </c>
      <c r="I1524" s="2">
        <f>IF(C1524&gt;'Assumptions Notes'!C$11,-C1524*('Assumptions Notes'!C$13/(2*1000)),G1524*D1524)</f>
        <v>4.0787250000000004E-2</v>
      </c>
    </row>
    <row r="1525" spans="1:9" ht="16" x14ac:dyDescent="0.2">
      <c r="A1525" s="5">
        <v>42583.75</v>
      </c>
      <c r="B1525" s="2">
        <v>1756.13</v>
      </c>
      <c r="C1525" s="29">
        <v>136.19999999999999</v>
      </c>
      <c r="D1525" s="8">
        <v>2.9999999999999997E-4</v>
      </c>
      <c r="E1525" s="13">
        <f>D1525*'Assumptions Notes'!C$12</f>
        <v>3.5999999999999997E-2</v>
      </c>
      <c r="F1525" s="15">
        <f t="shared" si="46"/>
        <v>4.0859999999999994E-2</v>
      </c>
      <c r="G1525" s="10">
        <f>IF(C1525&gt;'Assumptions Notes'!C$11,'Assumptions Notes'!C$11,C1525)</f>
        <v>136.19999999999999</v>
      </c>
      <c r="H1525" s="15">
        <f t="shared" si="47"/>
        <v>4.0859999999999994E-2</v>
      </c>
      <c r="I1525" s="2">
        <f>IF(C1525&gt;'Assumptions Notes'!C$11,-C1525*('Assumptions Notes'!C$13/(2*1000)),G1525*D1525)</f>
        <v>4.0859999999999994E-2</v>
      </c>
    </row>
    <row r="1526" spans="1:9" ht="16" x14ac:dyDescent="0.2">
      <c r="A1526" s="5">
        <v>42583.770833333336</v>
      </c>
      <c r="B1526" s="2">
        <v>1883.89</v>
      </c>
      <c r="C1526" s="29">
        <v>135.1</v>
      </c>
      <c r="D1526" s="8">
        <v>2.9999999999999997E-4</v>
      </c>
      <c r="E1526" s="13">
        <f>D1526*'Assumptions Notes'!C$12</f>
        <v>3.5999999999999997E-2</v>
      </c>
      <c r="F1526" s="15">
        <f t="shared" si="46"/>
        <v>4.0529999999999997E-2</v>
      </c>
      <c r="G1526" s="10">
        <f>IF(C1526&gt;'Assumptions Notes'!C$11,'Assumptions Notes'!C$11,C1526)</f>
        <v>135.1</v>
      </c>
      <c r="H1526" s="15">
        <f t="shared" si="47"/>
        <v>4.0529999999999997E-2</v>
      </c>
      <c r="I1526" s="2">
        <f>IF(C1526&gt;'Assumptions Notes'!C$11,-C1526*('Assumptions Notes'!C$13/(2*1000)),G1526*D1526)</f>
        <v>4.0529999999999997E-2</v>
      </c>
    </row>
    <row r="1527" spans="1:9" ht="16" x14ac:dyDescent="0.2">
      <c r="A1527" s="5">
        <v>42583.791666666664</v>
      </c>
      <c r="B1527" s="2">
        <v>1951.22</v>
      </c>
      <c r="C1527" s="29">
        <v>137.19999999999999</v>
      </c>
      <c r="D1527" s="8">
        <v>2.9999999999999997E-4</v>
      </c>
      <c r="E1527" s="13">
        <f>D1527*'Assumptions Notes'!C$12</f>
        <v>3.5999999999999997E-2</v>
      </c>
      <c r="F1527" s="15">
        <f t="shared" si="46"/>
        <v>4.1159999999999995E-2</v>
      </c>
      <c r="G1527" s="10">
        <f>IF(C1527&gt;'Assumptions Notes'!C$11,'Assumptions Notes'!C$11,C1527)</f>
        <v>137.19999999999999</v>
      </c>
      <c r="H1527" s="15">
        <f t="shared" si="47"/>
        <v>4.1159999999999995E-2</v>
      </c>
      <c r="I1527" s="2">
        <f>IF(C1527&gt;'Assumptions Notes'!C$11,-C1527*('Assumptions Notes'!C$13/(2*1000)),G1527*D1527)</f>
        <v>4.1159999999999995E-2</v>
      </c>
    </row>
    <row r="1528" spans="1:9" ht="16" x14ac:dyDescent="0.2">
      <c r="A1528" s="5">
        <v>42583.8125</v>
      </c>
      <c r="B1528" s="2">
        <v>1951.88</v>
      </c>
      <c r="C1528" s="29">
        <v>139.4</v>
      </c>
      <c r="D1528" s="8">
        <v>2.9750000000000002E-4</v>
      </c>
      <c r="E1528" s="13">
        <f>D1528*'Assumptions Notes'!C$12</f>
        <v>3.5700000000000003E-2</v>
      </c>
      <c r="F1528" s="15">
        <f t="shared" si="46"/>
        <v>4.1471500000000001E-2</v>
      </c>
      <c r="G1528" s="10">
        <f>IF(C1528&gt;'Assumptions Notes'!C$11,'Assumptions Notes'!C$11,C1528)</f>
        <v>139.4</v>
      </c>
      <c r="H1528" s="15">
        <f t="shared" si="47"/>
        <v>4.1471500000000001E-2</v>
      </c>
      <c r="I1528" s="2">
        <f>IF(C1528&gt;'Assumptions Notes'!C$11,-C1528*('Assumptions Notes'!C$13/(2*1000)),G1528*D1528)</f>
        <v>4.1471500000000001E-2</v>
      </c>
    </row>
    <row r="1529" spans="1:9" ht="16" x14ac:dyDescent="0.2">
      <c r="A1529" s="5">
        <v>42583.833333333336</v>
      </c>
      <c r="B1529" s="2">
        <v>1905.44</v>
      </c>
      <c r="C1529" s="29">
        <v>121</v>
      </c>
      <c r="D1529" s="8">
        <v>2.9500000000000001E-4</v>
      </c>
      <c r="E1529" s="13">
        <f>D1529*'Assumptions Notes'!C$12</f>
        <v>3.5400000000000001E-2</v>
      </c>
      <c r="F1529" s="15">
        <f t="shared" si="46"/>
        <v>3.5695000000000005E-2</v>
      </c>
      <c r="G1529" s="10">
        <f>IF(C1529&gt;'Assumptions Notes'!C$11,'Assumptions Notes'!C$11,C1529)</f>
        <v>121</v>
      </c>
      <c r="H1529" s="15">
        <f t="shared" si="47"/>
        <v>3.5695000000000005E-2</v>
      </c>
      <c r="I1529" s="2">
        <f>IF(C1529&gt;'Assumptions Notes'!C$11,-C1529*('Assumptions Notes'!C$13/(2*1000)),G1529*D1529)</f>
        <v>3.5695000000000005E-2</v>
      </c>
    </row>
    <row r="1530" spans="1:9" ht="16" x14ac:dyDescent="0.2">
      <c r="A1530" s="5">
        <v>42583.854166666664</v>
      </c>
      <c r="B1530" s="2">
        <v>1883.33</v>
      </c>
      <c r="C1530" s="29">
        <v>94.1</v>
      </c>
      <c r="D1530" s="8">
        <v>2.9E-4</v>
      </c>
      <c r="E1530" s="13">
        <f>D1530*'Assumptions Notes'!C$12</f>
        <v>3.4799999999999998E-2</v>
      </c>
      <c r="F1530" s="15">
        <f t="shared" si="46"/>
        <v>2.7288999999999997E-2</v>
      </c>
      <c r="G1530" s="10">
        <f>IF(C1530&gt;'Assumptions Notes'!C$11,'Assumptions Notes'!C$11,C1530)</f>
        <v>94.1</v>
      </c>
      <c r="H1530" s="15">
        <f t="shared" si="47"/>
        <v>2.7288999999999997E-2</v>
      </c>
      <c r="I1530" s="2">
        <f>IF(C1530&gt;'Assumptions Notes'!C$11,-C1530*('Assumptions Notes'!C$13/(2*1000)),G1530*D1530)</f>
        <v>2.7288999999999997E-2</v>
      </c>
    </row>
    <row r="1531" spans="1:9" ht="16" x14ac:dyDescent="0.2">
      <c r="A1531" s="5">
        <v>42583.875</v>
      </c>
      <c r="B1531" s="2">
        <v>1797.06</v>
      </c>
      <c r="C1531" s="29">
        <v>89.1</v>
      </c>
      <c r="D1531" s="8">
        <v>2.8499999999999999E-4</v>
      </c>
      <c r="E1531" s="13">
        <f>D1531*'Assumptions Notes'!C$12</f>
        <v>3.4200000000000001E-2</v>
      </c>
      <c r="F1531" s="15">
        <f t="shared" si="46"/>
        <v>2.5393499999999996E-2</v>
      </c>
      <c r="G1531" s="10">
        <f>IF(C1531&gt;'Assumptions Notes'!C$11,'Assumptions Notes'!C$11,C1531)</f>
        <v>89.1</v>
      </c>
      <c r="H1531" s="15">
        <f t="shared" si="47"/>
        <v>2.5393499999999996E-2</v>
      </c>
      <c r="I1531" s="2">
        <f>IF(C1531&gt;'Assumptions Notes'!C$11,-C1531*('Assumptions Notes'!C$13/(2*1000)),G1531*D1531)</f>
        <v>2.5393499999999996E-2</v>
      </c>
    </row>
    <row r="1532" spans="1:9" ht="16" x14ac:dyDescent="0.2">
      <c r="A1532" s="5">
        <v>42583.895833333336</v>
      </c>
      <c r="B1532" s="2">
        <v>1780.21</v>
      </c>
      <c r="C1532" s="29">
        <v>88.7</v>
      </c>
      <c r="D1532" s="8">
        <v>2.7E-4</v>
      </c>
      <c r="E1532" s="13">
        <f>D1532*'Assumptions Notes'!C$12</f>
        <v>3.2399999999999998E-2</v>
      </c>
      <c r="F1532" s="15">
        <f t="shared" si="46"/>
        <v>2.3949000000000002E-2</v>
      </c>
      <c r="G1532" s="10">
        <f>IF(C1532&gt;'Assumptions Notes'!C$11,'Assumptions Notes'!C$11,C1532)</f>
        <v>88.7</v>
      </c>
      <c r="H1532" s="15">
        <f t="shared" si="47"/>
        <v>2.3949000000000002E-2</v>
      </c>
      <c r="I1532" s="2">
        <f>IF(C1532&gt;'Assumptions Notes'!C$11,-C1532*('Assumptions Notes'!C$13/(2*1000)),G1532*D1532)</f>
        <v>2.3949000000000002E-2</v>
      </c>
    </row>
    <row r="1533" spans="1:9" ht="16" x14ac:dyDescent="0.2">
      <c r="A1533" s="5">
        <v>42583.916666666664</v>
      </c>
      <c r="B1533" s="2">
        <v>1660.27</v>
      </c>
      <c r="C1533" s="29">
        <v>86.6</v>
      </c>
      <c r="D1533" s="8">
        <v>2.5500000000000002E-4</v>
      </c>
      <c r="E1533" s="13">
        <f>D1533*'Assumptions Notes'!C$12</f>
        <v>3.0600000000000002E-2</v>
      </c>
      <c r="F1533" s="15">
        <f t="shared" si="46"/>
        <v>2.2082999999999998E-2</v>
      </c>
      <c r="G1533" s="10">
        <f>IF(C1533&gt;'Assumptions Notes'!C$11,'Assumptions Notes'!C$11,C1533)</f>
        <v>86.6</v>
      </c>
      <c r="H1533" s="15">
        <f t="shared" si="47"/>
        <v>2.2082999999999998E-2</v>
      </c>
      <c r="I1533" s="2">
        <f>IF(C1533&gt;'Assumptions Notes'!C$11,-C1533*('Assumptions Notes'!C$13/(2*1000)),G1533*D1533)</f>
        <v>2.2082999999999998E-2</v>
      </c>
    </row>
    <row r="1534" spans="1:9" ht="16" x14ac:dyDescent="0.2">
      <c r="A1534" s="5">
        <v>42583.9375</v>
      </c>
      <c r="B1534" s="2">
        <v>1570.64</v>
      </c>
      <c r="C1534" s="29">
        <v>119.3</v>
      </c>
      <c r="D1534" s="8">
        <v>2.1250000000000002E-4</v>
      </c>
      <c r="E1534" s="13">
        <f>D1534*'Assumptions Notes'!C$12</f>
        <v>2.5500000000000002E-2</v>
      </c>
      <c r="F1534" s="15">
        <f t="shared" si="46"/>
        <v>2.5351250000000002E-2</v>
      </c>
      <c r="G1534" s="10">
        <f>IF(C1534&gt;'Assumptions Notes'!C$11,'Assumptions Notes'!C$11,C1534)</f>
        <v>119.3</v>
      </c>
      <c r="H1534" s="15">
        <f t="shared" si="47"/>
        <v>2.5351250000000002E-2</v>
      </c>
      <c r="I1534" s="2">
        <f>IF(C1534&gt;'Assumptions Notes'!C$11,-C1534*('Assumptions Notes'!C$13/(2*1000)),G1534*D1534)</f>
        <v>2.5351250000000002E-2</v>
      </c>
    </row>
    <row r="1535" spans="1:9" ht="16" x14ac:dyDescent="0.2">
      <c r="A1535" s="5">
        <v>42583.958333333336</v>
      </c>
      <c r="B1535" s="2">
        <v>1501.19</v>
      </c>
      <c r="C1535" s="29">
        <v>120.2</v>
      </c>
      <c r="D1535" s="8">
        <v>1.7000000000000001E-4</v>
      </c>
      <c r="E1535" s="13">
        <f>D1535*'Assumptions Notes'!C$12</f>
        <v>2.0400000000000001E-2</v>
      </c>
      <c r="F1535" s="15">
        <f t="shared" si="46"/>
        <v>2.0434000000000001E-2</v>
      </c>
      <c r="G1535" s="10">
        <f>IF(C1535&gt;'Assumptions Notes'!C$11,'Assumptions Notes'!C$11,C1535)</f>
        <v>120.2</v>
      </c>
      <c r="H1535" s="15">
        <f t="shared" si="47"/>
        <v>2.0434000000000001E-2</v>
      </c>
      <c r="I1535" s="2">
        <f>IF(C1535&gt;'Assumptions Notes'!C$11,-C1535*('Assumptions Notes'!C$13/(2*1000)),G1535*D1535)</f>
        <v>2.0434000000000001E-2</v>
      </c>
    </row>
    <row r="1536" spans="1:9" ht="16" x14ac:dyDescent="0.2">
      <c r="A1536" s="5">
        <v>42583.979166666664</v>
      </c>
      <c r="B1536" s="2">
        <v>1473.84</v>
      </c>
      <c r="C1536" s="29">
        <v>113.8</v>
      </c>
      <c r="D1536" s="8">
        <v>1.5000000000000001E-4</v>
      </c>
      <c r="E1536" s="13">
        <f>D1536*'Assumptions Notes'!C$12</f>
        <v>1.8000000000000002E-2</v>
      </c>
      <c r="F1536" s="15">
        <f t="shared" si="46"/>
        <v>1.7070000000000002E-2</v>
      </c>
      <c r="G1536" s="10">
        <f>IF(C1536&gt;'Assumptions Notes'!C$11,'Assumptions Notes'!C$11,C1536)</f>
        <v>113.8</v>
      </c>
      <c r="H1536" s="15">
        <f t="shared" si="47"/>
        <v>1.7070000000000002E-2</v>
      </c>
      <c r="I1536" s="2">
        <f>IF(C1536&gt;'Assumptions Notes'!C$11,-C1536*('Assumptions Notes'!C$13/(2*1000)),G1536*D1536)</f>
        <v>1.7070000000000002E-2</v>
      </c>
    </row>
    <row r="1537" spans="1:9" ht="16" x14ac:dyDescent="0.2">
      <c r="A1537" s="5">
        <v>42584</v>
      </c>
      <c r="B1537" s="2">
        <v>1606.44</v>
      </c>
      <c r="C1537" s="29">
        <v>115.8</v>
      </c>
      <c r="D1537" s="8">
        <v>1.2999999999999999E-4</v>
      </c>
      <c r="E1537" s="13">
        <f>D1537*'Assumptions Notes'!C$12</f>
        <v>1.5599999999999999E-2</v>
      </c>
      <c r="F1537" s="15">
        <f t="shared" si="46"/>
        <v>1.5053999999999998E-2</v>
      </c>
      <c r="G1537" s="10">
        <f>IF(C1537&gt;'Assumptions Notes'!C$11,'Assumptions Notes'!C$11,C1537)</f>
        <v>115.8</v>
      </c>
      <c r="H1537" s="15">
        <f t="shared" si="47"/>
        <v>1.5053999999999998E-2</v>
      </c>
      <c r="I1537" s="2">
        <f>IF(C1537&gt;'Assumptions Notes'!C$11,-C1537*('Assumptions Notes'!C$13/(2*1000)),G1537*D1537)</f>
        <v>1.5053999999999998E-2</v>
      </c>
    </row>
    <row r="1538" spans="1:9" ht="16" x14ac:dyDescent="0.2">
      <c r="A1538" s="5">
        <v>42584.020833333336</v>
      </c>
      <c r="B1538" s="2">
        <v>1493.2</v>
      </c>
      <c r="C1538" s="29">
        <v>117.6</v>
      </c>
      <c r="D1538" s="8">
        <v>1.175E-4</v>
      </c>
      <c r="E1538" s="13">
        <f>D1538*'Assumptions Notes'!C$12</f>
        <v>1.41E-2</v>
      </c>
      <c r="F1538" s="15">
        <f t="shared" si="46"/>
        <v>1.3817999999999999E-2</v>
      </c>
      <c r="G1538" s="10">
        <f>IF(C1538&gt;'Assumptions Notes'!C$11,'Assumptions Notes'!C$11,C1538)</f>
        <v>117.6</v>
      </c>
      <c r="H1538" s="15">
        <f t="shared" si="47"/>
        <v>1.3817999999999999E-2</v>
      </c>
      <c r="I1538" s="2">
        <f>IF(C1538&gt;'Assumptions Notes'!C$11,-C1538*('Assumptions Notes'!C$13/(2*1000)),G1538*D1538)</f>
        <v>1.3817999999999999E-2</v>
      </c>
    </row>
    <row r="1539" spans="1:9" ht="16" x14ac:dyDescent="0.2">
      <c r="A1539" s="5">
        <v>42584.041666666664</v>
      </c>
      <c r="B1539" s="2">
        <v>1400.32</v>
      </c>
      <c r="C1539" s="29">
        <v>119.5</v>
      </c>
      <c r="D1539" s="8">
        <v>1.05E-4</v>
      </c>
      <c r="E1539" s="13">
        <f>D1539*'Assumptions Notes'!C$12</f>
        <v>1.26E-2</v>
      </c>
      <c r="F1539" s="15">
        <f t="shared" ref="F1539:F1602" si="48">D1539*C1539</f>
        <v>1.2547500000000001E-2</v>
      </c>
      <c r="G1539" s="10">
        <f>IF(C1539&gt;'Assumptions Notes'!C$11,'Assumptions Notes'!C$11,C1539)</f>
        <v>119.5</v>
      </c>
      <c r="H1539" s="15">
        <f t="shared" ref="H1539:H1602" si="49">G1539*D1539</f>
        <v>1.2547500000000001E-2</v>
      </c>
      <c r="I1539" s="2">
        <f>IF(C1539&gt;'Assumptions Notes'!C$11,-C1539*('Assumptions Notes'!C$13/(2*1000)),G1539*D1539)</f>
        <v>1.2547500000000001E-2</v>
      </c>
    </row>
    <row r="1540" spans="1:9" ht="16" x14ac:dyDescent="0.2">
      <c r="A1540" s="5">
        <v>42584.0625</v>
      </c>
      <c r="B1540" s="2">
        <v>1292.3800000000001</v>
      </c>
      <c r="C1540" s="29">
        <v>115.4</v>
      </c>
      <c r="D1540" s="8">
        <v>1.025E-4</v>
      </c>
      <c r="E1540" s="13">
        <f>D1540*'Assumptions Notes'!C$12</f>
        <v>1.23E-2</v>
      </c>
      <c r="F1540" s="15">
        <f t="shared" si="48"/>
        <v>1.18285E-2</v>
      </c>
      <c r="G1540" s="10">
        <f>IF(C1540&gt;'Assumptions Notes'!C$11,'Assumptions Notes'!C$11,C1540)</f>
        <v>115.4</v>
      </c>
      <c r="H1540" s="15">
        <f t="shared" si="49"/>
        <v>1.18285E-2</v>
      </c>
      <c r="I1540" s="2">
        <f>IF(C1540&gt;'Assumptions Notes'!C$11,-C1540*('Assumptions Notes'!C$13/(2*1000)),G1540*D1540)</f>
        <v>1.18285E-2</v>
      </c>
    </row>
    <row r="1541" spans="1:9" ht="16" x14ac:dyDescent="0.2">
      <c r="A1541" s="5">
        <v>42584.083333333336</v>
      </c>
      <c r="B1541" s="2">
        <v>1197.1300000000001</v>
      </c>
      <c r="C1541" s="29">
        <v>111.7</v>
      </c>
      <c r="D1541" s="8">
        <v>1E-4</v>
      </c>
      <c r="E1541" s="13">
        <f>D1541*'Assumptions Notes'!C$12</f>
        <v>1.2E-2</v>
      </c>
      <c r="F1541" s="15">
        <f t="shared" si="48"/>
        <v>1.1170000000000001E-2</v>
      </c>
      <c r="G1541" s="10">
        <f>IF(C1541&gt;'Assumptions Notes'!C$11,'Assumptions Notes'!C$11,C1541)</f>
        <v>111.7</v>
      </c>
      <c r="H1541" s="15">
        <f t="shared" si="49"/>
        <v>1.1170000000000001E-2</v>
      </c>
      <c r="I1541" s="2">
        <f>IF(C1541&gt;'Assumptions Notes'!C$11,-C1541*('Assumptions Notes'!C$13/(2*1000)),G1541*D1541)</f>
        <v>1.1170000000000001E-2</v>
      </c>
    </row>
    <row r="1542" spans="1:9" ht="16" x14ac:dyDescent="0.2">
      <c r="A1542" s="5">
        <v>42584.104166666664</v>
      </c>
      <c r="B1542" s="2">
        <v>1132.97</v>
      </c>
      <c r="C1542" s="29">
        <v>113</v>
      </c>
      <c r="D1542" s="8">
        <v>9.8750000000000002E-5</v>
      </c>
      <c r="E1542" s="13">
        <f>D1542*'Assumptions Notes'!C$12</f>
        <v>1.1849999999999999E-2</v>
      </c>
      <c r="F1542" s="15">
        <f t="shared" si="48"/>
        <v>1.115875E-2</v>
      </c>
      <c r="G1542" s="10">
        <f>IF(C1542&gt;'Assumptions Notes'!C$11,'Assumptions Notes'!C$11,C1542)</f>
        <v>113</v>
      </c>
      <c r="H1542" s="15">
        <f t="shared" si="49"/>
        <v>1.115875E-2</v>
      </c>
      <c r="I1542" s="2">
        <f>IF(C1542&gt;'Assumptions Notes'!C$11,-C1542*('Assumptions Notes'!C$13/(2*1000)),G1542*D1542)</f>
        <v>1.115875E-2</v>
      </c>
    </row>
    <row r="1543" spans="1:9" ht="16" x14ac:dyDescent="0.2">
      <c r="A1543" s="5">
        <v>42584.125</v>
      </c>
      <c r="B1543" s="2">
        <v>1108.49</v>
      </c>
      <c r="C1543" s="29">
        <v>112</v>
      </c>
      <c r="D1543" s="8">
        <v>9.7499999999999998E-5</v>
      </c>
      <c r="E1543" s="13">
        <f>D1543*'Assumptions Notes'!C$12</f>
        <v>1.17E-2</v>
      </c>
      <c r="F1543" s="15">
        <f t="shared" si="48"/>
        <v>1.0919999999999999E-2</v>
      </c>
      <c r="G1543" s="10">
        <f>IF(C1543&gt;'Assumptions Notes'!C$11,'Assumptions Notes'!C$11,C1543)</f>
        <v>112</v>
      </c>
      <c r="H1543" s="15">
        <f t="shared" si="49"/>
        <v>1.0919999999999999E-2</v>
      </c>
      <c r="I1543" s="2">
        <f>IF(C1543&gt;'Assumptions Notes'!C$11,-C1543*('Assumptions Notes'!C$13/(2*1000)),G1543*D1543)</f>
        <v>1.0919999999999999E-2</v>
      </c>
    </row>
    <row r="1544" spans="1:9" ht="16" x14ac:dyDescent="0.2">
      <c r="A1544" s="5">
        <v>42584.145833333336</v>
      </c>
      <c r="B1544" s="2">
        <v>1113.5899999999999</v>
      </c>
      <c r="C1544" s="29">
        <v>113.9</v>
      </c>
      <c r="D1544" s="8">
        <v>9.6250000000000009E-5</v>
      </c>
      <c r="E1544" s="13">
        <f>D1544*'Assumptions Notes'!C$12</f>
        <v>1.1550000000000001E-2</v>
      </c>
      <c r="F1544" s="15">
        <f t="shared" si="48"/>
        <v>1.0962875000000002E-2</v>
      </c>
      <c r="G1544" s="10">
        <f>IF(C1544&gt;'Assumptions Notes'!C$11,'Assumptions Notes'!C$11,C1544)</f>
        <v>113.9</v>
      </c>
      <c r="H1544" s="15">
        <f t="shared" si="49"/>
        <v>1.0962875000000002E-2</v>
      </c>
      <c r="I1544" s="2">
        <f>IF(C1544&gt;'Assumptions Notes'!C$11,-C1544*('Assumptions Notes'!C$13/(2*1000)),G1544*D1544)</f>
        <v>1.0962875000000002E-2</v>
      </c>
    </row>
    <row r="1545" spans="1:9" ht="16" x14ac:dyDescent="0.2">
      <c r="A1545" s="5">
        <v>42584.166666666664</v>
      </c>
      <c r="B1545" s="2">
        <v>1095.57</v>
      </c>
      <c r="C1545" s="29">
        <v>114.7</v>
      </c>
      <c r="D1545" s="8">
        <v>9.5000000000000005E-5</v>
      </c>
      <c r="E1545" s="13">
        <f>D1545*'Assumptions Notes'!C$12</f>
        <v>1.14E-2</v>
      </c>
      <c r="F1545" s="15">
        <f t="shared" si="48"/>
        <v>1.0896500000000002E-2</v>
      </c>
      <c r="G1545" s="10">
        <f>IF(C1545&gt;'Assumptions Notes'!C$11,'Assumptions Notes'!C$11,C1545)</f>
        <v>114.7</v>
      </c>
      <c r="H1545" s="15">
        <f t="shared" si="49"/>
        <v>1.0896500000000002E-2</v>
      </c>
      <c r="I1545" s="2">
        <f>IF(C1545&gt;'Assumptions Notes'!C$11,-C1545*('Assumptions Notes'!C$13/(2*1000)),G1545*D1545)</f>
        <v>1.0896500000000002E-2</v>
      </c>
    </row>
    <row r="1546" spans="1:9" ht="16" x14ac:dyDescent="0.2">
      <c r="A1546" s="5">
        <v>42584.1875</v>
      </c>
      <c r="B1546" s="2">
        <v>1066.33</v>
      </c>
      <c r="C1546" s="29">
        <v>111.8</v>
      </c>
      <c r="D1546" s="8">
        <v>9.6250000000000009E-5</v>
      </c>
      <c r="E1546" s="13">
        <f>D1546*'Assumptions Notes'!C$12</f>
        <v>1.1550000000000001E-2</v>
      </c>
      <c r="F1546" s="15">
        <f t="shared" si="48"/>
        <v>1.0760750000000001E-2</v>
      </c>
      <c r="G1546" s="10">
        <f>IF(C1546&gt;'Assumptions Notes'!C$11,'Assumptions Notes'!C$11,C1546)</f>
        <v>111.8</v>
      </c>
      <c r="H1546" s="15">
        <f t="shared" si="49"/>
        <v>1.0760750000000001E-2</v>
      </c>
      <c r="I1546" s="2">
        <f>IF(C1546&gt;'Assumptions Notes'!C$11,-C1546*('Assumptions Notes'!C$13/(2*1000)),G1546*D1546)</f>
        <v>1.0760750000000001E-2</v>
      </c>
    </row>
    <row r="1547" spans="1:9" ht="16" x14ac:dyDescent="0.2">
      <c r="A1547" s="5">
        <v>42584.208333333336</v>
      </c>
      <c r="B1547" s="2">
        <v>1096.44</v>
      </c>
      <c r="C1547" s="29">
        <v>110.8</v>
      </c>
      <c r="D1547" s="8">
        <v>9.7499999999999998E-5</v>
      </c>
      <c r="E1547" s="13">
        <f>D1547*'Assumptions Notes'!C$12</f>
        <v>1.17E-2</v>
      </c>
      <c r="F1547" s="15">
        <f t="shared" si="48"/>
        <v>1.0803E-2</v>
      </c>
      <c r="G1547" s="10">
        <f>IF(C1547&gt;'Assumptions Notes'!C$11,'Assumptions Notes'!C$11,C1547)</f>
        <v>110.8</v>
      </c>
      <c r="H1547" s="15">
        <f t="shared" si="49"/>
        <v>1.0803E-2</v>
      </c>
      <c r="I1547" s="2">
        <f>IF(C1547&gt;'Assumptions Notes'!C$11,-C1547*('Assumptions Notes'!C$13/(2*1000)),G1547*D1547)</f>
        <v>1.0803E-2</v>
      </c>
    </row>
    <row r="1548" spans="1:9" ht="16" x14ac:dyDescent="0.2">
      <c r="A1548" s="5">
        <v>42584.229166666664</v>
      </c>
      <c r="B1548" s="2">
        <v>1120.44</v>
      </c>
      <c r="C1548" s="29">
        <v>108.6</v>
      </c>
      <c r="D1548" s="8">
        <v>1.15E-4</v>
      </c>
      <c r="E1548" s="13">
        <f>D1548*'Assumptions Notes'!C$12</f>
        <v>1.38E-2</v>
      </c>
      <c r="F1548" s="15">
        <f t="shared" si="48"/>
        <v>1.2489E-2</v>
      </c>
      <c r="G1548" s="10">
        <f>IF(C1548&gt;'Assumptions Notes'!C$11,'Assumptions Notes'!C$11,C1548)</f>
        <v>108.6</v>
      </c>
      <c r="H1548" s="15">
        <f t="shared" si="49"/>
        <v>1.2489E-2</v>
      </c>
      <c r="I1548" s="2">
        <f>IF(C1548&gt;'Assumptions Notes'!C$11,-C1548*('Assumptions Notes'!C$13/(2*1000)),G1548*D1548)</f>
        <v>1.2489E-2</v>
      </c>
    </row>
    <row r="1549" spans="1:9" ht="16" x14ac:dyDescent="0.2">
      <c r="A1549" s="5">
        <v>42584.25</v>
      </c>
      <c r="B1549" s="2">
        <v>1169.06</v>
      </c>
      <c r="C1549" s="29">
        <v>110.7</v>
      </c>
      <c r="D1549" s="8">
        <v>1.325E-4</v>
      </c>
      <c r="E1549" s="13">
        <f>D1549*'Assumptions Notes'!C$12</f>
        <v>1.5900000000000001E-2</v>
      </c>
      <c r="F1549" s="15">
        <f t="shared" si="48"/>
        <v>1.466775E-2</v>
      </c>
      <c r="G1549" s="10">
        <f>IF(C1549&gt;'Assumptions Notes'!C$11,'Assumptions Notes'!C$11,C1549)</f>
        <v>110.7</v>
      </c>
      <c r="H1549" s="15">
        <f t="shared" si="49"/>
        <v>1.466775E-2</v>
      </c>
      <c r="I1549" s="2">
        <f>IF(C1549&gt;'Assumptions Notes'!C$11,-C1549*('Assumptions Notes'!C$13/(2*1000)),G1549*D1549)</f>
        <v>1.466775E-2</v>
      </c>
    </row>
    <row r="1550" spans="1:9" ht="16" x14ac:dyDescent="0.2">
      <c r="A1550" s="5">
        <v>42584.270833333336</v>
      </c>
      <c r="B1550" s="2">
        <v>1213.8599999999999</v>
      </c>
      <c r="C1550" s="29">
        <v>112.4</v>
      </c>
      <c r="D1550" s="8">
        <v>1.6249999999999999E-4</v>
      </c>
      <c r="E1550" s="13">
        <f>D1550*'Assumptions Notes'!C$12</f>
        <v>1.95E-2</v>
      </c>
      <c r="F1550" s="15">
        <f t="shared" si="48"/>
        <v>1.8265E-2</v>
      </c>
      <c r="G1550" s="10">
        <f>IF(C1550&gt;'Assumptions Notes'!C$11,'Assumptions Notes'!C$11,C1550)</f>
        <v>112.4</v>
      </c>
      <c r="H1550" s="15">
        <f t="shared" si="49"/>
        <v>1.8265E-2</v>
      </c>
      <c r="I1550" s="2">
        <f>IF(C1550&gt;'Assumptions Notes'!C$11,-C1550*('Assumptions Notes'!C$13/(2*1000)),G1550*D1550)</f>
        <v>1.8265E-2</v>
      </c>
    </row>
    <row r="1551" spans="1:9" ht="16" x14ac:dyDescent="0.2">
      <c r="A1551" s="5">
        <v>42584.291666666664</v>
      </c>
      <c r="B1551" s="2">
        <v>1373.3</v>
      </c>
      <c r="C1551" s="29">
        <v>113.3</v>
      </c>
      <c r="D1551" s="8">
        <v>1.9249999999999999E-4</v>
      </c>
      <c r="E1551" s="13">
        <f>D1551*'Assumptions Notes'!C$12</f>
        <v>2.3099999999999999E-2</v>
      </c>
      <c r="F1551" s="15">
        <f t="shared" si="48"/>
        <v>2.181025E-2</v>
      </c>
      <c r="G1551" s="10">
        <f>IF(C1551&gt;'Assumptions Notes'!C$11,'Assumptions Notes'!C$11,C1551)</f>
        <v>113.3</v>
      </c>
      <c r="H1551" s="15">
        <f t="shared" si="49"/>
        <v>2.181025E-2</v>
      </c>
      <c r="I1551" s="2">
        <f>IF(C1551&gt;'Assumptions Notes'!C$11,-C1551*('Assumptions Notes'!C$13/(2*1000)),G1551*D1551)</f>
        <v>2.181025E-2</v>
      </c>
    </row>
    <row r="1552" spans="1:9" ht="16" x14ac:dyDescent="0.2">
      <c r="A1552" s="5">
        <v>42584.3125</v>
      </c>
      <c r="B1552" s="2">
        <v>1586.55</v>
      </c>
      <c r="C1552" s="29">
        <v>115</v>
      </c>
      <c r="D1552" s="8">
        <v>2.0875000000000001E-4</v>
      </c>
      <c r="E1552" s="13">
        <f>D1552*'Assumptions Notes'!C$12</f>
        <v>2.5049999999999999E-2</v>
      </c>
      <c r="F1552" s="15">
        <f t="shared" si="48"/>
        <v>2.400625E-2</v>
      </c>
      <c r="G1552" s="10">
        <f>IF(C1552&gt;'Assumptions Notes'!C$11,'Assumptions Notes'!C$11,C1552)</f>
        <v>115</v>
      </c>
      <c r="H1552" s="15">
        <f t="shared" si="49"/>
        <v>2.400625E-2</v>
      </c>
      <c r="I1552" s="2">
        <f>IF(C1552&gt;'Assumptions Notes'!C$11,-C1552*('Assumptions Notes'!C$13/(2*1000)),G1552*D1552)</f>
        <v>2.400625E-2</v>
      </c>
    </row>
    <row r="1553" spans="1:9" ht="16" x14ac:dyDescent="0.2">
      <c r="A1553" s="5">
        <v>42584.333333333336</v>
      </c>
      <c r="B1553" s="2">
        <v>1709.88</v>
      </c>
      <c r="C1553" s="29">
        <v>113.4</v>
      </c>
      <c r="D1553" s="8">
        <v>2.2499999999999999E-4</v>
      </c>
      <c r="E1553" s="13">
        <f>D1553*'Assumptions Notes'!C$12</f>
        <v>2.7E-2</v>
      </c>
      <c r="F1553" s="15">
        <f t="shared" si="48"/>
        <v>2.5514999999999999E-2</v>
      </c>
      <c r="G1553" s="10">
        <f>IF(C1553&gt;'Assumptions Notes'!C$11,'Assumptions Notes'!C$11,C1553)</f>
        <v>113.4</v>
      </c>
      <c r="H1553" s="15">
        <f t="shared" si="49"/>
        <v>2.5514999999999999E-2</v>
      </c>
      <c r="I1553" s="2">
        <f>IF(C1553&gt;'Assumptions Notes'!C$11,-C1553*('Assumptions Notes'!C$13/(2*1000)),G1553*D1553)</f>
        <v>2.5514999999999999E-2</v>
      </c>
    </row>
    <row r="1554" spans="1:9" ht="16" x14ac:dyDescent="0.2">
      <c r="A1554" s="5">
        <v>42584.354166666664</v>
      </c>
      <c r="B1554" s="2">
        <v>1824.43</v>
      </c>
      <c r="C1554" s="29">
        <v>115.6</v>
      </c>
      <c r="D1554" s="8">
        <v>2.2625E-4</v>
      </c>
      <c r="E1554" s="13">
        <f>D1554*'Assumptions Notes'!C$12</f>
        <v>2.7150000000000001E-2</v>
      </c>
      <c r="F1554" s="15">
        <f t="shared" si="48"/>
        <v>2.6154499999999997E-2</v>
      </c>
      <c r="G1554" s="10">
        <f>IF(C1554&gt;'Assumptions Notes'!C$11,'Assumptions Notes'!C$11,C1554)</f>
        <v>115.6</v>
      </c>
      <c r="H1554" s="15">
        <f t="shared" si="49"/>
        <v>2.6154499999999997E-2</v>
      </c>
      <c r="I1554" s="2">
        <f>IF(C1554&gt;'Assumptions Notes'!C$11,-C1554*('Assumptions Notes'!C$13/(2*1000)),G1554*D1554)</f>
        <v>2.6154499999999997E-2</v>
      </c>
    </row>
    <row r="1555" spans="1:9" ht="16" x14ac:dyDescent="0.2">
      <c r="A1555" s="5">
        <v>42584.375</v>
      </c>
      <c r="B1555" s="2">
        <v>1816.96</v>
      </c>
      <c r="C1555" s="29">
        <v>114.8</v>
      </c>
      <c r="D1555" s="8">
        <v>2.275E-4</v>
      </c>
      <c r="E1555" s="13">
        <f>D1555*'Assumptions Notes'!C$12</f>
        <v>2.7300000000000001E-2</v>
      </c>
      <c r="F1555" s="15">
        <f t="shared" si="48"/>
        <v>2.6116999999999998E-2</v>
      </c>
      <c r="G1555" s="10">
        <f>IF(C1555&gt;'Assumptions Notes'!C$11,'Assumptions Notes'!C$11,C1555)</f>
        <v>114.8</v>
      </c>
      <c r="H1555" s="15">
        <f t="shared" si="49"/>
        <v>2.6116999999999998E-2</v>
      </c>
      <c r="I1555" s="2">
        <f>IF(C1555&gt;'Assumptions Notes'!C$11,-C1555*('Assumptions Notes'!C$13/(2*1000)),G1555*D1555)</f>
        <v>2.6116999999999998E-2</v>
      </c>
    </row>
    <row r="1556" spans="1:9" ht="16" x14ac:dyDescent="0.2">
      <c r="A1556" s="5">
        <v>42584.395833333336</v>
      </c>
      <c r="B1556" s="2">
        <v>1767.65</v>
      </c>
      <c r="C1556" s="29">
        <v>116.6</v>
      </c>
      <c r="D1556" s="8">
        <v>2.1875E-4</v>
      </c>
      <c r="E1556" s="13">
        <f>D1556*'Assumptions Notes'!C$12</f>
        <v>2.6249999999999999E-2</v>
      </c>
      <c r="F1556" s="15">
        <f t="shared" si="48"/>
        <v>2.5506249999999998E-2</v>
      </c>
      <c r="G1556" s="10">
        <f>IF(C1556&gt;'Assumptions Notes'!C$11,'Assumptions Notes'!C$11,C1556)</f>
        <v>116.6</v>
      </c>
      <c r="H1556" s="15">
        <f t="shared" si="49"/>
        <v>2.5506249999999998E-2</v>
      </c>
      <c r="I1556" s="2">
        <f>IF(C1556&gt;'Assumptions Notes'!C$11,-C1556*('Assumptions Notes'!C$13/(2*1000)),G1556*D1556)</f>
        <v>2.5506249999999998E-2</v>
      </c>
    </row>
    <row r="1557" spans="1:9" ht="16" x14ac:dyDescent="0.2">
      <c r="A1557" s="5">
        <v>42584.416666666664</v>
      </c>
      <c r="B1557" s="2">
        <v>1725.14</v>
      </c>
      <c r="C1557" s="29">
        <v>116</v>
      </c>
      <c r="D1557" s="8">
        <v>2.1000000000000001E-4</v>
      </c>
      <c r="E1557" s="13">
        <f>D1557*'Assumptions Notes'!C$12</f>
        <v>2.52E-2</v>
      </c>
      <c r="F1557" s="15">
        <f t="shared" si="48"/>
        <v>2.436E-2</v>
      </c>
      <c r="G1557" s="10">
        <f>IF(C1557&gt;'Assumptions Notes'!C$11,'Assumptions Notes'!C$11,C1557)</f>
        <v>116</v>
      </c>
      <c r="H1557" s="15">
        <f t="shared" si="49"/>
        <v>2.436E-2</v>
      </c>
      <c r="I1557" s="2">
        <f>IF(C1557&gt;'Assumptions Notes'!C$11,-C1557*('Assumptions Notes'!C$13/(2*1000)),G1557*D1557)</f>
        <v>2.436E-2</v>
      </c>
    </row>
    <row r="1558" spans="1:9" ht="16" x14ac:dyDescent="0.2">
      <c r="A1558" s="5">
        <v>42584.4375</v>
      </c>
      <c r="B1558" s="2">
        <v>1578.25</v>
      </c>
      <c r="C1558" s="29">
        <v>116.5</v>
      </c>
      <c r="D1558" s="8">
        <v>2.075E-4</v>
      </c>
      <c r="E1558" s="13">
        <f>D1558*'Assumptions Notes'!C$12</f>
        <v>2.4899999999999999E-2</v>
      </c>
      <c r="F1558" s="15">
        <f t="shared" si="48"/>
        <v>2.4173750000000001E-2</v>
      </c>
      <c r="G1558" s="10">
        <f>IF(C1558&gt;'Assumptions Notes'!C$11,'Assumptions Notes'!C$11,C1558)</f>
        <v>116.5</v>
      </c>
      <c r="H1558" s="15">
        <f t="shared" si="49"/>
        <v>2.4173750000000001E-2</v>
      </c>
      <c r="I1558" s="2">
        <f>IF(C1558&gt;'Assumptions Notes'!C$11,-C1558*('Assumptions Notes'!C$13/(2*1000)),G1558*D1558)</f>
        <v>2.4173750000000001E-2</v>
      </c>
    </row>
    <row r="1559" spans="1:9" ht="16" x14ac:dyDescent="0.2">
      <c r="A1559" s="5">
        <v>42584.458333333336</v>
      </c>
      <c r="B1559" s="2">
        <v>1525.88</v>
      </c>
      <c r="C1559" s="29">
        <v>115.7</v>
      </c>
      <c r="D1559" s="8">
        <v>2.05E-4</v>
      </c>
      <c r="E1559" s="13">
        <f>D1559*'Assumptions Notes'!C$12</f>
        <v>2.46E-2</v>
      </c>
      <c r="F1559" s="15">
        <f t="shared" si="48"/>
        <v>2.37185E-2</v>
      </c>
      <c r="G1559" s="10">
        <f>IF(C1559&gt;'Assumptions Notes'!C$11,'Assumptions Notes'!C$11,C1559)</f>
        <v>115.7</v>
      </c>
      <c r="H1559" s="15">
        <f t="shared" si="49"/>
        <v>2.37185E-2</v>
      </c>
      <c r="I1559" s="2">
        <f>IF(C1559&gt;'Assumptions Notes'!C$11,-C1559*('Assumptions Notes'!C$13/(2*1000)),G1559*D1559)</f>
        <v>2.37185E-2</v>
      </c>
    </row>
    <row r="1560" spans="1:9" ht="16" x14ac:dyDescent="0.2">
      <c r="A1560" s="5">
        <v>42584.479166666664</v>
      </c>
      <c r="B1560" s="2">
        <v>1443.48</v>
      </c>
      <c r="C1560" s="29">
        <v>114.7</v>
      </c>
      <c r="D1560" s="8">
        <v>2.1499999999999999E-4</v>
      </c>
      <c r="E1560" s="13">
        <f>D1560*'Assumptions Notes'!C$12</f>
        <v>2.58E-2</v>
      </c>
      <c r="F1560" s="15">
        <f t="shared" si="48"/>
        <v>2.4660499999999998E-2</v>
      </c>
      <c r="G1560" s="10">
        <f>IF(C1560&gt;'Assumptions Notes'!C$11,'Assumptions Notes'!C$11,C1560)</f>
        <v>114.7</v>
      </c>
      <c r="H1560" s="15">
        <f t="shared" si="49"/>
        <v>2.4660499999999998E-2</v>
      </c>
      <c r="I1560" s="2">
        <f>IF(C1560&gt;'Assumptions Notes'!C$11,-C1560*('Assumptions Notes'!C$13/(2*1000)),G1560*D1560)</f>
        <v>2.4660499999999998E-2</v>
      </c>
    </row>
    <row r="1561" spans="1:9" ht="16" x14ac:dyDescent="0.2">
      <c r="A1561" s="5">
        <v>42584.5</v>
      </c>
      <c r="B1561" s="2">
        <v>1399.52</v>
      </c>
      <c r="C1561" s="29">
        <v>115.7</v>
      </c>
      <c r="D1561" s="8">
        <v>2.2499999999999999E-4</v>
      </c>
      <c r="E1561" s="13">
        <f>D1561*'Assumptions Notes'!C$12</f>
        <v>2.7E-2</v>
      </c>
      <c r="F1561" s="15">
        <f t="shared" si="48"/>
        <v>2.60325E-2</v>
      </c>
      <c r="G1561" s="10">
        <f>IF(C1561&gt;'Assumptions Notes'!C$11,'Assumptions Notes'!C$11,C1561)</f>
        <v>115.7</v>
      </c>
      <c r="H1561" s="15">
        <f t="shared" si="49"/>
        <v>2.60325E-2</v>
      </c>
      <c r="I1561" s="2">
        <f>IF(C1561&gt;'Assumptions Notes'!C$11,-C1561*('Assumptions Notes'!C$13/(2*1000)),G1561*D1561)</f>
        <v>2.60325E-2</v>
      </c>
    </row>
    <row r="1562" spans="1:9" ht="16" x14ac:dyDescent="0.2">
      <c r="A1562" s="5">
        <v>42584.520833333336</v>
      </c>
      <c r="B1562" s="2">
        <v>1428.49</v>
      </c>
      <c r="C1562" s="29">
        <v>114.6</v>
      </c>
      <c r="D1562" s="8">
        <v>2.1250000000000002E-4</v>
      </c>
      <c r="E1562" s="13">
        <f>D1562*'Assumptions Notes'!C$12</f>
        <v>2.5500000000000002E-2</v>
      </c>
      <c r="F1562" s="15">
        <f t="shared" si="48"/>
        <v>2.4352499999999999E-2</v>
      </c>
      <c r="G1562" s="10">
        <f>IF(C1562&gt;'Assumptions Notes'!C$11,'Assumptions Notes'!C$11,C1562)</f>
        <v>114.6</v>
      </c>
      <c r="H1562" s="15">
        <f t="shared" si="49"/>
        <v>2.4352499999999999E-2</v>
      </c>
      <c r="I1562" s="2">
        <f>IF(C1562&gt;'Assumptions Notes'!C$11,-C1562*('Assumptions Notes'!C$13/(2*1000)),G1562*D1562)</f>
        <v>2.4352499999999999E-2</v>
      </c>
    </row>
    <row r="1563" spans="1:9" ht="16" x14ac:dyDescent="0.2">
      <c r="A1563" s="5">
        <v>42584.541666666664</v>
      </c>
      <c r="B1563" s="2">
        <v>1461.13</v>
      </c>
      <c r="C1563" s="29">
        <v>118.8</v>
      </c>
      <c r="D1563" s="8">
        <v>2.0000000000000001E-4</v>
      </c>
      <c r="E1563" s="13">
        <f>D1563*'Assumptions Notes'!C$12</f>
        <v>2.4E-2</v>
      </c>
      <c r="F1563" s="15">
        <f t="shared" si="48"/>
        <v>2.376E-2</v>
      </c>
      <c r="G1563" s="10">
        <f>IF(C1563&gt;'Assumptions Notes'!C$11,'Assumptions Notes'!C$11,C1563)</f>
        <v>118.8</v>
      </c>
      <c r="H1563" s="15">
        <f t="shared" si="49"/>
        <v>2.376E-2</v>
      </c>
      <c r="I1563" s="2">
        <f>IF(C1563&gt;'Assumptions Notes'!C$11,-C1563*('Assumptions Notes'!C$13/(2*1000)),G1563*D1563)</f>
        <v>2.376E-2</v>
      </c>
    </row>
    <row r="1564" spans="1:9" ht="16" x14ac:dyDescent="0.2">
      <c r="A1564" s="5">
        <v>42584.5625</v>
      </c>
      <c r="B1564" s="2">
        <v>1403.97</v>
      </c>
      <c r="C1564" s="29">
        <v>117.2</v>
      </c>
      <c r="D1564" s="8">
        <v>1.975E-4</v>
      </c>
      <c r="E1564" s="13">
        <f>D1564*'Assumptions Notes'!C$12</f>
        <v>2.3699999999999999E-2</v>
      </c>
      <c r="F1564" s="15">
        <f t="shared" si="48"/>
        <v>2.3147000000000001E-2</v>
      </c>
      <c r="G1564" s="10">
        <f>IF(C1564&gt;'Assumptions Notes'!C$11,'Assumptions Notes'!C$11,C1564)</f>
        <v>117.2</v>
      </c>
      <c r="H1564" s="15">
        <f t="shared" si="49"/>
        <v>2.3147000000000001E-2</v>
      </c>
      <c r="I1564" s="2">
        <f>IF(C1564&gt;'Assumptions Notes'!C$11,-C1564*('Assumptions Notes'!C$13/(2*1000)),G1564*D1564)</f>
        <v>2.3147000000000001E-2</v>
      </c>
    </row>
    <row r="1565" spans="1:9" ht="16" x14ac:dyDescent="0.2">
      <c r="A1565" s="5">
        <v>42584.583333333336</v>
      </c>
      <c r="B1565" s="2">
        <v>1458.47</v>
      </c>
      <c r="C1565" s="29">
        <v>118.2</v>
      </c>
      <c r="D1565" s="8">
        <v>1.95E-4</v>
      </c>
      <c r="E1565" s="13">
        <f>D1565*'Assumptions Notes'!C$12</f>
        <v>2.3400000000000001E-2</v>
      </c>
      <c r="F1565" s="15">
        <f t="shared" si="48"/>
        <v>2.3049E-2</v>
      </c>
      <c r="G1565" s="10">
        <f>IF(C1565&gt;'Assumptions Notes'!C$11,'Assumptions Notes'!C$11,C1565)</f>
        <v>118.2</v>
      </c>
      <c r="H1565" s="15">
        <f t="shared" si="49"/>
        <v>2.3049E-2</v>
      </c>
      <c r="I1565" s="2">
        <f>IF(C1565&gt;'Assumptions Notes'!C$11,-C1565*('Assumptions Notes'!C$13/(2*1000)),G1565*D1565)</f>
        <v>2.3049E-2</v>
      </c>
    </row>
    <row r="1566" spans="1:9" ht="16" x14ac:dyDescent="0.2">
      <c r="A1566" s="5">
        <v>42584.604166666664</v>
      </c>
      <c r="B1566" s="2">
        <v>1449.1</v>
      </c>
      <c r="C1566" s="29">
        <v>121.1</v>
      </c>
      <c r="D1566" s="8">
        <v>1.9625E-4</v>
      </c>
      <c r="E1566" s="13">
        <f>D1566*'Assumptions Notes'!C$12</f>
        <v>2.3550000000000001E-2</v>
      </c>
      <c r="F1566" s="15">
        <f t="shared" si="48"/>
        <v>2.3765874999999999E-2</v>
      </c>
      <c r="G1566" s="10">
        <f>IF(C1566&gt;'Assumptions Notes'!C$11,'Assumptions Notes'!C$11,C1566)</f>
        <v>121.1</v>
      </c>
      <c r="H1566" s="15">
        <f t="shared" si="49"/>
        <v>2.3765874999999999E-2</v>
      </c>
      <c r="I1566" s="2">
        <f>IF(C1566&gt;'Assumptions Notes'!C$11,-C1566*('Assumptions Notes'!C$13/(2*1000)),G1566*D1566)</f>
        <v>2.3765874999999999E-2</v>
      </c>
    </row>
    <row r="1567" spans="1:9" ht="16" x14ac:dyDescent="0.2">
      <c r="A1567" s="5">
        <v>42584.625</v>
      </c>
      <c r="B1567" s="2">
        <v>1418.06</v>
      </c>
      <c r="C1567" s="29">
        <v>119.1</v>
      </c>
      <c r="D1567" s="8">
        <v>1.975E-4</v>
      </c>
      <c r="E1567" s="13">
        <f>D1567*'Assumptions Notes'!C$12</f>
        <v>2.3699999999999999E-2</v>
      </c>
      <c r="F1567" s="15">
        <f t="shared" si="48"/>
        <v>2.3522249999999998E-2</v>
      </c>
      <c r="G1567" s="10">
        <f>IF(C1567&gt;'Assumptions Notes'!C$11,'Assumptions Notes'!C$11,C1567)</f>
        <v>119.1</v>
      </c>
      <c r="H1567" s="15">
        <f t="shared" si="49"/>
        <v>2.3522249999999998E-2</v>
      </c>
      <c r="I1567" s="2">
        <f>IF(C1567&gt;'Assumptions Notes'!C$11,-C1567*('Assumptions Notes'!C$13/(2*1000)),G1567*D1567)</f>
        <v>2.3522249999999998E-2</v>
      </c>
    </row>
    <row r="1568" spans="1:9" ht="16" x14ac:dyDescent="0.2">
      <c r="A1568" s="5">
        <v>42584.645833333336</v>
      </c>
      <c r="B1568" s="2">
        <v>1452.73</v>
      </c>
      <c r="C1568" s="29">
        <v>122.2</v>
      </c>
      <c r="D1568" s="8">
        <v>2.2124999999999998E-4</v>
      </c>
      <c r="E1568" s="13">
        <f>D1568*'Assumptions Notes'!C$12</f>
        <v>2.6549999999999997E-2</v>
      </c>
      <c r="F1568" s="15">
        <f t="shared" si="48"/>
        <v>2.7036749999999998E-2</v>
      </c>
      <c r="G1568" s="10">
        <f>IF(C1568&gt;'Assumptions Notes'!C$11,'Assumptions Notes'!C$11,C1568)</f>
        <v>122.2</v>
      </c>
      <c r="H1568" s="15">
        <f t="shared" si="49"/>
        <v>2.7036749999999998E-2</v>
      </c>
      <c r="I1568" s="2">
        <f>IF(C1568&gt;'Assumptions Notes'!C$11,-C1568*('Assumptions Notes'!C$13/(2*1000)),G1568*D1568)</f>
        <v>2.7036749999999998E-2</v>
      </c>
    </row>
    <row r="1569" spans="1:9" ht="16" x14ac:dyDescent="0.2">
      <c r="A1569" s="5">
        <v>42584.666666666664</v>
      </c>
      <c r="B1569" s="2">
        <v>1505.53</v>
      </c>
      <c r="C1569" s="29">
        <v>118.9</v>
      </c>
      <c r="D1569" s="8">
        <v>2.4499999999999999E-4</v>
      </c>
      <c r="E1569" s="13">
        <f>D1569*'Assumptions Notes'!C$12</f>
        <v>2.9399999999999999E-2</v>
      </c>
      <c r="F1569" s="15">
        <f t="shared" si="48"/>
        <v>2.91305E-2</v>
      </c>
      <c r="G1569" s="10">
        <f>IF(C1569&gt;'Assumptions Notes'!C$11,'Assumptions Notes'!C$11,C1569)</f>
        <v>118.9</v>
      </c>
      <c r="H1569" s="15">
        <f t="shared" si="49"/>
        <v>2.91305E-2</v>
      </c>
      <c r="I1569" s="2">
        <f>IF(C1569&gt;'Assumptions Notes'!C$11,-C1569*('Assumptions Notes'!C$13/(2*1000)),G1569*D1569)</f>
        <v>2.91305E-2</v>
      </c>
    </row>
    <row r="1570" spans="1:9" ht="16" x14ac:dyDescent="0.2">
      <c r="A1570" s="5">
        <v>42584.6875</v>
      </c>
      <c r="B1570" s="2">
        <v>1574.39</v>
      </c>
      <c r="C1570" s="29">
        <v>118.7</v>
      </c>
      <c r="D1570" s="8">
        <v>2.7E-4</v>
      </c>
      <c r="E1570" s="13">
        <f>D1570*'Assumptions Notes'!C$12</f>
        <v>3.2399999999999998E-2</v>
      </c>
      <c r="F1570" s="15">
        <f t="shared" si="48"/>
        <v>3.2049000000000001E-2</v>
      </c>
      <c r="G1570" s="10">
        <f>IF(C1570&gt;'Assumptions Notes'!C$11,'Assumptions Notes'!C$11,C1570)</f>
        <v>118.7</v>
      </c>
      <c r="H1570" s="15">
        <f t="shared" si="49"/>
        <v>3.2049000000000001E-2</v>
      </c>
      <c r="I1570" s="2">
        <f>IF(C1570&gt;'Assumptions Notes'!C$11,-C1570*('Assumptions Notes'!C$13/(2*1000)),G1570*D1570)</f>
        <v>3.2049000000000001E-2</v>
      </c>
    </row>
    <row r="1571" spans="1:9" ht="16" x14ac:dyDescent="0.2">
      <c r="A1571" s="5">
        <v>42584.708333333336</v>
      </c>
      <c r="B1571" s="2">
        <v>1675.48</v>
      </c>
      <c r="C1571" s="29">
        <v>120</v>
      </c>
      <c r="D1571" s="8">
        <v>2.9500000000000001E-4</v>
      </c>
      <c r="E1571" s="13">
        <f>D1571*'Assumptions Notes'!C$12</f>
        <v>3.5400000000000001E-2</v>
      </c>
      <c r="F1571" s="15">
        <f t="shared" si="48"/>
        <v>3.5400000000000001E-2</v>
      </c>
      <c r="G1571" s="10">
        <f>IF(C1571&gt;'Assumptions Notes'!C$11,'Assumptions Notes'!C$11,C1571)</f>
        <v>120</v>
      </c>
      <c r="H1571" s="15">
        <f t="shared" si="49"/>
        <v>3.5400000000000001E-2</v>
      </c>
      <c r="I1571" s="2">
        <f>IF(C1571&gt;'Assumptions Notes'!C$11,-C1571*('Assumptions Notes'!C$13/(2*1000)),G1571*D1571)</f>
        <v>3.5400000000000001E-2</v>
      </c>
    </row>
    <row r="1572" spans="1:9" ht="16" x14ac:dyDescent="0.2">
      <c r="A1572" s="5">
        <v>42584.729166666664</v>
      </c>
      <c r="B1572" s="2">
        <v>1797.38</v>
      </c>
      <c r="C1572" s="29">
        <v>117.6</v>
      </c>
      <c r="D1572" s="8">
        <v>2.9750000000000002E-4</v>
      </c>
      <c r="E1572" s="13">
        <f>D1572*'Assumptions Notes'!C$12</f>
        <v>3.5700000000000003E-2</v>
      </c>
      <c r="F1572" s="15">
        <f t="shared" si="48"/>
        <v>3.4986000000000003E-2</v>
      </c>
      <c r="G1572" s="10">
        <f>IF(C1572&gt;'Assumptions Notes'!C$11,'Assumptions Notes'!C$11,C1572)</f>
        <v>117.6</v>
      </c>
      <c r="H1572" s="15">
        <f t="shared" si="49"/>
        <v>3.4986000000000003E-2</v>
      </c>
      <c r="I1572" s="2">
        <f>IF(C1572&gt;'Assumptions Notes'!C$11,-C1572*('Assumptions Notes'!C$13/(2*1000)),G1572*D1572)</f>
        <v>3.4986000000000003E-2</v>
      </c>
    </row>
    <row r="1573" spans="1:9" ht="16" x14ac:dyDescent="0.2">
      <c r="A1573" s="5">
        <v>42584.75</v>
      </c>
      <c r="B1573" s="2">
        <v>1923.37</v>
      </c>
      <c r="C1573" s="29">
        <v>116.7</v>
      </c>
      <c r="D1573" s="8">
        <v>2.9999999999999997E-4</v>
      </c>
      <c r="E1573" s="13">
        <f>D1573*'Assumptions Notes'!C$12</f>
        <v>3.5999999999999997E-2</v>
      </c>
      <c r="F1573" s="15">
        <f t="shared" si="48"/>
        <v>3.5009999999999999E-2</v>
      </c>
      <c r="G1573" s="10">
        <f>IF(C1573&gt;'Assumptions Notes'!C$11,'Assumptions Notes'!C$11,C1573)</f>
        <v>116.7</v>
      </c>
      <c r="H1573" s="15">
        <f t="shared" si="49"/>
        <v>3.5009999999999999E-2</v>
      </c>
      <c r="I1573" s="2">
        <f>IF(C1573&gt;'Assumptions Notes'!C$11,-C1573*('Assumptions Notes'!C$13/(2*1000)),G1573*D1573)</f>
        <v>3.5009999999999999E-2</v>
      </c>
    </row>
    <row r="1574" spans="1:9" ht="16" x14ac:dyDescent="0.2">
      <c r="A1574" s="5">
        <v>42584.770833333336</v>
      </c>
      <c r="B1574" s="2">
        <v>2030.5</v>
      </c>
      <c r="C1574" s="29">
        <v>117.5</v>
      </c>
      <c r="D1574" s="8">
        <v>2.9999999999999997E-4</v>
      </c>
      <c r="E1574" s="13">
        <f>D1574*'Assumptions Notes'!C$12</f>
        <v>3.5999999999999997E-2</v>
      </c>
      <c r="F1574" s="15">
        <f t="shared" si="48"/>
        <v>3.5249999999999997E-2</v>
      </c>
      <c r="G1574" s="10">
        <f>IF(C1574&gt;'Assumptions Notes'!C$11,'Assumptions Notes'!C$11,C1574)</f>
        <v>117.5</v>
      </c>
      <c r="H1574" s="15">
        <f t="shared" si="49"/>
        <v>3.5249999999999997E-2</v>
      </c>
      <c r="I1574" s="2">
        <f>IF(C1574&gt;'Assumptions Notes'!C$11,-C1574*('Assumptions Notes'!C$13/(2*1000)),G1574*D1574)</f>
        <v>3.5249999999999997E-2</v>
      </c>
    </row>
    <row r="1575" spans="1:9" ht="16" x14ac:dyDescent="0.2">
      <c r="A1575" s="5">
        <v>42584.791666666664</v>
      </c>
      <c r="B1575" s="2">
        <v>2142.6799999999998</v>
      </c>
      <c r="C1575" s="29">
        <v>118.1</v>
      </c>
      <c r="D1575" s="8">
        <v>2.9999999999999997E-4</v>
      </c>
      <c r="E1575" s="13">
        <f>D1575*'Assumptions Notes'!C$12</f>
        <v>3.5999999999999997E-2</v>
      </c>
      <c r="F1575" s="15">
        <f t="shared" si="48"/>
        <v>3.5429999999999996E-2</v>
      </c>
      <c r="G1575" s="10">
        <f>IF(C1575&gt;'Assumptions Notes'!C$11,'Assumptions Notes'!C$11,C1575)</f>
        <v>118.1</v>
      </c>
      <c r="H1575" s="15">
        <f t="shared" si="49"/>
        <v>3.5429999999999996E-2</v>
      </c>
      <c r="I1575" s="2">
        <f>IF(C1575&gt;'Assumptions Notes'!C$11,-C1575*('Assumptions Notes'!C$13/(2*1000)),G1575*D1575)</f>
        <v>3.5429999999999996E-2</v>
      </c>
    </row>
    <row r="1576" spans="1:9" ht="16" x14ac:dyDescent="0.2">
      <c r="A1576" s="5">
        <v>42584.8125</v>
      </c>
      <c r="B1576" s="2">
        <v>2140.16</v>
      </c>
      <c r="C1576" s="29">
        <v>117.4</v>
      </c>
      <c r="D1576" s="8">
        <v>2.9750000000000002E-4</v>
      </c>
      <c r="E1576" s="13">
        <f>D1576*'Assumptions Notes'!C$12</f>
        <v>3.5700000000000003E-2</v>
      </c>
      <c r="F1576" s="15">
        <f t="shared" si="48"/>
        <v>3.4926500000000006E-2</v>
      </c>
      <c r="G1576" s="10">
        <f>IF(C1576&gt;'Assumptions Notes'!C$11,'Assumptions Notes'!C$11,C1576)</f>
        <v>117.4</v>
      </c>
      <c r="H1576" s="15">
        <f t="shared" si="49"/>
        <v>3.4926500000000006E-2</v>
      </c>
      <c r="I1576" s="2">
        <f>IF(C1576&gt;'Assumptions Notes'!C$11,-C1576*('Assumptions Notes'!C$13/(2*1000)),G1576*D1576)</f>
        <v>3.4926500000000006E-2</v>
      </c>
    </row>
    <row r="1577" spans="1:9" ht="16" x14ac:dyDescent="0.2">
      <c r="A1577" s="5">
        <v>42584.833333333336</v>
      </c>
      <c r="B1577" s="2">
        <v>2091.13</v>
      </c>
      <c r="C1577" s="29">
        <v>113.1</v>
      </c>
      <c r="D1577" s="8">
        <v>2.9500000000000001E-4</v>
      </c>
      <c r="E1577" s="13">
        <f>D1577*'Assumptions Notes'!C$12</f>
        <v>3.5400000000000001E-2</v>
      </c>
      <c r="F1577" s="15">
        <f t="shared" si="48"/>
        <v>3.3364499999999998E-2</v>
      </c>
      <c r="G1577" s="10">
        <f>IF(C1577&gt;'Assumptions Notes'!C$11,'Assumptions Notes'!C$11,C1577)</f>
        <v>113.1</v>
      </c>
      <c r="H1577" s="15">
        <f t="shared" si="49"/>
        <v>3.3364499999999998E-2</v>
      </c>
      <c r="I1577" s="2">
        <f>IF(C1577&gt;'Assumptions Notes'!C$11,-C1577*('Assumptions Notes'!C$13/(2*1000)),G1577*D1577)</f>
        <v>3.3364499999999998E-2</v>
      </c>
    </row>
    <row r="1578" spans="1:9" ht="16" x14ac:dyDescent="0.2">
      <c r="A1578" s="5">
        <v>42584.854166666664</v>
      </c>
      <c r="B1578" s="2">
        <v>2043.19</v>
      </c>
      <c r="C1578" s="29">
        <v>114.7</v>
      </c>
      <c r="D1578" s="8">
        <v>2.9E-4</v>
      </c>
      <c r="E1578" s="13">
        <f>D1578*'Assumptions Notes'!C$12</f>
        <v>3.4799999999999998E-2</v>
      </c>
      <c r="F1578" s="15">
        <f t="shared" si="48"/>
        <v>3.3263000000000001E-2</v>
      </c>
      <c r="G1578" s="10">
        <f>IF(C1578&gt;'Assumptions Notes'!C$11,'Assumptions Notes'!C$11,C1578)</f>
        <v>114.7</v>
      </c>
      <c r="H1578" s="15">
        <f t="shared" si="49"/>
        <v>3.3263000000000001E-2</v>
      </c>
      <c r="I1578" s="2">
        <f>IF(C1578&gt;'Assumptions Notes'!C$11,-C1578*('Assumptions Notes'!C$13/(2*1000)),G1578*D1578)</f>
        <v>3.3263000000000001E-2</v>
      </c>
    </row>
    <row r="1579" spans="1:9" ht="16" x14ac:dyDescent="0.2">
      <c r="A1579" s="5">
        <v>42584.875</v>
      </c>
      <c r="B1579" s="2">
        <v>2029.13</v>
      </c>
      <c r="C1579" s="29">
        <v>112.5</v>
      </c>
      <c r="D1579" s="8">
        <v>2.8499999999999999E-4</v>
      </c>
      <c r="E1579" s="13">
        <f>D1579*'Assumptions Notes'!C$12</f>
        <v>3.4200000000000001E-2</v>
      </c>
      <c r="F1579" s="15">
        <f t="shared" si="48"/>
        <v>3.2062500000000001E-2</v>
      </c>
      <c r="G1579" s="10">
        <f>IF(C1579&gt;'Assumptions Notes'!C$11,'Assumptions Notes'!C$11,C1579)</f>
        <v>112.5</v>
      </c>
      <c r="H1579" s="15">
        <f t="shared" si="49"/>
        <v>3.2062500000000001E-2</v>
      </c>
      <c r="I1579" s="2">
        <f>IF(C1579&gt;'Assumptions Notes'!C$11,-C1579*('Assumptions Notes'!C$13/(2*1000)),G1579*D1579)</f>
        <v>3.2062500000000001E-2</v>
      </c>
    </row>
    <row r="1580" spans="1:9" ht="16" x14ac:dyDescent="0.2">
      <c r="A1580" s="5">
        <v>42584.895833333336</v>
      </c>
      <c r="B1580" s="2">
        <v>1951.21</v>
      </c>
      <c r="C1580" s="29">
        <v>115.8</v>
      </c>
      <c r="D1580" s="8">
        <v>2.7E-4</v>
      </c>
      <c r="E1580" s="13">
        <f>D1580*'Assumptions Notes'!C$12</f>
        <v>3.2399999999999998E-2</v>
      </c>
      <c r="F1580" s="15">
        <f t="shared" si="48"/>
        <v>3.1266000000000002E-2</v>
      </c>
      <c r="G1580" s="10">
        <f>IF(C1580&gt;'Assumptions Notes'!C$11,'Assumptions Notes'!C$11,C1580)</f>
        <v>115.8</v>
      </c>
      <c r="H1580" s="15">
        <f t="shared" si="49"/>
        <v>3.1266000000000002E-2</v>
      </c>
      <c r="I1580" s="2">
        <f>IF(C1580&gt;'Assumptions Notes'!C$11,-C1580*('Assumptions Notes'!C$13/(2*1000)),G1580*D1580)</f>
        <v>3.1266000000000002E-2</v>
      </c>
    </row>
    <row r="1581" spans="1:9" ht="16" x14ac:dyDescent="0.2">
      <c r="A1581" s="5">
        <v>42584.916666666664</v>
      </c>
      <c r="B1581" s="2">
        <v>1862.63</v>
      </c>
      <c r="C1581" s="29">
        <v>112.6</v>
      </c>
      <c r="D1581" s="8">
        <v>2.5500000000000002E-4</v>
      </c>
      <c r="E1581" s="13">
        <f>D1581*'Assumptions Notes'!C$12</f>
        <v>3.0600000000000002E-2</v>
      </c>
      <c r="F1581" s="15">
        <f t="shared" si="48"/>
        <v>2.8712999999999999E-2</v>
      </c>
      <c r="G1581" s="10">
        <f>IF(C1581&gt;'Assumptions Notes'!C$11,'Assumptions Notes'!C$11,C1581)</f>
        <v>112.6</v>
      </c>
      <c r="H1581" s="15">
        <f t="shared" si="49"/>
        <v>2.8712999999999999E-2</v>
      </c>
      <c r="I1581" s="2">
        <f>IF(C1581&gt;'Assumptions Notes'!C$11,-C1581*('Assumptions Notes'!C$13/(2*1000)),G1581*D1581)</f>
        <v>2.8712999999999999E-2</v>
      </c>
    </row>
    <row r="1582" spans="1:9" ht="16" x14ac:dyDescent="0.2">
      <c r="A1582" s="5">
        <v>42584.9375</v>
      </c>
      <c r="B1582" s="2">
        <v>1789.01</v>
      </c>
      <c r="C1582" s="29">
        <v>112.7</v>
      </c>
      <c r="D1582" s="8">
        <v>2.1250000000000002E-4</v>
      </c>
      <c r="E1582" s="13">
        <f>D1582*'Assumptions Notes'!C$12</f>
        <v>2.5500000000000002E-2</v>
      </c>
      <c r="F1582" s="15">
        <f t="shared" si="48"/>
        <v>2.3948750000000001E-2</v>
      </c>
      <c r="G1582" s="10">
        <f>IF(C1582&gt;'Assumptions Notes'!C$11,'Assumptions Notes'!C$11,C1582)</f>
        <v>112.7</v>
      </c>
      <c r="H1582" s="15">
        <f t="shared" si="49"/>
        <v>2.3948750000000001E-2</v>
      </c>
      <c r="I1582" s="2">
        <f>IF(C1582&gt;'Assumptions Notes'!C$11,-C1582*('Assumptions Notes'!C$13/(2*1000)),G1582*D1582)</f>
        <v>2.3948750000000001E-2</v>
      </c>
    </row>
    <row r="1583" spans="1:9" ht="16" x14ac:dyDescent="0.2">
      <c r="A1583" s="5">
        <v>42584.958333333336</v>
      </c>
      <c r="B1583" s="2">
        <v>1710.12</v>
      </c>
      <c r="C1583" s="29">
        <v>112</v>
      </c>
      <c r="D1583" s="8">
        <v>1.7000000000000001E-4</v>
      </c>
      <c r="E1583" s="13">
        <f>D1583*'Assumptions Notes'!C$12</f>
        <v>2.0400000000000001E-2</v>
      </c>
      <c r="F1583" s="15">
        <f t="shared" si="48"/>
        <v>1.9040000000000001E-2</v>
      </c>
      <c r="G1583" s="10">
        <f>IF(C1583&gt;'Assumptions Notes'!C$11,'Assumptions Notes'!C$11,C1583)</f>
        <v>112</v>
      </c>
      <c r="H1583" s="15">
        <f t="shared" si="49"/>
        <v>1.9040000000000001E-2</v>
      </c>
      <c r="I1583" s="2">
        <f>IF(C1583&gt;'Assumptions Notes'!C$11,-C1583*('Assumptions Notes'!C$13/(2*1000)),G1583*D1583)</f>
        <v>1.9040000000000001E-2</v>
      </c>
    </row>
    <row r="1584" spans="1:9" ht="16" x14ac:dyDescent="0.2">
      <c r="A1584" s="5">
        <v>42584.979166666664</v>
      </c>
      <c r="B1584" s="2">
        <v>1629.62</v>
      </c>
      <c r="C1584" s="29">
        <v>112.2</v>
      </c>
      <c r="D1584" s="8">
        <v>1.5000000000000001E-4</v>
      </c>
      <c r="E1584" s="13">
        <f>D1584*'Assumptions Notes'!C$12</f>
        <v>1.8000000000000002E-2</v>
      </c>
      <c r="F1584" s="15">
        <f t="shared" si="48"/>
        <v>1.6830000000000001E-2</v>
      </c>
      <c r="G1584" s="10">
        <f>IF(C1584&gt;'Assumptions Notes'!C$11,'Assumptions Notes'!C$11,C1584)</f>
        <v>112.2</v>
      </c>
      <c r="H1584" s="15">
        <f t="shared" si="49"/>
        <v>1.6830000000000001E-2</v>
      </c>
      <c r="I1584" s="2">
        <f>IF(C1584&gt;'Assumptions Notes'!C$11,-C1584*('Assumptions Notes'!C$13/(2*1000)),G1584*D1584)</f>
        <v>1.6830000000000001E-2</v>
      </c>
    </row>
    <row r="1585" spans="1:9" ht="16" x14ac:dyDescent="0.2">
      <c r="A1585" s="5">
        <v>42585</v>
      </c>
      <c r="B1585" s="2">
        <v>1808.16</v>
      </c>
      <c r="C1585" s="29">
        <v>110.5</v>
      </c>
      <c r="D1585" s="8">
        <v>1.2999999999999999E-4</v>
      </c>
      <c r="E1585" s="13">
        <f>D1585*'Assumptions Notes'!C$12</f>
        <v>1.5599999999999999E-2</v>
      </c>
      <c r="F1585" s="15">
        <f t="shared" si="48"/>
        <v>1.4364999999999999E-2</v>
      </c>
      <c r="G1585" s="10">
        <f>IF(C1585&gt;'Assumptions Notes'!C$11,'Assumptions Notes'!C$11,C1585)</f>
        <v>110.5</v>
      </c>
      <c r="H1585" s="15">
        <f t="shared" si="49"/>
        <v>1.4364999999999999E-2</v>
      </c>
      <c r="I1585" s="2">
        <f>IF(C1585&gt;'Assumptions Notes'!C$11,-C1585*('Assumptions Notes'!C$13/(2*1000)),G1585*D1585)</f>
        <v>1.4364999999999999E-2</v>
      </c>
    </row>
    <row r="1586" spans="1:9" ht="16" x14ac:dyDescent="0.2">
      <c r="A1586" s="5">
        <v>42585.020833333336</v>
      </c>
      <c r="B1586" s="2">
        <v>1712</v>
      </c>
      <c r="C1586" s="29">
        <v>110.9</v>
      </c>
      <c r="D1586" s="8">
        <v>1.175E-4</v>
      </c>
      <c r="E1586" s="13">
        <f>D1586*'Assumptions Notes'!C$12</f>
        <v>1.41E-2</v>
      </c>
      <c r="F1586" s="15">
        <f t="shared" si="48"/>
        <v>1.3030750000000001E-2</v>
      </c>
      <c r="G1586" s="10">
        <f>IF(C1586&gt;'Assumptions Notes'!C$11,'Assumptions Notes'!C$11,C1586)</f>
        <v>110.9</v>
      </c>
      <c r="H1586" s="15">
        <f t="shared" si="49"/>
        <v>1.3030750000000001E-2</v>
      </c>
      <c r="I1586" s="2">
        <f>IF(C1586&gt;'Assumptions Notes'!C$11,-C1586*('Assumptions Notes'!C$13/(2*1000)),G1586*D1586)</f>
        <v>1.3030750000000001E-2</v>
      </c>
    </row>
    <row r="1587" spans="1:9" ht="16" x14ac:dyDescent="0.2">
      <c r="A1587" s="5">
        <v>42585.041666666664</v>
      </c>
      <c r="B1587" s="2">
        <v>1614.21</v>
      </c>
      <c r="C1587" s="29">
        <v>112.8</v>
      </c>
      <c r="D1587" s="8">
        <v>1.05E-4</v>
      </c>
      <c r="E1587" s="13">
        <f>D1587*'Assumptions Notes'!C$12</f>
        <v>1.26E-2</v>
      </c>
      <c r="F1587" s="15">
        <f t="shared" si="48"/>
        <v>1.1844E-2</v>
      </c>
      <c r="G1587" s="10">
        <f>IF(C1587&gt;'Assumptions Notes'!C$11,'Assumptions Notes'!C$11,C1587)</f>
        <v>112.8</v>
      </c>
      <c r="H1587" s="15">
        <f t="shared" si="49"/>
        <v>1.1844E-2</v>
      </c>
      <c r="I1587" s="2">
        <f>IF(C1587&gt;'Assumptions Notes'!C$11,-C1587*('Assumptions Notes'!C$13/(2*1000)),G1587*D1587)</f>
        <v>1.1844E-2</v>
      </c>
    </row>
    <row r="1588" spans="1:9" ht="16" x14ac:dyDescent="0.2">
      <c r="A1588" s="5">
        <v>42585.0625</v>
      </c>
      <c r="B1588" s="2">
        <v>1479.75</v>
      </c>
      <c r="C1588" s="29">
        <v>112</v>
      </c>
      <c r="D1588" s="8">
        <v>1.025E-4</v>
      </c>
      <c r="E1588" s="13">
        <f>D1588*'Assumptions Notes'!C$12</f>
        <v>1.23E-2</v>
      </c>
      <c r="F1588" s="15">
        <f t="shared" si="48"/>
        <v>1.1480000000000001E-2</v>
      </c>
      <c r="G1588" s="10">
        <f>IF(C1588&gt;'Assumptions Notes'!C$11,'Assumptions Notes'!C$11,C1588)</f>
        <v>112</v>
      </c>
      <c r="H1588" s="15">
        <f t="shared" si="49"/>
        <v>1.1480000000000001E-2</v>
      </c>
      <c r="I1588" s="2">
        <f>IF(C1588&gt;'Assumptions Notes'!C$11,-C1588*('Assumptions Notes'!C$13/(2*1000)),G1588*D1588)</f>
        <v>1.1480000000000001E-2</v>
      </c>
    </row>
    <row r="1589" spans="1:9" ht="16" x14ac:dyDescent="0.2">
      <c r="A1589" s="5">
        <v>42585.083333333336</v>
      </c>
      <c r="B1589" s="2">
        <v>1363.45</v>
      </c>
      <c r="C1589" s="29">
        <v>113.8</v>
      </c>
      <c r="D1589" s="8">
        <v>1E-4</v>
      </c>
      <c r="E1589" s="13">
        <f>D1589*'Assumptions Notes'!C$12</f>
        <v>1.2E-2</v>
      </c>
      <c r="F1589" s="15">
        <f t="shared" si="48"/>
        <v>1.1379999999999999E-2</v>
      </c>
      <c r="G1589" s="10">
        <f>IF(C1589&gt;'Assumptions Notes'!C$11,'Assumptions Notes'!C$11,C1589)</f>
        <v>113.8</v>
      </c>
      <c r="H1589" s="15">
        <f t="shared" si="49"/>
        <v>1.1379999999999999E-2</v>
      </c>
      <c r="I1589" s="2">
        <f>IF(C1589&gt;'Assumptions Notes'!C$11,-C1589*('Assumptions Notes'!C$13/(2*1000)),G1589*D1589)</f>
        <v>1.1379999999999999E-2</v>
      </c>
    </row>
    <row r="1590" spans="1:9" ht="16" x14ac:dyDescent="0.2">
      <c r="A1590" s="5">
        <v>42585.104166666664</v>
      </c>
      <c r="B1590" s="2">
        <v>1307.8599999999999</v>
      </c>
      <c r="C1590" s="29">
        <v>118.2</v>
      </c>
      <c r="D1590" s="8">
        <v>9.8750000000000002E-5</v>
      </c>
      <c r="E1590" s="13">
        <f>D1590*'Assumptions Notes'!C$12</f>
        <v>1.1849999999999999E-2</v>
      </c>
      <c r="F1590" s="15">
        <f t="shared" si="48"/>
        <v>1.167225E-2</v>
      </c>
      <c r="G1590" s="10">
        <f>IF(C1590&gt;'Assumptions Notes'!C$11,'Assumptions Notes'!C$11,C1590)</f>
        <v>118.2</v>
      </c>
      <c r="H1590" s="15">
        <f t="shared" si="49"/>
        <v>1.167225E-2</v>
      </c>
      <c r="I1590" s="2">
        <f>IF(C1590&gt;'Assumptions Notes'!C$11,-C1590*('Assumptions Notes'!C$13/(2*1000)),G1590*D1590)</f>
        <v>1.167225E-2</v>
      </c>
    </row>
    <row r="1591" spans="1:9" ht="16" x14ac:dyDescent="0.2">
      <c r="A1591" s="5">
        <v>42585.125</v>
      </c>
      <c r="B1591" s="2">
        <v>1241.8</v>
      </c>
      <c r="C1591" s="29">
        <v>115.3</v>
      </c>
      <c r="D1591" s="8">
        <v>9.7499999999999998E-5</v>
      </c>
      <c r="E1591" s="13">
        <f>D1591*'Assumptions Notes'!C$12</f>
        <v>1.17E-2</v>
      </c>
      <c r="F1591" s="15">
        <f t="shared" si="48"/>
        <v>1.124175E-2</v>
      </c>
      <c r="G1591" s="10">
        <f>IF(C1591&gt;'Assumptions Notes'!C$11,'Assumptions Notes'!C$11,C1591)</f>
        <v>115.3</v>
      </c>
      <c r="H1591" s="15">
        <f t="shared" si="49"/>
        <v>1.124175E-2</v>
      </c>
      <c r="I1591" s="2">
        <f>IF(C1591&gt;'Assumptions Notes'!C$11,-C1591*('Assumptions Notes'!C$13/(2*1000)),G1591*D1591)</f>
        <v>1.124175E-2</v>
      </c>
    </row>
    <row r="1592" spans="1:9" ht="16" x14ac:dyDescent="0.2">
      <c r="A1592" s="5">
        <v>42585.145833333336</v>
      </c>
      <c r="B1592" s="2">
        <v>1213.6400000000001</v>
      </c>
      <c r="C1592" s="29">
        <v>116</v>
      </c>
      <c r="D1592" s="8">
        <v>9.6250000000000009E-5</v>
      </c>
      <c r="E1592" s="13">
        <f>D1592*'Assumptions Notes'!C$12</f>
        <v>1.1550000000000001E-2</v>
      </c>
      <c r="F1592" s="15">
        <f t="shared" si="48"/>
        <v>1.1165000000000001E-2</v>
      </c>
      <c r="G1592" s="10">
        <f>IF(C1592&gt;'Assumptions Notes'!C$11,'Assumptions Notes'!C$11,C1592)</f>
        <v>116</v>
      </c>
      <c r="H1592" s="15">
        <f t="shared" si="49"/>
        <v>1.1165000000000001E-2</v>
      </c>
      <c r="I1592" s="2">
        <f>IF(C1592&gt;'Assumptions Notes'!C$11,-C1592*('Assumptions Notes'!C$13/(2*1000)),G1592*D1592)</f>
        <v>1.1165000000000001E-2</v>
      </c>
    </row>
    <row r="1593" spans="1:9" ht="16" x14ac:dyDescent="0.2">
      <c r="A1593" s="5">
        <v>42585.166666666664</v>
      </c>
      <c r="B1593" s="2">
        <v>1194.5899999999999</v>
      </c>
      <c r="C1593" s="29">
        <v>114.9</v>
      </c>
      <c r="D1593" s="8">
        <v>9.5000000000000005E-5</v>
      </c>
      <c r="E1593" s="13">
        <f>D1593*'Assumptions Notes'!C$12</f>
        <v>1.14E-2</v>
      </c>
      <c r="F1593" s="15">
        <f t="shared" si="48"/>
        <v>1.0915500000000002E-2</v>
      </c>
      <c r="G1593" s="10">
        <f>IF(C1593&gt;'Assumptions Notes'!C$11,'Assumptions Notes'!C$11,C1593)</f>
        <v>114.9</v>
      </c>
      <c r="H1593" s="15">
        <f t="shared" si="49"/>
        <v>1.0915500000000002E-2</v>
      </c>
      <c r="I1593" s="2">
        <f>IF(C1593&gt;'Assumptions Notes'!C$11,-C1593*('Assumptions Notes'!C$13/(2*1000)),G1593*D1593)</f>
        <v>1.0915500000000002E-2</v>
      </c>
    </row>
    <row r="1594" spans="1:9" ht="16" x14ac:dyDescent="0.2">
      <c r="A1594" s="5">
        <v>42585.1875</v>
      </c>
      <c r="B1594" s="2">
        <v>1196.75</v>
      </c>
      <c r="C1594" s="29">
        <v>113.1</v>
      </c>
      <c r="D1594" s="8">
        <v>9.6250000000000009E-5</v>
      </c>
      <c r="E1594" s="13">
        <f>D1594*'Assumptions Notes'!C$12</f>
        <v>1.1550000000000001E-2</v>
      </c>
      <c r="F1594" s="15">
        <f t="shared" si="48"/>
        <v>1.0885875E-2</v>
      </c>
      <c r="G1594" s="10">
        <f>IF(C1594&gt;'Assumptions Notes'!C$11,'Assumptions Notes'!C$11,C1594)</f>
        <v>113.1</v>
      </c>
      <c r="H1594" s="15">
        <f t="shared" si="49"/>
        <v>1.0885875E-2</v>
      </c>
      <c r="I1594" s="2">
        <f>IF(C1594&gt;'Assumptions Notes'!C$11,-C1594*('Assumptions Notes'!C$13/(2*1000)),G1594*D1594)</f>
        <v>1.0885875E-2</v>
      </c>
    </row>
    <row r="1595" spans="1:9" ht="16" x14ac:dyDescent="0.2">
      <c r="A1595" s="5">
        <v>42585.208333333336</v>
      </c>
      <c r="B1595" s="2">
        <v>1179.08</v>
      </c>
      <c r="C1595" s="29">
        <v>114.9</v>
      </c>
      <c r="D1595" s="8">
        <v>9.7499999999999998E-5</v>
      </c>
      <c r="E1595" s="13">
        <f>D1595*'Assumptions Notes'!C$12</f>
        <v>1.17E-2</v>
      </c>
      <c r="F1595" s="15">
        <f t="shared" si="48"/>
        <v>1.1202750000000001E-2</v>
      </c>
      <c r="G1595" s="10">
        <f>IF(C1595&gt;'Assumptions Notes'!C$11,'Assumptions Notes'!C$11,C1595)</f>
        <v>114.9</v>
      </c>
      <c r="H1595" s="15">
        <f t="shared" si="49"/>
        <v>1.1202750000000001E-2</v>
      </c>
      <c r="I1595" s="2">
        <f>IF(C1595&gt;'Assumptions Notes'!C$11,-C1595*('Assumptions Notes'!C$13/(2*1000)),G1595*D1595)</f>
        <v>1.1202750000000001E-2</v>
      </c>
    </row>
    <row r="1596" spans="1:9" ht="16" x14ac:dyDescent="0.2">
      <c r="A1596" s="5">
        <v>42585.229166666664</v>
      </c>
      <c r="B1596" s="2">
        <v>1218.3599999999999</v>
      </c>
      <c r="C1596" s="29">
        <v>110</v>
      </c>
      <c r="D1596" s="8">
        <v>1.15E-4</v>
      </c>
      <c r="E1596" s="13">
        <f>D1596*'Assumptions Notes'!C$12</f>
        <v>1.38E-2</v>
      </c>
      <c r="F1596" s="15">
        <f t="shared" si="48"/>
        <v>1.265E-2</v>
      </c>
      <c r="G1596" s="10">
        <f>IF(C1596&gt;'Assumptions Notes'!C$11,'Assumptions Notes'!C$11,C1596)</f>
        <v>110</v>
      </c>
      <c r="H1596" s="15">
        <f t="shared" si="49"/>
        <v>1.265E-2</v>
      </c>
      <c r="I1596" s="2">
        <f>IF(C1596&gt;'Assumptions Notes'!C$11,-C1596*('Assumptions Notes'!C$13/(2*1000)),G1596*D1596)</f>
        <v>1.265E-2</v>
      </c>
    </row>
    <row r="1597" spans="1:9" ht="16" x14ac:dyDescent="0.2">
      <c r="A1597" s="5">
        <v>42585.25</v>
      </c>
      <c r="B1597" s="2">
        <v>1255.25</v>
      </c>
      <c r="C1597" s="29">
        <v>114.2</v>
      </c>
      <c r="D1597" s="8">
        <v>1.325E-4</v>
      </c>
      <c r="E1597" s="13">
        <f>D1597*'Assumptions Notes'!C$12</f>
        <v>1.5900000000000001E-2</v>
      </c>
      <c r="F1597" s="15">
        <f t="shared" si="48"/>
        <v>1.5131499999999999E-2</v>
      </c>
      <c r="G1597" s="10">
        <f>IF(C1597&gt;'Assumptions Notes'!C$11,'Assumptions Notes'!C$11,C1597)</f>
        <v>114.2</v>
      </c>
      <c r="H1597" s="15">
        <f t="shared" si="49"/>
        <v>1.5131499999999999E-2</v>
      </c>
      <c r="I1597" s="2">
        <f>IF(C1597&gt;'Assumptions Notes'!C$11,-C1597*('Assumptions Notes'!C$13/(2*1000)),G1597*D1597)</f>
        <v>1.5131499999999999E-2</v>
      </c>
    </row>
    <row r="1598" spans="1:9" ht="16" x14ac:dyDescent="0.2">
      <c r="A1598" s="5">
        <v>42585.270833333336</v>
      </c>
      <c r="B1598" s="2">
        <v>1331.19</v>
      </c>
      <c r="C1598" s="29">
        <v>110.9</v>
      </c>
      <c r="D1598" s="8">
        <v>1.6249999999999999E-4</v>
      </c>
      <c r="E1598" s="13">
        <f>D1598*'Assumptions Notes'!C$12</f>
        <v>1.95E-2</v>
      </c>
      <c r="F1598" s="15">
        <f t="shared" si="48"/>
        <v>1.8021249999999999E-2</v>
      </c>
      <c r="G1598" s="10">
        <f>IF(C1598&gt;'Assumptions Notes'!C$11,'Assumptions Notes'!C$11,C1598)</f>
        <v>110.9</v>
      </c>
      <c r="H1598" s="15">
        <f t="shared" si="49"/>
        <v>1.8021249999999999E-2</v>
      </c>
      <c r="I1598" s="2">
        <f>IF(C1598&gt;'Assumptions Notes'!C$11,-C1598*('Assumptions Notes'!C$13/(2*1000)),G1598*D1598)</f>
        <v>1.8021249999999999E-2</v>
      </c>
    </row>
    <row r="1599" spans="1:9" ht="16" x14ac:dyDescent="0.2">
      <c r="A1599" s="5">
        <v>42585.291666666664</v>
      </c>
      <c r="B1599" s="2">
        <v>1497.28</v>
      </c>
      <c r="C1599" s="29">
        <v>113.3</v>
      </c>
      <c r="D1599" s="8">
        <v>1.9249999999999999E-4</v>
      </c>
      <c r="E1599" s="13">
        <f>D1599*'Assumptions Notes'!C$12</f>
        <v>2.3099999999999999E-2</v>
      </c>
      <c r="F1599" s="15">
        <f t="shared" si="48"/>
        <v>2.181025E-2</v>
      </c>
      <c r="G1599" s="10">
        <f>IF(C1599&gt;'Assumptions Notes'!C$11,'Assumptions Notes'!C$11,C1599)</f>
        <v>113.3</v>
      </c>
      <c r="H1599" s="15">
        <f t="shared" si="49"/>
        <v>2.181025E-2</v>
      </c>
      <c r="I1599" s="2">
        <f>IF(C1599&gt;'Assumptions Notes'!C$11,-C1599*('Assumptions Notes'!C$13/(2*1000)),G1599*D1599)</f>
        <v>2.181025E-2</v>
      </c>
    </row>
    <row r="1600" spans="1:9" ht="16" x14ac:dyDescent="0.2">
      <c r="A1600" s="5">
        <v>42585.3125</v>
      </c>
      <c r="B1600" s="2">
        <v>1622.4</v>
      </c>
      <c r="C1600" s="29">
        <v>115.5</v>
      </c>
      <c r="D1600" s="8">
        <v>2.0875000000000001E-4</v>
      </c>
      <c r="E1600" s="13">
        <f>D1600*'Assumptions Notes'!C$12</f>
        <v>2.5049999999999999E-2</v>
      </c>
      <c r="F1600" s="15">
        <f t="shared" si="48"/>
        <v>2.4110625E-2</v>
      </c>
      <c r="G1600" s="10">
        <f>IF(C1600&gt;'Assumptions Notes'!C$11,'Assumptions Notes'!C$11,C1600)</f>
        <v>115.5</v>
      </c>
      <c r="H1600" s="15">
        <f t="shared" si="49"/>
        <v>2.4110625E-2</v>
      </c>
      <c r="I1600" s="2">
        <f>IF(C1600&gt;'Assumptions Notes'!C$11,-C1600*('Assumptions Notes'!C$13/(2*1000)),G1600*D1600)</f>
        <v>2.4110625E-2</v>
      </c>
    </row>
    <row r="1601" spans="1:9" ht="16" x14ac:dyDescent="0.2">
      <c r="A1601" s="5">
        <v>42585.333333333336</v>
      </c>
      <c r="B1601" s="2">
        <v>1767.84</v>
      </c>
      <c r="C1601" s="29">
        <v>114.7</v>
      </c>
      <c r="D1601" s="8">
        <v>2.2499999999999999E-4</v>
      </c>
      <c r="E1601" s="13">
        <f>D1601*'Assumptions Notes'!C$12</f>
        <v>2.7E-2</v>
      </c>
      <c r="F1601" s="15">
        <f t="shared" si="48"/>
        <v>2.5807500000000001E-2</v>
      </c>
      <c r="G1601" s="10">
        <f>IF(C1601&gt;'Assumptions Notes'!C$11,'Assumptions Notes'!C$11,C1601)</f>
        <v>114.7</v>
      </c>
      <c r="H1601" s="15">
        <f t="shared" si="49"/>
        <v>2.5807500000000001E-2</v>
      </c>
      <c r="I1601" s="2">
        <f>IF(C1601&gt;'Assumptions Notes'!C$11,-C1601*('Assumptions Notes'!C$13/(2*1000)),G1601*D1601)</f>
        <v>2.5807500000000001E-2</v>
      </c>
    </row>
    <row r="1602" spans="1:9" ht="16" x14ac:dyDescent="0.2">
      <c r="A1602" s="5">
        <v>42585.354166666664</v>
      </c>
      <c r="B1602" s="2">
        <v>1871.94</v>
      </c>
      <c r="C1602" s="29">
        <v>115.6</v>
      </c>
      <c r="D1602" s="8">
        <v>2.2625E-4</v>
      </c>
      <c r="E1602" s="13">
        <f>D1602*'Assumptions Notes'!C$12</f>
        <v>2.7150000000000001E-2</v>
      </c>
      <c r="F1602" s="15">
        <f t="shared" si="48"/>
        <v>2.6154499999999997E-2</v>
      </c>
      <c r="G1602" s="10">
        <f>IF(C1602&gt;'Assumptions Notes'!C$11,'Assumptions Notes'!C$11,C1602)</f>
        <v>115.6</v>
      </c>
      <c r="H1602" s="15">
        <f t="shared" si="49"/>
        <v>2.6154499999999997E-2</v>
      </c>
      <c r="I1602" s="2">
        <f>IF(C1602&gt;'Assumptions Notes'!C$11,-C1602*('Assumptions Notes'!C$13/(2*1000)),G1602*D1602)</f>
        <v>2.6154499999999997E-2</v>
      </c>
    </row>
    <row r="1603" spans="1:9" ht="16" x14ac:dyDescent="0.2">
      <c r="A1603" s="5">
        <v>42585.375</v>
      </c>
      <c r="B1603" s="2">
        <v>1854.99</v>
      </c>
      <c r="C1603" s="29">
        <v>115.1</v>
      </c>
      <c r="D1603" s="8">
        <v>2.275E-4</v>
      </c>
      <c r="E1603" s="13">
        <f>D1603*'Assumptions Notes'!C$12</f>
        <v>2.7300000000000001E-2</v>
      </c>
      <c r="F1603" s="15">
        <f t="shared" ref="F1603:F1666" si="50">D1603*C1603</f>
        <v>2.618525E-2</v>
      </c>
      <c r="G1603" s="10">
        <f>IF(C1603&gt;'Assumptions Notes'!C$11,'Assumptions Notes'!C$11,C1603)</f>
        <v>115.1</v>
      </c>
      <c r="H1603" s="15">
        <f t="shared" ref="H1603:H1666" si="51">G1603*D1603</f>
        <v>2.618525E-2</v>
      </c>
      <c r="I1603" s="2">
        <f>IF(C1603&gt;'Assumptions Notes'!C$11,-C1603*('Assumptions Notes'!C$13/(2*1000)),G1603*D1603)</f>
        <v>2.618525E-2</v>
      </c>
    </row>
    <row r="1604" spans="1:9" ht="16" x14ac:dyDescent="0.2">
      <c r="A1604" s="5">
        <v>42585.395833333336</v>
      </c>
      <c r="B1604" s="2">
        <v>1777.45</v>
      </c>
      <c r="C1604" s="29">
        <v>115.9</v>
      </c>
      <c r="D1604" s="8">
        <v>2.1875E-4</v>
      </c>
      <c r="E1604" s="13">
        <f>D1604*'Assumptions Notes'!C$12</f>
        <v>2.6249999999999999E-2</v>
      </c>
      <c r="F1604" s="15">
        <f t="shared" si="50"/>
        <v>2.5353125000000001E-2</v>
      </c>
      <c r="G1604" s="10">
        <f>IF(C1604&gt;'Assumptions Notes'!C$11,'Assumptions Notes'!C$11,C1604)</f>
        <v>115.9</v>
      </c>
      <c r="H1604" s="15">
        <f t="shared" si="51"/>
        <v>2.5353125000000001E-2</v>
      </c>
      <c r="I1604" s="2">
        <f>IF(C1604&gt;'Assumptions Notes'!C$11,-C1604*('Assumptions Notes'!C$13/(2*1000)),G1604*D1604)</f>
        <v>2.5353125000000001E-2</v>
      </c>
    </row>
    <row r="1605" spans="1:9" ht="16" x14ac:dyDescent="0.2">
      <c r="A1605" s="5">
        <v>42585.416666666664</v>
      </c>
      <c r="B1605" s="2">
        <v>1691.07</v>
      </c>
      <c r="C1605" s="29">
        <v>116.2</v>
      </c>
      <c r="D1605" s="8">
        <v>2.1000000000000001E-4</v>
      </c>
      <c r="E1605" s="13">
        <f>D1605*'Assumptions Notes'!C$12</f>
        <v>2.52E-2</v>
      </c>
      <c r="F1605" s="15">
        <f t="shared" si="50"/>
        <v>2.4402E-2</v>
      </c>
      <c r="G1605" s="10">
        <f>IF(C1605&gt;'Assumptions Notes'!C$11,'Assumptions Notes'!C$11,C1605)</f>
        <v>116.2</v>
      </c>
      <c r="H1605" s="15">
        <f t="shared" si="51"/>
        <v>2.4402E-2</v>
      </c>
      <c r="I1605" s="2">
        <f>IF(C1605&gt;'Assumptions Notes'!C$11,-C1605*('Assumptions Notes'!C$13/(2*1000)),G1605*D1605)</f>
        <v>2.4402E-2</v>
      </c>
    </row>
    <row r="1606" spans="1:9" ht="16" x14ac:dyDescent="0.2">
      <c r="A1606" s="5">
        <v>42585.4375</v>
      </c>
      <c r="B1606" s="2">
        <v>1608.46</v>
      </c>
      <c r="C1606" s="29">
        <v>116.1</v>
      </c>
      <c r="D1606" s="8">
        <v>2.075E-4</v>
      </c>
      <c r="E1606" s="13">
        <f>D1606*'Assumptions Notes'!C$12</f>
        <v>2.4899999999999999E-2</v>
      </c>
      <c r="F1606" s="15">
        <f t="shared" si="50"/>
        <v>2.4090749999999998E-2</v>
      </c>
      <c r="G1606" s="10">
        <f>IF(C1606&gt;'Assumptions Notes'!C$11,'Assumptions Notes'!C$11,C1606)</f>
        <v>116.1</v>
      </c>
      <c r="H1606" s="15">
        <f t="shared" si="51"/>
        <v>2.4090749999999998E-2</v>
      </c>
      <c r="I1606" s="2">
        <f>IF(C1606&gt;'Assumptions Notes'!C$11,-C1606*('Assumptions Notes'!C$13/(2*1000)),G1606*D1606)</f>
        <v>2.4090749999999998E-2</v>
      </c>
    </row>
    <row r="1607" spans="1:9" ht="16" x14ac:dyDescent="0.2">
      <c r="A1607" s="5">
        <v>42585.458333333336</v>
      </c>
      <c r="B1607" s="2">
        <v>1544.64</v>
      </c>
      <c r="C1607" s="29">
        <v>116</v>
      </c>
      <c r="D1607" s="8">
        <v>2.05E-4</v>
      </c>
      <c r="E1607" s="13">
        <f>D1607*'Assumptions Notes'!C$12</f>
        <v>2.46E-2</v>
      </c>
      <c r="F1607" s="15">
        <f t="shared" si="50"/>
        <v>2.3779999999999999E-2</v>
      </c>
      <c r="G1607" s="10">
        <f>IF(C1607&gt;'Assumptions Notes'!C$11,'Assumptions Notes'!C$11,C1607)</f>
        <v>116</v>
      </c>
      <c r="H1607" s="15">
        <f t="shared" si="51"/>
        <v>2.3779999999999999E-2</v>
      </c>
      <c r="I1607" s="2">
        <f>IF(C1607&gt;'Assumptions Notes'!C$11,-C1607*('Assumptions Notes'!C$13/(2*1000)),G1607*D1607)</f>
        <v>2.3779999999999999E-2</v>
      </c>
    </row>
    <row r="1608" spans="1:9" ht="16" x14ac:dyDescent="0.2">
      <c r="A1608" s="5">
        <v>42585.479166666664</v>
      </c>
      <c r="B1608" s="2">
        <v>1502.37</v>
      </c>
      <c r="C1608" s="29">
        <v>115.2</v>
      </c>
      <c r="D1608" s="8">
        <v>2.1499999999999999E-4</v>
      </c>
      <c r="E1608" s="13">
        <f>D1608*'Assumptions Notes'!C$12</f>
        <v>2.58E-2</v>
      </c>
      <c r="F1608" s="15">
        <f t="shared" si="50"/>
        <v>2.4767999999999998E-2</v>
      </c>
      <c r="G1608" s="10">
        <f>IF(C1608&gt;'Assumptions Notes'!C$11,'Assumptions Notes'!C$11,C1608)</f>
        <v>115.2</v>
      </c>
      <c r="H1608" s="15">
        <f t="shared" si="51"/>
        <v>2.4767999999999998E-2</v>
      </c>
      <c r="I1608" s="2">
        <f>IF(C1608&gt;'Assumptions Notes'!C$11,-C1608*('Assumptions Notes'!C$13/(2*1000)),G1608*D1608)</f>
        <v>2.4767999999999998E-2</v>
      </c>
    </row>
    <row r="1609" spans="1:9" ht="16" x14ac:dyDescent="0.2">
      <c r="A1609" s="5">
        <v>42585.5</v>
      </c>
      <c r="B1609" s="2">
        <v>1526.34</v>
      </c>
      <c r="C1609" s="29">
        <v>114.1</v>
      </c>
      <c r="D1609" s="8">
        <v>2.2499999999999999E-4</v>
      </c>
      <c r="E1609" s="13">
        <f>D1609*'Assumptions Notes'!C$12</f>
        <v>2.7E-2</v>
      </c>
      <c r="F1609" s="15">
        <f t="shared" si="50"/>
        <v>2.5672499999999997E-2</v>
      </c>
      <c r="G1609" s="10">
        <f>IF(C1609&gt;'Assumptions Notes'!C$11,'Assumptions Notes'!C$11,C1609)</f>
        <v>114.1</v>
      </c>
      <c r="H1609" s="15">
        <f t="shared" si="51"/>
        <v>2.5672499999999997E-2</v>
      </c>
      <c r="I1609" s="2">
        <f>IF(C1609&gt;'Assumptions Notes'!C$11,-C1609*('Assumptions Notes'!C$13/(2*1000)),G1609*D1609)</f>
        <v>2.5672499999999997E-2</v>
      </c>
    </row>
    <row r="1610" spans="1:9" ht="16" x14ac:dyDescent="0.2">
      <c r="A1610" s="5">
        <v>42585.520833333336</v>
      </c>
      <c r="B1610" s="2">
        <v>1553.09</v>
      </c>
      <c r="C1610" s="29">
        <v>114.6</v>
      </c>
      <c r="D1610" s="8">
        <v>2.1250000000000002E-4</v>
      </c>
      <c r="E1610" s="13">
        <f>D1610*'Assumptions Notes'!C$12</f>
        <v>2.5500000000000002E-2</v>
      </c>
      <c r="F1610" s="15">
        <f t="shared" si="50"/>
        <v>2.4352499999999999E-2</v>
      </c>
      <c r="G1610" s="10">
        <f>IF(C1610&gt;'Assumptions Notes'!C$11,'Assumptions Notes'!C$11,C1610)</f>
        <v>114.6</v>
      </c>
      <c r="H1610" s="15">
        <f t="shared" si="51"/>
        <v>2.4352499999999999E-2</v>
      </c>
      <c r="I1610" s="2">
        <f>IF(C1610&gt;'Assumptions Notes'!C$11,-C1610*('Assumptions Notes'!C$13/(2*1000)),G1610*D1610)</f>
        <v>2.4352499999999999E-2</v>
      </c>
    </row>
    <row r="1611" spans="1:9" ht="16" x14ac:dyDescent="0.2">
      <c r="A1611" s="5">
        <v>42585.541666666664</v>
      </c>
      <c r="B1611" s="2">
        <v>1528.89</v>
      </c>
      <c r="C1611" s="29">
        <v>112.8</v>
      </c>
      <c r="D1611" s="8">
        <v>2.0000000000000001E-4</v>
      </c>
      <c r="E1611" s="13">
        <f>D1611*'Assumptions Notes'!C$12</f>
        <v>2.4E-2</v>
      </c>
      <c r="F1611" s="15">
        <f t="shared" si="50"/>
        <v>2.256E-2</v>
      </c>
      <c r="G1611" s="10">
        <f>IF(C1611&gt;'Assumptions Notes'!C$11,'Assumptions Notes'!C$11,C1611)</f>
        <v>112.8</v>
      </c>
      <c r="H1611" s="15">
        <f t="shared" si="51"/>
        <v>2.256E-2</v>
      </c>
      <c r="I1611" s="2">
        <f>IF(C1611&gt;'Assumptions Notes'!C$11,-C1611*('Assumptions Notes'!C$13/(2*1000)),G1611*D1611)</f>
        <v>2.256E-2</v>
      </c>
    </row>
    <row r="1612" spans="1:9" ht="16" x14ac:dyDescent="0.2">
      <c r="A1612" s="5">
        <v>42585.5625</v>
      </c>
      <c r="B1612" s="2">
        <v>1488.86</v>
      </c>
      <c r="C1612" s="29">
        <v>113.3</v>
      </c>
      <c r="D1612" s="8">
        <v>1.975E-4</v>
      </c>
      <c r="E1612" s="13">
        <f>D1612*'Assumptions Notes'!C$12</f>
        <v>2.3699999999999999E-2</v>
      </c>
      <c r="F1612" s="15">
        <f t="shared" si="50"/>
        <v>2.2376750000000001E-2</v>
      </c>
      <c r="G1612" s="10">
        <f>IF(C1612&gt;'Assumptions Notes'!C$11,'Assumptions Notes'!C$11,C1612)</f>
        <v>113.3</v>
      </c>
      <c r="H1612" s="15">
        <f t="shared" si="51"/>
        <v>2.2376750000000001E-2</v>
      </c>
      <c r="I1612" s="2">
        <f>IF(C1612&gt;'Assumptions Notes'!C$11,-C1612*('Assumptions Notes'!C$13/(2*1000)),G1612*D1612)</f>
        <v>2.2376750000000001E-2</v>
      </c>
    </row>
    <row r="1613" spans="1:9" ht="16" x14ac:dyDescent="0.2">
      <c r="A1613" s="5">
        <v>42585.583333333336</v>
      </c>
      <c r="B1613" s="2">
        <v>1511.37</v>
      </c>
      <c r="C1613" s="29">
        <v>116.8</v>
      </c>
      <c r="D1613" s="8">
        <v>1.95E-4</v>
      </c>
      <c r="E1613" s="13">
        <f>D1613*'Assumptions Notes'!C$12</f>
        <v>2.3400000000000001E-2</v>
      </c>
      <c r="F1613" s="15">
        <f t="shared" si="50"/>
        <v>2.2775999999999998E-2</v>
      </c>
      <c r="G1613" s="10">
        <f>IF(C1613&gt;'Assumptions Notes'!C$11,'Assumptions Notes'!C$11,C1613)</f>
        <v>116.8</v>
      </c>
      <c r="H1613" s="15">
        <f t="shared" si="51"/>
        <v>2.2775999999999998E-2</v>
      </c>
      <c r="I1613" s="2">
        <f>IF(C1613&gt;'Assumptions Notes'!C$11,-C1613*('Assumptions Notes'!C$13/(2*1000)),G1613*D1613)</f>
        <v>2.2775999999999998E-2</v>
      </c>
    </row>
    <row r="1614" spans="1:9" ht="16" x14ac:dyDescent="0.2">
      <c r="A1614" s="5">
        <v>42585.604166666664</v>
      </c>
      <c r="B1614" s="2">
        <v>1561.68</v>
      </c>
      <c r="C1614" s="29">
        <v>117</v>
      </c>
      <c r="D1614" s="8">
        <v>1.9625E-4</v>
      </c>
      <c r="E1614" s="13">
        <f>D1614*'Assumptions Notes'!C$12</f>
        <v>2.3550000000000001E-2</v>
      </c>
      <c r="F1614" s="15">
        <f t="shared" si="50"/>
        <v>2.2961249999999999E-2</v>
      </c>
      <c r="G1614" s="10">
        <f>IF(C1614&gt;'Assumptions Notes'!C$11,'Assumptions Notes'!C$11,C1614)</f>
        <v>117</v>
      </c>
      <c r="H1614" s="15">
        <f t="shared" si="51"/>
        <v>2.2961249999999999E-2</v>
      </c>
      <c r="I1614" s="2">
        <f>IF(C1614&gt;'Assumptions Notes'!C$11,-C1614*('Assumptions Notes'!C$13/(2*1000)),G1614*D1614)</f>
        <v>2.2961249999999999E-2</v>
      </c>
    </row>
    <row r="1615" spans="1:9" ht="16" x14ac:dyDescent="0.2">
      <c r="A1615" s="5">
        <v>42585.625</v>
      </c>
      <c r="B1615" s="2">
        <v>1561.48</v>
      </c>
      <c r="C1615" s="29">
        <v>117</v>
      </c>
      <c r="D1615" s="8">
        <v>1.975E-4</v>
      </c>
      <c r="E1615" s="13">
        <f>D1615*'Assumptions Notes'!C$12</f>
        <v>2.3699999999999999E-2</v>
      </c>
      <c r="F1615" s="15">
        <f t="shared" si="50"/>
        <v>2.31075E-2</v>
      </c>
      <c r="G1615" s="10">
        <f>IF(C1615&gt;'Assumptions Notes'!C$11,'Assumptions Notes'!C$11,C1615)</f>
        <v>117</v>
      </c>
      <c r="H1615" s="15">
        <f t="shared" si="51"/>
        <v>2.31075E-2</v>
      </c>
      <c r="I1615" s="2">
        <f>IF(C1615&gt;'Assumptions Notes'!C$11,-C1615*('Assumptions Notes'!C$13/(2*1000)),G1615*D1615)</f>
        <v>2.31075E-2</v>
      </c>
    </row>
    <row r="1616" spans="1:9" ht="16" x14ac:dyDescent="0.2">
      <c r="A1616" s="5">
        <v>42585.645833333336</v>
      </c>
      <c r="B1616" s="2">
        <v>1543.08</v>
      </c>
      <c r="C1616" s="29">
        <v>117.3</v>
      </c>
      <c r="D1616" s="8">
        <v>2.2124999999999998E-4</v>
      </c>
      <c r="E1616" s="13">
        <f>D1616*'Assumptions Notes'!C$12</f>
        <v>2.6549999999999997E-2</v>
      </c>
      <c r="F1616" s="15">
        <f t="shared" si="50"/>
        <v>2.5952624999999997E-2</v>
      </c>
      <c r="G1616" s="10">
        <f>IF(C1616&gt;'Assumptions Notes'!C$11,'Assumptions Notes'!C$11,C1616)</f>
        <v>117.3</v>
      </c>
      <c r="H1616" s="15">
        <f t="shared" si="51"/>
        <v>2.5952624999999997E-2</v>
      </c>
      <c r="I1616" s="2">
        <f>IF(C1616&gt;'Assumptions Notes'!C$11,-C1616*('Assumptions Notes'!C$13/(2*1000)),G1616*D1616)</f>
        <v>2.5952624999999997E-2</v>
      </c>
    </row>
    <row r="1617" spans="1:9" ht="16" x14ac:dyDescent="0.2">
      <c r="A1617" s="5">
        <v>42585.666666666664</v>
      </c>
      <c r="B1617" s="2">
        <v>1574.02</v>
      </c>
      <c r="C1617" s="29">
        <v>117.7</v>
      </c>
      <c r="D1617" s="8">
        <v>2.4499999999999999E-4</v>
      </c>
      <c r="E1617" s="13">
        <f>D1617*'Assumptions Notes'!C$12</f>
        <v>2.9399999999999999E-2</v>
      </c>
      <c r="F1617" s="15">
        <f t="shared" si="50"/>
        <v>2.8836500000000001E-2</v>
      </c>
      <c r="G1617" s="10">
        <f>IF(C1617&gt;'Assumptions Notes'!C$11,'Assumptions Notes'!C$11,C1617)</f>
        <v>117.7</v>
      </c>
      <c r="H1617" s="15">
        <f t="shared" si="51"/>
        <v>2.8836500000000001E-2</v>
      </c>
      <c r="I1617" s="2">
        <f>IF(C1617&gt;'Assumptions Notes'!C$11,-C1617*('Assumptions Notes'!C$13/(2*1000)),G1617*D1617)</f>
        <v>2.8836500000000001E-2</v>
      </c>
    </row>
    <row r="1618" spans="1:9" ht="16" x14ac:dyDescent="0.2">
      <c r="A1618" s="5">
        <v>42585.6875</v>
      </c>
      <c r="B1618" s="2">
        <v>1626.88</v>
      </c>
      <c r="C1618" s="29">
        <v>117.1</v>
      </c>
      <c r="D1618" s="8">
        <v>2.7E-4</v>
      </c>
      <c r="E1618" s="13">
        <f>D1618*'Assumptions Notes'!C$12</f>
        <v>3.2399999999999998E-2</v>
      </c>
      <c r="F1618" s="15">
        <f t="shared" si="50"/>
        <v>3.1616999999999999E-2</v>
      </c>
      <c r="G1618" s="10">
        <f>IF(C1618&gt;'Assumptions Notes'!C$11,'Assumptions Notes'!C$11,C1618)</f>
        <v>117.1</v>
      </c>
      <c r="H1618" s="15">
        <f t="shared" si="51"/>
        <v>3.1616999999999999E-2</v>
      </c>
      <c r="I1618" s="2">
        <f>IF(C1618&gt;'Assumptions Notes'!C$11,-C1618*('Assumptions Notes'!C$13/(2*1000)),G1618*D1618)</f>
        <v>3.1616999999999999E-2</v>
      </c>
    </row>
    <row r="1619" spans="1:9" ht="16" x14ac:dyDescent="0.2">
      <c r="A1619" s="5">
        <v>42585.708333333336</v>
      </c>
      <c r="B1619" s="2">
        <v>1713.81</v>
      </c>
      <c r="C1619" s="29">
        <v>116.5</v>
      </c>
      <c r="D1619" s="8">
        <v>2.9500000000000001E-4</v>
      </c>
      <c r="E1619" s="13">
        <f>D1619*'Assumptions Notes'!C$12</f>
        <v>3.5400000000000001E-2</v>
      </c>
      <c r="F1619" s="15">
        <f t="shared" si="50"/>
        <v>3.4367500000000002E-2</v>
      </c>
      <c r="G1619" s="10">
        <f>IF(C1619&gt;'Assumptions Notes'!C$11,'Assumptions Notes'!C$11,C1619)</f>
        <v>116.5</v>
      </c>
      <c r="H1619" s="15">
        <f t="shared" si="51"/>
        <v>3.4367500000000002E-2</v>
      </c>
      <c r="I1619" s="2">
        <f>IF(C1619&gt;'Assumptions Notes'!C$11,-C1619*('Assumptions Notes'!C$13/(2*1000)),G1619*D1619)</f>
        <v>3.4367500000000002E-2</v>
      </c>
    </row>
    <row r="1620" spans="1:9" ht="16" x14ac:dyDescent="0.2">
      <c r="A1620" s="5">
        <v>42585.729166666664</v>
      </c>
      <c r="B1620" s="2">
        <v>1785.16</v>
      </c>
      <c r="C1620" s="29">
        <v>115.5</v>
      </c>
      <c r="D1620" s="8">
        <v>2.9750000000000002E-4</v>
      </c>
      <c r="E1620" s="13">
        <f>D1620*'Assumptions Notes'!C$12</f>
        <v>3.5700000000000003E-2</v>
      </c>
      <c r="F1620" s="15">
        <f t="shared" si="50"/>
        <v>3.4361250000000003E-2</v>
      </c>
      <c r="G1620" s="10">
        <f>IF(C1620&gt;'Assumptions Notes'!C$11,'Assumptions Notes'!C$11,C1620)</f>
        <v>115.5</v>
      </c>
      <c r="H1620" s="15">
        <f t="shared" si="51"/>
        <v>3.4361250000000003E-2</v>
      </c>
      <c r="I1620" s="2">
        <f>IF(C1620&gt;'Assumptions Notes'!C$11,-C1620*('Assumptions Notes'!C$13/(2*1000)),G1620*D1620)</f>
        <v>3.4361250000000003E-2</v>
      </c>
    </row>
    <row r="1621" spans="1:9" ht="16" x14ac:dyDescent="0.2">
      <c r="A1621" s="5">
        <v>42585.75</v>
      </c>
      <c r="B1621" s="2">
        <v>1926.2</v>
      </c>
      <c r="C1621" s="29">
        <v>116.3</v>
      </c>
      <c r="D1621" s="8">
        <v>2.9999999999999997E-4</v>
      </c>
      <c r="E1621" s="13">
        <f>D1621*'Assumptions Notes'!C$12</f>
        <v>3.5999999999999997E-2</v>
      </c>
      <c r="F1621" s="15">
        <f t="shared" si="50"/>
        <v>3.4889999999999997E-2</v>
      </c>
      <c r="G1621" s="10">
        <f>IF(C1621&gt;'Assumptions Notes'!C$11,'Assumptions Notes'!C$11,C1621)</f>
        <v>116.3</v>
      </c>
      <c r="H1621" s="15">
        <f t="shared" si="51"/>
        <v>3.4889999999999997E-2</v>
      </c>
      <c r="I1621" s="2">
        <f>IF(C1621&gt;'Assumptions Notes'!C$11,-C1621*('Assumptions Notes'!C$13/(2*1000)),G1621*D1621)</f>
        <v>3.4889999999999997E-2</v>
      </c>
    </row>
    <row r="1622" spans="1:9" ht="16" x14ac:dyDescent="0.2">
      <c r="A1622" s="5">
        <v>42585.770833333336</v>
      </c>
      <c r="B1622" s="2">
        <v>2060.61</v>
      </c>
      <c r="C1622" s="29">
        <v>115.4</v>
      </c>
      <c r="D1622" s="8">
        <v>2.9999999999999997E-4</v>
      </c>
      <c r="E1622" s="13">
        <f>D1622*'Assumptions Notes'!C$12</f>
        <v>3.5999999999999997E-2</v>
      </c>
      <c r="F1622" s="15">
        <f t="shared" si="50"/>
        <v>3.4619999999999998E-2</v>
      </c>
      <c r="G1622" s="10">
        <f>IF(C1622&gt;'Assumptions Notes'!C$11,'Assumptions Notes'!C$11,C1622)</f>
        <v>115.4</v>
      </c>
      <c r="H1622" s="15">
        <f t="shared" si="51"/>
        <v>3.4619999999999998E-2</v>
      </c>
      <c r="I1622" s="2">
        <f>IF(C1622&gt;'Assumptions Notes'!C$11,-C1622*('Assumptions Notes'!C$13/(2*1000)),G1622*D1622)</f>
        <v>3.4619999999999998E-2</v>
      </c>
    </row>
    <row r="1623" spans="1:9" ht="16" x14ac:dyDescent="0.2">
      <c r="A1623" s="5">
        <v>42585.791666666664</v>
      </c>
      <c r="B1623" s="2">
        <v>2134.87</v>
      </c>
      <c r="C1623" s="29">
        <v>114.9</v>
      </c>
      <c r="D1623" s="8">
        <v>2.9999999999999997E-4</v>
      </c>
      <c r="E1623" s="13">
        <f>D1623*'Assumptions Notes'!C$12</f>
        <v>3.5999999999999997E-2</v>
      </c>
      <c r="F1623" s="15">
        <f t="shared" si="50"/>
        <v>3.4470000000000001E-2</v>
      </c>
      <c r="G1623" s="10">
        <f>IF(C1623&gt;'Assumptions Notes'!C$11,'Assumptions Notes'!C$11,C1623)</f>
        <v>114.9</v>
      </c>
      <c r="H1623" s="15">
        <f t="shared" si="51"/>
        <v>3.4470000000000001E-2</v>
      </c>
      <c r="I1623" s="2">
        <f>IF(C1623&gt;'Assumptions Notes'!C$11,-C1623*('Assumptions Notes'!C$13/(2*1000)),G1623*D1623)</f>
        <v>3.4470000000000001E-2</v>
      </c>
    </row>
    <row r="1624" spans="1:9" ht="16" x14ac:dyDescent="0.2">
      <c r="A1624" s="5">
        <v>42585.8125</v>
      </c>
      <c r="B1624" s="2">
        <v>2149.2600000000002</v>
      </c>
      <c r="C1624" s="29">
        <v>93.4</v>
      </c>
      <c r="D1624" s="8">
        <v>2.9750000000000002E-4</v>
      </c>
      <c r="E1624" s="13">
        <f>D1624*'Assumptions Notes'!C$12</f>
        <v>3.5700000000000003E-2</v>
      </c>
      <c r="F1624" s="15">
        <f t="shared" si="50"/>
        <v>2.7786500000000002E-2</v>
      </c>
      <c r="G1624" s="10">
        <f>IF(C1624&gt;'Assumptions Notes'!C$11,'Assumptions Notes'!C$11,C1624)</f>
        <v>93.4</v>
      </c>
      <c r="H1624" s="15">
        <f t="shared" si="51"/>
        <v>2.7786500000000002E-2</v>
      </c>
      <c r="I1624" s="2">
        <f>IF(C1624&gt;'Assumptions Notes'!C$11,-C1624*('Assumptions Notes'!C$13/(2*1000)),G1624*D1624)</f>
        <v>2.7786500000000002E-2</v>
      </c>
    </row>
    <row r="1625" spans="1:9" ht="16" x14ac:dyDescent="0.2">
      <c r="A1625" s="5">
        <v>42585.833333333336</v>
      </c>
      <c r="B1625" s="2">
        <v>2101.84</v>
      </c>
      <c r="C1625" s="29">
        <v>122.2</v>
      </c>
      <c r="D1625" s="8">
        <v>2.9500000000000001E-4</v>
      </c>
      <c r="E1625" s="13">
        <f>D1625*'Assumptions Notes'!C$12</f>
        <v>3.5400000000000001E-2</v>
      </c>
      <c r="F1625" s="15">
        <f t="shared" si="50"/>
        <v>3.6049000000000005E-2</v>
      </c>
      <c r="G1625" s="10">
        <f>IF(C1625&gt;'Assumptions Notes'!C$11,'Assumptions Notes'!C$11,C1625)</f>
        <v>122.2</v>
      </c>
      <c r="H1625" s="15">
        <f t="shared" si="51"/>
        <v>3.6049000000000005E-2</v>
      </c>
      <c r="I1625" s="2">
        <f>IF(C1625&gt;'Assumptions Notes'!C$11,-C1625*('Assumptions Notes'!C$13/(2*1000)),G1625*D1625)</f>
        <v>3.6049000000000005E-2</v>
      </c>
    </row>
    <row r="1626" spans="1:9" ht="16" x14ac:dyDescent="0.2">
      <c r="A1626" s="5">
        <v>42585.854166666664</v>
      </c>
      <c r="B1626" s="2">
        <v>2066.1</v>
      </c>
      <c r="C1626" s="29">
        <v>124.9</v>
      </c>
      <c r="D1626" s="8">
        <v>2.9E-4</v>
      </c>
      <c r="E1626" s="13">
        <f>D1626*'Assumptions Notes'!C$12</f>
        <v>3.4799999999999998E-2</v>
      </c>
      <c r="F1626" s="15">
        <f t="shared" si="50"/>
        <v>3.6221000000000003E-2</v>
      </c>
      <c r="G1626" s="10">
        <f>IF(C1626&gt;'Assumptions Notes'!C$11,'Assumptions Notes'!C$11,C1626)</f>
        <v>124.9</v>
      </c>
      <c r="H1626" s="15">
        <f t="shared" si="51"/>
        <v>3.6221000000000003E-2</v>
      </c>
      <c r="I1626" s="2">
        <f>IF(C1626&gt;'Assumptions Notes'!C$11,-C1626*('Assumptions Notes'!C$13/(2*1000)),G1626*D1626)</f>
        <v>3.6221000000000003E-2</v>
      </c>
    </row>
    <row r="1627" spans="1:9" ht="16" x14ac:dyDescent="0.2">
      <c r="A1627" s="5">
        <v>42585.875</v>
      </c>
      <c r="B1627" s="2">
        <v>2071.63</v>
      </c>
      <c r="C1627" s="29">
        <v>123.4</v>
      </c>
      <c r="D1627" s="8">
        <v>2.8499999999999999E-4</v>
      </c>
      <c r="E1627" s="13">
        <f>D1627*'Assumptions Notes'!C$12</f>
        <v>3.4200000000000001E-2</v>
      </c>
      <c r="F1627" s="15">
        <f t="shared" si="50"/>
        <v>3.5168999999999999E-2</v>
      </c>
      <c r="G1627" s="10">
        <f>IF(C1627&gt;'Assumptions Notes'!C$11,'Assumptions Notes'!C$11,C1627)</f>
        <v>123.4</v>
      </c>
      <c r="H1627" s="15">
        <f t="shared" si="51"/>
        <v>3.5168999999999999E-2</v>
      </c>
      <c r="I1627" s="2">
        <f>IF(C1627&gt;'Assumptions Notes'!C$11,-C1627*('Assumptions Notes'!C$13/(2*1000)),G1627*D1627)</f>
        <v>3.5168999999999999E-2</v>
      </c>
    </row>
    <row r="1628" spans="1:9" ht="16" x14ac:dyDescent="0.2">
      <c r="A1628" s="5">
        <v>42585.895833333336</v>
      </c>
      <c r="B1628" s="2">
        <v>2008.74</v>
      </c>
      <c r="C1628" s="29">
        <v>123.4</v>
      </c>
      <c r="D1628" s="8">
        <v>2.7E-4</v>
      </c>
      <c r="E1628" s="13">
        <f>D1628*'Assumptions Notes'!C$12</f>
        <v>3.2399999999999998E-2</v>
      </c>
      <c r="F1628" s="15">
        <f t="shared" si="50"/>
        <v>3.3318E-2</v>
      </c>
      <c r="G1628" s="10">
        <f>IF(C1628&gt;'Assumptions Notes'!C$11,'Assumptions Notes'!C$11,C1628)</f>
        <v>123.4</v>
      </c>
      <c r="H1628" s="15">
        <f t="shared" si="51"/>
        <v>3.3318E-2</v>
      </c>
      <c r="I1628" s="2">
        <f>IF(C1628&gt;'Assumptions Notes'!C$11,-C1628*('Assumptions Notes'!C$13/(2*1000)),G1628*D1628)</f>
        <v>3.3318E-2</v>
      </c>
    </row>
    <row r="1629" spans="1:9" ht="16" x14ac:dyDescent="0.2">
      <c r="A1629" s="5">
        <v>42585.916666666664</v>
      </c>
      <c r="B1629" s="2">
        <v>1923.8</v>
      </c>
      <c r="C1629" s="29">
        <v>122.5</v>
      </c>
      <c r="D1629" s="8">
        <v>2.5500000000000002E-4</v>
      </c>
      <c r="E1629" s="13">
        <f>D1629*'Assumptions Notes'!C$12</f>
        <v>3.0600000000000002E-2</v>
      </c>
      <c r="F1629" s="15">
        <f t="shared" si="50"/>
        <v>3.1237500000000001E-2</v>
      </c>
      <c r="G1629" s="10">
        <f>IF(C1629&gt;'Assumptions Notes'!C$11,'Assumptions Notes'!C$11,C1629)</f>
        <v>122.5</v>
      </c>
      <c r="H1629" s="15">
        <f t="shared" si="51"/>
        <v>3.1237500000000001E-2</v>
      </c>
      <c r="I1629" s="2">
        <f>IF(C1629&gt;'Assumptions Notes'!C$11,-C1629*('Assumptions Notes'!C$13/(2*1000)),G1629*D1629)</f>
        <v>3.1237500000000001E-2</v>
      </c>
    </row>
    <row r="1630" spans="1:9" ht="16" x14ac:dyDescent="0.2">
      <c r="A1630" s="5">
        <v>42585.9375</v>
      </c>
      <c r="B1630" s="2">
        <v>1808.91</v>
      </c>
      <c r="C1630" s="29">
        <v>123.6</v>
      </c>
      <c r="D1630" s="8">
        <v>2.1250000000000002E-4</v>
      </c>
      <c r="E1630" s="13">
        <f>D1630*'Assumptions Notes'!C$12</f>
        <v>2.5500000000000002E-2</v>
      </c>
      <c r="F1630" s="15">
        <f t="shared" si="50"/>
        <v>2.6265E-2</v>
      </c>
      <c r="G1630" s="10">
        <f>IF(C1630&gt;'Assumptions Notes'!C$11,'Assumptions Notes'!C$11,C1630)</f>
        <v>123.6</v>
      </c>
      <c r="H1630" s="15">
        <f t="shared" si="51"/>
        <v>2.6265E-2</v>
      </c>
      <c r="I1630" s="2">
        <f>IF(C1630&gt;'Assumptions Notes'!C$11,-C1630*('Assumptions Notes'!C$13/(2*1000)),G1630*D1630)</f>
        <v>2.6265E-2</v>
      </c>
    </row>
    <row r="1631" spans="1:9" ht="16" x14ac:dyDescent="0.2">
      <c r="A1631" s="5">
        <v>42585.958333333336</v>
      </c>
      <c r="B1631" s="2">
        <v>1706.22</v>
      </c>
      <c r="C1631" s="29">
        <v>122.3</v>
      </c>
      <c r="D1631" s="8">
        <v>1.7000000000000001E-4</v>
      </c>
      <c r="E1631" s="13">
        <f>D1631*'Assumptions Notes'!C$12</f>
        <v>2.0400000000000001E-2</v>
      </c>
      <c r="F1631" s="15">
        <f t="shared" si="50"/>
        <v>2.0791E-2</v>
      </c>
      <c r="G1631" s="10">
        <f>IF(C1631&gt;'Assumptions Notes'!C$11,'Assumptions Notes'!C$11,C1631)</f>
        <v>122.3</v>
      </c>
      <c r="H1631" s="15">
        <f t="shared" si="51"/>
        <v>2.0791E-2</v>
      </c>
      <c r="I1631" s="2">
        <f>IF(C1631&gt;'Assumptions Notes'!C$11,-C1631*('Assumptions Notes'!C$13/(2*1000)),G1631*D1631)</f>
        <v>2.0791E-2</v>
      </c>
    </row>
    <row r="1632" spans="1:9" ht="16" x14ac:dyDescent="0.2">
      <c r="A1632" s="5">
        <v>42585.979166666664</v>
      </c>
      <c r="B1632" s="2">
        <v>1647</v>
      </c>
      <c r="C1632" s="29">
        <v>122.6</v>
      </c>
      <c r="D1632" s="8">
        <v>1.5000000000000001E-4</v>
      </c>
      <c r="E1632" s="13">
        <f>D1632*'Assumptions Notes'!C$12</f>
        <v>1.8000000000000002E-2</v>
      </c>
      <c r="F1632" s="15">
        <f t="shared" si="50"/>
        <v>1.839E-2</v>
      </c>
      <c r="G1632" s="10">
        <f>IF(C1632&gt;'Assumptions Notes'!C$11,'Assumptions Notes'!C$11,C1632)</f>
        <v>122.6</v>
      </c>
      <c r="H1632" s="15">
        <f t="shared" si="51"/>
        <v>1.839E-2</v>
      </c>
      <c r="I1632" s="2">
        <f>IF(C1632&gt;'Assumptions Notes'!C$11,-C1632*('Assumptions Notes'!C$13/(2*1000)),G1632*D1632)</f>
        <v>1.839E-2</v>
      </c>
    </row>
    <row r="1633" spans="1:9" ht="16" x14ac:dyDescent="0.2">
      <c r="A1633" s="5">
        <v>42586</v>
      </c>
      <c r="B1633" s="2">
        <v>1801.9</v>
      </c>
      <c r="C1633" s="29">
        <v>123.8</v>
      </c>
      <c r="D1633" s="8">
        <v>1.2999999999999999E-4</v>
      </c>
      <c r="E1633" s="13">
        <f>D1633*'Assumptions Notes'!C$12</f>
        <v>1.5599999999999999E-2</v>
      </c>
      <c r="F1633" s="15">
        <f t="shared" si="50"/>
        <v>1.6093999999999997E-2</v>
      </c>
      <c r="G1633" s="10">
        <f>IF(C1633&gt;'Assumptions Notes'!C$11,'Assumptions Notes'!C$11,C1633)</f>
        <v>123.8</v>
      </c>
      <c r="H1633" s="15">
        <f t="shared" si="51"/>
        <v>1.6093999999999997E-2</v>
      </c>
      <c r="I1633" s="2">
        <f>IF(C1633&gt;'Assumptions Notes'!C$11,-C1633*('Assumptions Notes'!C$13/(2*1000)),G1633*D1633)</f>
        <v>1.6093999999999997E-2</v>
      </c>
    </row>
    <row r="1634" spans="1:9" ht="16" x14ac:dyDescent="0.2">
      <c r="A1634" s="5">
        <v>42586.020833333336</v>
      </c>
      <c r="B1634" s="2">
        <v>1666.63</v>
      </c>
      <c r="C1634" s="29">
        <v>126</v>
      </c>
      <c r="D1634" s="8">
        <v>1.175E-4</v>
      </c>
      <c r="E1634" s="13">
        <f>D1634*'Assumptions Notes'!C$12</f>
        <v>1.41E-2</v>
      </c>
      <c r="F1634" s="15">
        <f t="shared" si="50"/>
        <v>1.4804999999999999E-2</v>
      </c>
      <c r="G1634" s="10">
        <f>IF(C1634&gt;'Assumptions Notes'!C$11,'Assumptions Notes'!C$11,C1634)</f>
        <v>126</v>
      </c>
      <c r="H1634" s="15">
        <f t="shared" si="51"/>
        <v>1.4804999999999999E-2</v>
      </c>
      <c r="I1634" s="2">
        <f>IF(C1634&gt;'Assumptions Notes'!C$11,-C1634*('Assumptions Notes'!C$13/(2*1000)),G1634*D1634)</f>
        <v>1.4804999999999999E-2</v>
      </c>
    </row>
    <row r="1635" spans="1:9" ht="16" x14ac:dyDescent="0.2">
      <c r="A1635" s="5">
        <v>42586.041666666664</v>
      </c>
      <c r="B1635" s="2">
        <v>1582.95</v>
      </c>
      <c r="C1635" s="29">
        <v>127.4</v>
      </c>
      <c r="D1635" s="8">
        <v>1.05E-4</v>
      </c>
      <c r="E1635" s="13">
        <f>D1635*'Assumptions Notes'!C$12</f>
        <v>1.26E-2</v>
      </c>
      <c r="F1635" s="15">
        <f t="shared" si="50"/>
        <v>1.3377000000000002E-2</v>
      </c>
      <c r="G1635" s="10">
        <f>IF(C1635&gt;'Assumptions Notes'!C$11,'Assumptions Notes'!C$11,C1635)</f>
        <v>127.4</v>
      </c>
      <c r="H1635" s="15">
        <f t="shared" si="51"/>
        <v>1.3377000000000002E-2</v>
      </c>
      <c r="I1635" s="2">
        <f>IF(C1635&gt;'Assumptions Notes'!C$11,-C1635*('Assumptions Notes'!C$13/(2*1000)),G1635*D1635)</f>
        <v>1.3377000000000002E-2</v>
      </c>
    </row>
    <row r="1636" spans="1:9" ht="16" x14ac:dyDescent="0.2">
      <c r="A1636" s="5">
        <v>42586.0625</v>
      </c>
      <c r="B1636" s="2">
        <v>1476.19</v>
      </c>
      <c r="C1636" s="29">
        <v>125.8</v>
      </c>
      <c r="D1636" s="8">
        <v>1.025E-4</v>
      </c>
      <c r="E1636" s="13">
        <f>D1636*'Assumptions Notes'!C$12</f>
        <v>1.23E-2</v>
      </c>
      <c r="F1636" s="15">
        <f t="shared" si="50"/>
        <v>1.28945E-2</v>
      </c>
      <c r="G1636" s="10">
        <f>IF(C1636&gt;'Assumptions Notes'!C$11,'Assumptions Notes'!C$11,C1636)</f>
        <v>125.8</v>
      </c>
      <c r="H1636" s="15">
        <f t="shared" si="51"/>
        <v>1.28945E-2</v>
      </c>
      <c r="I1636" s="2">
        <f>IF(C1636&gt;'Assumptions Notes'!C$11,-C1636*('Assumptions Notes'!C$13/(2*1000)),G1636*D1636)</f>
        <v>1.28945E-2</v>
      </c>
    </row>
    <row r="1637" spans="1:9" ht="16" x14ac:dyDescent="0.2">
      <c r="A1637" s="5">
        <v>42586.083333333336</v>
      </c>
      <c r="B1637" s="2">
        <v>1406.63</v>
      </c>
      <c r="C1637" s="29">
        <v>119.8</v>
      </c>
      <c r="D1637" s="8">
        <v>1E-4</v>
      </c>
      <c r="E1637" s="13">
        <f>D1637*'Assumptions Notes'!C$12</f>
        <v>1.2E-2</v>
      </c>
      <c r="F1637" s="15">
        <f t="shared" si="50"/>
        <v>1.1980000000000001E-2</v>
      </c>
      <c r="G1637" s="10">
        <f>IF(C1637&gt;'Assumptions Notes'!C$11,'Assumptions Notes'!C$11,C1637)</f>
        <v>119.8</v>
      </c>
      <c r="H1637" s="15">
        <f t="shared" si="51"/>
        <v>1.1980000000000001E-2</v>
      </c>
      <c r="I1637" s="2">
        <f>IF(C1637&gt;'Assumptions Notes'!C$11,-C1637*('Assumptions Notes'!C$13/(2*1000)),G1637*D1637)</f>
        <v>1.1980000000000001E-2</v>
      </c>
    </row>
    <row r="1638" spans="1:9" ht="16" x14ac:dyDescent="0.2">
      <c r="A1638" s="5">
        <v>42586.104166666664</v>
      </c>
      <c r="B1638" s="2">
        <v>1336.73</v>
      </c>
      <c r="C1638" s="29">
        <v>119.7</v>
      </c>
      <c r="D1638" s="8">
        <v>9.8750000000000002E-5</v>
      </c>
      <c r="E1638" s="13">
        <f>D1638*'Assumptions Notes'!C$12</f>
        <v>1.1849999999999999E-2</v>
      </c>
      <c r="F1638" s="15">
        <f t="shared" si="50"/>
        <v>1.1820375000000001E-2</v>
      </c>
      <c r="G1638" s="10">
        <f>IF(C1638&gt;'Assumptions Notes'!C$11,'Assumptions Notes'!C$11,C1638)</f>
        <v>119.7</v>
      </c>
      <c r="H1638" s="15">
        <f t="shared" si="51"/>
        <v>1.1820375000000001E-2</v>
      </c>
      <c r="I1638" s="2">
        <f>IF(C1638&gt;'Assumptions Notes'!C$11,-C1638*('Assumptions Notes'!C$13/(2*1000)),G1638*D1638)</f>
        <v>1.1820375000000001E-2</v>
      </c>
    </row>
    <row r="1639" spans="1:9" ht="16" x14ac:dyDescent="0.2">
      <c r="A1639" s="5">
        <v>42586.125</v>
      </c>
      <c r="B1639" s="2">
        <v>1298.52</v>
      </c>
      <c r="C1639" s="29">
        <v>120.9</v>
      </c>
      <c r="D1639" s="8">
        <v>9.7499999999999998E-5</v>
      </c>
      <c r="E1639" s="13">
        <f>D1639*'Assumptions Notes'!C$12</f>
        <v>1.17E-2</v>
      </c>
      <c r="F1639" s="15">
        <f t="shared" si="50"/>
        <v>1.178775E-2</v>
      </c>
      <c r="G1639" s="10">
        <f>IF(C1639&gt;'Assumptions Notes'!C$11,'Assumptions Notes'!C$11,C1639)</f>
        <v>120.9</v>
      </c>
      <c r="H1639" s="15">
        <f t="shared" si="51"/>
        <v>1.178775E-2</v>
      </c>
      <c r="I1639" s="2">
        <f>IF(C1639&gt;'Assumptions Notes'!C$11,-C1639*('Assumptions Notes'!C$13/(2*1000)),G1639*D1639)</f>
        <v>1.178775E-2</v>
      </c>
    </row>
    <row r="1640" spans="1:9" ht="16" x14ac:dyDescent="0.2">
      <c r="A1640" s="5">
        <v>42586.145833333336</v>
      </c>
      <c r="B1640" s="2">
        <v>1252.8599999999999</v>
      </c>
      <c r="C1640" s="29">
        <v>120.8</v>
      </c>
      <c r="D1640" s="8">
        <v>9.6250000000000009E-5</v>
      </c>
      <c r="E1640" s="13">
        <f>D1640*'Assumptions Notes'!C$12</f>
        <v>1.1550000000000001E-2</v>
      </c>
      <c r="F1640" s="15">
        <f t="shared" si="50"/>
        <v>1.1627E-2</v>
      </c>
      <c r="G1640" s="10">
        <f>IF(C1640&gt;'Assumptions Notes'!C$11,'Assumptions Notes'!C$11,C1640)</f>
        <v>120.8</v>
      </c>
      <c r="H1640" s="15">
        <f t="shared" si="51"/>
        <v>1.1627E-2</v>
      </c>
      <c r="I1640" s="2">
        <f>IF(C1640&gt;'Assumptions Notes'!C$11,-C1640*('Assumptions Notes'!C$13/(2*1000)),G1640*D1640)</f>
        <v>1.1627E-2</v>
      </c>
    </row>
    <row r="1641" spans="1:9" ht="16" x14ac:dyDescent="0.2">
      <c r="A1641" s="5">
        <v>42586.166666666664</v>
      </c>
      <c r="B1641" s="2">
        <v>1237</v>
      </c>
      <c r="C1641" s="29">
        <v>121.1</v>
      </c>
      <c r="D1641" s="8">
        <v>9.5000000000000005E-5</v>
      </c>
      <c r="E1641" s="13">
        <f>D1641*'Assumptions Notes'!C$12</f>
        <v>1.14E-2</v>
      </c>
      <c r="F1641" s="15">
        <f t="shared" si="50"/>
        <v>1.1504500000000001E-2</v>
      </c>
      <c r="G1641" s="10">
        <f>IF(C1641&gt;'Assumptions Notes'!C$11,'Assumptions Notes'!C$11,C1641)</f>
        <v>121.1</v>
      </c>
      <c r="H1641" s="15">
        <f t="shared" si="51"/>
        <v>1.1504500000000001E-2</v>
      </c>
      <c r="I1641" s="2">
        <f>IF(C1641&gt;'Assumptions Notes'!C$11,-C1641*('Assumptions Notes'!C$13/(2*1000)),G1641*D1641)</f>
        <v>1.1504500000000001E-2</v>
      </c>
    </row>
    <row r="1642" spans="1:9" ht="16" x14ac:dyDescent="0.2">
      <c r="A1642" s="5">
        <v>42586.1875</v>
      </c>
      <c r="B1642" s="2">
        <v>1224.69</v>
      </c>
      <c r="C1642" s="29">
        <v>117.5</v>
      </c>
      <c r="D1642" s="8">
        <v>9.6250000000000009E-5</v>
      </c>
      <c r="E1642" s="13">
        <f>D1642*'Assumptions Notes'!C$12</f>
        <v>1.1550000000000001E-2</v>
      </c>
      <c r="F1642" s="15">
        <f t="shared" si="50"/>
        <v>1.1309375000000002E-2</v>
      </c>
      <c r="G1642" s="10">
        <f>IF(C1642&gt;'Assumptions Notes'!C$11,'Assumptions Notes'!C$11,C1642)</f>
        <v>117.5</v>
      </c>
      <c r="H1642" s="15">
        <f t="shared" si="51"/>
        <v>1.1309375000000002E-2</v>
      </c>
      <c r="I1642" s="2">
        <f>IF(C1642&gt;'Assumptions Notes'!C$11,-C1642*('Assumptions Notes'!C$13/(2*1000)),G1642*D1642)</f>
        <v>1.1309375000000002E-2</v>
      </c>
    </row>
    <row r="1643" spans="1:9" ht="16" x14ac:dyDescent="0.2">
      <c r="A1643" s="5">
        <v>42586.208333333336</v>
      </c>
      <c r="B1643" s="2">
        <v>1253</v>
      </c>
      <c r="C1643" s="29">
        <v>115.8</v>
      </c>
      <c r="D1643" s="8">
        <v>9.7499999999999998E-5</v>
      </c>
      <c r="E1643" s="13">
        <f>D1643*'Assumptions Notes'!C$12</f>
        <v>1.17E-2</v>
      </c>
      <c r="F1643" s="15">
        <f t="shared" si="50"/>
        <v>1.12905E-2</v>
      </c>
      <c r="G1643" s="10">
        <f>IF(C1643&gt;'Assumptions Notes'!C$11,'Assumptions Notes'!C$11,C1643)</f>
        <v>115.8</v>
      </c>
      <c r="H1643" s="15">
        <f t="shared" si="51"/>
        <v>1.12905E-2</v>
      </c>
      <c r="I1643" s="2">
        <f>IF(C1643&gt;'Assumptions Notes'!C$11,-C1643*('Assumptions Notes'!C$13/(2*1000)),G1643*D1643)</f>
        <v>1.12905E-2</v>
      </c>
    </row>
    <row r="1644" spans="1:9" ht="16" x14ac:dyDescent="0.2">
      <c r="A1644" s="5">
        <v>42586.229166666664</v>
      </c>
      <c r="B1644" s="2">
        <v>1256.8</v>
      </c>
      <c r="C1644" s="29">
        <v>114</v>
      </c>
      <c r="D1644" s="8">
        <v>1.15E-4</v>
      </c>
      <c r="E1644" s="13">
        <f>D1644*'Assumptions Notes'!C$12</f>
        <v>1.38E-2</v>
      </c>
      <c r="F1644" s="15">
        <f t="shared" si="50"/>
        <v>1.311E-2</v>
      </c>
      <c r="G1644" s="10">
        <f>IF(C1644&gt;'Assumptions Notes'!C$11,'Assumptions Notes'!C$11,C1644)</f>
        <v>114</v>
      </c>
      <c r="H1644" s="15">
        <f t="shared" si="51"/>
        <v>1.311E-2</v>
      </c>
      <c r="I1644" s="2">
        <f>IF(C1644&gt;'Assumptions Notes'!C$11,-C1644*('Assumptions Notes'!C$13/(2*1000)),G1644*D1644)</f>
        <v>1.311E-2</v>
      </c>
    </row>
    <row r="1645" spans="1:9" ht="16" x14ac:dyDescent="0.2">
      <c r="A1645" s="5">
        <v>42586.25</v>
      </c>
      <c r="B1645" s="2">
        <v>1317.67</v>
      </c>
      <c r="C1645" s="29">
        <v>113.1</v>
      </c>
      <c r="D1645" s="8">
        <v>1.325E-4</v>
      </c>
      <c r="E1645" s="13">
        <f>D1645*'Assumptions Notes'!C$12</f>
        <v>1.5900000000000001E-2</v>
      </c>
      <c r="F1645" s="15">
        <f t="shared" si="50"/>
        <v>1.4985749999999999E-2</v>
      </c>
      <c r="G1645" s="10">
        <f>IF(C1645&gt;'Assumptions Notes'!C$11,'Assumptions Notes'!C$11,C1645)</f>
        <v>113.1</v>
      </c>
      <c r="H1645" s="15">
        <f t="shared" si="51"/>
        <v>1.4985749999999999E-2</v>
      </c>
      <c r="I1645" s="2">
        <f>IF(C1645&gt;'Assumptions Notes'!C$11,-C1645*('Assumptions Notes'!C$13/(2*1000)),G1645*D1645)</f>
        <v>1.4985749999999999E-2</v>
      </c>
    </row>
    <row r="1646" spans="1:9" ht="16" x14ac:dyDescent="0.2">
      <c r="A1646" s="5">
        <v>42586.270833333336</v>
      </c>
      <c r="B1646" s="2">
        <v>1394.35</v>
      </c>
      <c r="C1646" s="29">
        <v>111.6</v>
      </c>
      <c r="D1646" s="8">
        <v>1.6249999999999999E-4</v>
      </c>
      <c r="E1646" s="13">
        <f>D1646*'Assumptions Notes'!C$12</f>
        <v>1.95E-2</v>
      </c>
      <c r="F1646" s="15">
        <f t="shared" si="50"/>
        <v>1.8134999999999998E-2</v>
      </c>
      <c r="G1646" s="10">
        <f>IF(C1646&gt;'Assumptions Notes'!C$11,'Assumptions Notes'!C$11,C1646)</f>
        <v>111.6</v>
      </c>
      <c r="H1646" s="15">
        <f t="shared" si="51"/>
        <v>1.8134999999999998E-2</v>
      </c>
      <c r="I1646" s="2">
        <f>IF(C1646&gt;'Assumptions Notes'!C$11,-C1646*('Assumptions Notes'!C$13/(2*1000)),G1646*D1646)</f>
        <v>1.8134999999999998E-2</v>
      </c>
    </row>
    <row r="1647" spans="1:9" ht="16" x14ac:dyDescent="0.2">
      <c r="A1647" s="5">
        <v>42586.291666666664</v>
      </c>
      <c r="B1647" s="2">
        <v>1546.81</v>
      </c>
      <c r="C1647" s="29">
        <v>109.6</v>
      </c>
      <c r="D1647" s="8">
        <v>1.9249999999999999E-4</v>
      </c>
      <c r="E1647" s="13">
        <f>D1647*'Assumptions Notes'!C$12</f>
        <v>2.3099999999999999E-2</v>
      </c>
      <c r="F1647" s="15">
        <f t="shared" si="50"/>
        <v>2.1097999999999999E-2</v>
      </c>
      <c r="G1647" s="10">
        <f>IF(C1647&gt;'Assumptions Notes'!C$11,'Assumptions Notes'!C$11,C1647)</f>
        <v>109.6</v>
      </c>
      <c r="H1647" s="15">
        <f t="shared" si="51"/>
        <v>2.1097999999999999E-2</v>
      </c>
      <c r="I1647" s="2">
        <f>IF(C1647&gt;'Assumptions Notes'!C$11,-C1647*('Assumptions Notes'!C$13/(2*1000)),G1647*D1647)</f>
        <v>2.1097999999999999E-2</v>
      </c>
    </row>
    <row r="1648" spans="1:9" ht="16" x14ac:dyDescent="0.2">
      <c r="A1648" s="5">
        <v>42586.3125</v>
      </c>
      <c r="B1648" s="2">
        <v>1684.61</v>
      </c>
      <c r="C1648" s="29">
        <v>110.5</v>
      </c>
      <c r="D1648" s="8">
        <v>2.0875000000000001E-4</v>
      </c>
      <c r="E1648" s="13">
        <f>D1648*'Assumptions Notes'!C$12</f>
        <v>2.5049999999999999E-2</v>
      </c>
      <c r="F1648" s="15">
        <f t="shared" si="50"/>
        <v>2.3066875000000001E-2</v>
      </c>
      <c r="G1648" s="10">
        <f>IF(C1648&gt;'Assumptions Notes'!C$11,'Assumptions Notes'!C$11,C1648)</f>
        <v>110.5</v>
      </c>
      <c r="H1648" s="15">
        <f t="shared" si="51"/>
        <v>2.3066875000000001E-2</v>
      </c>
      <c r="I1648" s="2">
        <f>IF(C1648&gt;'Assumptions Notes'!C$11,-C1648*('Assumptions Notes'!C$13/(2*1000)),G1648*D1648)</f>
        <v>2.3066875000000001E-2</v>
      </c>
    </row>
    <row r="1649" spans="1:9" ht="16" x14ac:dyDescent="0.2">
      <c r="A1649" s="5">
        <v>42586.333333333336</v>
      </c>
      <c r="B1649" s="2">
        <v>1808.1</v>
      </c>
      <c r="C1649" s="29">
        <v>111.9</v>
      </c>
      <c r="D1649" s="8">
        <v>2.2499999999999999E-4</v>
      </c>
      <c r="E1649" s="13">
        <f>D1649*'Assumptions Notes'!C$12</f>
        <v>2.7E-2</v>
      </c>
      <c r="F1649" s="15">
        <f t="shared" si="50"/>
        <v>2.5177500000000002E-2</v>
      </c>
      <c r="G1649" s="10">
        <f>IF(C1649&gt;'Assumptions Notes'!C$11,'Assumptions Notes'!C$11,C1649)</f>
        <v>111.9</v>
      </c>
      <c r="H1649" s="15">
        <f t="shared" si="51"/>
        <v>2.5177500000000002E-2</v>
      </c>
      <c r="I1649" s="2">
        <f>IF(C1649&gt;'Assumptions Notes'!C$11,-C1649*('Assumptions Notes'!C$13/(2*1000)),G1649*D1649)</f>
        <v>2.5177500000000002E-2</v>
      </c>
    </row>
    <row r="1650" spans="1:9" ht="16" x14ac:dyDescent="0.2">
      <c r="A1650" s="5">
        <v>42586.354166666664</v>
      </c>
      <c r="B1650" s="2">
        <v>1891.44</v>
      </c>
      <c r="C1650" s="29">
        <v>113.4</v>
      </c>
      <c r="D1650" s="8">
        <v>2.2625E-4</v>
      </c>
      <c r="E1650" s="13">
        <f>D1650*'Assumptions Notes'!C$12</f>
        <v>2.7150000000000001E-2</v>
      </c>
      <c r="F1650" s="15">
        <f t="shared" si="50"/>
        <v>2.5656750000000002E-2</v>
      </c>
      <c r="G1650" s="10">
        <f>IF(C1650&gt;'Assumptions Notes'!C$11,'Assumptions Notes'!C$11,C1650)</f>
        <v>113.4</v>
      </c>
      <c r="H1650" s="15">
        <f t="shared" si="51"/>
        <v>2.5656750000000002E-2</v>
      </c>
      <c r="I1650" s="2">
        <f>IF(C1650&gt;'Assumptions Notes'!C$11,-C1650*('Assumptions Notes'!C$13/(2*1000)),G1650*D1650)</f>
        <v>2.5656750000000002E-2</v>
      </c>
    </row>
    <row r="1651" spans="1:9" ht="16" x14ac:dyDescent="0.2">
      <c r="A1651" s="5">
        <v>42586.375</v>
      </c>
      <c r="B1651" s="2">
        <v>1870.4</v>
      </c>
      <c r="C1651" s="29">
        <v>113.1</v>
      </c>
      <c r="D1651" s="8">
        <v>2.275E-4</v>
      </c>
      <c r="E1651" s="13">
        <f>D1651*'Assumptions Notes'!C$12</f>
        <v>2.7300000000000001E-2</v>
      </c>
      <c r="F1651" s="15">
        <f t="shared" si="50"/>
        <v>2.573025E-2</v>
      </c>
      <c r="G1651" s="10">
        <f>IF(C1651&gt;'Assumptions Notes'!C$11,'Assumptions Notes'!C$11,C1651)</f>
        <v>113.1</v>
      </c>
      <c r="H1651" s="15">
        <f t="shared" si="51"/>
        <v>2.573025E-2</v>
      </c>
      <c r="I1651" s="2">
        <f>IF(C1651&gt;'Assumptions Notes'!C$11,-C1651*('Assumptions Notes'!C$13/(2*1000)),G1651*D1651)</f>
        <v>2.573025E-2</v>
      </c>
    </row>
    <row r="1652" spans="1:9" ht="16" x14ac:dyDescent="0.2">
      <c r="A1652" s="5">
        <v>42586.395833333336</v>
      </c>
      <c r="B1652" s="2">
        <v>1807.05</v>
      </c>
      <c r="C1652" s="29">
        <v>113</v>
      </c>
      <c r="D1652" s="8">
        <v>2.1875E-4</v>
      </c>
      <c r="E1652" s="13">
        <f>D1652*'Assumptions Notes'!C$12</f>
        <v>2.6249999999999999E-2</v>
      </c>
      <c r="F1652" s="15">
        <f t="shared" si="50"/>
        <v>2.4718750000000001E-2</v>
      </c>
      <c r="G1652" s="10">
        <f>IF(C1652&gt;'Assumptions Notes'!C$11,'Assumptions Notes'!C$11,C1652)</f>
        <v>113</v>
      </c>
      <c r="H1652" s="15">
        <f t="shared" si="51"/>
        <v>2.4718750000000001E-2</v>
      </c>
      <c r="I1652" s="2">
        <f>IF(C1652&gt;'Assumptions Notes'!C$11,-C1652*('Assumptions Notes'!C$13/(2*1000)),G1652*D1652)</f>
        <v>2.4718750000000001E-2</v>
      </c>
    </row>
    <row r="1653" spans="1:9" ht="16" x14ac:dyDescent="0.2">
      <c r="A1653" s="5">
        <v>42586.416666666664</v>
      </c>
      <c r="B1653" s="2">
        <v>1733</v>
      </c>
      <c r="C1653" s="29">
        <v>112.8</v>
      </c>
      <c r="D1653" s="8">
        <v>2.1000000000000001E-4</v>
      </c>
      <c r="E1653" s="13">
        <f>D1653*'Assumptions Notes'!C$12</f>
        <v>2.52E-2</v>
      </c>
      <c r="F1653" s="15">
        <f t="shared" si="50"/>
        <v>2.3688000000000001E-2</v>
      </c>
      <c r="G1653" s="10">
        <f>IF(C1653&gt;'Assumptions Notes'!C$11,'Assumptions Notes'!C$11,C1653)</f>
        <v>112.8</v>
      </c>
      <c r="H1653" s="15">
        <f t="shared" si="51"/>
        <v>2.3688000000000001E-2</v>
      </c>
      <c r="I1653" s="2">
        <f>IF(C1653&gt;'Assumptions Notes'!C$11,-C1653*('Assumptions Notes'!C$13/(2*1000)),G1653*D1653)</f>
        <v>2.3688000000000001E-2</v>
      </c>
    </row>
    <row r="1654" spans="1:9" ht="16" x14ac:dyDescent="0.2">
      <c r="A1654" s="5">
        <v>42586.4375</v>
      </c>
      <c r="B1654" s="2">
        <v>1664.11</v>
      </c>
      <c r="C1654" s="29">
        <v>112.9</v>
      </c>
      <c r="D1654" s="8">
        <v>2.075E-4</v>
      </c>
      <c r="E1654" s="13">
        <f>D1654*'Assumptions Notes'!C$12</f>
        <v>2.4899999999999999E-2</v>
      </c>
      <c r="F1654" s="15">
        <f t="shared" si="50"/>
        <v>2.3426750000000003E-2</v>
      </c>
      <c r="G1654" s="10">
        <f>IF(C1654&gt;'Assumptions Notes'!C$11,'Assumptions Notes'!C$11,C1654)</f>
        <v>112.9</v>
      </c>
      <c r="H1654" s="15">
        <f t="shared" si="51"/>
        <v>2.3426750000000003E-2</v>
      </c>
      <c r="I1654" s="2">
        <f>IF(C1654&gt;'Assumptions Notes'!C$11,-C1654*('Assumptions Notes'!C$13/(2*1000)),G1654*D1654)</f>
        <v>2.3426750000000003E-2</v>
      </c>
    </row>
    <row r="1655" spans="1:9" ht="16" x14ac:dyDescent="0.2">
      <c r="A1655" s="5">
        <v>42586.458333333336</v>
      </c>
      <c r="B1655" s="2">
        <v>1677.92</v>
      </c>
      <c r="C1655" s="29">
        <v>112.3</v>
      </c>
      <c r="D1655" s="8">
        <v>2.05E-4</v>
      </c>
      <c r="E1655" s="13">
        <f>D1655*'Assumptions Notes'!C$12</f>
        <v>2.46E-2</v>
      </c>
      <c r="F1655" s="15">
        <f t="shared" si="50"/>
        <v>2.30215E-2</v>
      </c>
      <c r="G1655" s="10">
        <f>IF(C1655&gt;'Assumptions Notes'!C$11,'Assumptions Notes'!C$11,C1655)</f>
        <v>112.3</v>
      </c>
      <c r="H1655" s="15">
        <f t="shared" si="51"/>
        <v>2.30215E-2</v>
      </c>
      <c r="I1655" s="2">
        <f>IF(C1655&gt;'Assumptions Notes'!C$11,-C1655*('Assumptions Notes'!C$13/(2*1000)),G1655*D1655)</f>
        <v>2.30215E-2</v>
      </c>
    </row>
    <row r="1656" spans="1:9" ht="16" x14ac:dyDescent="0.2">
      <c r="A1656" s="5">
        <v>42586.479166666664</v>
      </c>
      <c r="B1656" s="2">
        <v>1633.64</v>
      </c>
      <c r="C1656" s="29">
        <v>111.8</v>
      </c>
      <c r="D1656" s="8">
        <v>2.1499999999999999E-4</v>
      </c>
      <c r="E1656" s="13">
        <f>D1656*'Assumptions Notes'!C$12</f>
        <v>2.58E-2</v>
      </c>
      <c r="F1656" s="15">
        <f t="shared" si="50"/>
        <v>2.4036999999999999E-2</v>
      </c>
      <c r="G1656" s="10">
        <f>IF(C1656&gt;'Assumptions Notes'!C$11,'Assumptions Notes'!C$11,C1656)</f>
        <v>111.8</v>
      </c>
      <c r="H1656" s="15">
        <f t="shared" si="51"/>
        <v>2.4036999999999999E-2</v>
      </c>
      <c r="I1656" s="2">
        <f>IF(C1656&gt;'Assumptions Notes'!C$11,-C1656*('Assumptions Notes'!C$13/(2*1000)),G1656*D1656)</f>
        <v>2.4036999999999999E-2</v>
      </c>
    </row>
    <row r="1657" spans="1:9" ht="16" x14ac:dyDescent="0.2">
      <c r="A1657" s="5">
        <v>42586.5</v>
      </c>
      <c r="B1657" s="2">
        <v>1638.27</v>
      </c>
      <c r="C1657" s="29">
        <v>112.3</v>
      </c>
      <c r="D1657" s="8">
        <v>2.2499999999999999E-4</v>
      </c>
      <c r="E1657" s="13">
        <f>D1657*'Assumptions Notes'!C$12</f>
        <v>2.7E-2</v>
      </c>
      <c r="F1657" s="15">
        <f t="shared" si="50"/>
        <v>2.5267499999999998E-2</v>
      </c>
      <c r="G1657" s="10">
        <f>IF(C1657&gt;'Assumptions Notes'!C$11,'Assumptions Notes'!C$11,C1657)</f>
        <v>112.3</v>
      </c>
      <c r="H1657" s="15">
        <f t="shared" si="51"/>
        <v>2.5267499999999998E-2</v>
      </c>
      <c r="I1657" s="2">
        <f>IF(C1657&gt;'Assumptions Notes'!C$11,-C1657*('Assumptions Notes'!C$13/(2*1000)),G1657*D1657)</f>
        <v>2.5267499999999998E-2</v>
      </c>
    </row>
    <row r="1658" spans="1:9" ht="16" x14ac:dyDescent="0.2">
      <c r="A1658" s="5">
        <v>42586.520833333336</v>
      </c>
      <c r="B1658" s="2">
        <v>1660.88</v>
      </c>
      <c r="C1658" s="29">
        <v>111.6</v>
      </c>
      <c r="D1658" s="8">
        <v>2.1250000000000002E-4</v>
      </c>
      <c r="E1658" s="13">
        <f>D1658*'Assumptions Notes'!C$12</f>
        <v>2.5500000000000002E-2</v>
      </c>
      <c r="F1658" s="15">
        <f t="shared" si="50"/>
        <v>2.3715E-2</v>
      </c>
      <c r="G1658" s="10">
        <f>IF(C1658&gt;'Assumptions Notes'!C$11,'Assumptions Notes'!C$11,C1658)</f>
        <v>111.6</v>
      </c>
      <c r="H1658" s="15">
        <f t="shared" si="51"/>
        <v>2.3715E-2</v>
      </c>
      <c r="I1658" s="2">
        <f>IF(C1658&gt;'Assumptions Notes'!C$11,-C1658*('Assumptions Notes'!C$13/(2*1000)),G1658*D1658)</f>
        <v>2.3715E-2</v>
      </c>
    </row>
    <row r="1659" spans="1:9" ht="16" x14ac:dyDescent="0.2">
      <c r="A1659" s="5">
        <v>42586.541666666664</v>
      </c>
      <c r="B1659" s="2">
        <v>1658.98</v>
      </c>
      <c r="C1659" s="29">
        <v>109.9</v>
      </c>
      <c r="D1659" s="8">
        <v>2.0000000000000001E-4</v>
      </c>
      <c r="E1659" s="13">
        <f>D1659*'Assumptions Notes'!C$12</f>
        <v>2.4E-2</v>
      </c>
      <c r="F1659" s="15">
        <f t="shared" si="50"/>
        <v>2.1980000000000003E-2</v>
      </c>
      <c r="G1659" s="10">
        <f>IF(C1659&gt;'Assumptions Notes'!C$11,'Assumptions Notes'!C$11,C1659)</f>
        <v>109.9</v>
      </c>
      <c r="H1659" s="15">
        <f t="shared" si="51"/>
        <v>2.1980000000000003E-2</v>
      </c>
      <c r="I1659" s="2">
        <f>IF(C1659&gt;'Assumptions Notes'!C$11,-C1659*('Assumptions Notes'!C$13/(2*1000)),G1659*D1659)</f>
        <v>2.1980000000000003E-2</v>
      </c>
    </row>
    <row r="1660" spans="1:9" ht="16" x14ac:dyDescent="0.2">
      <c r="A1660" s="5">
        <v>42586.5625</v>
      </c>
      <c r="B1660" s="2">
        <v>1683.61</v>
      </c>
      <c r="C1660" s="29">
        <v>110.6</v>
      </c>
      <c r="D1660" s="8">
        <v>1.975E-4</v>
      </c>
      <c r="E1660" s="13">
        <f>D1660*'Assumptions Notes'!C$12</f>
        <v>2.3699999999999999E-2</v>
      </c>
      <c r="F1660" s="15">
        <f t="shared" si="50"/>
        <v>2.1843499999999998E-2</v>
      </c>
      <c r="G1660" s="10">
        <f>IF(C1660&gt;'Assumptions Notes'!C$11,'Assumptions Notes'!C$11,C1660)</f>
        <v>110.6</v>
      </c>
      <c r="H1660" s="15">
        <f t="shared" si="51"/>
        <v>2.1843499999999998E-2</v>
      </c>
      <c r="I1660" s="2">
        <f>IF(C1660&gt;'Assumptions Notes'!C$11,-C1660*('Assumptions Notes'!C$13/(2*1000)),G1660*D1660)</f>
        <v>2.1843499999999998E-2</v>
      </c>
    </row>
    <row r="1661" spans="1:9" ht="16" x14ac:dyDescent="0.2">
      <c r="A1661" s="5">
        <v>42586.583333333336</v>
      </c>
      <c r="B1661" s="2">
        <v>1690.55</v>
      </c>
      <c r="C1661" s="29">
        <v>111.9</v>
      </c>
      <c r="D1661" s="8">
        <v>1.95E-4</v>
      </c>
      <c r="E1661" s="13">
        <f>D1661*'Assumptions Notes'!C$12</f>
        <v>2.3400000000000001E-2</v>
      </c>
      <c r="F1661" s="15">
        <f t="shared" si="50"/>
        <v>2.18205E-2</v>
      </c>
      <c r="G1661" s="10">
        <f>IF(C1661&gt;'Assumptions Notes'!C$11,'Assumptions Notes'!C$11,C1661)</f>
        <v>111.9</v>
      </c>
      <c r="H1661" s="15">
        <f t="shared" si="51"/>
        <v>2.18205E-2</v>
      </c>
      <c r="I1661" s="2">
        <f>IF(C1661&gt;'Assumptions Notes'!C$11,-C1661*('Assumptions Notes'!C$13/(2*1000)),G1661*D1661)</f>
        <v>2.18205E-2</v>
      </c>
    </row>
    <row r="1662" spans="1:9" ht="16" x14ac:dyDescent="0.2">
      <c r="A1662" s="5">
        <v>42586.604166666664</v>
      </c>
      <c r="B1662" s="2">
        <v>1683.15</v>
      </c>
      <c r="C1662" s="29">
        <v>114.1</v>
      </c>
      <c r="D1662" s="8">
        <v>1.9625E-4</v>
      </c>
      <c r="E1662" s="13">
        <f>D1662*'Assumptions Notes'!C$12</f>
        <v>2.3550000000000001E-2</v>
      </c>
      <c r="F1662" s="15">
        <f t="shared" si="50"/>
        <v>2.2392124999999999E-2</v>
      </c>
      <c r="G1662" s="10">
        <f>IF(C1662&gt;'Assumptions Notes'!C$11,'Assumptions Notes'!C$11,C1662)</f>
        <v>114.1</v>
      </c>
      <c r="H1662" s="15">
        <f t="shared" si="51"/>
        <v>2.2392124999999999E-2</v>
      </c>
      <c r="I1662" s="2">
        <f>IF(C1662&gt;'Assumptions Notes'!C$11,-C1662*('Assumptions Notes'!C$13/(2*1000)),G1662*D1662)</f>
        <v>2.2392124999999999E-2</v>
      </c>
    </row>
    <row r="1663" spans="1:9" ht="16" x14ac:dyDescent="0.2">
      <c r="A1663" s="5">
        <v>42586.625</v>
      </c>
      <c r="B1663" s="2">
        <v>1666.42</v>
      </c>
      <c r="C1663" s="29">
        <v>114.5</v>
      </c>
      <c r="D1663" s="8">
        <v>1.975E-4</v>
      </c>
      <c r="E1663" s="13">
        <f>D1663*'Assumptions Notes'!C$12</f>
        <v>2.3699999999999999E-2</v>
      </c>
      <c r="F1663" s="15">
        <f t="shared" si="50"/>
        <v>2.2613750000000002E-2</v>
      </c>
      <c r="G1663" s="10">
        <f>IF(C1663&gt;'Assumptions Notes'!C$11,'Assumptions Notes'!C$11,C1663)</f>
        <v>114.5</v>
      </c>
      <c r="H1663" s="15">
        <f t="shared" si="51"/>
        <v>2.2613750000000002E-2</v>
      </c>
      <c r="I1663" s="2">
        <f>IF(C1663&gt;'Assumptions Notes'!C$11,-C1663*('Assumptions Notes'!C$13/(2*1000)),G1663*D1663)</f>
        <v>2.2613750000000002E-2</v>
      </c>
    </row>
    <row r="1664" spans="1:9" ht="16" x14ac:dyDescent="0.2">
      <c r="A1664" s="5">
        <v>42586.645833333336</v>
      </c>
      <c r="B1664" s="2">
        <v>1678.39</v>
      </c>
      <c r="C1664" s="29">
        <v>114.7</v>
      </c>
      <c r="D1664" s="8">
        <v>2.2124999999999998E-4</v>
      </c>
      <c r="E1664" s="13">
        <f>D1664*'Assumptions Notes'!C$12</f>
        <v>2.6549999999999997E-2</v>
      </c>
      <c r="F1664" s="15">
        <f t="shared" si="50"/>
        <v>2.5377374999999997E-2</v>
      </c>
      <c r="G1664" s="10">
        <f>IF(C1664&gt;'Assumptions Notes'!C$11,'Assumptions Notes'!C$11,C1664)</f>
        <v>114.7</v>
      </c>
      <c r="H1664" s="15">
        <f t="shared" si="51"/>
        <v>2.5377374999999997E-2</v>
      </c>
      <c r="I1664" s="2">
        <f>IF(C1664&gt;'Assumptions Notes'!C$11,-C1664*('Assumptions Notes'!C$13/(2*1000)),G1664*D1664)</f>
        <v>2.5377374999999997E-2</v>
      </c>
    </row>
    <row r="1665" spans="1:9" ht="16" x14ac:dyDescent="0.2">
      <c r="A1665" s="5">
        <v>42586.666666666664</v>
      </c>
      <c r="B1665" s="2">
        <v>1691.41</v>
      </c>
      <c r="C1665" s="29">
        <v>114.7</v>
      </c>
      <c r="D1665" s="8">
        <v>2.4499999999999999E-4</v>
      </c>
      <c r="E1665" s="13">
        <f>D1665*'Assumptions Notes'!C$12</f>
        <v>2.9399999999999999E-2</v>
      </c>
      <c r="F1665" s="15">
        <f t="shared" si="50"/>
        <v>2.8101500000000001E-2</v>
      </c>
      <c r="G1665" s="10">
        <f>IF(C1665&gt;'Assumptions Notes'!C$11,'Assumptions Notes'!C$11,C1665)</f>
        <v>114.7</v>
      </c>
      <c r="H1665" s="15">
        <f t="shared" si="51"/>
        <v>2.8101500000000001E-2</v>
      </c>
      <c r="I1665" s="2">
        <f>IF(C1665&gt;'Assumptions Notes'!C$11,-C1665*('Assumptions Notes'!C$13/(2*1000)),G1665*D1665)</f>
        <v>2.8101500000000001E-2</v>
      </c>
    </row>
    <row r="1666" spans="1:9" ht="16" x14ac:dyDescent="0.2">
      <c r="A1666" s="5">
        <v>42586.6875</v>
      </c>
      <c r="B1666" s="2">
        <v>1748.44</v>
      </c>
      <c r="C1666" s="29">
        <v>114</v>
      </c>
      <c r="D1666" s="8">
        <v>2.7E-4</v>
      </c>
      <c r="E1666" s="13">
        <f>D1666*'Assumptions Notes'!C$12</f>
        <v>3.2399999999999998E-2</v>
      </c>
      <c r="F1666" s="15">
        <f t="shared" si="50"/>
        <v>3.0780000000000002E-2</v>
      </c>
      <c r="G1666" s="10">
        <f>IF(C1666&gt;'Assumptions Notes'!C$11,'Assumptions Notes'!C$11,C1666)</f>
        <v>114</v>
      </c>
      <c r="H1666" s="15">
        <f t="shared" si="51"/>
        <v>3.0780000000000002E-2</v>
      </c>
      <c r="I1666" s="2">
        <f>IF(C1666&gt;'Assumptions Notes'!C$11,-C1666*('Assumptions Notes'!C$13/(2*1000)),G1666*D1666)</f>
        <v>3.0780000000000002E-2</v>
      </c>
    </row>
    <row r="1667" spans="1:9" ht="16" x14ac:dyDescent="0.2">
      <c r="A1667" s="5">
        <v>42586.708333333336</v>
      </c>
      <c r="B1667" s="2">
        <v>1779.59</v>
      </c>
      <c r="C1667" s="29">
        <v>113.9</v>
      </c>
      <c r="D1667" s="8">
        <v>2.9500000000000001E-4</v>
      </c>
      <c r="E1667" s="13">
        <f>D1667*'Assumptions Notes'!C$12</f>
        <v>3.5400000000000001E-2</v>
      </c>
      <c r="F1667" s="15">
        <f t="shared" ref="F1667:F1730" si="52">D1667*C1667</f>
        <v>3.3600500000000005E-2</v>
      </c>
      <c r="G1667" s="10">
        <f>IF(C1667&gt;'Assumptions Notes'!C$11,'Assumptions Notes'!C$11,C1667)</f>
        <v>113.9</v>
      </c>
      <c r="H1667" s="15">
        <f t="shared" ref="H1667:H1730" si="53">G1667*D1667</f>
        <v>3.3600500000000005E-2</v>
      </c>
      <c r="I1667" s="2">
        <f>IF(C1667&gt;'Assumptions Notes'!C$11,-C1667*('Assumptions Notes'!C$13/(2*1000)),G1667*D1667)</f>
        <v>3.3600500000000005E-2</v>
      </c>
    </row>
    <row r="1668" spans="1:9" ht="16" x14ac:dyDescent="0.2">
      <c r="A1668" s="5">
        <v>42586.729166666664</v>
      </c>
      <c r="B1668" s="2">
        <v>1862.87</v>
      </c>
      <c r="C1668" s="29">
        <v>113.1</v>
      </c>
      <c r="D1668" s="8">
        <v>2.9750000000000002E-4</v>
      </c>
      <c r="E1668" s="13">
        <f>D1668*'Assumptions Notes'!C$12</f>
        <v>3.5700000000000003E-2</v>
      </c>
      <c r="F1668" s="15">
        <f t="shared" si="52"/>
        <v>3.3647250000000004E-2</v>
      </c>
      <c r="G1668" s="10">
        <f>IF(C1668&gt;'Assumptions Notes'!C$11,'Assumptions Notes'!C$11,C1668)</f>
        <v>113.1</v>
      </c>
      <c r="H1668" s="15">
        <f t="shared" si="53"/>
        <v>3.3647250000000004E-2</v>
      </c>
      <c r="I1668" s="2">
        <f>IF(C1668&gt;'Assumptions Notes'!C$11,-C1668*('Assumptions Notes'!C$13/(2*1000)),G1668*D1668)</f>
        <v>3.3647250000000004E-2</v>
      </c>
    </row>
    <row r="1669" spans="1:9" ht="16" x14ac:dyDescent="0.2">
      <c r="A1669" s="5">
        <v>42586.75</v>
      </c>
      <c r="B1669" s="2">
        <v>2000.31</v>
      </c>
      <c r="C1669" s="29">
        <v>113</v>
      </c>
      <c r="D1669" s="8">
        <v>2.9999999999999997E-4</v>
      </c>
      <c r="E1669" s="13">
        <f>D1669*'Assumptions Notes'!C$12</f>
        <v>3.5999999999999997E-2</v>
      </c>
      <c r="F1669" s="15">
        <f t="shared" si="52"/>
        <v>3.39E-2</v>
      </c>
      <c r="G1669" s="10">
        <f>IF(C1669&gt;'Assumptions Notes'!C$11,'Assumptions Notes'!C$11,C1669)</f>
        <v>113</v>
      </c>
      <c r="H1669" s="15">
        <f t="shared" si="53"/>
        <v>3.39E-2</v>
      </c>
      <c r="I1669" s="2">
        <f>IF(C1669&gt;'Assumptions Notes'!C$11,-C1669*('Assumptions Notes'!C$13/(2*1000)),G1669*D1669)</f>
        <v>3.39E-2</v>
      </c>
    </row>
    <row r="1670" spans="1:9" ht="16" x14ac:dyDescent="0.2">
      <c r="A1670" s="5">
        <v>42586.770833333336</v>
      </c>
      <c r="B1670" s="2">
        <v>2141.4299999999998</v>
      </c>
      <c r="C1670" s="29">
        <v>112</v>
      </c>
      <c r="D1670" s="8">
        <v>2.9999999999999997E-4</v>
      </c>
      <c r="E1670" s="13">
        <f>D1670*'Assumptions Notes'!C$12</f>
        <v>3.5999999999999997E-2</v>
      </c>
      <c r="F1670" s="15">
        <f t="shared" si="52"/>
        <v>3.3599999999999998E-2</v>
      </c>
      <c r="G1670" s="10">
        <f>IF(C1670&gt;'Assumptions Notes'!C$11,'Assumptions Notes'!C$11,C1670)</f>
        <v>112</v>
      </c>
      <c r="H1670" s="15">
        <f t="shared" si="53"/>
        <v>3.3599999999999998E-2</v>
      </c>
      <c r="I1670" s="2">
        <f>IF(C1670&gt;'Assumptions Notes'!C$11,-C1670*('Assumptions Notes'!C$13/(2*1000)),G1670*D1670)</f>
        <v>3.3599999999999998E-2</v>
      </c>
    </row>
    <row r="1671" spans="1:9" ht="16" x14ac:dyDescent="0.2">
      <c r="A1671" s="5">
        <v>42586.791666666664</v>
      </c>
      <c r="B1671" s="2">
        <v>2190.0700000000002</v>
      </c>
      <c r="C1671" s="29">
        <v>111.5</v>
      </c>
      <c r="D1671" s="8">
        <v>2.9999999999999997E-4</v>
      </c>
      <c r="E1671" s="13">
        <f>D1671*'Assumptions Notes'!C$12</f>
        <v>3.5999999999999997E-2</v>
      </c>
      <c r="F1671" s="15">
        <f t="shared" si="52"/>
        <v>3.3449999999999994E-2</v>
      </c>
      <c r="G1671" s="10">
        <f>IF(C1671&gt;'Assumptions Notes'!C$11,'Assumptions Notes'!C$11,C1671)</f>
        <v>111.5</v>
      </c>
      <c r="H1671" s="15">
        <f t="shared" si="53"/>
        <v>3.3449999999999994E-2</v>
      </c>
      <c r="I1671" s="2">
        <f>IF(C1671&gt;'Assumptions Notes'!C$11,-C1671*('Assumptions Notes'!C$13/(2*1000)),G1671*D1671)</f>
        <v>3.3449999999999994E-2</v>
      </c>
    </row>
    <row r="1672" spans="1:9" ht="16" x14ac:dyDescent="0.2">
      <c r="A1672" s="5">
        <v>42586.8125</v>
      </c>
      <c r="B1672" s="2">
        <v>2176.75</v>
      </c>
      <c r="C1672" s="29">
        <v>110.4</v>
      </c>
      <c r="D1672" s="8">
        <v>2.9750000000000002E-4</v>
      </c>
      <c r="E1672" s="13">
        <f>D1672*'Assumptions Notes'!C$12</f>
        <v>3.5700000000000003E-2</v>
      </c>
      <c r="F1672" s="15">
        <f t="shared" si="52"/>
        <v>3.2844000000000005E-2</v>
      </c>
      <c r="G1672" s="10">
        <f>IF(C1672&gt;'Assumptions Notes'!C$11,'Assumptions Notes'!C$11,C1672)</f>
        <v>110.4</v>
      </c>
      <c r="H1672" s="15">
        <f t="shared" si="53"/>
        <v>3.2844000000000005E-2</v>
      </c>
      <c r="I1672" s="2">
        <f>IF(C1672&gt;'Assumptions Notes'!C$11,-C1672*('Assumptions Notes'!C$13/(2*1000)),G1672*D1672)</f>
        <v>3.2844000000000005E-2</v>
      </c>
    </row>
    <row r="1673" spans="1:9" ht="16" x14ac:dyDescent="0.2">
      <c r="A1673" s="5">
        <v>42586.833333333336</v>
      </c>
      <c r="B1673" s="2">
        <v>2134.81</v>
      </c>
      <c r="C1673" s="29">
        <v>98.1</v>
      </c>
      <c r="D1673" s="8">
        <v>2.9500000000000001E-4</v>
      </c>
      <c r="E1673" s="13">
        <f>D1673*'Assumptions Notes'!C$12</f>
        <v>3.5400000000000001E-2</v>
      </c>
      <c r="F1673" s="15">
        <f t="shared" si="52"/>
        <v>2.89395E-2</v>
      </c>
      <c r="G1673" s="10">
        <f>IF(C1673&gt;'Assumptions Notes'!C$11,'Assumptions Notes'!C$11,C1673)</f>
        <v>98.1</v>
      </c>
      <c r="H1673" s="15">
        <f t="shared" si="53"/>
        <v>2.89395E-2</v>
      </c>
      <c r="I1673" s="2">
        <f>IF(C1673&gt;'Assumptions Notes'!C$11,-C1673*('Assumptions Notes'!C$13/(2*1000)),G1673*D1673)</f>
        <v>2.89395E-2</v>
      </c>
    </row>
    <row r="1674" spans="1:9" ht="16" x14ac:dyDescent="0.2">
      <c r="A1674" s="5">
        <v>42586.854166666664</v>
      </c>
      <c r="B1674" s="2">
        <v>2093.21</v>
      </c>
      <c r="C1674" s="29">
        <v>99.1</v>
      </c>
      <c r="D1674" s="8">
        <v>2.9E-4</v>
      </c>
      <c r="E1674" s="13">
        <f>D1674*'Assumptions Notes'!C$12</f>
        <v>3.4799999999999998E-2</v>
      </c>
      <c r="F1674" s="15">
        <f t="shared" si="52"/>
        <v>2.8738999999999997E-2</v>
      </c>
      <c r="G1674" s="10">
        <f>IF(C1674&gt;'Assumptions Notes'!C$11,'Assumptions Notes'!C$11,C1674)</f>
        <v>99.1</v>
      </c>
      <c r="H1674" s="15">
        <f t="shared" si="53"/>
        <v>2.8738999999999997E-2</v>
      </c>
      <c r="I1674" s="2">
        <f>IF(C1674&gt;'Assumptions Notes'!C$11,-C1674*('Assumptions Notes'!C$13/(2*1000)),G1674*D1674)</f>
        <v>2.8738999999999997E-2</v>
      </c>
    </row>
    <row r="1675" spans="1:9" ht="16" x14ac:dyDescent="0.2">
      <c r="A1675" s="5">
        <v>42586.875</v>
      </c>
      <c r="B1675" s="2">
        <v>2039.83</v>
      </c>
      <c r="C1675" s="29">
        <v>98</v>
      </c>
      <c r="D1675" s="8">
        <v>2.8499999999999999E-4</v>
      </c>
      <c r="E1675" s="13">
        <f>D1675*'Assumptions Notes'!C$12</f>
        <v>3.4200000000000001E-2</v>
      </c>
      <c r="F1675" s="15">
        <f t="shared" si="52"/>
        <v>2.793E-2</v>
      </c>
      <c r="G1675" s="10">
        <f>IF(C1675&gt;'Assumptions Notes'!C$11,'Assumptions Notes'!C$11,C1675)</f>
        <v>98</v>
      </c>
      <c r="H1675" s="15">
        <f t="shared" si="53"/>
        <v>2.793E-2</v>
      </c>
      <c r="I1675" s="2">
        <f>IF(C1675&gt;'Assumptions Notes'!C$11,-C1675*('Assumptions Notes'!C$13/(2*1000)),G1675*D1675)</f>
        <v>2.793E-2</v>
      </c>
    </row>
    <row r="1676" spans="1:9" ht="16" x14ac:dyDescent="0.2">
      <c r="A1676" s="5">
        <v>42586.895833333336</v>
      </c>
      <c r="B1676" s="2">
        <v>1991.11</v>
      </c>
      <c r="C1676" s="29">
        <v>96.9</v>
      </c>
      <c r="D1676" s="8">
        <v>2.7E-4</v>
      </c>
      <c r="E1676" s="13">
        <f>D1676*'Assumptions Notes'!C$12</f>
        <v>3.2399999999999998E-2</v>
      </c>
      <c r="F1676" s="15">
        <f t="shared" si="52"/>
        <v>2.6163000000000002E-2</v>
      </c>
      <c r="G1676" s="10">
        <f>IF(C1676&gt;'Assumptions Notes'!C$11,'Assumptions Notes'!C$11,C1676)</f>
        <v>96.9</v>
      </c>
      <c r="H1676" s="15">
        <f t="shared" si="53"/>
        <v>2.6163000000000002E-2</v>
      </c>
      <c r="I1676" s="2">
        <f>IF(C1676&gt;'Assumptions Notes'!C$11,-C1676*('Assumptions Notes'!C$13/(2*1000)),G1676*D1676)</f>
        <v>2.6163000000000002E-2</v>
      </c>
    </row>
    <row r="1677" spans="1:9" ht="16" x14ac:dyDescent="0.2">
      <c r="A1677" s="5">
        <v>42586.916666666664</v>
      </c>
      <c r="B1677" s="2">
        <v>1899.5</v>
      </c>
      <c r="C1677" s="29">
        <v>96.6</v>
      </c>
      <c r="D1677" s="8">
        <v>2.5500000000000002E-4</v>
      </c>
      <c r="E1677" s="13">
        <f>D1677*'Assumptions Notes'!C$12</f>
        <v>3.0600000000000002E-2</v>
      </c>
      <c r="F1677" s="15">
        <f t="shared" si="52"/>
        <v>2.4632999999999999E-2</v>
      </c>
      <c r="G1677" s="10">
        <f>IF(C1677&gt;'Assumptions Notes'!C$11,'Assumptions Notes'!C$11,C1677)</f>
        <v>96.6</v>
      </c>
      <c r="H1677" s="15">
        <f t="shared" si="53"/>
        <v>2.4632999999999999E-2</v>
      </c>
      <c r="I1677" s="2">
        <f>IF(C1677&gt;'Assumptions Notes'!C$11,-C1677*('Assumptions Notes'!C$13/(2*1000)),G1677*D1677)</f>
        <v>2.4632999999999999E-2</v>
      </c>
    </row>
    <row r="1678" spans="1:9" ht="16" x14ac:dyDescent="0.2">
      <c r="A1678" s="5">
        <v>42586.9375</v>
      </c>
      <c r="B1678" s="2">
        <v>1787.46</v>
      </c>
      <c r="C1678" s="29">
        <v>95.8</v>
      </c>
      <c r="D1678" s="8">
        <v>2.1250000000000002E-4</v>
      </c>
      <c r="E1678" s="13">
        <f>D1678*'Assumptions Notes'!C$12</f>
        <v>2.5500000000000002E-2</v>
      </c>
      <c r="F1678" s="15">
        <f t="shared" si="52"/>
        <v>2.0357500000000001E-2</v>
      </c>
      <c r="G1678" s="10">
        <f>IF(C1678&gt;'Assumptions Notes'!C$11,'Assumptions Notes'!C$11,C1678)</f>
        <v>95.8</v>
      </c>
      <c r="H1678" s="15">
        <f t="shared" si="53"/>
        <v>2.0357500000000001E-2</v>
      </c>
      <c r="I1678" s="2">
        <f>IF(C1678&gt;'Assumptions Notes'!C$11,-C1678*('Assumptions Notes'!C$13/(2*1000)),G1678*D1678)</f>
        <v>2.0357500000000001E-2</v>
      </c>
    </row>
    <row r="1679" spans="1:9" ht="16" x14ac:dyDescent="0.2">
      <c r="A1679" s="5">
        <v>42586.958333333336</v>
      </c>
      <c r="B1679" s="2">
        <v>1678.7</v>
      </c>
      <c r="C1679" s="29">
        <v>95.6</v>
      </c>
      <c r="D1679" s="8">
        <v>1.7000000000000001E-4</v>
      </c>
      <c r="E1679" s="13">
        <f>D1679*'Assumptions Notes'!C$12</f>
        <v>2.0400000000000001E-2</v>
      </c>
      <c r="F1679" s="15">
        <f t="shared" si="52"/>
        <v>1.6251999999999999E-2</v>
      </c>
      <c r="G1679" s="10">
        <f>IF(C1679&gt;'Assumptions Notes'!C$11,'Assumptions Notes'!C$11,C1679)</f>
        <v>95.6</v>
      </c>
      <c r="H1679" s="15">
        <f t="shared" si="53"/>
        <v>1.6251999999999999E-2</v>
      </c>
      <c r="I1679" s="2">
        <f>IF(C1679&gt;'Assumptions Notes'!C$11,-C1679*('Assumptions Notes'!C$13/(2*1000)),G1679*D1679)</f>
        <v>1.6251999999999999E-2</v>
      </c>
    </row>
    <row r="1680" spans="1:9" ht="16" x14ac:dyDescent="0.2">
      <c r="A1680" s="5">
        <v>42586.979166666664</v>
      </c>
      <c r="B1680" s="2">
        <v>1581.15</v>
      </c>
      <c r="C1680" s="29">
        <v>96.4</v>
      </c>
      <c r="D1680" s="8">
        <v>1.5000000000000001E-4</v>
      </c>
      <c r="E1680" s="13">
        <f>D1680*'Assumptions Notes'!C$12</f>
        <v>1.8000000000000002E-2</v>
      </c>
      <c r="F1680" s="15">
        <f t="shared" si="52"/>
        <v>1.4460000000000002E-2</v>
      </c>
      <c r="G1680" s="10">
        <f>IF(C1680&gt;'Assumptions Notes'!C$11,'Assumptions Notes'!C$11,C1680)</f>
        <v>96.4</v>
      </c>
      <c r="H1680" s="15">
        <f t="shared" si="53"/>
        <v>1.4460000000000002E-2</v>
      </c>
      <c r="I1680" s="2">
        <f>IF(C1680&gt;'Assumptions Notes'!C$11,-C1680*('Assumptions Notes'!C$13/(2*1000)),G1680*D1680)</f>
        <v>1.4460000000000002E-2</v>
      </c>
    </row>
    <row r="1681" spans="1:9" ht="16" x14ac:dyDescent="0.2">
      <c r="A1681" s="5">
        <v>42587</v>
      </c>
      <c r="B1681" s="2">
        <v>1785.63</v>
      </c>
      <c r="C1681" s="29">
        <v>96.6</v>
      </c>
      <c r="D1681" s="8">
        <v>1.2999999999999999E-4</v>
      </c>
      <c r="E1681" s="13">
        <f>D1681*'Assumptions Notes'!C$12</f>
        <v>1.5599999999999999E-2</v>
      </c>
      <c r="F1681" s="15">
        <f t="shared" si="52"/>
        <v>1.2557999999999998E-2</v>
      </c>
      <c r="G1681" s="10">
        <f>IF(C1681&gt;'Assumptions Notes'!C$11,'Assumptions Notes'!C$11,C1681)</f>
        <v>96.6</v>
      </c>
      <c r="H1681" s="15">
        <f t="shared" si="53"/>
        <v>1.2557999999999998E-2</v>
      </c>
      <c r="I1681" s="2">
        <f>IF(C1681&gt;'Assumptions Notes'!C$11,-C1681*('Assumptions Notes'!C$13/(2*1000)),G1681*D1681)</f>
        <v>1.2557999999999998E-2</v>
      </c>
    </row>
    <row r="1682" spans="1:9" ht="16" x14ac:dyDescent="0.2">
      <c r="A1682" s="5">
        <v>42587.020833333336</v>
      </c>
      <c r="B1682" s="2">
        <v>1648.97</v>
      </c>
      <c r="C1682" s="29">
        <v>95.5</v>
      </c>
      <c r="D1682" s="8">
        <v>1.175E-4</v>
      </c>
      <c r="E1682" s="13">
        <f>D1682*'Assumptions Notes'!C$12</f>
        <v>1.41E-2</v>
      </c>
      <c r="F1682" s="15">
        <f t="shared" si="52"/>
        <v>1.122125E-2</v>
      </c>
      <c r="G1682" s="10">
        <f>IF(C1682&gt;'Assumptions Notes'!C$11,'Assumptions Notes'!C$11,C1682)</f>
        <v>95.5</v>
      </c>
      <c r="H1682" s="15">
        <f t="shared" si="53"/>
        <v>1.122125E-2</v>
      </c>
      <c r="I1682" s="2">
        <f>IF(C1682&gt;'Assumptions Notes'!C$11,-C1682*('Assumptions Notes'!C$13/(2*1000)),G1682*D1682)</f>
        <v>1.122125E-2</v>
      </c>
    </row>
    <row r="1683" spans="1:9" ht="16" x14ac:dyDescent="0.2">
      <c r="A1683" s="5">
        <v>42587.041666666664</v>
      </c>
      <c r="B1683" s="2">
        <v>1565.65</v>
      </c>
      <c r="C1683" s="29">
        <v>93.8</v>
      </c>
      <c r="D1683" s="8">
        <v>1.05E-4</v>
      </c>
      <c r="E1683" s="13">
        <f>D1683*'Assumptions Notes'!C$12</f>
        <v>1.26E-2</v>
      </c>
      <c r="F1683" s="15">
        <f t="shared" si="52"/>
        <v>9.8490000000000001E-3</v>
      </c>
      <c r="G1683" s="10">
        <f>IF(C1683&gt;'Assumptions Notes'!C$11,'Assumptions Notes'!C$11,C1683)</f>
        <v>93.8</v>
      </c>
      <c r="H1683" s="15">
        <f t="shared" si="53"/>
        <v>9.8490000000000001E-3</v>
      </c>
      <c r="I1683" s="2">
        <f>IF(C1683&gt;'Assumptions Notes'!C$11,-C1683*('Assumptions Notes'!C$13/(2*1000)),G1683*D1683)</f>
        <v>9.8490000000000001E-3</v>
      </c>
    </row>
    <row r="1684" spans="1:9" ht="16" x14ac:dyDescent="0.2">
      <c r="A1684" s="5">
        <v>42587.0625</v>
      </c>
      <c r="B1684" s="2">
        <v>1484.66</v>
      </c>
      <c r="C1684" s="29">
        <v>92.1</v>
      </c>
      <c r="D1684" s="8">
        <v>1.025E-4</v>
      </c>
      <c r="E1684" s="13">
        <f>D1684*'Assumptions Notes'!C$12</f>
        <v>1.23E-2</v>
      </c>
      <c r="F1684" s="15">
        <f t="shared" si="52"/>
        <v>9.440249999999999E-3</v>
      </c>
      <c r="G1684" s="10">
        <f>IF(C1684&gt;'Assumptions Notes'!C$11,'Assumptions Notes'!C$11,C1684)</f>
        <v>92.1</v>
      </c>
      <c r="H1684" s="15">
        <f t="shared" si="53"/>
        <v>9.440249999999999E-3</v>
      </c>
      <c r="I1684" s="2">
        <f>IF(C1684&gt;'Assumptions Notes'!C$11,-C1684*('Assumptions Notes'!C$13/(2*1000)),G1684*D1684)</f>
        <v>9.440249999999999E-3</v>
      </c>
    </row>
    <row r="1685" spans="1:9" ht="16" x14ac:dyDescent="0.2">
      <c r="A1685" s="5">
        <v>42587.083333333336</v>
      </c>
      <c r="B1685" s="2">
        <v>1388.76</v>
      </c>
      <c r="C1685" s="29">
        <v>88.7</v>
      </c>
      <c r="D1685" s="8">
        <v>1E-4</v>
      </c>
      <c r="E1685" s="13">
        <f>D1685*'Assumptions Notes'!C$12</f>
        <v>1.2E-2</v>
      </c>
      <c r="F1685" s="15">
        <f t="shared" si="52"/>
        <v>8.8700000000000011E-3</v>
      </c>
      <c r="G1685" s="10">
        <f>IF(C1685&gt;'Assumptions Notes'!C$11,'Assumptions Notes'!C$11,C1685)</f>
        <v>88.7</v>
      </c>
      <c r="H1685" s="15">
        <f t="shared" si="53"/>
        <v>8.8700000000000011E-3</v>
      </c>
      <c r="I1685" s="2">
        <f>IF(C1685&gt;'Assumptions Notes'!C$11,-C1685*('Assumptions Notes'!C$13/(2*1000)),G1685*D1685)</f>
        <v>8.8700000000000011E-3</v>
      </c>
    </row>
    <row r="1686" spans="1:9" ht="16" x14ac:dyDescent="0.2">
      <c r="A1686" s="5">
        <v>42587.104166666664</v>
      </c>
      <c r="B1686" s="2">
        <v>1321.08</v>
      </c>
      <c r="C1686" s="29">
        <v>91.2</v>
      </c>
      <c r="D1686" s="8">
        <v>9.8750000000000002E-5</v>
      </c>
      <c r="E1686" s="13">
        <f>D1686*'Assumptions Notes'!C$12</f>
        <v>1.1849999999999999E-2</v>
      </c>
      <c r="F1686" s="15">
        <f t="shared" si="52"/>
        <v>9.0060000000000001E-3</v>
      </c>
      <c r="G1686" s="10">
        <f>IF(C1686&gt;'Assumptions Notes'!C$11,'Assumptions Notes'!C$11,C1686)</f>
        <v>91.2</v>
      </c>
      <c r="H1686" s="15">
        <f t="shared" si="53"/>
        <v>9.0060000000000001E-3</v>
      </c>
      <c r="I1686" s="2">
        <f>IF(C1686&gt;'Assumptions Notes'!C$11,-C1686*('Assumptions Notes'!C$13/(2*1000)),G1686*D1686)</f>
        <v>9.0060000000000001E-3</v>
      </c>
    </row>
    <row r="1687" spans="1:9" ht="16" x14ac:dyDescent="0.2">
      <c r="A1687" s="5">
        <v>42587.125</v>
      </c>
      <c r="B1687" s="2">
        <v>1276.32</v>
      </c>
      <c r="C1687" s="29">
        <v>90</v>
      </c>
      <c r="D1687" s="8">
        <v>9.7499999999999998E-5</v>
      </c>
      <c r="E1687" s="13">
        <f>D1687*'Assumptions Notes'!C$12</f>
        <v>1.17E-2</v>
      </c>
      <c r="F1687" s="15">
        <f t="shared" si="52"/>
        <v>8.7749999999999998E-3</v>
      </c>
      <c r="G1687" s="10">
        <f>IF(C1687&gt;'Assumptions Notes'!C$11,'Assumptions Notes'!C$11,C1687)</f>
        <v>90</v>
      </c>
      <c r="H1687" s="15">
        <f t="shared" si="53"/>
        <v>8.7749999999999998E-3</v>
      </c>
      <c r="I1687" s="2">
        <f>IF(C1687&gt;'Assumptions Notes'!C$11,-C1687*('Assumptions Notes'!C$13/(2*1000)),G1687*D1687)</f>
        <v>8.7749999999999998E-3</v>
      </c>
    </row>
    <row r="1688" spans="1:9" ht="16" x14ac:dyDescent="0.2">
      <c r="A1688" s="5">
        <v>42587.145833333336</v>
      </c>
      <c r="B1688" s="2">
        <v>1207.04</v>
      </c>
      <c r="C1688" s="29">
        <v>89.9</v>
      </c>
      <c r="D1688" s="8">
        <v>9.6250000000000009E-5</v>
      </c>
      <c r="E1688" s="13">
        <f>D1688*'Assumptions Notes'!C$12</f>
        <v>1.1550000000000001E-2</v>
      </c>
      <c r="F1688" s="15">
        <f t="shared" si="52"/>
        <v>8.6528750000000008E-3</v>
      </c>
      <c r="G1688" s="10">
        <f>IF(C1688&gt;'Assumptions Notes'!C$11,'Assumptions Notes'!C$11,C1688)</f>
        <v>89.9</v>
      </c>
      <c r="H1688" s="15">
        <f t="shared" si="53"/>
        <v>8.6528750000000008E-3</v>
      </c>
      <c r="I1688" s="2">
        <f>IF(C1688&gt;'Assumptions Notes'!C$11,-C1688*('Assumptions Notes'!C$13/(2*1000)),G1688*D1688)</f>
        <v>8.6528750000000008E-3</v>
      </c>
    </row>
    <row r="1689" spans="1:9" ht="16" x14ac:dyDescent="0.2">
      <c r="A1689" s="5">
        <v>42587.166666666664</v>
      </c>
      <c r="B1689" s="2">
        <v>1181.5999999999999</v>
      </c>
      <c r="C1689" s="29">
        <v>89.3</v>
      </c>
      <c r="D1689" s="8">
        <v>9.5000000000000005E-5</v>
      </c>
      <c r="E1689" s="13">
        <f>D1689*'Assumptions Notes'!C$12</f>
        <v>1.14E-2</v>
      </c>
      <c r="F1689" s="15">
        <f t="shared" si="52"/>
        <v>8.4834999999999997E-3</v>
      </c>
      <c r="G1689" s="10">
        <f>IF(C1689&gt;'Assumptions Notes'!C$11,'Assumptions Notes'!C$11,C1689)</f>
        <v>89.3</v>
      </c>
      <c r="H1689" s="15">
        <f t="shared" si="53"/>
        <v>8.4834999999999997E-3</v>
      </c>
      <c r="I1689" s="2">
        <f>IF(C1689&gt;'Assumptions Notes'!C$11,-C1689*('Assumptions Notes'!C$13/(2*1000)),G1689*D1689)</f>
        <v>8.4834999999999997E-3</v>
      </c>
    </row>
    <row r="1690" spans="1:9" ht="16" x14ac:dyDescent="0.2">
      <c r="A1690" s="5">
        <v>42587.1875</v>
      </c>
      <c r="B1690" s="2">
        <v>1172.29</v>
      </c>
      <c r="C1690" s="29">
        <v>89.3</v>
      </c>
      <c r="D1690" s="8">
        <v>9.6250000000000009E-5</v>
      </c>
      <c r="E1690" s="13">
        <f>D1690*'Assumptions Notes'!C$12</f>
        <v>1.1550000000000001E-2</v>
      </c>
      <c r="F1690" s="15">
        <f t="shared" si="52"/>
        <v>8.5951250000000003E-3</v>
      </c>
      <c r="G1690" s="10">
        <f>IF(C1690&gt;'Assumptions Notes'!C$11,'Assumptions Notes'!C$11,C1690)</f>
        <v>89.3</v>
      </c>
      <c r="H1690" s="15">
        <f t="shared" si="53"/>
        <v>8.5951250000000003E-3</v>
      </c>
      <c r="I1690" s="2">
        <f>IF(C1690&gt;'Assumptions Notes'!C$11,-C1690*('Assumptions Notes'!C$13/(2*1000)),G1690*D1690)</f>
        <v>8.5951250000000003E-3</v>
      </c>
    </row>
    <row r="1691" spans="1:9" ht="16" x14ac:dyDescent="0.2">
      <c r="A1691" s="5">
        <v>42587.208333333336</v>
      </c>
      <c r="B1691" s="2">
        <v>1177.49</v>
      </c>
      <c r="C1691" s="29">
        <v>88.6</v>
      </c>
      <c r="D1691" s="8">
        <v>9.7499999999999998E-5</v>
      </c>
      <c r="E1691" s="13">
        <f>D1691*'Assumptions Notes'!C$12</f>
        <v>1.17E-2</v>
      </c>
      <c r="F1691" s="15">
        <f t="shared" si="52"/>
        <v>8.6384999999999986E-3</v>
      </c>
      <c r="G1691" s="10">
        <f>IF(C1691&gt;'Assumptions Notes'!C$11,'Assumptions Notes'!C$11,C1691)</f>
        <v>88.6</v>
      </c>
      <c r="H1691" s="15">
        <f t="shared" si="53"/>
        <v>8.6384999999999986E-3</v>
      </c>
      <c r="I1691" s="2">
        <f>IF(C1691&gt;'Assumptions Notes'!C$11,-C1691*('Assumptions Notes'!C$13/(2*1000)),G1691*D1691)</f>
        <v>8.6384999999999986E-3</v>
      </c>
    </row>
    <row r="1692" spans="1:9" ht="16" x14ac:dyDescent="0.2">
      <c r="A1692" s="5">
        <v>42587.229166666664</v>
      </c>
      <c r="B1692" s="2">
        <v>1205.78</v>
      </c>
      <c r="C1692" s="29">
        <v>89.5</v>
      </c>
      <c r="D1692" s="8">
        <v>1.15E-4</v>
      </c>
      <c r="E1692" s="13">
        <f>D1692*'Assumptions Notes'!C$12</f>
        <v>1.38E-2</v>
      </c>
      <c r="F1692" s="15">
        <f t="shared" si="52"/>
        <v>1.02925E-2</v>
      </c>
      <c r="G1692" s="10">
        <f>IF(C1692&gt;'Assumptions Notes'!C$11,'Assumptions Notes'!C$11,C1692)</f>
        <v>89.5</v>
      </c>
      <c r="H1692" s="15">
        <f t="shared" si="53"/>
        <v>1.02925E-2</v>
      </c>
      <c r="I1692" s="2">
        <f>IF(C1692&gt;'Assumptions Notes'!C$11,-C1692*('Assumptions Notes'!C$13/(2*1000)),G1692*D1692)</f>
        <v>1.02925E-2</v>
      </c>
    </row>
    <row r="1693" spans="1:9" ht="16" x14ac:dyDescent="0.2">
      <c r="A1693" s="5">
        <v>42587.25</v>
      </c>
      <c r="B1693" s="2">
        <v>1258.7</v>
      </c>
      <c r="C1693" s="29">
        <v>99.1</v>
      </c>
      <c r="D1693" s="8">
        <v>1.325E-4</v>
      </c>
      <c r="E1693" s="13">
        <f>D1693*'Assumptions Notes'!C$12</f>
        <v>1.5900000000000001E-2</v>
      </c>
      <c r="F1693" s="15">
        <f t="shared" si="52"/>
        <v>1.3130749999999998E-2</v>
      </c>
      <c r="G1693" s="10">
        <f>IF(C1693&gt;'Assumptions Notes'!C$11,'Assumptions Notes'!C$11,C1693)</f>
        <v>99.1</v>
      </c>
      <c r="H1693" s="15">
        <f t="shared" si="53"/>
        <v>1.3130749999999998E-2</v>
      </c>
      <c r="I1693" s="2">
        <f>IF(C1693&gt;'Assumptions Notes'!C$11,-C1693*('Assumptions Notes'!C$13/(2*1000)),G1693*D1693)</f>
        <v>1.3130749999999998E-2</v>
      </c>
    </row>
    <row r="1694" spans="1:9" ht="16" x14ac:dyDescent="0.2">
      <c r="A1694" s="5">
        <v>42587.270833333336</v>
      </c>
      <c r="B1694" s="2">
        <v>1317.4</v>
      </c>
      <c r="C1694" s="29">
        <v>89.4</v>
      </c>
      <c r="D1694" s="8">
        <v>1.6249999999999999E-4</v>
      </c>
      <c r="E1694" s="13">
        <f>D1694*'Assumptions Notes'!C$12</f>
        <v>1.95E-2</v>
      </c>
      <c r="F1694" s="15">
        <f t="shared" si="52"/>
        <v>1.45275E-2</v>
      </c>
      <c r="G1694" s="10">
        <f>IF(C1694&gt;'Assumptions Notes'!C$11,'Assumptions Notes'!C$11,C1694)</f>
        <v>89.4</v>
      </c>
      <c r="H1694" s="15">
        <f t="shared" si="53"/>
        <v>1.45275E-2</v>
      </c>
      <c r="I1694" s="2">
        <f>IF(C1694&gt;'Assumptions Notes'!C$11,-C1694*('Assumptions Notes'!C$13/(2*1000)),G1694*D1694)</f>
        <v>1.45275E-2</v>
      </c>
    </row>
    <row r="1695" spans="1:9" ht="16" x14ac:dyDescent="0.2">
      <c r="A1695" s="5">
        <v>42587.291666666664</v>
      </c>
      <c r="B1695" s="2">
        <v>1462.56</v>
      </c>
      <c r="C1695" s="29">
        <v>88.4</v>
      </c>
      <c r="D1695" s="8">
        <v>1.9249999999999999E-4</v>
      </c>
      <c r="E1695" s="13">
        <f>D1695*'Assumptions Notes'!C$12</f>
        <v>2.3099999999999999E-2</v>
      </c>
      <c r="F1695" s="15">
        <f t="shared" si="52"/>
        <v>1.7017000000000001E-2</v>
      </c>
      <c r="G1695" s="10">
        <f>IF(C1695&gt;'Assumptions Notes'!C$11,'Assumptions Notes'!C$11,C1695)</f>
        <v>88.4</v>
      </c>
      <c r="H1695" s="15">
        <f t="shared" si="53"/>
        <v>1.7017000000000001E-2</v>
      </c>
      <c r="I1695" s="2">
        <f>IF(C1695&gt;'Assumptions Notes'!C$11,-C1695*('Assumptions Notes'!C$13/(2*1000)),G1695*D1695)</f>
        <v>1.7017000000000001E-2</v>
      </c>
    </row>
    <row r="1696" spans="1:9" ht="16" x14ac:dyDescent="0.2">
      <c r="A1696" s="5">
        <v>42587.3125</v>
      </c>
      <c r="B1696" s="2">
        <v>1558.86</v>
      </c>
      <c r="C1696" s="29">
        <v>88</v>
      </c>
      <c r="D1696" s="8">
        <v>2.0875000000000001E-4</v>
      </c>
      <c r="E1696" s="13">
        <f>D1696*'Assumptions Notes'!C$12</f>
        <v>2.5049999999999999E-2</v>
      </c>
      <c r="F1696" s="15">
        <f t="shared" si="52"/>
        <v>1.8370000000000001E-2</v>
      </c>
      <c r="G1696" s="10">
        <f>IF(C1696&gt;'Assumptions Notes'!C$11,'Assumptions Notes'!C$11,C1696)</f>
        <v>88</v>
      </c>
      <c r="H1696" s="15">
        <f t="shared" si="53"/>
        <v>1.8370000000000001E-2</v>
      </c>
      <c r="I1696" s="2">
        <f>IF(C1696&gt;'Assumptions Notes'!C$11,-C1696*('Assumptions Notes'!C$13/(2*1000)),G1696*D1696)</f>
        <v>1.8370000000000001E-2</v>
      </c>
    </row>
    <row r="1697" spans="1:9" ht="16" x14ac:dyDescent="0.2">
      <c r="A1697" s="5">
        <v>42587.333333333336</v>
      </c>
      <c r="B1697" s="2">
        <v>1700.2</v>
      </c>
      <c r="C1697" s="29">
        <v>86.5</v>
      </c>
      <c r="D1697" s="8">
        <v>2.2499999999999999E-4</v>
      </c>
      <c r="E1697" s="13">
        <f>D1697*'Assumptions Notes'!C$12</f>
        <v>2.7E-2</v>
      </c>
      <c r="F1697" s="15">
        <f t="shared" si="52"/>
        <v>1.9462500000000001E-2</v>
      </c>
      <c r="G1697" s="10">
        <f>IF(C1697&gt;'Assumptions Notes'!C$11,'Assumptions Notes'!C$11,C1697)</f>
        <v>86.5</v>
      </c>
      <c r="H1697" s="15">
        <f t="shared" si="53"/>
        <v>1.9462500000000001E-2</v>
      </c>
      <c r="I1697" s="2">
        <f>IF(C1697&gt;'Assumptions Notes'!C$11,-C1697*('Assumptions Notes'!C$13/(2*1000)),G1697*D1697)</f>
        <v>1.9462500000000001E-2</v>
      </c>
    </row>
    <row r="1698" spans="1:9" ht="16" x14ac:dyDescent="0.2">
      <c r="A1698" s="5">
        <v>42587.354166666664</v>
      </c>
      <c r="B1698" s="2">
        <v>1799.46</v>
      </c>
      <c r="C1698" s="29">
        <v>89.8</v>
      </c>
      <c r="D1698" s="8">
        <v>2.2625E-4</v>
      </c>
      <c r="E1698" s="13">
        <f>D1698*'Assumptions Notes'!C$12</f>
        <v>2.7150000000000001E-2</v>
      </c>
      <c r="F1698" s="15">
        <f t="shared" si="52"/>
        <v>2.0317249999999999E-2</v>
      </c>
      <c r="G1698" s="10">
        <f>IF(C1698&gt;'Assumptions Notes'!C$11,'Assumptions Notes'!C$11,C1698)</f>
        <v>89.8</v>
      </c>
      <c r="H1698" s="15">
        <f t="shared" si="53"/>
        <v>2.0317249999999999E-2</v>
      </c>
      <c r="I1698" s="2">
        <f>IF(C1698&gt;'Assumptions Notes'!C$11,-C1698*('Assumptions Notes'!C$13/(2*1000)),G1698*D1698)</f>
        <v>2.0317249999999999E-2</v>
      </c>
    </row>
    <row r="1699" spans="1:9" ht="16" x14ac:dyDescent="0.2">
      <c r="A1699" s="5">
        <v>42587.375</v>
      </c>
      <c r="B1699" s="2">
        <v>1843</v>
      </c>
      <c r="C1699" s="29">
        <v>88.8</v>
      </c>
      <c r="D1699" s="8">
        <v>2.275E-4</v>
      </c>
      <c r="E1699" s="13">
        <f>D1699*'Assumptions Notes'!C$12</f>
        <v>2.7300000000000001E-2</v>
      </c>
      <c r="F1699" s="15">
        <f t="shared" si="52"/>
        <v>2.0201999999999998E-2</v>
      </c>
      <c r="G1699" s="10">
        <f>IF(C1699&gt;'Assumptions Notes'!C$11,'Assumptions Notes'!C$11,C1699)</f>
        <v>88.8</v>
      </c>
      <c r="H1699" s="15">
        <f t="shared" si="53"/>
        <v>2.0201999999999998E-2</v>
      </c>
      <c r="I1699" s="2">
        <f>IF(C1699&gt;'Assumptions Notes'!C$11,-C1699*('Assumptions Notes'!C$13/(2*1000)),G1699*D1699)</f>
        <v>2.0201999999999998E-2</v>
      </c>
    </row>
    <row r="1700" spans="1:9" ht="16" x14ac:dyDescent="0.2">
      <c r="A1700" s="5">
        <v>42587.395833333336</v>
      </c>
      <c r="B1700" s="2">
        <v>1828.58</v>
      </c>
      <c r="C1700" s="29">
        <v>87.4</v>
      </c>
      <c r="D1700" s="8">
        <v>2.1875E-4</v>
      </c>
      <c r="E1700" s="13">
        <f>D1700*'Assumptions Notes'!C$12</f>
        <v>2.6249999999999999E-2</v>
      </c>
      <c r="F1700" s="15">
        <f t="shared" si="52"/>
        <v>1.911875E-2</v>
      </c>
      <c r="G1700" s="10">
        <f>IF(C1700&gt;'Assumptions Notes'!C$11,'Assumptions Notes'!C$11,C1700)</f>
        <v>87.4</v>
      </c>
      <c r="H1700" s="15">
        <f t="shared" si="53"/>
        <v>1.911875E-2</v>
      </c>
      <c r="I1700" s="2">
        <f>IF(C1700&gt;'Assumptions Notes'!C$11,-C1700*('Assumptions Notes'!C$13/(2*1000)),G1700*D1700)</f>
        <v>1.911875E-2</v>
      </c>
    </row>
    <row r="1701" spans="1:9" ht="16" x14ac:dyDescent="0.2">
      <c r="A1701" s="5">
        <v>42587.416666666664</v>
      </c>
      <c r="B1701" s="2">
        <v>1760.45</v>
      </c>
      <c r="C1701" s="29">
        <v>87.2</v>
      </c>
      <c r="D1701" s="8">
        <v>2.1000000000000001E-4</v>
      </c>
      <c r="E1701" s="13">
        <f>D1701*'Assumptions Notes'!C$12</f>
        <v>2.52E-2</v>
      </c>
      <c r="F1701" s="15">
        <f t="shared" si="52"/>
        <v>1.8312000000000002E-2</v>
      </c>
      <c r="G1701" s="10">
        <f>IF(C1701&gt;'Assumptions Notes'!C$11,'Assumptions Notes'!C$11,C1701)</f>
        <v>87.2</v>
      </c>
      <c r="H1701" s="15">
        <f t="shared" si="53"/>
        <v>1.8312000000000002E-2</v>
      </c>
      <c r="I1701" s="2">
        <f>IF(C1701&gt;'Assumptions Notes'!C$11,-C1701*('Assumptions Notes'!C$13/(2*1000)),G1701*D1701)</f>
        <v>1.8312000000000002E-2</v>
      </c>
    </row>
    <row r="1702" spans="1:9" ht="16" x14ac:dyDescent="0.2">
      <c r="A1702" s="5">
        <v>42587.4375</v>
      </c>
      <c r="B1702" s="2">
        <v>1664.42</v>
      </c>
      <c r="C1702" s="29">
        <v>84.9</v>
      </c>
      <c r="D1702" s="8">
        <v>2.075E-4</v>
      </c>
      <c r="E1702" s="13">
        <f>D1702*'Assumptions Notes'!C$12</f>
        <v>2.4899999999999999E-2</v>
      </c>
      <c r="F1702" s="15">
        <f t="shared" si="52"/>
        <v>1.761675E-2</v>
      </c>
      <c r="G1702" s="10">
        <f>IF(C1702&gt;'Assumptions Notes'!C$11,'Assumptions Notes'!C$11,C1702)</f>
        <v>84.9</v>
      </c>
      <c r="H1702" s="15">
        <f t="shared" si="53"/>
        <v>1.761675E-2</v>
      </c>
      <c r="I1702" s="2">
        <f>IF(C1702&gt;'Assumptions Notes'!C$11,-C1702*('Assumptions Notes'!C$13/(2*1000)),G1702*D1702)</f>
        <v>1.761675E-2</v>
      </c>
    </row>
    <row r="1703" spans="1:9" ht="16" x14ac:dyDescent="0.2">
      <c r="A1703" s="5">
        <v>42587.458333333336</v>
      </c>
      <c r="B1703" s="2">
        <v>1583.13</v>
      </c>
      <c r="C1703" s="29">
        <v>85.1</v>
      </c>
      <c r="D1703" s="8">
        <v>2.05E-4</v>
      </c>
      <c r="E1703" s="13">
        <f>D1703*'Assumptions Notes'!C$12</f>
        <v>2.46E-2</v>
      </c>
      <c r="F1703" s="15">
        <f t="shared" si="52"/>
        <v>1.7445499999999999E-2</v>
      </c>
      <c r="G1703" s="10">
        <f>IF(C1703&gt;'Assumptions Notes'!C$11,'Assumptions Notes'!C$11,C1703)</f>
        <v>85.1</v>
      </c>
      <c r="H1703" s="15">
        <f t="shared" si="53"/>
        <v>1.7445499999999999E-2</v>
      </c>
      <c r="I1703" s="2">
        <f>IF(C1703&gt;'Assumptions Notes'!C$11,-C1703*('Assumptions Notes'!C$13/(2*1000)),G1703*D1703)</f>
        <v>1.7445499999999999E-2</v>
      </c>
    </row>
    <row r="1704" spans="1:9" ht="16" x14ac:dyDescent="0.2">
      <c r="A1704" s="5">
        <v>42587.479166666664</v>
      </c>
      <c r="B1704" s="2">
        <v>1505.62</v>
      </c>
      <c r="C1704" s="29">
        <v>85.6</v>
      </c>
      <c r="D1704" s="8">
        <v>2.1499999999999999E-4</v>
      </c>
      <c r="E1704" s="13">
        <f>D1704*'Assumptions Notes'!C$12</f>
        <v>2.58E-2</v>
      </c>
      <c r="F1704" s="15">
        <f t="shared" si="52"/>
        <v>1.8403999999999997E-2</v>
      </c>
      <c r="G1704" s="10">
        <f>IF(C1704&gt;'Assumptions Notes'!C$11,'Assumptions Notes'!C$11,C1704)</f>
        <v>85.6</v>
      </c>
      <c r="H1704" s="15">
        <f t="shared" si="53"/>
        <v>1.8403999999999997E-2</v>
      </c>
      <c r="I1704" s="2">
        <f>IF(C1704&gt;'Assumptions Notes'!C$11,-C1704*('Assumptions Notes'!C$13/(2*1000)),G1704*D1704)</f>
        <v>1.8403999999999997E-2</v>
      </c>
    </row>
    <row r="1705" spans="1:9" ht="16" x14ac:dyDescent="0.2">
      <c r="A1705" s="5">
        <v>42587.5</v>
      </c>
      <c r="B1705" s="2">
        <v>1499.92</v>
      </c>
      <c r="C1705" s="29">
        <v>88.7</v>
      </c>
      <c r="D1705" s="8">
        <v>2.2499999999999999E-4</v>
      </c>
      <c r="E1705" s="13">
        <f>D1705*'Assumptions Notes'!C$12</f>
        <v>2.7E-2</v>
      </c>
      <c r="F1705" s="15">
        <f t="shared" si="52"/>
        <v>1.99575E-2</v>
      </c>
      <c r="G1705" s="10">
        <f>IF(C1705&gt;'Assumptions Notes'!C$11,'Assumptions Notes'!C$11,C1705)</f>
        <v>88.7</v>
      </c>
      <c r="H1705" s="15">
        <f t="shared" si="53"/>
        <v>1.99575E-2</v>
      </c>
      <c r="I1705" s="2">
        <f>IF(C1705&gt;'Assumptions Notes'!C$11,-C1705*('Assumptions Notes'!C$13/(2*1000)),G1705*D1705)</f>
        <v>1.99575E-2</v>
      </c>
    </row>
    <row r="1706" spans="1:9" ht="16" x14ac:dyDescent="0.2">
      <c r="A1706" s="5">
        <v>42587.520833333336</v>
      </c>
      <c r="B1706" s="2">
        <v>1534.67</v>
      </c>
      <c r="C1706" s="29">
        <v>82.1</v>
      </c>
      <c r="D1706" s="8">
        <v>2.1250000000000002E-4</v>
      </c>
      <c r="E1706" s="13">
        <f>D1706*'Assumptions Notes'!C$12</f>
        <v>2.5500000000000002E-2</v>
      </c>
      <c r="F1706" s="15">
        <f t="shared" si="52"/>
        <v>1.744625E-2</v>
      </c>
      <c r="G1706" s="10">
        <f>IF(C1706&gt;'Assumptions Notes'!C$11,'Assumptions Notes'!C$11,C1706)</f>
        <v>82.1</v>
      </c>
      <c r="H1706" s="15">
        <f t="shared" si="53"/>
        <v>1.744625E-2</v>
      </c>
      <c r="I1706" s="2">
        <f>IF(C1706&gt;'Assumptions Notes'!C$11,-C1706*('Assumptions Notes'!C$13/(2*1000)),G1706*D1706)</f>
        <v>1.744625E-2</v>
      </c>
    </row>
    <row r="1707" spans="1:9" ht="16" x14ac:dyDescent="0.2">
      <c r="A1707" s="5">
        <v>42587.541666666664</v>
      </c>
      <c r="B1707" s="2">
        <v>1486.49</v>
      </c>
      <c r="C1707" s="29">
        <v>79.900000000000006</v>
      </c>
      <c r="D1707" s="8">
        <v>2.0000000000000001E-4</v>
      </c>
      <c r="E1707" s="13">
        <f>D1707*'Assumptions Notes'!C$12</f>
        <v>2.4E-2</v>
      </c>
      <c r="F1707" s="15">
        <f t="shared" si="52"/>
        <v>1.5980000000000001E-2</v>
      </c>
      <c r="G1707" s="10">
        <f>IF(C1707&gt;'Assumptions Notes'!C$11,'Assumptions Notes'!C$11,C1707)</f>
        <v>79.900000000000006</v>
      </c>
      <c r="H1707" s="15">
        <f t="shared" si="53"/>
        <v>1.5980000000000001E-2</v>
      </c>
      <c r="I1707" s="2">
        <f>IF(C1707&gt;'Assumptions Notes'!C$11,-C1707*('Assumptions Notes'!C$13/(2*1000)),G1707*D1707)</f>
        <v>1.5980000000000001E-2</v>
      </c>
    </row>
    <row r="1708" spans="1:9" ht="16" x14ac:dyDescent="0.2">
      <c r="A1708" s="5">
        <v>42587.5625</v>
      </c>
      <c r="B1708" s="2">
        <v>1510.1</v>
      </c>
      <c r="C1708" s="29">
        <v>80.900000000000006</v>
      </c>
      <c r="D1708" s="8">
        <v>1.975E-4</v>
      </c>
      <c r="E1708" s="13">
        <f>D1708*'Assumptions Notes'!C$12</f>
        <v>2.3699999999999999E-2</v>
      </c>
      <c r="F1708" s="15">
        <f t="shared" si="52"/>
        <v>1.5977750000000002E-2</v>
      </c>
      <c r="G1708" s="10">
        <f>IF(C1708&gt;'Assumptions Notes'!C$11,'Assumptions Notes'!C$11,C1708)</f>
        <v>80.900000000000006</v>
      </c>
      <c r="H1708" s="15">
        <f t="shared" si="53"/>
        <v>1.5977750000000002E-2</v>
      </c>
      <c r="I1708" s="2">
        <f>IF(C1708&gt;'Assumptions Notes'!C$11,-C1708*('Assumptions Notes'!C$13/(2*1000)),G1708*D1708)</f>
        <v>1.5977750000000002E-2</v>
      </c>
    </row>
    <row r="1709" spans="1:9" ht="16" x14ac:dyDescent="0.2">
      <c r="A1709" s="5">
        <v>42587.583333333336</v>
      </c>
      <c r="B1709" s="2">
        <v>1490.34</v>
      </c>
      <c r="C1709" s="29">
        <v>79.2</v>
      </c>
      <c r="D1709" s="8">
        <v>1.95E-4</v>
      </c>
      <c r="E1709" s="13">
        <f>D1709*'Assumptions Notes'!C$12</f>
        <v>2.3400000000000001E-2</v>
      </c>
      <c r="F1709" s="15">
        <f t="shared" si="52"/>
        <v>1.5444000000000001E-2</v>
      </c>
      <c r="G1709" s="10">
        <f>IF(C1709&gt;'Assumptions Notes'!C$11,'Assumptions Notes'!C$11,C1709)</f>
        <v>79.2</v>
      </c>
      <c r="H1709" s="15">
        <f t="shared" si="53"/>
        <v>1.5444000000000001E-2</v>
      </c>
      <c r="I1709" s="2">
        <f>IF(C1709&gt;'Assumptions Notes'!C$11,-C1709*('Assumptions Notes'!C$13/(2*1000)),G1709*D1709)</f>
        <v>1.5444000000000001E-2</v>
      </c>
    </row>
    <row r="1710" spans="1:9" ht="16" x14ac:dyDescent="0.2">
      <c r="A1710" s="5">
        <v>42587.604166666664</v>
      </c>
      <c r="B1710" s="2">
        <v>1519.6</v>
      </c>
      <c r="C1710" s="29">
        <v>82.1</v>
      </c>
      <c r="D1710" s="8">
        <v>1.9625E-4</v>
      </c>
      <c r="E1710" s="13">
        <f>D1710*'Assumptions Notes'!C$12</f>
        <v>2.3550000000000001E-2</v>
      </c>
      <c r="F1710" s="15">
        <f t="shared" si="52"/>
        <v>1.6112124999999998E-2</v>
      </c>
      <c r="G1710" s="10">
        <f>IF(C1710&gt;'Assumptions Notes'!C$11,'Assumptions Notes'!C$11,C1710)</f>
        <v>82.1</v>
      </c>
      <c r="H1710" s="15">
        <f t="shared" si="53"/>
        <v>1.6112124999999998E-2</v>
      </c>
      <c r="I1710" s="2">
        <f>IF(C1710&gt;'Assumptions Notes'!C$11,-C1710*('Assumptions Notes'!C$13/(2*1000)),G1710*D1710)</f>
        <v>1.6112124999999998E-2</v>
      </c>
    </row>
    <row r="1711" spans="1:9" ht="16" x14ac:dyDescent="0.2">
      <c r="A1711" s="5">
        <v>42587.625</v>
      </c>
      <c r="B1711" s="2">
        <v>1504.28</v>
      </c>
      <c r="C1711" s="29">
        <v>81.400000000000006</v>
      </c>
      <c r="D1711" s="8">
        <v>1.975E-4</v>
      </c>
      <c r="E1711" s="13">
        <f>D1711*'Assumptions Notes'!C$12</f>
        <v>2.3699999999999999E-2</v>
      </c>
      <c r="F1711" s="15">
        <f t="shared" si="52"/>
        <v>1.6076500000000001E-2</v>
      </c>
      <c r="G1711" s="10">
        <f>IF(C1711&gt;'Assumptions Notes'!C$11,'Assumptions Notes'!C$11,C1711)</f>
        <v>81.400000000000006</v>
      </c>
      <c r="H1711" s="15">
        <f t="shared" si="53"/>
        <v>1.6076500000000001E-2</v>
      </c>
      <c r="I1711" s="2">
        <f>IF(C1711&gt;'Assumptions Notes'!C$11,-C1711*('Assumptions Notes'!C$13/(2*1000)),G1711*D1711)</f>
        <v>1.6076500000000001E-2</v>
      </c>
    </row>
    <row r="1712" spans="1:9" ht="16" x14ac:dyDescent="0.2">
      <c r="A1712" s="5">
        <v>42587.645833333336</v>
      </c>
      <c r="B1712" s="2">
        <v>1493.83</v>
      </c>
      <c r="C1712" s="29">
        <v>80.900000000000006</v>
      </c>
      <c r="D1712" s="8">
        <v>2.2124999999999998E-4</v>
      </c>
      <c r="E1712" s="13">
        <f>D1712*'Assumptions Notes'!C$12</f>
        <v>2.6549999999999997E-2</v>
      </c>
      <c r="F1712" s="15">
        <f t="shared" si="52"/>
        <v>1.7899124999999998E-2</v>
      </c>
      <c r="G1712" s="10">
        <f>IF(C1712&gt;'Assumptions Notes'!C$11,'Assumptions Notes'!C$11,C1712)</f>
        <v>80.900000000000006</v>
      </c>
      <c r="H1712" s="15">
        <f t="shared" si="53"/>
        <v>1.7899124999999998E-2</v>
      </c>
      <c r="I1712" s="2">
        <f>IF(C1712&gt;'Assumptions Notes'!C$11,-C1712*('Assumptions Notes'!C$13/(2*1000)),G1712*D1712)</f>
        <v>1.7899124999999998E-2</v>
      </c>
    </row>
    <row r="1713" spans="1:9" ht="16" x14ac:dyDescent="0.2">
      <c r="A1713" s="5">
        <v>42587.666666666664</v>
      </c>
      <c r="B1713" s="2">
        <v>1493.94</v>
      </c>
      <c r="C1713" s="29">
        <v>80.900000000000006</v>
      </c>
      <c r="D1713" s="8">
        <v>2.4499999999999999E-4</v>
      </c>
      <c r="E1713" s="13">
        <f>D1713*'Assumptions Notes'!C$12</f>
        <v>2.9399999999999999E-2</v>
      </c>
      <c r="F1713" s="15">
        <f t="shared" si="52"/>
        <v>1.9820500000000001E-2</v>
      </c>
      <c r="G1713" s="10">
        <f>IF(C1713&gt;'Assumptions Notes'!C$11,'Assumptions Notes'!C$11,C1713)</f>
        <v>80.900000000000006</v>
      </c>
      <c r="H1713" s="15">
        <f t="shared" si="53"/>
        <v>1.9820500000000001E-2</v>
      </c>
      <c r="I1713" s="2">
        <f>IF(C1713&gt;'Assumptions Notes'!C$11,-C1713*('Assumptions Notes'!C$13/(2*1000)),G1713*D1713)</f>
        <v>1.9820500000000001E-2</v>
      </c>
    </row>
    <row r="1714" spans="1:9" ht="16" x14ac:dyDescent="0.2">
      <c r="A1714" s="5">
        <v>42587.6875</v>
      </c>
      <c r="B1714" s="2">
        <v>1549.69</v>
      </c>
      <c r="C1714" s="29">
        <v>80.7</v>
      </c>
      <c r="D1714" s="8">
        <v>2.7E-4</v>
      </c>
      <c r="E1714" s="13">
        <f>D1714*'Assumptions Notes'!C$12</f>
        <v>3.2399999999999998E-2</v>
      </c>
      <c r="F1714" s="15">
        <f t="shared" si="52"/>
        <v>2.1788999999999999E-2</v>
      </c>
      <c r="G1714" s="10">
        <f>IF(C1714&gt;'Assumptions Notes'!C$11,'Assumptions Notes'!C$11,C1714)</f>
        <v>80.7</v>
      </c>
      <c r="H1714" s="15">
        <f t="shared" si="53"/>
        <v>2.1788999999999999E-2</v>
      </c>
      <c r="I1714" s="2">
        <f>IF(C1714&gt;'Assumptions Notes'!C$11,-C1714*('Assumptions Notes'!C$13/(2*1000)),G1714*D1714)</f>
        <v>2.1788999999999999E-2</v>
      </c>
    </row>
    <row r="1715" spans="1:9" ht="16" x14ac:dyDescent="0.2">
      <c r="A1715" s="5">
        <v>42587.708333333336</v>
      </c>
      <c r="B1715" s="2">
        <v>1637.33</v>
      </c>
      <c r="C1715" s="29">
        <v>76.099999999999994</v>
      </c>
      <c r="D1715" s="8">
        <v>2.9500000000000001E-4</v>
      </c>
      <c r="E1715" s="13">
        <f>D1715*'Assumptions Notes'!C$12</f>
        <v>3.5400000000000001E-2</v>
      </c>
      <c r="F1715" s="15">
        <f t="shared" si="52"/>
        <v>2.2449500000000001E-2</v>
      </c>
      <c r="G1715" s="10">
        <f>IF(C1715&gt;'Assumptions Notes'!C$11,'Assumptions Notes'!C$11,C1715)</f>
        <v>76.099999999999994</v>
      </c>
      <c r="H1715" s="15">
        <f t="shared" si="53"/>
        <v>2.2449500000000001E-2</v>
      </c>
      <c r="I1715" s="2">
        <f>IF(C1715&gt;'Assumptions Notes'!C$11,-C1715*('Assumptions Notes'!C$13/(2*1000)),G1715*D1715)</f>
        <v>2.2449500000000001E-2</v>
      </c>
    </row>
    <row r="1716" spans="1:9" ht="16" x14ac:dyDescent="0.2">
      <c r="A1716" s="5">
        <v>42587.729166666664</v>
      </c>
      <c r="B1716" s="2">
        <v>1747.89</v>
      </c>
      <c r="C1716" s="29">
        <v>81</v>
      </c>
      <c r="D1716" s="8">
        <v>2.9750000000000002E-4</v>
      </c>
      <c r="E1716" s="13">
        <f>D1716*'Assumptions Notes'!C$12</f>
        <v>3.5700000000000003E-2</v>
      </c>
      <c r="F1716" s="15">
        <f t="shared" si="52"/>
        <v>2.4097500000000001E-2</v>
      </c>
      <c r="G1716" s="10">
        <f>IF(C1716&gt;'Assumptions Notes'!C$11,'Assumptions Notes'!C$11,C1716)</f>
        <v>81</v>
      </c>
      <c r="H1716" s="15">
        <f t="shared" si="53"/>
        <v>2.4097500000000001E-2</v>
      </c>
      <c r="I1716" s="2">
        <f>IF(C1716&gt;'Assumptions Notes'!C$11,-C1716*('Assumptions Notes'!C$13/(2*1000)),G1716*D1716)</f>
        <v>2.4097500000000001E-2</v>
      </c>
    </row>
    <row r="1717" spans="1:9" ht="16" x14ac:dyDescent="0.2">
      <c r="A1717" s="5">
        <v>42587.75</v>
      </c>
      <c r="B1717" s="2">
        <v>1875.99</v>
      </c>
      <c r="C1717" s="29">
        <v>84.4</v>
      </c>
      <c r="D1717" s="8">
        <v>2.9999999999999997E-4</v>
      </c>
      <c r="E1717" s="13">
        <f>D1717*'Assumptions Notes'!C$12</f>
        <v>3.5999999999999997E-2</v>
      </c>
      <c r="F1717" s="15">
        <f t="shared" si="52"/>
        <v>2.5319999999999999E-2</v>
      </c>
      <c r="G1717" s="10">
        <f>IF(C1717&gt;'Assumptions Notes'!C$11,'Assumptions Notes'!C$11,C1717)</f>
        <v>84.4</v>
      </c>
      <c r="H1717" s="15">
        <f t="shared" si="53"/>
        <v>2.5319999999999999E-2</v>
      </c>
      <c r="I1717" s="2">
        <f>IF(C1717&gt;'Assumptions Notes'!C$11,-C1717*('Assumptions Notes'!C$13/(2*1000)),G1717*D1717)</f>
        <v>2.5319999999999999E-2</v>
      </c>
    </row>
    <row r="1718" spans="1:9" ht="16" x14ac:dyDescent="0.2">
      <c r="A1718" s="5">
        <v>42587.770833333336</v>
      </c>
      <c r="B1718" s="2">
        <v>2005.43</v>
      </c>
      <c r="C1718" s="29">
        <v>85.3</v>
      </c>
      <c r="D1718" s="8">
        <v>2.9999999999999997E-4</v>
      </c>
      <c r="E1718" s="13">
        <f>D1718*'Assumptions Notes'!C$12</f>
        <v>3.5999999999999997E-2</v>
      </c>
      <c r="F1718" s="15">
        <f t="shared" si="52"/>
        <v>2.5589999999999998E-2</v>
      </c>
      <c r="G1718" s="10">
        <f>IF(C1718&gt;'Assumptions Notes'!C$11,'Assumptions Notes'!C$11,C1718)</f>
        <v>85.3</v>
      </c>
      <c r="H1718" s="15">
        <f t="shared" si="53"/>
        <v>2.5589999999999998E-2</v>
      </c>
      <c r="I1718" s="2">
        <f>IF(C1718&gt;'Assumptions Notes'!C$11,-C1718*('Assumptions Notes'!C$13/(2*1000)),G1718*D1718)</f>
        <v>2.5589999999999998E-2</v>
      </c>
    </row>
    <row r="1719" spans="1:9" ht="16" x14ac:dyDescent="0.2">
      <c r="A1719" s="5">
        <v>42587.791666666664</v>
      </c>
      <c r="B1719" s="2">
        <v>2090.5500000000002</v>
      </c>
      <c r="C1719" s="29">
        <v>85.7</v>
      </c>
      <c r="D1719" s="8">
        <v>2.9999999999999997E-4</v>
      </c>
      <c r="E1719" s="13">
        <f>D1719*'Assumptions Notes'!C$12</f>
        <v>3.5999999999999997E-2</v>
      </c>
      <c r="F1719" s="15">
        <f t="shared" si="52"/>
        <v>2.571E-2</v>
      </c>
      <c r="G1719" s="10">
        <f>IF(C1719&gt;'Assumptions Notes'!C$11,'Assumptions Notes'!C$11,C1719)</f>
        <v>85.7</v>
      </c>
      <c r="H1719" s="15">
        <f t="shared" si="53"/>
        <v>2.571E-2</v>
      </c>
      <c r="I1719" s="2">
        <f>IF(C1719&gt;'Assumptions Notes'!C$11,-C1719*('Assumptions Notes'!C$13/(2*1000)),G1719*D1719)</f>
        <v>2.571E-2</v>
      </c>
    </row>
    <row r="1720" spans="1:9" ht="16" x14ac:dyDescent="0.2">
      <c r="A1720" s="5">
        <v>42587.8125</v>
      </c>
      <c r="B1720" s="2">
        <v>2088.25</v>
      </c>
      <c r="C1720" s="29">
        <v>83.8</v>
      </c>
      <c r="D1720" s="8">
        <v>2.9750000000000002E-4</v>
      </c>
      <c r="E1720" s="13">
        <f>D1720*'Assumptions Notes'!C$12</f>
        <v>3.5700000000000003E-2</v>
      </c>
      <c r="F1720" s="15">
        <f t="shared" si="52"/>
        <v>2.4930500000000001E-2</v>
      </c>
      <c r="G1720" s="10">
        <f>IF(C1720&gt;'Assumptions Notes'!C$11,'Assumptions Notes'!C$11,C1720)</f>
        <v>83.8</v>
      </c>
      <c r="H1720" s="15">
        <f t="shared" si="53"/>
        <v>2.4930500000000001E-2</v>
      </c>
      <c r="I1720" s="2">
        <f>IF(C1720&gt;'Assumptions Notes'!C$11,-C1720*('Assumptions Notes'!C$13/(2*1000)),G1720*D1720)</f>
        <v>2.4930500000000001E-2</v>
      </c>
    </row>
    <row r="1721" spans="1:9" ht="16" x14ac:dyDescent="0.2">
      <c r="A1721" s="5">
        <v>42587.833333333336</v>
      </c>
      <c r="B1721" s="2">
        <v>2063.36</v>
      </c>
      <c r="C1721" s="29">
        <v>85.8</v>
      </c>
      <c r="D1721" s="8">
        <v>2.9500000000000001E-4</v>
      </c>
      <c r="E1721" s="13">
        <f>D1721*'Assumptions Notes'!C$12</f>
        <v>3.5400000000000001E-2</v>
      </c>
      <c r="F1721" s="15">
        <f t="shared" si="52"/>
        <v>2.5311E-2</v>
      </c>
      <c r="G1721" s="10">
        <f>IF(C1721&gt;'Assumptions Notes'!C$11,'Assumptions Notes'!C$11,C1721)</f>
        <v>85.8</v>
      </c>
      <c r="H1721" s="15">
        <f t="shared" si="53"/>
        <v>2.5311E-2</v>
      </c>
      <c r="I1721" s="2">
        <f>IF(C1721&gt;'Assumptions Notes'!C$11,-C1721*('Assumptions Notes'!C$13/(2*1000)),G1721*D1721)</f>
        <v>2.5311E-2</v>
      </c>
    </row>
    <row r="1722" spans="1:9" ht="16" x14ac:dyDescent="0.2">
      <c r="A1722" s="5">
        <v>42587.854166666664</v>
      </c>
      <c r="B1722" s="2">
        <v>2031.09</v>
      </c>
      <c r="C1722" s="29">
        <v>87</v>
      </c>
      <c r="D1722" s="8">
        <v>2.9E-4</v>
      </c>
      <c r="E1722" s="13">
        <f>D1722*'Assumptions Notes'!C$12</f>
        <v>3.4799999999999998E-2</v>
      </c>
      <c r="F1722" s="15">
        <f t="shared" si="52"/>
        <v>2.5229999999999999E-2</v>
      </c>
      <c r="G1722" s="10">
        <f>IF(C1722&gt;'Assumptions Notes'!C$11,'Assumptions Notes'!C$11,C1722)</f>
        <v>87</v>
      </c>
      <c r="H1722" s="15">
        <f t="shared" si="53"/>
        <v>2.5229999999999999E-2</v>
      </c>
      <c r="I1722" s="2">
        <f>IF(C1722&gt;'Assumptions Notes'!C$11,-C1722*('Assumptions Notes'!C$13/(2*1000)),G1722*D1722)</f>
        <v>2.5229999999999999E-2</v>
      </c>
    </row>
    <row r="1723" spans="1:9" ht="16" x14ac:dyDescent="0.2">
      <c r="A1723" s="5">
        <v>42587.875</v>
      </c>
      <c r="B1723" s="2">
        <v>1978.91</v>
      </c>
      <c r="C1723" s="29">
        <v>87</v>
      </c>
      <c r="D1723" s="8">
        <v>2.8499999999999999E-4</v>
      </c>
      <c r="E1723" s="13">
        <f>D1723*'Assumptions Notes'!C$12</f>
        <v>3.4200000000000001E-2</v>
      </c>
      <c r="F1723" s="15">
        <f t="shared" si="52"/>
        <v>2.4794999999999998E-2</v>
      </c>
      <c r="G1723" s="10">
        <f>IF(C1723&gt;'Assumptions Notes'!C$11,'Assumptions Notes'!C$11,C1723)</f>
        <v>87</v>
      </c>
      <c r="H1723" s="15">
        <f t="shared" si="53"/>
        <v>2.4794999999999998E-2</v>
      </c>
      <c r="I1723" s="2">
        <f>IF(C1723&gt;'Assumptions Notes'!C$11,-C1723*('Assumptions Notes'!C$13/(2*1000)),G1723*D1723)</f>
        <v>2.4794999999999998E-2</v>
      </c>
    </row>
    <row r="1724" spans="1:9" ht="16" x14ac:dyDescent="0.2">
      <c r="A1724" s="5">
        <v>42587.895833333336</v>
      </c>
      <c r="B1724" s="2">
        <v>1915.88</v>
      </c>
      <c r="C1724" s="29">
        <v>88.2</v>
      </c>
      <c r="D1724" s="8">
        <v>2.7E-4</v>
      </c>
      <c r="E1724" s="13">
        <f>D1724*'Assumptions Notes'!C$12</f>
        <v>3.2399999999999998E-2</v>
      </c>
      <c r="F1724" s="15">
        <f t="shared" si="52"/>
        <v>2.3814000000000002E-2</v>
      </c>
      <c r="G1724" s="10">
        <f>IF(C1724&gt;'Assumptions Notes'!C$11,'Assumptions Notes'!C$11,C1724)</f>
        <v>88.2</v>
      </c>
      <c r="H1724" s="15">
        <f t="shared" si="53"/>
        <v>2.3814000000000002E-2</v>
      </c>
      <c r="I1724" s="2">
        <f>IF(C1724&gt;'Assumptions Notes'!C$11,-C1724*('Assumptions Notes'!C$13/(2*1000)),G1724*D1724)</f>
        <v>2.3814000000000002E-2</v>
      </c>
    </row>
    <row r="1725" spans="1:9" ht="16" x14ac:dyDescent="0.2">
      <c r="A1725" s="5">
        <v>42587.916666666664</v>
      </c>
      <c r="B1725" s="2">
        <v>1864.96</v>
      </c>
      <c r="C1725" s="29">
        <v>87.7</v>
      </c>
      <c r="D1725" s="8">
        <v>2.5500000000000002E-4</v>
      </c>
      <c r="E1725" s="13">
        <f>D1725*'Assumptions Notes'!C$12</f>
        <v>3.0600000000000002E-2</v>
      </c>
      <c r="F1725" s="15">
        <f t="shared" si="52"/>
        <v>2.2363500000000001E-2</v>
      </c>
      <c r="G1725" s="10">
        <f>IF(C1725&gt;'Assumptions Notes'!C$11,'Assumptions Notes'!C$11,C1725)</f>
        <v>87.7</v>
      </c>
      <c r="H1725" s="15">
        <f t="shared" si="53"/>
        <v>2.2363500000000001E-2</v>
      </c>
      <c r="I1725" s="2">
        <f>IF(C1725&gt;'Assumptions Notes'!C$11,-C1725*('Assumptions Notes'!C$13/(2*1000)),G1725*D1725)</f>
        <v>2.2363500000000001E-2</v>
      </c>
    </row>
    <row r="1726" spans="1:9" ht="16" x14ac:dyDescent="0.2">
      <c r="A1726" s="5">
        <v>42587.9375</v>
      </c>
      <c r="B1726" s="2">
        <v>1788.27</v>
      </c>
      <c r="C1726" s="29">
        <v>87.6</v>
      </c>
      <c r="D1726" s="8">
        <v>2.1250000000000002E-4</v>
      </c>
      <c r="E1726" s="13">
        <f>D1726*'Assumptions Notes'!C$12</f>
        <v>2.5500000000000002E-2</v>
      </c>
      <c r="F1726" s="15">
        <f t="shared" si="52"/>
        <v>1.8615E-2</v>
      </c>
      <c r="G1726" s="10">
        <f>IF(C1726&gt;'Assumptions Notes'!C$11,'Assumptions Notes'!C$11,C1726)</f>
        <v>87.6</v>
      </c>
      <c r="H1726" s="15">
        <f t="shared" si="53"/>
        <v>1.8615E-2</v>
      </c>
      <c r="I1726" s="2">
        <f>IF(C1726&gt;'Assumptions Notes'!C$11,-C1726*('Assumptions Notes'!C$13/(2*1000)),G1726*D1726)</f>
        <v>1.8615E-2</v>
      </c>
    </row>
    <row r="1727" spans="1:9" ht="16" x14ac:dyDescent="0.2">
      <c r="A1727" s="5">
        <v>42587.958333333336</v>
      </c>
      <c r="B1727" s="2">
        <v>1685.85</v>
      </c>
      <c r="C1727" s="29">
        <v>82</v>
      </c>
      <c r="D1727" s="8">
        <v>1.7000000000000001E-4</v>
      </c>
      <c r="E1727" s="13">
        <f>D1727*'Assumptions Notes'!C$12</f>
        <v>2.0400000000000001E-2</v>
      </c>
      <c r="F1727" s="15">
        <f t="shared" si="52"/>
        <v>1.3940000000000001E-2</v>
      </c>
      <c r="G1727" s="10">
        <f>IF(C1727&gt;'Assumptions Notes'!C$11,'Assumptions Notes'!C$11,C1727)</f>
        <v>82</v>
      </c>
      <c r="H1727" s="15">
        <f t="shared" si="53"/>
        <v>1.3940000000000001E-2</v>
      </c>
      <c r="I1727" s="2">
        <f>IF(C1727&gt;'Assumptions Notes'!C$11,-C1727*('Assumptions Notes'!C$13/(2*1000)),G1727*D1727)</f>
        <v>1.3940000000000001E-2</v>
      </c>
    </row>
    <row r="1728" spans="1:9" ht="16" x14ac:dyDescent="0.2">
      <c r="A1728" s="5">
        <v>42587.979166666664</v>
      </c>
      <c r="B1728" s="2">
        <v>1607.48</v>
      </c>
      <c r="C1728" s="29">
        <v>89.3</v>
      </c>
      <c r="D1728" s="8">
        <v>1.5000000000000001E-4</v>
      </c>
      <c r="E1728" s="13">
        <f>D1728*'Assumptions Notes'!C$12</f>
        <v>1.8000000000000002E-2</v>
      </c>
      <c r="F1728" s="15">
        <f t="shared" si="52"/>
        <v>1.3395000000000001E-2</v>
      </c>
      <c r="G1728" s="10">
        <f>IF(C1728&gt;'Assumptions Notes'!C$11,'Assumptions Notes'!C$11,C1728)</f>
        <v>89.3</v>
      </c>
      <c r="H1728" s="15">
        <f t="shared" si="53"/>
        <v>1.3395000000000001E-2</v>
      </c>
      <c r="I1728" s="2">
        <f>IF(C1728&gt;'Assumptions Notes'!C$11,-C1728*('Assumptions Notes'!C$13/(2*1000)),G1728*D1728)</f>
        <v>1.3395000000000001E-2</v>
      </c>
    </row>
    <row r="1729" spans="1:9" ht="16" x14ac:dyDescent="0.2">
      <c r="A1729" s="5">
        <v>42588</v>
      </c>
      <c r="B1729" s="2">
        <v>1814.52</v>
      </c>
      <c r="C1729" s="29">
        <v>88.4</v>
      </c>
      <c r="D1729" s="8">
        <v>1.2999999999999999E-4</v>
      </c>
      <c r="E1729" s="13">
        <f>D1729*'Assumptions Notes'!C$12</f>
        <v>1.5599999999999999E-2</v>
      </c>
      <c r="F1729" s="15">
        <f t="shared" si="52"/>
        <v>1.1492E-2</v>
      </c>
      <c r="G1729" s="10">
        <f>IF(C1729&gt;'Assumptions Notes'!C$11,'Assumptions Notes'!C$11,C1729)</f>
        <v>88.4</v>
      </c>
      <c r="H1729" s="15">
        <f t="shared" si="53"/>
        <v>1.1492E-2</v>
      </c>
      <c r="I1729" s="2">
        <f>IF(C1729&gt;'Assumptions Notes'!C$11,-C1729*('Assumptions Notes'!C$13/(2*1000)),G1729*D1729)</f>
        <v>1.1492E-2</v>
      </c>
    </row>
    <row r="1730" spans="1:9" ht="16" x14ac:dyDescent="0.2">
      <c r="A1730" s="5">
        <v>42588.020833333336</v>
      </c>
      <c r="B1730" s="2">
        <v>1669.92</v>
      </c>
      <c r="C1730" s="29">
        <v>85.1</v>
      </c>
      <c r="D1730" s="8">
        <v>1.175E-4</v>
      </c>
      <c r="E1730" s="13">
        <f>D1730*'Assumptions Notes'!C$12</f>
        <v>1.41E-2</v>
      </c>
      <c r="F1730" s="15">
        <f t="shared" si="52"/>
        <v>9.9992499999999995E-3</v>
      </c>
      <c r="G1730" s="10">
        <f>IF(C1730&gt;'Assumptions Notes'!C$11,'Assumptions Notes'!C$11,C1730)</f>
        <v>85.1</v>
      </c>
      <c r="H1730" s="15">
        <f t="shared" si="53"/>
        <v>9.9992499999999995E-3</v>
      </c>
      <c r="I1730" s="2">
        <f>IF(C1730&gt;'Assumptions Notes'!C$11,-C1730*('Assumptions Notes'!C$13/(2*1000)),G1730*D1730)</f>
        <v>9.9992499999999995E-3</v>
      </c>
    </row>
    <row r="1731" spans="1:9" ht="16" x14ac:dyDescent="0.2">
      <c r="A1731" s="5">
        <v>42588.041666666664</v>
      </c>
      <c r="B1731" s="2">
        <v>1570.68</v>
      </c>
      <c r="C1731" s="29">
        <v>82.9</v>
      </c>
      <c r="D1731" s="8">
        <v>1.05E-4</v>
      </c>
      <c r="E1731" s="13">
        <f>D1731*'Assumptions Notes'!C$12</f>
        <v>1.26E-2</v>
      </c>
      <c r="F1731" s="15">
        <f t="shared" ref="F1731:F1794" si="54">D1731*C1731</f>
        <v>8.7045000000000004E-3</v>
      </c>
      <c r="G1731" s="10">
        <f>IF(C1731&gt;'Assumptions Notes'!C$11,'Assumptions Notes'!C$11,C1731)</f>
        <v>82.9</v>
      </c>
      <c r="H1731" s="15">
        <f t="shared" ref="H1731:H1794" si="55">G1731*D1731</f>
        <v>8.7045000000000004E-3</v>
      </c>
      <c r="I1731" s="2">
        <f>IF(C1731&gt;'Assumptions Notes'!C$11,-C1731*('Assumptions Notes'!C$13/(2*1000)),G1731*D1731)</f>
        <v>8.7045000000000004E-3</v>
      </c>
    </row>
    <row r="1732" spans="1:9" ht="16" x14ac:dyDescent="0.2">
      <c r="A1732" s="5">
        <v>42588.0625</v>
      </c>
      <c r="B1732" s="2">
        <v>1473.45</v>
      </c>
      <c r="C1732" s="29">
        <v>81.400000000000006</v>
      </c>
      <c r="D1732" s="8">
        <v>1.025E-4</v>
      </c>
      <c r="E1732" s="13">
        <f>D1732*'Assumptions Notes'!C$12</f>
        <v>1.23E-2</v>
      </c>
      <c r="F1732" s="15">
        <f t="shared" si="54"/>
        <v>8.3435000000000002E-3</v>
      </c>
      <c r="G1732" s="10">
        <f>IF(C1732&gt;'Assumptions Notes'!C$11,'Assumptions Notes'!C$11,C1732)</f>
        <v>81.400000000000006</v>
      </c>
      <c r="H1732" s="15">
        <f t="shared" si="55"/>
        <v>8.3435000000000002E-3</v>
      </c>
      <c r="I1732" s="2">
        <f>IF(C1732&gt;'Assumptions Notes'!C$11,-C1732*('Assumptions Notes'!C$13/(2*1000)),G1732*D1732)</f>
        <v>8.3435000000000002E-3</v>
      </c>
    </row>
    <row r="1733" spans="1:9" ht="16" x14ac:dyDescent="0.2">
      <c r="A1733" s="5">
        <v>42588.083333333336</v>
      </c>
      <c r="B1733" s="2">
        <v>1369.65</v>
      </c>
      <c r="C1733" s="29">
        <v>125.9</v>
      </c>
      <c r="D1733" s="8">
        <v>1E-4</v>
      </c>
      <c r="E1733" s="13">
        <f>D1733*'Assumptions Notes'!C$12</f>
        <v>1.2E-2</v>
      </c>
      <c r="F1733" s="15">
        <f t="shared" si="54"/>
        <v>1.259E-2</v>
      </c>
      <c r="G1733" s="10">
        <f>IF(C1733&gt;'Assumptions Notes'!C$11,'Assumptions Notes'!C$11,C1733)</f>
        <v>125.9</v>
      </c>
      <c r="H1733" s="15">
        <f t="shared" si="55"/>
        <v>1.259E-2</v>
      </c>
      <c r="I1733" s="2">
        <f>IF(C1733&gt;'Assumptions Notes'!C$11,-C1733*('Assumptions Notes'!C$13/(2*1000)),G1733*D1733)</f>
        <v>1.259E-2</v>
      </c>
    </row>
    <row r="1734" spans="1:9" ht="16" x14ac:dyDescent="0.2">
      <c r="A1734" s="5">
        <v>42588.104166666664</v>
      </c>
      <c r="B1734" s="2">
        <v>1299.19</v>
      </c>
      <c r="C1734" s="29">
        <v>125.3</v>
      </c>
      <c r="D1734" s="8">
        <v>9.8750000000000002E-5</v>
      </c>
      <c r="E1734" s="13">
        <f>D1734*'Assumptions Notes'!C$12</f>
        <v>1.1849999999999999E-2</v>
      </c>
      <c r="F1734" s="15">
        <f t="shared" si="54"/>
        <v>1.2373375000000001E-2</v>
      </c>
      <c r="G1734" s="10">
        <f>IF(C1734&gt;'Assumptions Notes'!C$11,'Assumptions Notes'!C$11,C1734)</f>
        <v>125.3</v>
      </c>
      <c r="H1734" s="15">
        <f t="shared" si="55"/>
        <v>1.2373375000000001E-2</v>
      </c>
      <c r="I1734" s="2">
        <f>IF(C1734&gt;'Assumptions Notes'!C$11,-C1734*('Assumptions Notes'!C$13/(2*1000)),G1734*D1734)</f>
        <v>1.2373375000000001E-2</v>
      </c>
    </row>
    <row r="1735" spans="1:9" ht="16" x14ac:dyDescent="0.2">
      <c r="A1735" s="5">
        <v>42588.125</v>
      </c>
      <c r="B1735" s="2">
        <v>1246.07</v>
      </c>
      <c r="C1735" s="29">
        <v>117</v>
      </c>
      <c r="D1735" s="8">
        <v>9.7499999999999998E-5</v>
      </c>
      <c r="E1735" s="13">
        <f>D1735*'Assumptions Notes'!C$12</f>
        <v>1.17E-2</v>
      </c>
      <c r="F1735" s="15">
        <f t="shared" si="54"/>
        <v>1.1407499999999999E-2</v>
      </c>
      <c r="G1735" s="10">
        <f>IF(C1735&gt;'Assumptions Notes'!C$11,'Assumptions Notes'!C$11,C1735)</f>
        <v>117</v>
      </c>
      <c r="H1735" s="15">
        <f t="shared" si="55"/>
        <v>1.1407499999999999E-2</v>
      </c>
      <c r="I1735" s="2">
        <f>IF(C1735&gt;'Assumptions Notes'!C$11,-C1735*('Assumptions Notes'!C$13/(2*1000)),G1735*D1735)</f>
        <v>1.1407499999999999E-2</v>
      </c>
    </row>
    <row r="1736" spans="1:9" ht="16" x14ac:dyDescent="0.2">
      <c r="A1736" s="5">
        <v>42588.145833333336</v>
      </c>
      <c r="B1736" s="2">
        <v>1186.8399999999999</v>
      </c>
      <c r="C1736" s="29">
        <v>114.9</v>
      </c>
      <c r="D1736" s="8">
        <v>9.6250000000000009E-5</v>
      </c>
      <c r="E1736" s="13">
        <f>D1736*'Assumptions Notes'!C$12</f>
        <v>1.1550000000000001E-2</v>
      </c>
      <c r="F1736" s="15">
        <f t="shared" si="54"/>
        <v>1.1059125000000001E-2</v>
      </c>
      <c r="G1736" s="10">
        <f>IF(C1736&gt;'Assumptions Notes'!C$11,'Assumptions Notes'!C$11,C1736)</f>
        <v>114.9</v>
      </c>
      <c r="H1736" s="15">
        <f t="shared" si="55"/>
        <v>1.1059125000000001E-2</v>
      </c>
      <c r="I1736" s="2">
        <f>IF(C1736&gt;'Assumptions Notes'!C$11,-C1736*('Assumptions Notes'!C$13/(2*1000)),G1736*D1736)</f>
        <v>1.1059125000000001E-2</v>
      </c>
    </row>
    <row r="1737" spans="1:9" ht="16" x14ac:dyDescent="0.2">
      <c r="A1737" s="5">
        <v>42588.166666666664</v>
      </c>
      <c r="B1737" s="2">
        <v>1175.76</v>
      </c>
      <c r="C1737" s="29">
        <v>117.3</v>
      </c>
      <c r="D1737" s="8">
        <v>9.5000000000000005E-5</v>
      </c>
      <c r="E1737" s="13">
        <f>D1737*'Assumptions Notes'!C$12</f>
        <v>1.14E-2</v>
      </c>
      <c r="F1737" s="15">
        <f t="shared" si="54"/>
        <v>1.1143500000000001E-2</v>
      </c>
      <c r="G1737" s="10">
        <f>IF(C1737&gt;'Assumptions Notes'!C$11,'Assumptions Notes'!C$11,C1737)</f>
        <v>117.3</v>
      </c>
      <c r="H1737" s="15">
        <f t="shared" si="55"/>
        <v>1.1143500000000001E-2</v>
      </c>
      <c r="I1737" s="2">
        <f>IF(C1737&gt;'Assumptions Notes'!C$11,-C1737*('Assumptions Notes'!C$13/(2*1000)),G1737*D1737)</f>
        <v>1.1143500000000001E-2</v>
      </c>
    </row>
    <row r="1738" spans="1:9" ht="16" x14ac:dyDescent="0.2">
      <c r="A1738" s="5">
        <v>42588.1875</v>
      </c>
      <c r="B1738" s="2">
        <v>1157.6600000000001</v>
      </c>
      <c r="C1738" s="29">
        <v>116.2</v>
      </c>
      <c r="D1738" s="8">
        <v>9.6250000000000009E-5</v>
      </c>
      <c r="E1738" s="13">
        <f>D1738*'Assumptions Notes'!C$12</f>
        <v>1.1550000000000001E-2</v>
      </c>
      <c r="F1738" s="15">
        <f t="shared" si="54"/>
        <v>1.1184250000000001E-2</v>
      </c>
      <c r="G1738" s="10">
        <f>IF(C1738&gt;'Assumptions Notes'!C$11,'Assumptions Notes'!C$11,C1738)</f>
        <v>116.2</v>
      </c>
      <c r="H1738" s="15">
        <f t="shared" si="55"/>
        <v>1.1184250000000001E-2</v>
      </c>
      <c r="I1738" s="2">
        <f>IF(C1738&gt;'Assumptions Notes'!C$11,-C1738*('Assumptions Notes'!C$13/(2*1000)),G1738*D1738)</f>
        <v>1.1184250000000001E-2</v>
      </c>
    </row>
    <row r="1739" spans="1:9" ht="16" x14ac:dyDescent="0.2">
      <c r="A1739" s="5">
        <v>42588.208333333336</v>
      </c>
      <c r="B1739" s="2">
        <v>1155.56</v>
      </c>
      <c r="C1739" s="29">
        <v>108.6</v>
      </c>
      <c r="D1739" s="8">
        <v>9.7499999999999998E-5</v>
      </c>
      <c r="E1739" s="13">
        <f>D1739*'Assumptions Notes'!C$12</f>
        <v>1.17E-2</v>
      </c>
      <c r="F1739" s="15">
        <f t="shared" si="54"/>
        <v>1.0588499999999999E-2</v>
      </c>
      <c r="G1739" s="10">
        <f>IF(C1739&gt;'Assumptions Notes'!C$11,'Assumptions Notes'!C$11,C1739)</f>
        <v>108.6</v>
      </c>
      <c r="H1739" s="15">
        <f t="shared" si="55"/>
        <v>1.0588499999999999E-2</v>
      </c>
      <c r="I1739" s="2">
        <f>IF(C1739&gt;'Assumptions Notes'!C$11,-C1739*('Assumptions Notes'!C$13/(2*1000)),G1739*D1739)</f>
        <v>1.0588499999999999E-2</v>
      </c>
    </row>
    <row r="1740" spans="1:9" ht="16" x14ac:dyDescent="0.2">
      <c r="A1740" s="5">
        <v>42588.229166666664</v>
      </c>
      <c r="B1740" s="2">
        <v>1156.96</v>
      </c>
      <c r="C1740" s="29">
        <v>99.2</v>
      </c>
      <c r="D1740" s="8">
        <v>1.15E-4</v>
      </c>
      <c r="E1740" s="13">
        <f>D1740*'Assumptions Notes'!C$12</f>
        <v>1.38E-2</v>
      </c>
      <c r="F1740" s="15">
        <f t="shared" si="54"/>
        <v>1.1408000000000001E-2</v>
      </c>
      <c r="G1740" s="10">
        <f>IF(C1740&gt;'Assumptions Notes'!C$11,'Assumptions Notes'!C$11,C1740)</f>
        <v>99.2</v>
      </c>
      <c r="H1740" s="15">
        <f t="shared" si="55"/>
        <v>1.1408000000000001E-2</v>
      </c>
      <c r="I1740" s="2">
        <f>IF(C1740&gt;'Assumptions Notes'!C$11,-C1740*('Assumptions Notes'!C$13/(2*1000)),G1740*D1740)</f>
        <v>1.1408000000000001E-2</v>
      </c>
    </row>
    <row r="1741" spans="1:9" ht="16" x14ac:dyDescent="0.2">
      <c r="A1741" s="5">
        <v>42588.25</v>
      </c>
      <c r="B1741" s="2">
        <v>1182.3499999999999</v>
      </c>
      <c r="C1741" s="29">
        <v>109.3</v>
      </c>
      <c r="D1741" s="8">
        <v>1.325E-4</v>
      </c>
      <c r="E1741" s="13">
        <f>D1741*'Assumptions Notes'!C$12</f>
        <v>1.5900000000000001E-2</v>
      </c>
      <c r="F1741" s="15">
        <f t="shared" si="54"/>
        <v>1.4482249999999999E-2</v>
      </c>
      <c r="G1741" s="10">
        <f>IF(C1741&gt;'Assumptions Notes'!C$11,'Assumptions Notes'!C$11,C1741)</f>
        <v>109.3</v>
      </c>
      <c r="H1741" s="15">
        <f t="shared" si="55"/>
        <v>1.4482249999999999E-2</v>
      </c>
      <c r="I1741" s="2">
        <f>IF(C1741&gt;'Assumptions Notes'!C$11,-C1741*('Assumptions Notes'!C$13/(2*1000)),G1741*D1741)</f>
        <v>1.4482249999999999E-2</v>
      </c>
    </row>
    <row r="1742" spans="1:9" ht="16" x14ac:dyDescent="0.2">
      <c r="A1742" s="5">
        <v>42588.270833333336</v>
      </c>
      <c r="B1742" s="2">
        <v>1234.29</v>
      </c>
      <c r="C1742" s="29">
        <v>110.7</v>
      </c>
      <c r="D1742" s="8">
        <v>1.6249999999999999E-4</v>
      </c>
      <c r="E1742" s="13">
        <f>D1742*'Assumptions Notes'!C$12</f>
        <v>1.95E-2</v>
      </c>
      <c r="F1742" s="15">
        <f t="shared" si="54"/>
        <v>1.7988750000000001E-2</v>
      </c>
      <c r="G1742" s="10">
        <f>IF(C1742&gt;'Assumptions Notes'!C$11,'Assumptions Notes'!C$11,C1742)</f>
        <v>110.7</v>
      </c>
      <c r="H1742" s="15">
        <f t="shared" si="55"/>
        <v>1.7988750000000001E-2</v>
      </c>
      <c r="I1742" s="2">
        <f>IF(C1742&gt;'Assumptions Notes'!C$11,-C1742*('Assumptions Notes'!C$13/(2*1000)),G1742*D1742)</f>
        <v>1.7988750000000001E-2</v>
      </c>
    </row>
    <row r="1743" spans="1:9" ht="16" x14ac:dyDescent="0.2">
      <c r="A1743" s="5">
        <v>42588.291666666664</v>
      </c>
      <c r="B1743" s="2">
        <v>1304.47</v>
      </c>
      <c r="C1743" s="29">
        <v>119.3</v>
      </c>
      <c r="D1743" s="8">
        <v>1.9249999999999999E-4</v>
      </c>
      <c r="E1743" s="13">
        <f>D1743*'Assumptions Notes'!C$12</f>
        <v>2.3099999999999999E-2</v>
      </c>
      <c r="F1743" s="15">
        <f t="shared" si="54"/>
        <v>2.296525E-2</v>
      </c>
      <c r="G1743" s="10">
        <f>IF(C1743&gt;'Assumptions Notes'!C$11,'Assumptions Notes'!C$11,C1743)</f>
        <v>119.3</v>
      </c>
      <c r="H1743" s="15">
        <f t="shared" si="55"/>
        <v>2.296525E-2</v>
      </c>
      <c r="I1743" s="2">
        <f>IF(C1743&gt;'Assumptions Notes'!C$11,-C1743*('Assumptions Notes'!C$13/(2*1000)),G1743*D1743)</f>
        <v>2.296525E-2</v>
      </c>
    </row>
    <row r="1744" spans="1:9" ht="16" x14ac:dyDescent="0.2">
      <c r="A1744" s="5">
        <v>42588.3125</v>
      </c>
      <c r="B1744" s="2">
        <v>1379.47</v>
      </c>
      <c r="C1744" s="29">
        <v>125.2</v>
      </c>
      <c r="D1744" s="8">
        <v>2.0875000000000001E-4</v>
      </c>
      <c r="E1744" s="13">
        <f>D1744*'Assumptions Notes'!C$12</f>
        <v>2.5049999999999999E-2</v>
      </c>
      <c r="F1744" s="15">
        <f t="shared" si="54"/>
        <v>2.6135500000000002E-2</v>
      </c>
      <c r="G1744" s="10">
        <f>IF(C1744&gt;'Assumptions Notes'!C$11,'Assumptions Notes'!C$11,C1744)</f>
        <v>125.2</v>
      </c>
      <c r="H1744" s="15">
        <f t="shared" si="55"/>
        <v>2.6135500000000002E-2</v>
      </c>
      <c r="I1744" s="2">
        <f>IF(C1744&gt;'Assumptions Notes'!C$11,-C1744*('Assumptions Notes'!C$13/(2*1000)),G1744*D1744)</f>
        <v>2.6135500000000002E-2</v>
      </c>
    </row>
    <row r="1745" spans="1:9" ht="16" x14ac:dyDescent="0.2">
      <c r="A1745" s="5">
        <v>42588.333333333336</v>
      </c>
      <c r="B1745" s="2">
        <v>1430.96</v>
      </c>
      <c r="C1745" s="29">
        <v>122.9</v>
      </c>
      <c r="D1745" s="8">
        <v>2.2499999999999999E-4</v>
      </c>
      <c r="E1745" s="13">
        <f>D1745*'Assumptions Notes'!C$12</f>
        <v>2.7E-2</v>
      </c>
      <c r="F1745" s="15">
        <f t="shared" si="54"/>
        <v>2.76525E-2</v>
      </c>
      <c r="G1745" s="10">
        <f>IF(C1745&gt;'Assumptions Notes'!C$11,'Assumptions Notes'!C$11,C1745)</f>
        <v>122.9</v>
      </c>
      <c r="H1745" s="15">
        <f t="shared" si="55"/>
        <v>2.76525E-2</v>
      </c>
      <c r="I1745" s="2">
        <f>IF(C1745&gt;'Assumptions Notes'!C$11,-C1745*('Assumptions Notes'!C$13/(2*1000)),G1745*D1745)</f>
        <v>2.76525E-2</v>
      </c>
    </row>
    <row r="1746" spans="1:9" ht="16" x14ac:dyDescent="0.2">
      <c r="A1746" s="5">
        <v>42588.354166666664</v>
      </c>
      <c r="B1746" s="2">
        <v>1525.4</v>
      </c>
      <c r="C1746" s="29">
        <v>122.5</v>
      </c>
      <c r="D1746" s="8">
        <v>2.2625E-4</v>
      </c>
      <c r="E1746" s="13">
        <f>D1746*'Assumptions Notes'!C$12</f>
        <v>2.7150000000000001E-2</v>
      </c>
      <c r="F1746" s="15">
        <f t="shared" si="54"/>
        <v>2.7715625000000001E-2</v>
      </c>
      <c r="G1746" s="10">
        <f>IF(C1746&gt;'Assumptions Notes'!C$11,'Assumptions Notes'!C$11,C1746)</f>
        <v>122.5</v>
      </c>
      <c r="H1746" s="15">
        <f t="shared" si="55"/>
        <v>2.7715625000000001E-2</v>
      </c>
      <c r="I1746" s="2">
        <f>IF(C1746&gt;'Assumptions Notes'!C$11,-C1746*('Assumptions Notes'!C$13/(2*1000)),G1746*D1746)</f>
        <v>2.7715625000000001E-2</v>
      </c>
    </row>
    <row r="1747" spans="1:9" ht="16" x14ac:dyDescent="0.2">
      <c r="A1747" s="5">
        <v>42588.375</v>
      </c>
      <c r="B1747" s="2">
        <v>1534.35</v>
      </c>
      <c r="C1747" s="29">
        <v>115.1</v>
      </c>
      <c r="D1747" s="8">
        <v>2.275E-4</v>
      </c>
      <c r="E1747" s="13">
        <f>D1747*'Assumptions Notes'!C$12</f>
        <v>2.7300000000000001E-2</v>
      </c>
      <c r="F1747" s="15">
        <f t="shared" si="54"/>
        <v>2.618525E-2</v>
      </c>
      <c r="G1747" s="10">
        <f>IF(C1747&gt;'Assumptions Notes'!C$11,'Assumptions Notes'!C$11,C1747)</f>
        <v>115.1</v>
      </c>
      <c r="H1747" s="15">
        <f t="shared" si="55"/>
        <v>2.618525E-2</v>
      </c>
      <c r="I1747" s="2">
        <f>IF(C1747&gt;'Assumptions Notes'!C$11,-C1747*('Assumptions Notes'!C$13/(2*1000)),G1747*D1747)</f>
        <v>2.618525E-2</v>
      </c>
    </row>
    <row r="1748" spans="1:9" ht="16" x14ac:dyDescent="0.2">
      <c r="A1748" s="5">
        <v>42588.395833333336</v>
      </c>
      <c r="B1748" s="2">
        <v>1498.65</v>
      </c>
      <c r="C1748" s="29">
        <v>111.6</v>
      </c>
      <c r="D1748" s="8">
        <v>2.1875E-4</v>
      </c>
      <c r="E1748" s="13">
        <f>D1748*'Assumptions Notes'!C$12</f>
        <v>2.6249999999999999E-2</v>
      </c>
      <c r="F1748" s="15">
        <f t="shared" si="54"/>
        <v>2.44125E-2</v>
      </c>
      <c r="G1748" s="10">
        <f>IF(C1748&gt;'Assumptions Notes'!C$11,'Assumptions Notes'!C$11,C1748)</f>
        <v>111.6</v>
      </c>
      <c r="H1748" s="15">
        <f t="shared" si="55"/>
        <v>2.44125E-2</v>
      </c>
      <c r="I1748" s="2">
        <f>IF(C1748&gt;'Assumptions Notes'!C$11,-C1748*('Assumptions Notes'!C$13/(2*1000)),G1748*D1748)</f>
        <v>2.44125E-2</v>
      </c>
    </row>
    <row r="1749" spans="1:9" ht="16" x14ac:dyDescent="0.2">
      <c r="A1749" s="5">
        <v>42588.416666666664</v>
      </c>
      <c r="B1749" s="2">
        <v>1420.17</v>
      </c>
      <c r="C1749" s="29">
        <v>111.4</v>
      </c>
      <c r="D1749" s="8">
        <v>2.1000000000000001E-4</v>
      </c>
      <c r="E1749" s="13">
        <f>D1749*'Assumptions Notes'!C$12</f>
        <v>2.52E-2</v>
      </c>
      <c r="F1749" s="15">
        <f t="shared" si="54"/>
        <v>2.3394000000000002E-2</v>
      </c>
      <c r="G1749" s="10">
        <f>IF(C1749&gt;'Assumptions Notes'!C$11,'Assumptions Notes'!C$11,C1749)</f>
        <v>111.4</v>
      </c>
      <c r="H1749" s="15">
        <f t="shared" si="55"/>
        <v>2.3394000000000002E-2</v>
      </c>
      <c r="I1749" s="2">
        <f>IF(C1749&gt;'Assumptions Notes'!C$11,-C1749*('Assumptions Notes'!C$13/(2*1000)),G1749*D1749)</f>
        <v>2.3394000000000002E-2</v>
      </c>
    </row>
    <row r="1750" spans="1:9" ht="16" x14ac:dyDescent="0.2">
      <c r="A1750" s="5">
        <v>42588.4375</v>
      </c>
      <c r="B1750" s="2">
        <v>1328.92</v>
      </c>
      <c r="C1750" s="29">
        <v>105.2</v>
      </c>
      <c r="D1750" s="8">
        <v>2.075E-4</v>
      </c>
      <c r="E1750" s="13">
        <f>D1750*'Assumptions Notes'!C$12</f>
        <v>2.4899999999999999E-2</v>
      </c>
      <c r="F1750" s="15">
        <f t="shared" si="54"/>
        <v>2.1829000000000001E-2</v>
      </c>
      <c r="G1750" s="10">
        <f>IF(C1750&gt;'Assumptions Notes'!C$11,'Assumptions Notes'!C$11,C1750)</f>
        <v>105.2</v>
      </c>
      <c r="H1750" s="15">
        <f t="shared" si="55"/>
        <v>2.1829000000000001E-2</v>
      </c>
      <c r="I1750" s="2">
        <f>IF(C1750&gt;'Assumptions Notes'!C$11,-C1750*('Assumptions Notes'!C$13/(2*1000)),G1750*D1750)</f>
        <v>2.1829000000000001E-2</v>
      </c>
    </row>
    <row r="1751" spans="1:9" ht="16" x14ac:dyDescent="0.2">
      <c r="A1751" s="5">
        <v>42588.458333333336</v>
      </c>
      <c r="B1751" s="2">
        <v>1230.57</v>
      </c>
      <c r="C1751" s="29">
        <v>104</v>
      </c>
      <c r="D1751" s="8">
        <v>2.05E-4</v>
      </c>
      <c r="E1751" s="13">
        <f>D1751*'Assumptions Notes'!C$12</f>
        <v>2.46E-2</v>
      </c>
      <c r="F1751" s="15">
        <f t="shared" si="54"/>
        <v>2.1319999999999999E-2</v>
      </c>
      <c r="G1751" s="10">
        <f>IF(C1751&gt;'Assumptions Notes'!C$11,'Assumptions Notes'!C$11,C1751)</f>
        <v>104</v>
      </c>
      <c r="H1751" s="15">
        <f t="shared" si="55"/>
        <v>2.1319999999999999E-2</v>
      </c>
      <c r="I1751" s="2">
        <f>IF(C1751&gt;'Assumptions Notes'!C$11,-C1751*('Assumptions Notes'!C$13/(2*1000)),G1751*D1751)</f>
        <v>2.1319999999999999E-2</v>
      </c>
    </row>
    <row r="1752" spans="1:9" ht="16" x14ac:dyDescent="0.2">
      <c r="A1752" s="5">
        <v>42588.479166666664</v>
      </c>
      <c r="B1752" s="2">
        <v>1148.94</v>
      </c>
      <c r="C1752" s="29">
        <v>102.8</v>
      </c>
      <c r="D1752" s="8">
        <v>2.1499999999999999E-4</v>
      </c>
      <c r="E1752" s="13">
        <f>D1752*'Assumptions Notes'!C$12</f>
        <v>2.58E-2</v>
      </c>
      <c r="F1752" s="15">
        <f t="shared" si="54"/>
        <v>2.2102E-2</v>
      </c>
      <c r="G1752" s="10">
        <f>IF(C1752&gt;'Assumptions Notes'!C$11,'Assumptions Notes'!C$11,C1752)</f>
        <v>102.8</v>
      </c>
      <c r="H1752" s="15">
        <f t="shared" si="55"/>
        <v>2.2102E-2</v>
      </c>
      <c r="I1752" s="2">
        <f>IF(C1752&gt;'Assumptions Notes'!C$11,-C1752*('Assumptions Notes'!C$13/(2*1000)),G1752*D1752)</f>
        <v>2.2102E-2</v>
      </c>
    </row>
    <row r="1753" spans="1:9" ht="16" x14ac:dyDescent="0.2">
      <c r="A1753" s="5">
        <v>42588.5</v>
      </c>
      <c r="B1753" s="2">
        <v>1089.8800000000001</v>
      </c>
      <c r="C1753" s="29">
        <v>105</v>
      </c>
      <c r="D1753" s="8">
        <v>2.2499999999999999E-4</v>
      </c>
      <c r="E1753" s="13">
        <f>D1753*'Assumptions Notes'!C$12</f>
        <v>2.7E-2</v>
      </c>
      <c r="F1753" s="15">
        <f t="shared" si="54"/>
        <v>2.3625E-2</v>
      </c>
      <c r="G1753" s="10">
        <f>IF(C1753&gt;'Assumptions Notes'!C$11,'Assumptions Notes'!C$11,C1753)</f>
        <v>105</v>
      </c>
      <c r="H1753" s="15">
        <f t="shared" si="55"/>
        <v>2.3625E-2</v>
      </c>
      <c r="I1753" s="2">
        <f>IF(C1753&gt;'Assumptions Notes'!C$11,-C1753*('Assumptions Notes'!C$13/(2*1000)),G1753*D1753)</f>
        <v>2.3625E-2</v>
      </c>
    </row>
    <row r="1754" spans="1:9" ht="16" x14ac:dyDescent="0.2">
      <c r="A1754" s="5">
        <v>42588.520833333336</v>
      </c>
      <c r="B1754" s="2">
        <v>1054.8</v>
      </c>
      <c r="C1754" s="29">
        <v>111.6</v>
      </c>
      <c r="D1754" s="8">
        <v>2.1250000000000002E-4</v>
      </c>
      <c r="E1754" s="13">
        <f>D1754*'Assumptions Notes'!C$12</f>
        <v>2.5500000000000002E-2</v>
      </c>
      <c r="F1754" s="15">
        <f t="shared" si="54"/>
        <v>2.3715E-2</v>
      </c>
      <c r="G1754" s="10">
        <f>IF(C1754&gt;'Assumptions Notes'!C$11,'Assumptions Notes'!C$11,C1754)</f>
        <v>111.6</v>
      </c>
      <c r="H1754" s="15">
        <f t="shared" si="55"/>
        <v>2.3715E-2</v>
      </c>
      <c r="I1754" s="2">
        <f>IF(C1754&gt;'Assumptions Notes'!C$11,-C1754*('Assumptions Notes'!C$13/(2*1000)),G1754*D1754)</f>
        <v>2.3715E-2</v>
      </c>
    </row>
    <row r="1755" spans="1:9" ht="16" x14ac:dyDescent="0.2">
      <c r="A1755" s="5">
        <v>42588.541666666664</v>
      </c>
      <c r="B1755" s="2">
        <v>1020.32</v>
      </c>
      <c r="C1755" s="29">
        <v>121.8</v>
      </c>
      <c r="D1755" s="8">
        <v>2.0000000000000001E-4</v>
      </c>
      <c r="E1755" s="13">
        <f>D1755*'Assumptions Notes'!C$12</f>
        <v>2.4E-2</v>
      </c>
      <c r="F1755" s="15">
        <f t="shared" si="54"/>
        <v>2.436E-2</v>
      </c>
      <c r="G1755" s="10">
        <f>IF(C1755&gt;'Assumptions Notes'!C$11,'Assumptions Notes'!C$11,C1755)</f>
        <v>121.8</v>
      </c>
      <c r="H1755" s="15">
        <f t="shared" si="55"/>
        <v>2.436E-2</v>
      </c>
      <c r="I1755" s="2">
        <f>IF(C1755&gt;'Assumptions Notes'!C$11,-C1755*('Assumptions Notes'!C$13/(2*1000)),G1755*D1755)</f>
        <v>2.436E-2</v>
      </c>
    </row>
    <row r="1756" spans="1:9" ht="16" x14ac:dyDescent="0.2">
      <c r="A1756" s="5">
        <v>42588.5625</v>
      </c>
      <c r="B1756" s="2">
        <v>1001.28</v>
      </c>
      <c r="C1756" s="29">
        <v>122.7</v>
      </c>
      <c r="D1756" s="8">
        <v>1.975E-4</v>
      </c>
      <c r="E1756" s="13">
        <f>D1756*'Assumptions Notes'!C$12</f>
        <v>2.3699999999999999E-2</v>
      </c>
      <c r="F1756" s="15">
        <f t="shared" si="54"/>
        <v>2.4233250000000001E-2</v>
      </c>
      <c r="G1756" s="10">
        <f>IF(C1756&gt;'Assumptions Notes'!C$11,'Assumptions Notes'!C$11,C1756)</f>
        <v>122.7</v>
      </c>
      <c r="H1756" s="15">
        <f t="shared" si="55"/>
        <v>2.4233250000000001E-2</v>
      </c>
      <c r="I1756" s="2">
        <f>IF(C1756&gt;'Assumptions Notes'!C$11,-C1756*('Assumptions Notes'!C$13/(2*1000)),G1756*D1756)</f>
        <v>2.4233250000000001E-2</v>
      </c>
    </row>
    <row r="1757" spans="1:9" ht="16" x14ac:dyDescent="0.2">
      <c r="A1757" s="5">
        <v>42588.583333333336</v>
      </c>
      <c r="B1757" s="2">
        <v>1027.79</v>
      </c>
      <c r="C1757" s="29">
        <v>133.5</v>
      </c>
      <c r="D1757" s="8">
        <v>1.95E-4</v>
      </c>
      <c r="E1757" s="13">
        <f>D1757*'Assumptions Notes'!C$12</f>
        <v>2.3400000000000001E-2</v>
      </c>
      <c r="F1757" s="15">
        <f t="shared" si="54"/>
        <v>2.60325E-2</v>
      </c>
      <c r="G1757" s="10">
        <f>IF(C1757&gt;'Assumptions Notes'!C$11,'Assumptions Notes'!C$11,C1757)</f>
        <v>133.5</v>
      </c>
      <c r="H1757" s="15">
        <f t="shared" si="55"/>
        <v>2.60325E-2</v>
      </c>
      <c r="I1757" s="2">
        <f>IF(C1757&gt;'Assumptions Notes'!C$11,-C1757*('Assumptions Notes'!C$13/(2*1000)),G1757*D1757)</f>
        <v>2.60325E-2</v>
      </c>
    </row>
    <row r="1758" spans="1:9" ht="16" x14ac:dyDescent="0.2">
      <c r="A1758" s="5">
        <v>42588.604166666664</v>
      </c>
      <c r="B1758" s="2">
        <v>1031.6300000000001</v>
      </c>
      <c r="C1758" s="29">
        <v>123.4</v>
      </c>
      <c r="D1758" s="8">
        <v>1.9625E-4</v>
      </c>
      <c r="E1758" s="13">
        <f>D1758*'Assumptions Notes'!C$12</f>
        <v>2.3550000000000001E-2</v>
      </c>
      <c r="F1758" s="15">
        <f t="shared" si="54"/>
        <v>2.4217250000000003E-2</v>
      </c>
      <c r="G1758" s="10">
        <f>IF(C1758&gt;'Assumptions Notes'!C$11,'Assumptions Notes'!C$11,C1758)</f>
        <v>123.4</v>
      </c>
      <c r="H1758" s="15">
        <f t="shared" si="55"/>
        <v>2.4217250000000003E-2</v>
      </c>
      <c r="I1758" s="2">
        <f>IF(C1758&gt;'Assumptions Notes'!C$11,-C1758*('Assumptions Notes'!C$13/(2*1000)),G1758*D1758)</f>
        <v>2.4217250000000003E-2</v>
      </c>
    </row>
    <row r="1759" spans="1:9" ht="16" x14ac:dyDescent="0.2">
      <c r="A1759" s="5">
        <v>42588.625</v>
      </c>
      <c r="B1759" s="2">
        <v>1057.5</v>
      </c>
      <c r="C1759" s="29">
        <v>117.4</v>
      </c>
      <c r="D1759" s="8">
        <v>1.975E-4</v>
      </c>
      <c r="E1759" s="13">
        <f>D1759*'Assumptions Notes'!C$12</f>
        <v>2.3699999999999999E-2</v>
      </c>
      <c r="F1759" s="15">
        <f t="shared" si="54"/>
        <v>2.3186500000000002E-2</v>
      </c>
      <c r="G1759" s="10">
        <f>IF(C1759&gt;'Assumptions Notes'!C$11,'Assumptions Notes'!C$11,C1759)</f>
        <v>117.4</v>
      </c>
      <c r="H1759" s="15">
        <f t="shared" si="55"/>
        <v>2.3186500000000002E-2</v>
      </c>
      <c r="I1759" s="2">
        <f>IF(C1759&gt;'Assumptions Notes'!C$11,-C1759*('Assumptions Notes'!C$13/(2*1000)),G1759*D1759)</f>
        <v>2.3186500000000002E-2</v>
      </c>
    </row>
    <row r="1760" spans="1:9" ht="16" x14ac:dyDescent="0.2">
      <c r="A1760" s="5">
        <v>42588.645833333336</v>
      </c>
      <c r="B1760" s="2">
        <v>1103.98</v>
      </c>
      <c r="C1760" s="29">
        <v>113.1</v>
      </c>
      <c r="D1760" s="8">
        <v>2.2124999999999998E-4</v>
      </c>
      <c r="E1760" s="13">
        <f>D1760*'Assumptions Notes'!C$12</f>
        <v>2.6549999999999997E-2</v>
      </c>
      <c r="F1760" s="15">
        <f t="shared" si="54"/>
        <v>2.5023374999999997E-2</v>
      </c>
      <c r="G1760" s="10">
        <f>IF(C1760&gt;'Assumptions Notes'!C$11,'Assumptions Notes'!C$11,C1760)</f>
        <v>113.1</v>
      </c>
      <c r="H1760" s="15">
        <f t="shared" si="55"/>
        <v>2.5023374999999997E-2</v>
      </c>
      <c r="I1760" s="2">
        <f>IF(C1760&gt;'Assumptions Notes'!C$11,-C1760*('Assumptions Notes'!C$13/(2*1000)),G1760*D1760)</f>
        <v>2.5023374999999997E-2</v>
      </c>
    </row>
    <row r="1761" spans="1:9" ht="16" x14ac:dyDescent="0.2">
      <c r="A1761" s="5">
        <v>42588.666666666664</v>
      </c>
      <c r="B1761" s="2">
        <v>1166.95</v>
      </c>
      <c r="C1761" s="29">
        <v>106.5</v>
      </c>
      <c r="D1761" s="8">
        <v>2.4499999999999999E-4</v>
      </c>
      <c r="E1761" s="13">
        <f>D1761*'Assumptions Notes'!C$12</f>
        <v>2.9399999999999999E-2</v>
      </c>
      <c r="F1761" s="15">
        <f t="shared" si="54"/>
        <v>2.6092499999999998E-2</v>
      </c>
      <c r="G1761" s="10">
        <f>IF(C1761&gt;'Assumptions Notes'!C$11,'Assumptions Notes'!C$11,C1761)</f>
        <v>106.5</v>
      </c>
      <c r="H1761" s="15">
        <f t="shared" si="55"/>
        <v>2.6092499999999998E-2</v>
      </c>
      <c r="I1761" s="2">
        <f>IF(C1761&gt;'Assumptions Notes'!C$11,-C1761*('Assumptions Notes'!C$13/(2*1000)),G1761*D1761)</f>
        <v>2.6092499999999998E-2</v>
      </c>
    </row>
    <row r="1762" spans="1:9" ht="16" x14ac:dyDescent="0.2">
      <c r="A1762" s="5">
        <v>42588.6875</v>
      </c>
      <c r="B1762" s="2">
        <v>1213.6099999999999</v>
      </c>
      <c r="C1762" s="29">
        <v>108</v>
      </c>
      <c r="D1762" s="8">
        <v>2.7E-4</v>
      </c>
      <c r="E1762" s="13">
        <f>D1762*'Assumptions Notes'!C$12</f>
        <v>3.2399999999999998E-2</v>
      </c>
      <c r="F1762" s="15">
        <f t="shared" si="54"/>
        <v>2.9160000000000002E-2</v>
      </c>
      <c r="G1762" s="10">
        <f>IF(C1762&gt;'Assumptions Notes'!C$11,'Assumptions Notes'!C$11,C1762)</f>
        <v>108</v>
      </c>
      <c r="H1762" s="15">
        <f t="shared" si="55"/>
        <v>2.9160000000000002E-2</v>
      </c>
      <c r="I1762" s="2">
        <f>IF(C1762&gt;'Assumptions Notes'!C$11,-C1762*('Assumptions Notes'!C$13/(2*1000)),G1762*D1762)</f>
        <v>2.9160000000000002E-2</v>
      </c>
    </row>
    <row r="1763" spans="1:9" ht="16" x14ac:dyDescent="0.2">
      <c r="A1763" s="5">
        <v>42588.708333333336</v>
      </c>
      <c r="B1763" s="2">
        <v>1311.07</v>
      </c>
      <c r="C1763" s="29">
        <v>104.9</v>
      </c>
      <c r="D1763" s="8">
        <v>2.9500000000000001E-4</v>
      </c>
      <c r="E1763" s="13">
        <f>D1763*'Assumptions Notes'!C$12</f>
        <v>3.5400000000000001E-2</v>
      </c>
      <c r="F1763" s="15">
        <f t="shared" si="54"/>
        <v>3.0945500000000004E-2</v>
      </c>
      <c r="G1763" s="10">
        <f>IF(C1763&gt;'Assumptions Notes'!C$11,'Assumptions Notes'!C$11,C1763)</f>
        <v>104.9</v>
      </c>
      <c r="H1763" s="15">
        <f t="shared" si="55"/>
        <v>3.0945500000000004E-2</v>
      </c>
      <c r="I1763" s="2">
        <f>IF(C1763&gt;'Assumptions Notes'!C$11,-C1763*('Assumptions Notes'!C$13/(2*1000)),G1763*D1763)</f>
        <v>3.0945500000000004E-2</v>
      </c>
    </row>
    <row r="1764" spans="1:9" ht="16" x14ac:dyDescent="0.2">
      <c r="A1764" s="5">
        <v>42588.729166666664</v>
      </c>
      <c r="B1764" s="2">
        <v>1431.28</v>
      </c>
      <c r="C1764" s="29">
        <v>104.7</v>
      </c>
      <c r="D1764" s="8">
        <v>2.9750000000000002E-4</v>
      </c>
      <c r="E1764" s="13">
        <f>D1764*'Assumptions Notes'!C$12</f>
        <v>3.5700000000000003E-2</v>
      </c>
      <c r="F1764" s="15">
        <f t="shared" si="54"/>
        <v>3.1148250000000002E-2</v>
      </c>
      <c r="G1764" s="10">
        <f>IF(C1764&gt;'Assumptions Notes'!C$11,'Assumptions Notes'!C$11,C1764)</f>
        <v>104.7</v>
      </c>
      <c r="H1764" s="15">
        <f t="shared" si="55"/>
        <v>3.1148250000000002E-2</v>
      </c>
      <c r="I1764" s="2">
        <f>IF(C1764&gt;'Assumptions Notes'!C$11,-C1764*('Assumptions Notes'!C$13/(2*1000)),G1764*D1764)</f>
        <v>3.1148250000000002E-2</v>
      </c>
    </row>
    <row r="1765" spans="1:9" ht="16" x14ac:dyDescent="0.2">
      <c r="A1765" s="5">
        <v>42588.75</v>
      </c>
      <c r="B1765" s="2">
        <v>1576.06</v>
      </c>
      <c r="C1765" s="29">
        <v>107.2</v>
      </c>
      <c r="D1765" s="8">
        <v>2.9999999999999997E-4</v>
      </c>
      <c r="E1765" s="13">
        <f>D1765*'Assumptions Notes'!C$12</f>
        <v>3.5999999999999997E-2</v>
      </c>
      <c r="F1765" s="15">
        <f t="shared" si="54"/>
        <v>3.2160000000000001E-2</v>
      </c>
      <c r="G1765" s="10">
        <f>IF(C1765&gt;'Assumptions Notes'!C$11,'Assumptions Notes'!C$11,C1765)</f>
        <v>107.2</v>
      </c>
      <c r="H1765" s="15">
        <f t="shared" si="55"/>
        <v>3.2160000000000001E-2</v>
      </c>
      <c r="I1765" s="2">
        <f>IF(C1765&gt;'Assumptions Notes'!C$11,-C1765*('Assumptions Notes'!C$13/(2*1000)),G1765*D1765)</f>
        <v>3.2160000000000001E-2</v>
      </c>
    </row>
    <row r="1766" spans="1:9" ht="16" x14ac:dyDescent="0.2">
      <c r="A1766" s="5">
        <v>42588.770833333336</v>
      </c>
      <c r="B1766" s="2">
        <v>1738.04</v>
      </c>
      <c r="C1766" s="29">
        <v>114.2</v>
      </c>
      <c r="D1766" s="8">
        <v>2.9999999999999997E-4</v>
      </c>
      <c r="E1766" s="13">
        <f>D1766*'Assumptions Notes'!C$12</f>
        <v>3.5999999999999997E-2</v>
      </c>
      <c r="F1766" s="15">
        <f t="shared" si="54"/>
        <v>3.4259999999999999E-2</v>
      </c>
      <c r="G1766" s="10">
        <f>IF(C1766&gt;'Assumptions Notes'!C$11,'Assumptions Notes'!C$11,C1766)</f>
        <v>114.2</v>
      </c>
      <c r="H1766" s="15">
        <f t="shared" si="55"/>
        <v>3.4259999999999999E-2</v>
      </c>
      <c r="I1766" s="2">
        <f>IF(C1766&gt;'Assumptions Notes'!C$11,-C1766*('Assumptions Notes'!C$13/(2*1000)),G1766*D1766)</f>
        <v>3.4259999999999999E-2</v>
      </c>
    </row>
    <row r="1767" spans="1:9" ht="16" x14ac:dyDescent="0.2">
      <c r="A1767" s="5">
        <v>42588.791666666664</v>
      </c>
      <c r="B1767" s="2">
        <v>1858.44</v>
      </c>
      <c r="C1767" s="29">
        <v>122.1</v>
      </c>
      <c r="D1767" s="8">
        <v>2.9999999999999997E-4</v>
      </c>
      <c r="E1767" s="13">
        <f>D1767*'Assumptions Notes'!C$12</f>
        <v>3.5999999999999997E-2</v>
      </c>
      <c r="F1767" s="15">
        <f t="shared" si="54"/>
        <v>3.6629999999999996E-2</v>
      </c>
      <c r="G1767" s="10">
        <f>IF(C1767&gt;'Assumptions Notes'!C$11,'Assumptions Notes'!C$11,C1767)</f>
        <v>122.1</v>
      </c>
      <c r="H1767" s="15">
        <f t="shared" si="55"/>
        <v>3.6629999999999996E-2</v>
      </c>
      <c r="I1767" s="2">
        <f>IF(C1767&gt;'Assumptions Notes'!C$11,-C1767*('Assumptions Notes'!C$13/(2*1000)),G1767*D1767)</f>
        <v>3.6629999999999996E-2</v>
      </c>
    </row>
    <row r="1768" spans="1:9" ht="16" x14ac:dyDescent="0.2">
      <c r="A1768" s="5">
        <v>42588.8125</v>
      </c>
      <c r="B1768" s="2">
        <v>1831.34</v>
      </c>
      <c r="C1768" s="29">
        <v>126</v>
      </c>
      <c r="D1768" s="8">
        <v>2.9750000000000002E-4</v>
      </c>
      <c r="E1768" s="13">
        <f>D1768*'Assumptions Notes'!C$12</f>
        <v>3.5700000000000003E-2</v>
      </c>
      <c r="F1768" s="15">
        <f t="shared" si="54"/>
        <v>3.7485000000000004E-2</v>
      </c>
      <c r="G1768" s="10">
        <f>IF(C1768&gt;'Assumptions Notes'!C$11,'Assumptions Notes'!C$11,C1768)</f>
        <v>126</v>
      </c>
      <c r="H1768" s="15">
        <f t="shared" si="55"/>
        <v>3.7485000000000004E-2</v>
      </c>
      <c r="I1768" s="2">
        <f>IF(C1768&gt;'Assumptions Notes'!C$11,-C1768*('Assumptions Notes'!C$13/(2*1000)),G1768*D1768)</f>
        <v>3.7485000000000004E-2</v>
      </c>
    </row>
    <row r="1769" spans="1:9" ht="16" x14ac:dyDescent="0.2">
      <c r="A1769" s="5">
        <v>42588.833333333336</v>
      </c>
      <c r="B1769" s="2">
        <v>1821.35</v>
      </c>
      <c r="C1769" s="29">
        <v>126.3</v>
      </c>
      <c r="D1769" s="8">
        <v>2.9500000000000001E-4</v>
      </c>
      <c r="E1769" s="13">
        <f>D1769*'Assumptions Notes'!C$12</f>
        <v>3.5400000000000001E-2</v>
      </c>
      <c r="F1769" s="15">
        <f t="shared" si="54"/>
        <v>3.72585E-2</v>
      </c>
      <c r="G1769" s="10">
        <f>IF(C1769&gt;'Assumptions Notes'!C$11,'Assumptions Notes'!C$11,C1769)</f>
        <v>126.3</v>
      </c>
      <c r="H1769" s="15">
        <f t="shared" si="55"/>
        <v>3.72585E-2</v>
      </c>
      <c r="I1769" s="2">
        <f>IF(C1769&gt;'Assumptions Notes'!C$11,-C1769*('Assumptions Notes'!C$13/(2*1000)),G1769*D1769)</f>
        <v>3.72585E-2</v>
      </c>
    </row>
    <row r="1770" spans="1:9" ht="16" x14ac:dyDescent="0.2">
      <c r="A1770" s="5">
        <v>42588.854166666664</v>
      </c>
      <c r="B1770" s="2">
        <v>1772.13</v>
      </c>
      <c r="C1770" s="29">
        <v>126.2</v>
      </c>
      <c r="D1770" s="8">
        <v>2.9E-4</v>
      </c>
      <c r="E1770" s="13">
        <f>D1770*'Assumptions Notes'!C$12</f>
        <v>3.4799999999999998E-2</v>
      </c>
      <c r="F1770" s="15">
        <f t="shared" si="54"/>
        <v>3.6597999999999999E-2</v>
      </c>
      <c r="G1770" s="10">
        <f>IF(C1770&gt;'Assumptions Notes'!C$11,'Assumptions Notes'!C$11,C1770)</f>
        <v>126.2</v>
      </c>
      <c r="H1770" s="15">
        <f t="shared" si="55"/>
        <v>3.6597999999999999E-2</v>
      </c>
      <c r="I1770" s="2">
        <f>IF(C1770&gt;'Assumptions Notes'!C$11,-C1770*('Assumptions Notes'!C$13/(2*1000)),G1770*D1770)</f>
        <v>3.6597999999999999E-2</v>
      </c>
    </row>
    <row r="1771" spans="1:9" ht="16" x14ac:dyDescent="0.2">
      <c r="A1771" s="5">
        <v>42588.875</v>
      </c>
      <c r="B1771" s="2">
        <v>1751.58</v>
      </c>
      <c r="C1771" s="29">
        <v>119</v>
      </c>
      <c r="D1771" s="8">
        <v>2.8499999999999999E-4</v>
      </c>
      <c r="E1771" s="13">
        <f>D1771*'Assumptions Notes'!C$12</f>
        <v>3.4200000000000001E-2</v>
      </c>
      <c r="F1771" s="15">
        <f t="shared" si="54"/>
        <v>3.3915000000000001E-2</v>
      </c>
      <c r="G1771" s="10">
        <f>IF(C1771&gt;'Assumptions Notes'!C$11,'Assumptions Notes'!C$11,C1771)</f>
        <v>119</v>
      </c>
      <c r="H1771" s="15">
        <f t="shared" si="55"/>
        <v>3.3915000000000001E-2</v>
      </c>
      <c r="I1771" s="2">
        <f>IF(C1771&gt;'Assumptions Notes'!C$11,-C1771*('Assumptions Notes'!C$13/(2*1000)),G1771*D1771)</f>
        <v>3.3915000000000001E-2</v>
      </c>
    </row>
    <row r="1772" spans="1:9" ht="16" x14ac:dyDescent="0.2">
      <c r="A1772" s="5">
        <v>42588.895833333336</v>
      </c>
      <c r="B1772" s="2">
        <v>1699.38</v>
      </c>
      <c r="C1772" s="29">
        <v>115.7</v>
      </c>
      <c r="D1772" s="8">
        <v>2.7E-4</v>
      </c>
      <c r="E1772" s="13">
        <f>D1772*'Assumptions Notes'!C$12</f>
        <v>3.2399999999999998E-2</v>
      </c>
      <c r="F1772" s="15">
        <f t="shared" si="54"/>
        <v>3.1239000000000003E-2</v>
      </c>
      <c r="G1772" s="10">
        <f>IF(C1772&gt;'Assumptions Notes'!C$11,'Assumptions Notes'!C$11,C1772)</f>
        <v>115.7</v>
      </c>
      <c r="H1772" s="15">
        <f t="shared" si="55"/>
        <v>3.1239000000000003E-2</v>
      </c>
      <c r="I1772" s="2">
        <f>IF(C1772&gt;'Assumptions Notes'!C$11,-C1772*('Assumptions Notes'!C$13/(2*1000)),G1772*D1772)</f>
        <v>3.1239000000000003E-2</v>
      </c>
    </row>
    <row r="1773" spans="1:9" ht="16" x14ac:dyDescent="0.2">
      <c r="A1773" s="5">
        <v>42588.916666666664</v>
      </c>
      <c r="B1773" s="2">
        <v>1678.02</v>
      </c>
      <c r="C1773" s="29">
        <v>113</v>
      </c>
      <c r="D1773" s="8">
        <v>2.5500000000000002E-4</v>
      </c>
      <c r="E1773" s="13">
        <f>D1773*'Assumptions Notes'!C$12</f>
        <v>3.0600000000000002E-2</v>
      </c>
      <c r="F1773" s="15">
        <f t="shared" si="54"/>
        <v>2.8815E-2</v>
      </c>
      <c r="G1773" s="10">
        <f>IF(C1773&gt;'Assumptions Notes'!C$11,'Assumptions Notes'!C$11,C1773)</f>
        <v>113</v>
      </c>
      <c r="H1773" s="15">
        <f t="shared" si="55"/>
        <v>2.8815E-2</v>
      </c>
      <c r="I1773" s="2">
        <f>IF(C1773&gt;'Assumptions Notes'!C$11,-C1773*('Assumptions Notes'!C$13/(2*1000)),G1773*D1773)</f>
        <v>2.8815E-2</v>
      </c>
    </row>
    <row r="1774" spans="1:9" ht="16" x14ac:dyDescent="0.2">
      <c r="A1774" s="5">
        <v>42588.9375</v>
      </c>
      <c r="B1774" s="2">
        <v>1621.91</v>
      </c>
      <c r="C1774" s="29">
        <v>109.7</v>
      </c>
      <c r="D1774" s="8">
        <v>2.1250000000000002E-4</v>
      </c>
      <c r="E1774" s="13">
        <f>D1774*'Assumptions Notes'!C$12</f>
        <v>2.5500000000000002E-2</v>
      </c>
      <c r="F1774" s="15">
        <f t="shared" si="54"/>
        <v>2.3311250000000002E-2</v>
      </c>
      <c r="G1774" s="10">
        <f>IF(C1774&gt;'Assumptions Notes'!C$11,'Assumptions Notes'!C$11,C1774)</f>
        <v>109.7</v>
      </c>
      <c r="H1774" s="15">
        <f t="shared" si="55"/>
        <v>2.3311250000000002E-2</v>
      </c>
      <c r="I1774" s="2">
        <f>IF(C1774&gt;'Assumptions Notes'!C$11,-C1774*('Assumptions Notes'!C$13/(2*1000)),G1774*D1774)</f>
        <v>2.3311250000000002E-2</v>
      </c>
    </row>
    <row r="1775" spans="1:9" ht="16" x14ac:dyDescent="0.2">
      <c r="A1775" s="5">
        <v>42588.958333333336</v>
      </c>
      <c r="B1775" s="2">
        <v>1580.57</v>
      </c>
      <c r="C1775" s="29">
        <v>109</v>
      </c>
      <c r="D1775" s="8">
        <v>1.7000000000000001E-4</v>
      </c>
      <c r="E1775" s="13">
        <f>D1775*'Assumptions Notes'!C$12</f>
        <v>2.0400000000000001E-2</v>
      </c>
      <c r="F1775" s="15">
        <f t="shared" si="54"/>
        <v>1.8530000000000001E-2</v>
      </c>
      <c r="G1775" s="10">
        <f>IF(C1775&gt;'Assumptions Notes'!C$11,'Assumptions Notes'!C$11,C1775)</f>
        <v>109</v>
      </c>
      <c r="H1775" s="15">
        <f t="shared" si="55"/>
        <v>1.8530000000000001E-2</v>
      </c>
      <c r="I1775" s="2">
        <f>IF(C1775&gt;'Assumptions Notes'!C$11,-C1775*('Assumptions Notes'!C$13/(2*1000)),G1775*D1775)</f>
        <v>1.8530000000000001E-2</v>
      </c>
    </row>
    <row r="1776" spans="1:9" ht="16" x14ac:dyDescent="0.2">
      <c r="A1776" s="5">
        <v>42588.979166666664</v>
      </c>
      <c r="B1776" s="2">
        <v>1525.46</v>
      </c>
      <c r="C1776" s="29">
        <v>104.1</v>
      </c>
      <c r="D1776" s="8">
        <v>1.5000000000000001E-4</v>
      </c>
      <c r="E1776" s="13">
        <f>D1776*'Assumptions Notes'!C$12</f>
        <v>1.8000000000000002E-2</v>
      </c>
      <c r="F1776" s="15">
        <f t="shared" si="54"/>
        <v>1.5615E-2</v>
      </c>
      <c r="G1776" s="10">
        <f>IF(C1776&gt;'Assumptions Notes'!C$11,'Assumptions Notes'!C$11,C1776)</f>
        <v>104.1</v>
      </c>
      <c r="H1776" s="15">
        <f t="shared" si="55"/>
        <v>1.5615E-2</v>
      </c>
      <c r="I1776" s="2">
        <f>IF(C1776&gt;'Assumptions Notes'!C$11,-C1776*('Assumptions Notes'!C$13/(2*1000)),G1776*D1776)</f>
        <v>1.5615E-2</v>
      </c>
    </row>
    <row r="1777" spans="1:9" ht="16" x14ac:dyDescent="0.2">
      <c r="A1777" s="5">
        <v>42589</v>
      </c>
      <c r="B1777" s="2">
        <v>1755.31</v>
      </c>
      <c r="C1777" s="29">
        <v>106.6</v>
      </c>
      <c r="D1777" s="8">
        <v>1.2999999999999999E-4</v>
      </c>
      <c r="E1777" s="13">
        <f>D1777*'Assumptions Notes'!C$12</f>
        <v>1.5599999999999999E-2</v>
      </c>
      <c r="F1777" s="15">
        <f t="shared" si="54"/>
        <v>1.3857999999999999E-2</v>
      </c>
      <c r="G1777" s="10">
        <f>IF(C1777&gt;'Assumptions Notes'!C$11,'Assumptions Notes'!C$11,C1777)</f>
        <v>106.6</v>
      </c>
      <c r="H1777" s="15">
        <f t="shared" si="55"/>
        <v>1.3857999999999999E-2</v>
      </c>
      <c r="I1777" s="2">
        <f>IF(C1777&gt;'Assumptions Notes'!C$11,-C1777*('Assumptions Notes'!C$13/(2*1000)),G1777*D1777)</f>
        <v>1.3857999999999999E-2</v>
      </c>
    </row>
    <row r="1778" spans="1:9" ht="16" x14ac:dyDescent="0.2">
      <c r="A1778" s="5">
        <v>42589.020833333336</v>
      </c>
      <c r="B1778" s="2">
        <v>1601.87</v>
      </c>
      <c r="C1778" s="29">
        <v>112.4</v>
      </c>
      <c r="D1778" s="8">
        <v>1.175E-4</v>
      </c>
      <c r="E1778" s="13">
        <f>D1778*'Assumptions Notes'!C$12</f>
        <v>1.41E-2</v>
      </c>
      <c r="F1778" s="15">
        <f t="shared" si="54"/>
        <v>1.3207E-2</v>
      </c>
      <c r="G1778" s="10">
        <f>IF(C1778&gt;'Assumptions Notes'!C$11,'Assumptions Notes'!C$11,C1778)</f>
        <v>112.4</v>
      </c>
      <c r="H1778" s="15">
        <f t="shared" si="55"/>
        <v>1.3207E-2</v>
      </c>
      <c r="I1778" s="2">
        <f>IF(C1778&gt;'Assumptions Notes'!C$11,-C1778*('Assumptions Notes'!C$13/(2*1000)),G1778*D1778)</f>
        <v>1.3207E-2</v>
      </c>
    </row>
    <row r="1779" spans="1:9" ht="16" x14ac:dyDescent="0.2">
      <c r="A1779" s="5">
        <v>42589.041666666664</v>
      </c>
      <c r="B1779" s="2">
        <v>1473.23</v>
      </c>
      <c r="C1779" s="29">
        <v>122</v>
      </c>
      <c r="D1779" s="8">
        <v>1.05E-4</v>
      </c>
      <c r="E1779" s="13">
        <f>D1779*'Assumptions Notes'!C$12</f>
        <v>1.26E-2</v>
      </c>
      <c r="F1779" s="15">
        <f t="shared" si="54"/>
        <v>1.281E-2</v>
      </c>
      <c r="G1779" s="10">
        <f>IF(C1779&gt;'Assumptions Notes'!C$11,'Assumptions Notes'!C$11,C1779)</f>
        <v>122</v>
      </c>
      <c r="H1779" s="15">
        <f t="shared" si="55"/>
        <v>1.281E-2</v>
      </c>
      <c r="I1779" s="2">
        <f>IF(C1779&gt;'Assumptions Notes'!C$11,-C1779*('Assumptions Notes'!C$13/(2*1000)),G1779*D1779)</f>
        <v>1.281E-2</v>
      </c>
    </row>
    <row r="1780" spans="1:9" ht="16" x14ac:dyDescent="0.2">
      <c r="A1780" s="5">
        <v>42589.0625</v>
      </c>
      <c r="B1780" s="2">
        <v>1359.66</v>
      </c>
      <c r="C1780" s="29">
        <v>125.9</v>
      </c>
      <c r="D1780" s="8">
        <v>1.025E-4</v>
      </c>
      <c r="E1780" s="13">
        <f>D1780*'Assumptions Notes'!C$12</f>
        <v>1.23E-2</v>
      </c>
      <c r="F1780" s="15">
        <f t="shared" si="54"/>
        <v>1.290475E-2</v>
      </c>
      <c r="G1780" s="10">
        <f>IF(C1780&gt;'Assumptions Notes'!C$11,'Assumptions Notes'!C$11,C1780)</f>
        <v>125.9</v>
      </c>
      <c r="H1780" s="15">
        <f t="shared" si="55"/>
        <v>1.290475E-2</v>
      </c>
      <c r="I1780" s="2">
        <f>IF(C1780&gt;'Assumptions Notes'!C$11,-C1780*('Assumptions Notes'!C$13/(2*1000)),G1780*D1780)</f>
        <v>1.290475E-2</v>
      </c>
    </row>
    <row r="1781" spans="1:9" ht="16" x14ac:dyDescent="0.2">
      <c r="A1781" s="5">
        <v>42589.083333333336</v>
      </c>
      <c r="B1781" s="2">
        <v>1279.01</v>
      </c>
      <c r="C1781" s="29">
        <v>125.5</v>
      </c>
      <c r="D1781" s="8">
        <v>1E-4</v>
      </c>
      <c r="E1781" s="13">
        <f>D1781*'Assumptions Notes'!C$12</f>
        <v>1.2E-2</v>
      </c>
      <c r="F1781" s="15">
        <f t="shared" si="54"/>
        <v>1.255E-2</v>
      </c>
      <c r="G1781" s="10">
        <f>IF(C1781&gt;'Assumptions Notes'!C$11,'Assumptions Notes'!C$11,C1781)</f>
        <v>125.5</v>
      </c>
      <c r="H1781" s="15">
        <f t="shared" si="55"/>
        <v>1.255E-2</v>
      </c>
      <c r="I1781" s="2">
        <f>IF(C1781&gt;'Assumptions Notes'!C$11,-C1781*('Assumptions Notes'!C$13/(2*1000)),G1781*D1781)</f>
        <v>1.255E-2</v>
      </c>
    </row>
    <row r="1782" spans="1:9" ht="16" x14ac:dyDescent="0.2">
      <c r="A1782" s="5">
        <v>42589.104166666664</v>
      </c>
      <c r="B1782" s="2">
        <v>1203.5999999999999</v>
      </c>
      <c r="C1782" s="29">
        <v>123.9</v>
      </c>
      <c r="D1782" s="8">
        <v>9.8750000000000002E-5</v>
      </c>
      <c r="E1782" s="13">
        <f>D1782*'Assumptions Notes'!C$12</f>
        <v>1.1849999999999999E-2</v>
      </c>
      <c r="F1782" s="15">
        <f t="shared" si="54"/>
        <v>1.2235125000000001E-2</v>
      </c>
      <c r="G1782" s="10">
        <f>IF(C1782&gt;'Assumptions Notes'!C$11,'Assumptions Notes'!C$11,C1782)</f>
        <v>123.9</v>
      </c>
      <c r="H1782" s="15">
        <f t="shared" si="55"/>
        <v>1.2235125000000001E-2</v>
      </c>
      <c r="I1782" s="2">
        <f>IF(C1782&gt;'Assumptions Notes'!C$11,-C1782*('Assumptions Notes'!C$13/(2*1000)),G1782*D1782)</f>
        <v>1.2235125000000001E-2</v>
      </c>
    </row>
    <row r="1783" spans="1:9" ht="16" x14ac:dyDescent="0.2">
      <c r="A1783" s="5">
        <v>42589.125</v>
      </c>
      <c r="B1783" s="2">
        <v>1159.1199999999999</v>
      </c>
      <c r="C1783" s="29">
        <v>117.4</v>
      </c>
      <c r="D1783" s="8">
        <v>9.7499999999999998E-5</v>
      </c>
      <c r="E1783" s="13">
        <f>D1783*'Assumptions Notes'!C$12</f>
        <v>1.17E-2</v>
      </c>
      <c r="F1783" s="15">
        <f t="shared" si="54"/>
        <v>1.14465E-2</v>
      </c>
      <c r="G1783" s="10">
        <f>IF(C1783&gt;'Assumptions Notes'!C$11,'Assumptions Notes'!C$11,C1783)</f>
        <v>117.4</v>
      </c>
      <c r="H1783" s="15">
        <f t="shared" si="55"/>
        <v>1.14465E-2</v>
      </c>
      <c r="I1783" s="2">
        <f>IF(C1783&gt;'Assumptions Notes'!C$11,-C1783*('Assumptions Notes'!C$13/(2*1000)),G1783*D1783)</f>
        <v>1.14465E-2</v>
      </c>
    </row>
    <row r="1784" spans="1:9" ht="16" x14ac:dyDescent="0.2">
      <c r="A1784" s="5">
        <v>42589.145833333336</v>
      </c>
      <c r="B1784" s="2">
        <v>1124.1300000000001</v>
      </c>
      <c r="C1784" s="29">
        <v>110.2</v>
      </c>
      <c r="D1784" s="8">
        <v>9.6250000000000009E-5</v>
      </c>
      <c r="E1784" s="13">
        <f>D1784*'Assumptions Notes'!C$12</f>
        <v>1.1550000000000001E-2</v>
      </c>
      <c r="F1784" s="15">
        <f t="shared" si="54"/>
        <v>1.0606750000000002E-2</v>
      </c>
      <c r="G1784" s="10">
        <f>IF(C1784&gt;'Assumptions Notes'!C$11,'Assumptions Notes'!C$11,C1784)</f>
        <v>110.2</v>
      </c>
      <c r="H1784" s="15">
        <f t="shared" si="55"/>
        <v>1.0606750000000002E-2</v>
      </c>
      <c r="I1784" s="2">
        <f>IF(C1784&gt;'Assumptions Notes'!C$11,-C1784*('Assumptions Notes'!C$13/(2*1000)),G1784*D1784)</f>
        <v>1.0606750000000002E-2</v>
      </c>
    </row>
    <row r="1785" spans="1:9" ht="16" x14ac:dyDescent="0.2">
      <c r="A1785" s="5">
        <v>42589.166666666664</v>
      </c>
      <c r="B1785" s="2">
        <v>1084.9000000000001</v>
      </c>
      <c r="C1785" s="29">
        <v>108.4</v>
      </c>
      <c r="D1785" s="8">
        <v>9.5000000000000005E-5</v>
      </c>
      <c r="E1785" s="13">
        <f>D1785*'Assumptions Notes'!C$12</f>
        <v>1.14E-2</v>
      </c>
      <c r="F1785" s="15">
        <f t="shared" si="54"/>
        <v>1.0298000000000002E-2</v>
      </c>
      <c r="G1785" s="10">
        <f>IF(C1785&gt;'Assumptions Notes'!C$11,'Assumptions Notes'!C$11,C1785)</f>
        <v>108.4</v>
      </c>
      <c r="H1785" s="15">
        <f t="shared" si="55"/>
        <v>1.0298000000000002E-2</v>
      </c>
      <c r="I1785" s="2">
        <f>IF(C1785&gt;'Assumptions Notes'!C$11,-C1785*('Assumptions Notes'!C$13/(2*1000)),G1785*D1785)</f>
        <v>1.0298000000000002E-2</v>
      </c>
    </row>
    <row r="1786" spans="1:9" ht="16" x14ac:dyDescent="0.2">
      <c r="A1786" s="5">
        <v>42589.1875</v>
      </c>
      <c r="B1786" s="2">
        <v>1061.8900000000001</v>
      </c>
      <c r="C1786" s="29">
        <v>106</v>
      </c>
      <c r="D1786" s="8">
        <v>9.6250000000000009E-5</v>
      </c>
      <c r="E1786" s="13">
        <f>D1786*'Assumptions Notes'!C$12</f>
        <v>1.1550000000000001E-2</v>
      </c>
      <c r="F1786" s="15">
        <f t="shared" si="54"/>
        <v>1.0202500000000001E-2</v>
      </c>
      <c r="G1786" s="10">
        <f>IF(C1786&gt;'Assumptions Notes'!C$11,'Assumptions Notes'!C$11,C1786)</f>
        <v>106</v>
      </c>
      <c r="H1786" s="15">
        <f t="shared" si="55"/>
        <v>1.0202500000000001E-2</v>
      </c>
      <c r="I1786" s="2">
        <f>IF(C1786&gt;'Assumptions Notes'!C$11,-C1786*('Assumptions Notes'!C$13/(2*1000)),G1786*D1786)</f>
        <v>1.0202500000000001E-2</v>
      </c>
    </row>
    <row r="1787" spans="1:9" ht="16" x14ac:dyDescent="0.2">
      <c r="A1787" s="5">
        <v>42589.208333333336</v>
      </c>
      <c r="B1787" s="2">
        <v>1041.17</v>
      </c>
      <c r="C1787" s="29">
        <v>104.3</v>
      </c>
      <c r="D1787" s="8">
        <v>9.7499999999999998E-5</v>
      </c>
      <c r="E1787" s="13">
        <f>D1787*'Assumptions Notes'!C$12</f>
        <v>1.17E-2</v>
      </c>
      <c r="F1787" s="15">
        <f t="shared" si="54"/>
        <v>1.0169249999999999E-2</v>
      </c>
      <c r="G1787" s="10">
        <f>IF(C1787&gt;'Assumptions Notes'!C$11,'Assumptions Notes'!C$11,C1787)</f>
        <v>104.3</v>
      </c>
      <c r="H1787" s="15">
        <f t="shared" si="55"/>
        <v>1.0169249999999999E-2</v>
      </c>
      <c r="I1787" s="2">
        <f>IF(C1787&gt;'Assumptions Notes'!C$11,-C1787*('Assumptions Notes'!C$13/(2*1000)),G1787*D1787)</f>
        <v>1.0169249999999999E-2</v>
      </c>
    </row>
    <row r="1788" spans="1:9" ht="16" x14ac:dyDescent="0.2">
      <c r="A1788" s="5">
        <v>42589.229166666664</v>
      </c>
      <c r="B1788" s="2">
        <v>1039.47</v>
      </c>
      <c r="C1788" s="29">
        <v>102.9</v>
      </c>
      <c r="D1788" s="8">
        <v>1.15E-4</v>
      </c>
      <c r="E1788" s="13">
        <f>D1788*'Assumptions Notes'!C$12</f>
        <v>1.38E-2</v>
      </c>
      <c r="F1788" s="15">
        <f t="shared" si="54"/>
        <v>1.18335E-2</v>
      </c>
      <c r="G1788" s="10">
        <f>IF(C1788&gt;'Assumptions Notes'!C$11,'Assumptions Notes'!C$11,C1788)</f>
        <v>102.9</v>
      </c>
      <c r="H1788" s="15">
        <f t="shared" si="55"/>
        <v>1.18335E-2</v>
      </c>
      <c r="I1788" s="2">
        <f>IF(C1788&gt;'Assumptions Notes'!C$11,-C1788*('Assumptions Notes'!C$13/(2*1000)),G1788*D1788)</f>
        <v>1.18335E-2</v>
      </c>
    </row>
    <row r="1789" spans="1:9" ht="16" x14ac:dyDescent="0.2">
      <c r="A1789" s="5">
        <v>42589.25</v>
      </c>
      <c r="B1789" s="2">
        <v>1032.32</v>
      </c>
      <c r="C1789" s="29">
        <v>102.8</v>
      </c>
      <c r="D1789" s="8">
        <v>1.325E-4</v>
      </c>
      <c r="E1789" s="13">
        <f>D1789*'Assumptions Notes'!C$12</f>
        <v>1.5900000000000001E-2</v>
      </c>
      <c r="F1789" s="15">
        <f t="shared" si="54"/>
        <v>1.3620999999999999E-2</v>
      </c>
      <c r="G1789" s="10">
        <f>IF(C1789&gt;'Assumptions Notes'!C$11,'Assumptions Notes'!C$11,C1789)</f>
        <v>102.8</v>
      </c>
      <c r="H1789" s="15">
        <f t="shared" si="55"/>
        <v>1.3620999999999999E-2</v>
      </c>
      <c r="I1789" s="2">
        <f>IF(C1789&gt;'Assumptions Notes'!C$11,-C1789*('Assumptions Notes'!C$13/(2*1000)),G1789*D1789)</f>
        <v>1.3620999999999999E-2</v>
      </c>
    </row>
    <row r="1790" spans="1:9" ht="16" x14ac:dyDescent="0.2">
      <c r="A1790" s="5">
        <v>42589.270833333336</v>
      </c>
      <c r="B1790" s="2">
        <v>1046.29</v>
      </c>
      <c r="C1790" s="29">
        <v>108.9</v>
      </c>
      <c r="D1790" s="8">
        <v>1.6249999999999999E-4</v>
      </c>
      <c r="E1790" s="13">
        <f>D1790*'Assumptions Notes'!C$12</f>
        <v>1.95E-2</v>
      </c>
      <c r="F1790" s="15">
        <f t="shared" si="54"/>
        <v>1.769625E-2</v>
      </c>
      <c r="G1790" s="10">
        <f>IF(C1790&gt;'Assumptions Notes'!C$11,'Assumptions Notes'!C$11,C1790)</f>
        <v>108.9</v>
      </c>
      <c r="H1790" s="15">
        <f t="shared" si="55"/>
        <v>1.769625E-2</v>
      </c>
      <c r="I1790" s="2">
        <f>IF(C1790&gt;'Assumptions Notes'!C$11,-C1790*('Assumptions Notes'!C$13/(2*1000)),G1790*D1790)</f>
        <v>1.769625E-2</v>
      </c>
    </row>
    <row r="1791" spans="1:9" ht="16" x14ac:dyDescent="0.2">
      <c r="A1791" s="5">
        <v>42589.291666666664</v>
      </c>
      <c r="B1791" s="2">
        <v>1078.79</v>
      </c>
      <c r="C1791" s="29">
        <v>118.7</v>
      </c>
      <c r="D1791" s="8">
        <v>1.9249999999999999E-4</v>
      </c>
      <c r="E1791" s="13">
        <f>D1791*'Assumptions Notes'!C$12</f>
        <v>2.3099999999999999E-2</v>
      </c>
      <c r="F1791" s="15">
        <f t="shared" si="54"/>
        <v>2.2849749999999999E-2</v>
      </c>
      <c r="G1791" s="10">
        <f>IF(C1791&gt;'Assumptions Notes'!C$11,'Assumptions Notes'!C$11,C1791)</f>
        <v>118.7</v>
      </c>
      <c r="H1791" s="15">
        <f t="shared" si="55"/>
        <v>2.2849749999999999E-2</v>
      </c>
      <c r="I1791" s="2">
        <f>IF(C1791&gt;'Assumptions Notes'!C$11,-C1791*('Assumptions Notes'!C$13/(2*1000)),G1791*D1791)</f>
        <v>2.2849749999999999E-2</v>
      </c>
    </row>
    <row r="1792" spans="1:9" ht="16" x14ac:dyDescent="0.2">
      <c r="A1792" s="5">
        <v>42589.3125</v>
      </c>
      <c r="B1792" s="2">
        <v>1132.32</v>
      </c>
      <c r="C1792" s="29">
        <v>121.8</v>
      </c>
      <c r="D1792" s="8">
        <v>2.0875000000000001E-4</v>
      </c>
      <c r="E1792" s="13">
        <f>D1792*'Assumptions Notes'!C$12</f>
        <v>2.5049999999999999E-2</v>
      </c>
      <c r="F1792" s="15">
        <f t="shared" si="54"/>
        <v>2.542575E-2</v>
      </c>
      <c r="G1792" s="10">
        <f>IF(C1792&gt;'Assumptions Notes'!C$11,'Assumptions Notes'!C$11,C1792)</f>
        <v>121.8</v>
      </c>
      <c r="H1792" s="15">
        <f t="shared" si="55"/>
        <v>2.542575E-2</v>
      </c>
      <c r="I1792" s="2">
        <f>IF(C1792&gt;'Assumptions Notes'!C$11,-C1792*('Assumptions Notes'!C$13/(2*1000)),G1792*D1792)</f>
        <v>2.542575E-2</v>
      </c>
    </row>
    <row r="1793" spans="1:9" ht="16" x14ac:dyDescent="0.2">
      <c r="A1793" s="5">
        <v>42589.333333333336</v>
      </c>
      <c r="B1793" s="2">
        <v>1136.68</v>
      </c>
      <c r="C1793" s="29">
        <v>121.3</v>
      </c>
      <c r="D1793" s="8">
        <v>2.2499999999999999E-4</v>
      </c>
      <c r="E1793" s="13">
        <f>D1793*'Assumptions Notes'!C$12</f>
        <v>2.7E-2</v>
      </c>
      <c r="F1793" s="15">
        <f t="shared" si="54"/>
        <v>2.7292499999999997E-2</v>
      </c>
      <c r="G1793" s="10">
        <f>IF(C1793&gt;'Assumptions Notes'!C$11,'Assumptions Notes'!C$11,C1793)</f>
        <v>121.3</v>
      </c>
      <c r="H1793" s="15">
        <f t="shared" si="55"/>
        <v>2.7292499999999997E-2</v>
      </c>
      <c r="I1793" s="2">
        <f>IF(C1793&gt;'Assumptions Notes'!C$11,-C1793*('Assumptions Notes'!C$13/(2*1000)),G1793*D1793)</f>
        <v>2.7292499999999997E-2</v>
      </c>
    </row>
    <row r="1794" spans="1:9" ht="16" x14ac:dyDescent="0.2">
      <c r="A1794" s="5">
        <v>42589.354166666664</v>
      </c>
      <c r="B1794" s="2">
        <v>1189.5899999999999</v>
      </c>
      <c r="C1794" s="29">
        <v>118.8</v>
      </c>
      <c r="D1794" s="8">
        <v>2.2625E-4</v>
      </c>
      <c r="E1794" s="13">
        <f>D1794*'Assumptions Notes'!C$12</f>
        <v>2.7150000000000001E-2</v>
      </c>
      <c r="F1794" s="15">
        <f t="shared" si="54"/>
        <v>2.68785E-2</v>
      </c>
      <c r="G1794" s="10">
        <f>IF(C1794&gt;'Assumptions Notes'!C$11,'Assumptions Notes'!C$11,C1794)</f>
        <v>118.8</v>
      </c>
      <c r="H1794" s="15">
        <f t="shared" si="55"/>
        <v>2.68785E-2</v>
      </c>
      <c r="I1794" s="2">
        <f>IF(C1794&gt;'Assumptions Notes'!C$11,-C1794*('Assumptions Notes'!C$13/(2*1000)),G1794*D1794)</f>
        <v>2.68785E-2</v>
      </c>
    </row>
    <row r="1795" spans="1:9" ht="16" x14ac:dyDescent="0.2">
      <c r="A1795" s="5">
        <v>42589.375</v>
      </c>
      <c r="B1795" s="2">
        <v>1232.26</v>
      </c>
      <c r="C1795" s="29">
        <v>110.8</v>
      </c>
      <c r="D1795" s="8">
        <v>2.275E-4</v>
      </c>
      <c r="E1795" s="13">
        <f>D1795*'Assumptions Notes'!C$12</f>
        <v>2.7300000000000001E-2</v>
      </c>
      <c r="F1795" s="15">
        <f t="shared" ref="F1795:F1858" si="56">D1795*C1795</f>
        <v>2.5207E-2</v>
      </c>
      <c r="G1795" s="10">
        <f>IF(C1795&gt;'Assumptions Notes'!C$11,'Assumptions Notes'!C$11,C1795)</f>
        <v>110.8</v>
      </c>
      <c r="H1795" s="15">
        <f t="shared" ref="H1795:H1858" si="57">G1795*D1795</f>
        <v>2.5207E-2</v>
      </c>
      <c r="I1795" s="2">
        <f>IF(C1795&gt;'Assumptions Notes'!C$11,-C1795*('Assumptions Notes'!C$13/(2*1000)),G1795*D1795)</f>
        <v>2.5207E-2</v>
      </c>
    </row>
    <row r="1796" spans="1:9" ht="16" x14ac:dyDescent="0.2">
      <c r="A1796" s="5">
        <v>42589.395833333336</v>
      </c>
      <c r="B1796" s="2">
        <v>1195.6500000000001</v>
      </c>
      <c r="C1796" s="29">
        <v>107.7</v>
      </c>
      <c r="D1796" s="8">
        <v>2.1875E-4</v>
      </c>
      <c r="E1796" s="13">
        <f>D1796*'Assumptions Notes'!C$12</f>
        <v>2.6249999999999999E-2</v>
      </c>
      <c r="F1796" s="15">
        <f t="shared" si="56"/>
        <v>2.3559375E-2</v>
      </c>
      <c r="G1796" s="10">
        <f>IF(C1796&gt;'Assumptions Notes'!C$11,'Assumptions Notes'!C$11,C1796)</f>
        <v>107.7</v>
      </c>
      <c r="H1796" s="15">
        <f t="shared" si="57"/>
        <v>2.3559375E-2</v>
      </c>
      <c r="I1796" s="2">
        <f>IF(C1796&gt;'Assumptions Notes'!C$11,-C1796*('Assumptions Notes'!C$13/(2*1000)),G1796*D1796)</f>
        <v>2.3559375E-2</v>
      </c>
    </row>
    <row r="1797" spans="1:9" ht="16" x14ac:dyDescent="0.2">
      <c r="A1797" s="5">
        <v>42589.416666666664</v>
      </c>
      <c r="B1797" s="2">
        <v>1159.76</v>
      </c>
      <c r="C1797" s="29">
        <v>105.8</v>
      </c>
      <c r="D1797" s="8">
        <v>2.1000000000000001E-4</v>
      </c>
      <c r="E1797" s="13">
        <f>D1797*'Assumptions Notes'!C$12</f>
        <v>2.52E-2</v>
      </c>
      <c r="F1797" s="15">
        <f t="shared" si="56"/>
        <v>2.2218000000000002E-2</v>
      </c>
      <c r="G1797" s="10">
        <f>IF(C1797&gt;'Assumptions Notes'!C$11,'Assumptions Notes'!C$11,C1797)</f>
        <v>105.8</v>
      </c>
      <c r="H1797" s="15">
        <f t="shared" si="57"/>
        <v>2.2218000000000002E-2</v>
      </c>
      <c r="I1797" s="2">
        <f>IF(C1797&gt;'Assumptions Notes'!C$11,-C1797*('Assumptions Notes'!C$13/(2*1000)),G1797*D1797)</f>
        <v>2.2218000000000002E-2</v>
      </c>
    </row>
    <row r="1798" spans="1:9" ht="16" x14ac:dyDescent="0.2">
      <c r="A1798" s="5">
        <v>42589.4375</v>
      </c>
      <c r="B1798" s="2">
        <v>1108.26</v>
      </c>
      <c r="C1798" s="29">
        <v>106.1</v>
      </c>
      <c r="D1798" s="8">
        <v>2.075E-4</v>
      </c>
      <c r="E1798" s="13">
        <f>D1798*'Assumptions Notes'!C$12</f>
        <v>2.4899999999999999E-2</v>
      </c>
      <c r="F1798" s="15">
        <f t="shared" si="56"/>
        <v>2.2015750000000001E-2</v>
      </c>
      <c r="G1798" s="10">
        <f>IF(C1798&gt;'Assumptions Notes'!C$11,'Assumptions Notes'!C$11,C1798)</f>
        <v>106.1</v>
      </c>
      <c r="H1798" s="15">
        <f t="shared" si="57"/>
        <v>2.2015750000000001E-2</v>
      </c>
      <c r="I1798" s="2">
        <f>IF(C1798&gt;'Assumptions Notes'!C$11,-C1798*('Assumptions Notes'!C$13/(2*1000)),G1798*D1798)</f>
        <v>2.2015750000000001E-2</v>
      </c>
    </row>
    <row r="1799" spans="1:9" ht="16" x14ac:dyDescent="0.2">
      <c r="A1799" s="5">
        <v>42589.458333333336</v>
      </c>
      <c r="B1799" s="2">
        <v>1168.46</v>
      </c>
      <c r="C1799" s="29">
        <v>102.3</v>
      </c>
      <c r="D1799" s="8">
        <v>2.05E-4</v>
      </c>
      <c r="E1799" s="13">
        <f>D1799*'Assumptions Notes'!C$12</f>
        <v>2.46E-2</v>
      </c>
      <c r="F1799" s="15">
        <f t="shared" si="56"/>
        <v>2.0971500000000001E-2</v>
      </c>
      <c r="G1799" s="10">
        <f>IF(C1799&gt;'Assumptions Notes'!C$11,'Assumptions Notes'!C$11,C1799)</f>
        <v>102.3</v>
      </c>
      <c r="H1799" s="15">
        <f t="shared" si="57"/>
        <v>2.0971500000000001E-2</v>
      </c>
      <c r="I1799" s="2">
        <f>IF(C1799&gt;'Assumptions Notes'!C$11,-C1799*('Assumptions Notes'!C$13/(2*1000)),G1799*D1799)</f>
        <v>2.0971500000000001E-2</v>
      </c>
    </row>
    <row r="1800" spans="1:9" ht="16" x14ac:dyDescent="0.2">
      <c r="A1800" s="5">
        <v>42589.479166666664</v>
      </c>
      <c r="B1800" s="2">
        <v>1086.92</v>
      </c>
      <c r="C1800" s="29">
        <v>102.1</v>
      </c>
      <c r="D1800" s="8">
        <v>2.1499999999999999E-4</v>
      </c>
      <c r="E1800" s="13">
        <f>D1800*'Assumptions Notes'!C$12</f>
        <v>2.58E-2</v>
      </c>
      <c r="F1800" s="15">
        <f t="shared" si="56"/>
        <v>2.1951499999999999E-2</v>
      </c>
      <c r="G1800" s="10">
        <f>IF(C1800&gt;'Assumptions Notes'!C$11,'Assumptions Notes'!C$11,C1800)</f>
        <v>102.1</v>
      </c>
      <c r="H1800" s="15">
        <f t="shared" si="57"/>
        <v>2.1951499999999999E-2</v>
      </c>
      <c r="I1800" s="2">
        <f>IF(C1800&gt;'Assumptions Notes'!C$11,-C1800*('Assumptions Notes'!C$13/(2*1000)),G1800*D1800)</f>
        <v>2.1951499999999999E-2</v>
      </c>
    </row>
    <row r="1801" spans="1:9" ht="16" x14ac:dyDescent="0.2">
      <c r="A1801" s="5">
        <v>42589.5</v>
      </c>
      <c r="B1801" s="2">
        <v>1069.0999999999999</v>
      </c>
      <c r="C1801" s="29">
        <v>104.5</v>
      </c>
      <c r="D1801" s="8">
        <v>2.2499999999999999E-4</v>
      </c>
      <c r="E1801" s="13">
        <f>D1801*'Assumptions Notes'!C$12</f>
        <v>2.7E-2</v>
      </c>
      <c r="F1801" s="15">
        <f t="shared" si="56"/>
        <v>2.3512499999999999E-2</v>
      </c>
      <c r="G1801" s="10">
        <f>IF(C1801&gt;'Assumptions Notes'!C$11,'Assumptions Notes'!C$11,C1801)</f>
        <v>104.5</v>
      </c>
      <c r="H1801" s="15">
        <f t="shared" si="57"/>
        <v>2.3512499999999999E-2</v>
      </c>
      <c r="I1801" s="2">
        <f>IF(C1801&gt;'Assumptions Notes'!C$11,-C1801*('Assumptions Notes'!C$13/(2*1000)),G1801*D1801)</f>
        <v>2.3512499999999999E-2</v>
      </c>
    </row>
    <row r="1802" spans="1:9" ht="16" x14ac:dyDescent="0.2">
      <c r="A1802" s="5">
        <v>42589.520833333336</v>
      </c>
      <c r="B1802" s="2">
        <v>1063.0899999999999</v>
      </c>
      <c r="C1802" s="29">
        <v>108.5</v>
      </c>
      <c r="D1802" s="8">
        <v>2.1250000000000002E-4</v>
      </c>
      <c r="E1802" s="13">
        <f>D1802*'Assumptions Notes'!C$12</f>
        <v>2.5500000000000002E-2</v>
      </c>
      <c r="F1802" s="15">
        <f t="shared" si="56"/>
        <v>2.305625E-2</v>
      </c>
      <c r="G1802" s="10">
        <f>IF(C1802&gt;'Assumptions Notes'!C$11,'Assumptions Notes'!C$11,C1802)</f>
        <v>108.5</v>
      </c>
      <c r="H1802" s="15">
        <f t="shared" si="57"/>
        <v>2.305625E-2</v>
      </c>
      <c r="I1802" s="2">
        <f>IF(C1802&gt;'Assumptions Notes'!C$11,-C1802*('Assumptions Notes'!C$13/(2*1000)),G1802*D1802)</f>
        <v>2.305625E-2</v>
      </c>
    </row>
    <row r="1803" spans="1:9" ht="16" x14ac:dyDescent="0.2">
      <c r="A1803" s="5">
        <v>42589.541666666664</v>
      </c>
      <c r="B1803" s="2">
        <v>940.11</v>
      </c>
      <c r="C1803" s="29">
        <v>115.7</v>
      </c>
      <c r="D1803" s="8">
        <v>2.0000000000000001E-4</v>
      </c>
      <c r="E1803" s="13">
        <f>D1803*'Assumptions Notes'!C$12</f>
        <v>2.4E-2</v>
      </c>
      <c r="F1803" s="15">
        <f t="shared" si="56"/>
        <v>2.3140000000000001E-2</v>
      </c>
      <c r="G1803" s="10">
        <f>IF(C1803&gt;'Assumptions Notes'!C$11,'Assumptions Notes'!C$11,C1803)</f>
        <v>115.7</v>
      </c>
      <c r="H1803" s="15">
        <f t="shared" si="57"/>
        <v>2.3140000000000001E-2</v>
      </c>
      <c r="I1803" s="2">
        <f>IF(C1803&gt;'Assumptions Notes'!C$11,-C1803*('Assumptions Notes'!C$13/(2*1000)),G1803*D1803)</f>
        <v>2.3140000000000001E-2</v>
      </c>
    </row>
    <row r="1804" spans="1:9" ht="16" x14ac:dyDescent="0.2">
      <c r="A1804" s="5">
        <v>42589.5625</v>
      </c>
      <c r="B1804" s="2">
        <v>875.35</v>
      </c>
      <c r="C1804" s="29">
        <v>121.2</v>
      </c>
      <c r="D1804" s="8">
        <v>1.975E-4</v>
      </c>
      <c r="E1804" s="13">
        <f>D1804*'Assumptions Notes'!C$12</f>
        <v>2.3699999999999999E-2</v>
      </c>
      <c r="F1804" s="15">
        <f t="shared" si="56"/>
        <v>2.3937E-2</v>
      </c>
      <c r="G1804" s="10">
        <f>IF(C1804&gt;'Assumptions Notes'!C$11,'Assumptions Notes'!C$11,C1804)</f>
        <v>121.2</v>
      </c>
      <c r="H1804" s="15">
        <f t="shared" si="57"/>
        <v>2.3937E-2</v>
      </c>
      <c r="I1804" s="2">
        <f>IF(C1804&gt;'Assumptions Notes'!C$11,-C1804*('Assumptions Notes'!C$13/(2*1000)),G1804*D1804)</f>
        <v>2.3937E-2</v>
      </c>
    </row>
    <row r="1805" spans="1:9" ht="16" x14ac:dyDescent="0.2">
      <c r="A1805" s="5">
        <v>42589.583333333336</v>
      </c>
      <c r="B1805" s="2">
        <v>874.35</v>
      </c>
      <c r="C1805" s="29">
        <v>119.6</v>
      </c>
      <c r="D1805" s="8">
        <v>1.95E-4</v>
      </c>
      <c r="E1805" s="13">
        <f>D1805*'Assumptions Notes'!C$12</f>
        <v>2.3400000000000001E-2</v>
      </c>
      <c r="F1805" s="15">
        <f t="shared" si="56"/>
        <v>2.3321999999999999E-2</v>
      </c>
      <c r="G1805" s="10">
        <f>IF(C1805&gt;'Assumptions Notes'!C$11,'Assumptions Notes'!C$11,C1805)</f>
        <v>119.6</v>
      </c>
      <c r="H1805" s="15">
        <f t="shared" si="57"/>
        <v>2.3321999999999999E-2</v>
      </c>
      <c r="I1805" s="2">
        <f>IF(C1805&gt;'Assumptions Notes'!C$11,-C1805*('Assumptions Notes'!C$13/(2*1000)),G1805*D1805)</f>
        <v>2.3321999999999999E-2</v>
      </c>
    </row>
    <row r="1806" spans="1:9" ht="16" x14ac:dyDescent="0.2">
      <c r="A1806" s="5">
        <v>42589.604166666664</v>
      </c>
      <c r="B1806" s="2">
        <v>840.39</v>
      </c>
      <c r="C1806" s="29">
        <v>119.9</v>
      </c>
      <c r="D1806" s="8">
        <v>1.9625E-4</v>
      </c>
      <c r="E1806" s="13">
        <f>D1806*'Assumptions Notes'!C$12</f>
        <v>2.3550000000000001E-2</v>
      </c>
      <c r="F1806" s="15">
        <f t="shared" si="56"/>
        <v>2.3530375000000003E-2</v>
      </c>
      <c r="G1806" s="10">
        <f>IF(C1806&gt;'Assumptions Notes'!C$11,'Assumptions Notes'!C$11,C1806)</f>
        <v>119.9</v>
      </c>
      <c r="H1806" s="15">
        <f t="shared" si="57"/>
        <v>2.3530375000000003E-2</v>
      </c>
      <c r="I1806" s="2">
        <f>IF(C1806&gt;'Assumptions Notes'!C$11,-C1806*('Assumptions Notes'!C$13/(2*1000)),G1806*D1806)</f>
        <v>2.3530375000000003E-2</v>
      </c>
    </row>
    <row r="1807" spans="1:9" ht="16" x14ac:dyDescent="0.2">
      <c r="A1807" s="5">
        <v>42589.625</v>
      </c>
      <c r="B1807" s="2">
        <v>848.88</v>
      </c>
      <c r="C1807" s="29">
        <v>113.1</v>
      </c>
      <c r="D1807" s="8">
        <v>1.975E-4</v>
      </c>
      <c r="E1807" s="13">
        <f>D1807*'Assumptions Notes'!C$12</f>
        <v>2.3699999999999999E-2</v>
      </c>
      <c r="F1807" s="15">
        <f t="shared" si="56"/>
        <v>2.2337249999999999E-2</v>
      </c>
      <c r="G1807" s="10">
        <f>IF(C1807&gt;'Assumptions Notes'!C$11,'Assumptions Notes'!C$11,C1807)</f>
        <v>113.1</v>
      </c>
      <c r="H1807" s="15">
        <f t="shared" si="57"/>
        <v>2.2337249999999999E-2</v>
      </c>
      <c r="I1807" s="2">
        <f>IF(C1807&gt;'Assumptions Notes'!C$11,-C1807*('Assumptions Notes'!C$13/(2*1000)),G1807*D1807)</f>
        <v>2.2337249999999999E-2</v>
      </c>
    </row>
    <row r="1808" spans="1:9" ht="16" x14ac:dyDescent="0.2">
      <c r="A1808" s="5">
        <v>42589.645833333336</v>
      </c>
      <c r="B1808" s="2">
        <v>898.17</v>
      </c>
      <c r="C1808" s="29">
        <v>107.1</v>
      </c>
      <c r="D1808" s="8">
        <v>2.2124999999999998E-4</v>
      </c>
      <c r="E1808" s="13">
        <f>D1808*'Assumptions Notes'!C$12</f>
        <v>2.6549999999999997E-2</v>
      </c>
      <c r="F1808" s="15">
        <f t="shared" si="56"/>
        <v>2.3695874999999998E-2</v>
      </c>
      <c r="G1808" s="10">
        <f>IF(C1808&gt;'Assumptions Notes'!C$11,'Assumptions Notes'!C$11,C1808)</f>
        <v>107.1</v>
      </c>
      <c r="H1808" s="15">
        <f t="shared" si="57"/>
        <v>2.3695874999999998E-2</v>
      </c>
      <c r="I1808" s="2">
        <f>IF(C1808&gt;'Assumptions Notes'!C$11,-C1808*('Assumptions Notes'!C$13/(2*1000)),G1808*D1808)</f>
        <v>2.3695874999999998E-2</v>
      </c>
    </row>
    <row r="1809" spans="1:9" ht="16" x14ac:dyDescent="0.2">
      <c r="A1809" s="5">
        <v>42589.666666666664</v>
      </c>
      <c r="B1809" s="2">
        <v>943.29</v>
      </c>
      <c r="C1809" s="29">
        <v>109</v>
      </c>
      <c r="D1809" s="8">
        <v>2.4499999999999999E-4</v>
      </c>
      <c r="E1809" s="13">
        <f>D1809*'Assumptions Notes'!C$12</f>
        <v>2.9399999999999999E-2</v>
      </c>
      <c r="F1809" s="15">
        <f t="shared" si="56"/>
        <v>2.6705E-2</v>
      </c>
      <c r="G1809" s="10">
        <f>IF(C1809&gt;'Assumptions Notes'!C$11,'Assumptions Notes'!C$11,C1809)</f>
        <v>109</v>
      </c>
      <c r="H1809" s="15">
        <f t="shared" si="57"/>
        <v>2.6705E-2</v>
      </c>
      <c r="I1809" s="2">
        <f>IF(C1809&gt;'Assumptions Notes'!C$11,-C1809*('Assumptions Notes'!C$13/(2*1000)),G1809*D1809)</f>
        <v>2.6705E-2</v>
      </c>
    </row>
    <row r="1810" spans="1:9" ht="16" x14ac:dyDescent="0.2">
      <c r="A1810" s="5">
        <v>42589.6875</v>
      </c>
      <c r="B1810" s="2">
        <v>981.15</v>
      </c>
      <c r="C1810" s="29">
        <v>98.2</v>
      </c>
      <c r="D1810" s="8">
        <v>2.7E-4</v>
      </c>
      <c r="E1810" s="13">
        <f>D1810*'Assumptions Notes'!C$12</f>
        <v>3.2399999999999998E-2</v>
      </c>
      <c r="F1810" s="15">
        <f t="shared" si="56"/>
        <v>2.6513999999999999E-2</v>
      </c>
      <c r="G1810" s="10">
        <f>IF(C1810&gt;'Assumptions Notes'!C$11,'Assumptions Notes'!C$11,C1810)</f>
        <v>98.2</v>
      </c>
      <c r="H1810" s="15">
        <f t="shared" si="57"/>
        <v>2.6513999999999999E-2</v>
      </c>
      <c r="I1810" s="2">
        <f>IF(C1810&gt;'Assumptions Notes'!C$11,-C1810*('Assumptions Notes'!C$13/(2*1000)),G1810*D1810)</f>
        <v>2.6513999999999999E-2</v>
      </c>
    </row>
    <row r="1811" spans="1:9" ht="16" x14ac:dyDescent="0.2">
      <c r="A1811" s="5">
        <v>42589.708333333336</v>
      </c>
      <c r="B1811" s="2">
        <v>1089.3399999999999</v>
      </c>
      <c r="C1811" s="29">
        <v>96.9</v>
      </c>
      <c r="D1811" s="8">
        <v>2.9500000000000001E-4</v>
      </c>
      <c r="E1811" s="13">
        <f>D1811*'Assumptions Notes'!C$12</f>
        <v>3.5400000000000001E-2</v>
      </c>
      <c r="F1811" s="15">
        <f t="shared" si="56"/>
        <v>2.8585500000000003E-2</v>
      </c>
      <c r="G1811" s="10">
        <f>IF(C1811&gt;'Assumptions Notes'!C$11,'Assumptions Notes'!C$11,C1811)</f>
        <v>96.9</v>
      </c>
      <c r="H1811" s="15">
        <f t="shared" si="57"/>
        <v>2.8585500000000003E-2</v>
      </c>
      <c r="I1811" s="2">
        <f>IF(C1811&gt;'Assumptions Notes'!C$11,-C1811*('Assumptions Notes'!C$13/(2*1000)),G1811*D1811)</f>
        <v>2.8585500000000003E-2</v>
      </c>
    </row>
    <row r="1812" spans="1:9" ht="16" x14ac:dyDescent="0.2">
      <c r="A1812" s="5">
        <v>42589.729166666664</v>
      </c>
      <c r="B1812" s="2">
        <v>1221.8599999999999</v>
      </c>
      <c r="C1812" s="29">
        <v>92.9</v>
      </c>
      <c r="D1812" s="8">
        <v>2.9750000000000002E-4</v>
      </c>
      <c r="E1812" s="13">
        <f>D1812*'Assumptions Notes'!C$12</f>
        <v>3.5700000000000003E-2</v>
      </c>
      <c r="F1812" s="15">
        <f t="shared" si="56"/>
        <v>2.7637750000000003E-2</v>
      </c>
      <c r="G1812" s="10">
        <f>IF(C1812&gt;'Assumptions Notes'!C$11,'Assumptions Notes'!C$11,C1812)</f>
        <v>92.9</v>
      </c>
      <c r="H1812" s="15">
        <f t="shared" si="57"/>
        <v>2.7637750000000003E-2</v>
      </c>
      <c r="I1812" s="2">
        <f>IF(C1812&gt;'Assumptions Notes'!C$11,-C1812*('Assumptions Notes'!C$13/(2*1000)),G1812*D1812)</f>
        <v>2.7637750000000003E-2</v>
      </c>
    </row>
    <row r="1813" spans="1:9" ht="16" x14ac:dyDescent="0.2">
      <c r="A1813" s="5">
        <v>42589.75</v>
      </c>
      <c r="B1813" s="2">
        <v>1338.09</v>
      </c>
      <c r="C1813" s="29">
        <v>95.9</v>
      </c>
      <c r="D1813" s="8">
        <v>2.9999999999999997E-4</v>
      </c>
      <c r="E1813" s="13">
        <f>D1813*'Assumptions Notes'!C$12</f>
        <v>3.5999999999999997E-2</v>
      </c>
      <c r="F1813" s="15">
        <f t="shared" si="56"/>
        <v>2.877E-2</v>
      </c>
      <c r="G1813" s="10">
        <f>IF(C1813&gt;'Assumptions Notes'!C$11,'Assumptions Notes'!C$11,C1813)</f>
        <v>95.9</v>
      </c>
      <c r="H1813" s="15">
        <f t="shared" si="57"/>
        <v>2.877E-2</v>
      </c>
      <c r="I1813" s="2">
        <f>IF(C1813&gt;'Assumptions Notes'!C$11,-C1813*('Assumptions Notes'!C$13/(2*1000)),G1813*D1813)</f>
        <v>2.877E-2</v>
      </c>
    </row>
    <row r="1814" spans="1:9" ht="16" x14ac:dyDescent="0.2">
      <c r="A1814" s="5">
        <v>42589.770833333336</v>
      </c>
      <c r="B1814" s="2">
        <v>1520.93</v>
      </c>
      <c r="C1814" s="29">
        <v>100</v>
      </c>
      <c r="D1814" s="8">
        <v>2.9999999999999997E-4</v>
      </c>
      <c r="E1814" s="13">
        <f>D1814*'Assumptions Notes'!C$12</f>
        <v>3.5999999999999997E-2</v>
      </c>
      <c r="F1814" s="15">
        <f t="shared" si="56"/>
        <v>0.03</v>
      </c>
      <c r="G1814" s="10">
        <f>IF(C1814&gt;'Assumptions Notes'!C$11,'Assumptions Notes'!C$11,C1814)</f>
        <v>100</v>
      </c>
      <c r="H1814" s="15">
        <f t="shared" si="57"/>
        <v>0.03</v>
      </c>
      <c r="I1814" s="2">
        <f>IF(C1814&gt;'Assumptions Notes'!C$11,-C1814*('Assumptions Notes'!C$13/(2*1000)),G1814*D1814)</f>
        <v>0.03</v>
      </c>
    </row>
    <row r="1815" spans="1:9" ht="16" x14ac:dyDescent="0.2">
      <c r="A1815" s="5">
        <v>42589.791666666664</v>
      </c>
      <c r="B1815" s="2">
        <v>1626.87</v>
      </c>
      <c r="C1815" s="29">
        <v>106.1</v>
      </c>
      <c r="D1815" s="8">
        <v>2.9999999999999997E-4</v>
      </c>
      <c r="E1815" s="13">
        <f>D1815*'Assumptions Notes'!C$12</f>
        <v>3.5999999999999997E-2</v>
      </c>
      <c r="F1815" s="15">
        <f t="shared" si="56"/>
        <v>3.1829999999999997E-2</v>
      </c>
      <c r="G1815" s="10">
        <f>IF(C1815&gt;'Assumptions Notes'!C$11,'Assumptions Notes'!C$11,C1815)</f>
        <v>106.1</v>
      </c>
      <c r="H1815" s="15">
        <f t="shared" si="57"/>
        <v>3.1829999999999997E-2</v>
      </c>
      <c r="I1815" s="2">
        <f>IF(C1815&gt;'Assumptions Notes'!C$11,-C1815*('Assumptions Notes'!C$13/(2*1000)),G1815*D1815)</f>
        <v>3.1829999999999997E-2</v>
      </c>
    </row>
    <row r="1816" spans="1:9" ht="16" x14ac:dyDescent="0.2">
      <c r="A1816" s="5">
        <v>42589.8125</v>
      </c>
      <c r="B1816" s="2">
        <v>1632.11</v>
      </c>
      <c r="C1816" s="29">
        <v>110.3</v>
      </c>
      <c r="D1816" s="8">
        <v>2.9750000000000002E-4</v>
      </c>
      <c r="E1816" s="13">
        <f>D1816*'Assumptions Notes'!C$12</f>
        <v>3.5700000000000003E-2</v>
      </c>
      <c r="F1816" s="15">
        <f t="shared" si="56"/>
        <v>3.2814250000000003E-2</v>
      </c>
      <c r="G1816" s="10">
        <f>IF(C1816&gt;'Assumptions Notes'!C$11,'Assumptions Notes'!C$11,C1816)</f>
        <v>110.3</v>
      </c>
      <c r="H1816" s="15">
        <f t="shared" si="57"/>
        <v>3.2814250000000003E-2</v>
      </c>
      <c r="I1816" s="2">
        <f>IF(C1816&gt;'Assumptions Notes'!C$11,-C1816*('Assumptions Notes'!C$13/(2*1000)),G1816*D1816)</f>
        <v>3.2814250000000003E-2</v>
      </c>
    </row>
    <row r="1817" spans="1:9" ht="16" x14ac:dyDescent="0.2">
      <c r="A1817" s="5">
        <v>42589.833333333336</v>
      </c>
      <c r="B1817" s="2">
        <v>1608.45</v>
      </c>
      <c r="C1817" s="29">
        <v>108.7</v>
      </c>
      <c r="D1817" s="8">
        <v>2.9500000000000001E-4</v>
      </c>
      <c r="E1817" s="13">
        <f>D1817*'Assumptions Notes'!C$12</f>
        <v>3.5400000000000001E-2</v>
      </c>
      <c r="F1817" s="15">
        <f t="shared" si="56"/>
        <v>3.2066500000000005E-2</v>
      </c>
      <c r="G1817" s="10">
        <f>IF(C1817&gt;'Assumptions Notes'!C$11,'Assumptions Notes'!C$11,C1817)</f>
        <v>108.7</v>
      </c>
      <c r="H1817" s="15">
        <f t="shared" si="57"/>
        <v>3.2066500000000005E-2</v>
      </c>
      <c r="I1817" s="2">
        <f>IF(C1817&gt;'Assumptions Notes'!C$11,-C1817*('Assumptions Notes'!C$13/(2*1000)),G1817*D1817)</f>
        <v>3.2066500000000005E-2</v>
      </c>
    </row>
    <row r="1818" spans="1:9" ht="16" x14ac:dyDescent="0.2">
      <c r="A1818" s="5">
        <v>42589.854166666664</v>
      </c>
      <c r="B1818" s="2">
        <v>1595.76</v>
      </c>
      <c r="C1818" s="29">
        <v>108.3</v>
      </c>
      <c r="D1818" s="8">
        <v>2.9E-4</v>
      </c>
      <c r="E1818" s="13">
        <f>D1818*'Assumptions Notes'!C$12</f>
        <v>3.4799999999999998E-2</v>
      </c>
      <c r="F1818" s="15">
        <f t="shared" si="56"/>
        <v>3.1406999999999997E-2</v>
      </c>
      <c r="G1818" s="10">
        <f>IF(C1818&gt;'Assumptions Notes'!C$11,'Assumptions Notes'!C$11,C1818)</f>
        <v>108.3</v>
      </c>
      <c r="H1818" s="15">
        <f t="shared" si="57"/>
        <v>3.1406999999999997E-2</v>
      </c>
      <c r="I1818" s="2">
        <f>IF(C1818&gt;'Assumptions Notes'!C$11,-C1818*('Assumptions Notes'!C$13/(2*1000)),G1818*D1818)</f>
        <v>3.1406999999999997E-2</v>
      </c>
    </row>
    <row r="1819" spans="1:9" ht="16" x14ac:dyDescent="0.2">
      <c r="A1819" s="5">
        <v>42589.875</v>
      </c>
      <c r="B1819" s="2">
        <v>1541.24</v>
      </c>
      <c r="C1819" s="29">
        <v>102.2</v>
      </c>
      <c r="D1819" s="8">
        <v>2.8499999999999999E-4</v>
      </c>
      <c r="E1819" s="13">
        <f>D1819*'Assumptions Notes'!C$12</f>
        <v>3.4200000000000001E-2</v>
      </c>
      <c r="F1819" s="15">
        <f t="shared" si="56"/>
        <v>2.9127E-2</v>
      </c>
      <c r="G1819" s="10">
        <f>IF(C1819&gt;'Assumptions Notes'!C$11,'Assumptions Notes'!C$11,C1819)</f>
        <v>102.2</v>
      </c>
      <c r="H1819" s="15">
        <f t="shared" si="57"/>
        <v>2.9127E-2</v>
      </c>
      <c r="I1819" s="2">
        <f>IF(C1819&gt;'Assumptions Notes'!C$11,-C1819*('Assumptions Notes'!C$13/(2*1000)),G1819*D1819)</f>
        <v>2.9127E-2</v>
      </c>
    </row>
    <row r="1820" spans="1:9" ht="16" x14ac:dyDescent="0.2">
      <c r="A1820" s="5">
        <v>42589.895833333336</v>
      </c>
      <c r="B1820" s="2">
        <v>1480.04</v>
      </c>
      <c r="C1820" s="29">
        <v>98.9</v>
      </c>
      <c r="D1820" s="8">
        <v>2.7E-4</v>
      </c>
      <c r="E1820" s="13">
        <f>D1820*'Assumptions Notes'!C$12</f>
        <v>3.2399999999999998E-2</v>
      </c>
      <c r="F1820" s="15">
        <f t="shared" si="56"/>
        <v>2.6703000000000001E-2</v>
      </c>
      <c r="G1820" s="10">
        <f>IF(C1820&gt;'Assumptions Notes'!C$11,'Assumptions Notes'!C$11,C1820)</f>
        <v>98.9</v>
      </c>
      <c r="H1820" s="15">
        <f t="shared" si="57"/>
        <v>2.6703000000000001E-2</v>
      </c>
      <c r="I1820" s="2">
        <f>IF(C1820&gt;'Assumptions Notes'!C$11,-C1820*('Assumptions Notes'!C$13/(2*1000)),G1820*D1820)</f>
        <v>2.6703000000000001E-2</v>
      </c>
    </row>
    <row r="1821" spans="1:9" ht="16" x14ac:dyDescent="0.2">
      <c r="A1821" s="5">
        <v>42589.916666666664</v>
      </c>
      <c r="B1821" s="2">
        <v>1411.3</v>
      </c>
      <c r="C1821" s="29">
        <v>95.6</v>
      </c>
      <c r="D1821" s="8">
        <v>2.5500000000000002E-4</v>
      </c>
      <c r="E1821" s="13">
        <f>D1821*'Assumptions Notes'!C$12</f>
        <v>3.0600000000000002E-2</v>
      </c>
      <c r="F1821" s="15">
        <f t="shared" si="56"/>
        <v>2.4378E-2</v>
      </c>
      <c r="G1821" s="10">
        <f>IF(C1821&gt;'Assumptions Notes'!C$11,'Assumptions Notes'!C$11,C1821)</f>
        <v>95.6</v>
      </c>
      <c r="H1821" s="15">
        <f t="shared" si="57"/>
        <v>2.4378E-2</v>
      </c>
      <c r="I1821" s="2">
        <f>IF(C1821&gt;'Assumptions Notes'!C$11,-C1821*('Assumptions Notes'!C$13/(2*1000)),G1821*D1821)</f>
        <v>2.4378E-2</v>
      </c>
    </row>
    <row r="1822" spans="1:9" ht="16" x14ac:dyDescent="0.2">
      <c r="A1822" s="5">
        <v>42589.9375</v>
      </c>
      <c r="B1822" s="2">
        <v>1350.09</v>
      </c>
      <c r="C1822" s="29">
        <v>93</v>
      </c>
      <c r="D1822" s="8">
        <v>2.1250000000000002E-4</v>
      </c>
      <c r="E1822" s="13">
        <f>D1822*'Assumptions Notes'!C$12</f>
        <v>2.5500000000000002E-2</v>
      </c>
      <c r="F1822" s="15">
        <f t="shared" si="56"/>
        <v>1.9762500000000002E-2</v>
      </c>
      <c r="G1822" s="10">
        <f>IF(C1822&gt;'Assumptions Notes'!C$11,'Assumptions Notes'!C$11,C1822)</f>
        <v>93</v>
      </c>
      <c r="H1822" s="15">
        <f t="shared" si="57"/>
        <v>1.9762500000000002E-2</v>
      </c>
      <c r="I1822" s="2">
        <f>IF(C1822&gt;'Assumptions Notes'!C$11,-C1822*('Assumptions Notes'!C$13/(2*1000)),G1822*D1822)</f>
        <v>1.9762500000000002E-2</v>
      </c>
    </row>
    <row r="1823" spans="1:9" ht="16" x14ac:dyDescent="0.2">
      <c r="A1823" s="5">
        <v>42589.958333333336</v>
      </c>
      <c r="B1823" s="2">
        <v>1298.28</v>
      </c>
      <c r="C1823" s="29">
        <v>89.4</v>
      </c>
      <c r="D1823" s="8">
        <v>1.7000000000000001E-4</v>
      </c>
      <c r="E1823" s="13">
        <f>D1823*'Assumptions Notes'!C$12</f>
        <v>2.0400000000000001E-2</v>
      </c>
      <c r="F1823" s="15">
        <f t="shared" si="56"/>
        <v>1.5198000000000001E-2</v>
      </c>
      <c r="G1823" s="10">
        <f>IF(C1823&gt;'Assumptions Notes'!C$11,'Assumptions Notes'!C$11,C1823)</f>
        <v>89.4</v>
      </c>
      <c r="H1823" s="15">
        <f t="shared" si="57"/>
        <v>1.5198000000000001E-2</v>
      </c>
      <c r="I1823" s="2">
        <f>IF(C1823&gt;'Assumptions Notes'!C$11,-C1823*('Assumptions Notes'!C$13/(2*1000)),G1823*D1823)</f>
        <v>1.5198000000000001E-2</v>
      </c>
    </row>
    <row r="1824" spans="1:9" ht="16" x14ac:dyDescent="0.2">
      <c r="A1824" s="5">
        <v>42589.979166666664</v>
      </c>
      <c r="B1824" s="2">
        <v>1269.04</v>
      </c>
      <c r="C1824" s="29">
        <v>91.4</v>
      </c>
      <c r="D1824" s="8">
        <v>1.5000000000000001E-4</v>
      </c>
      <c r="E1824" s="13">
        <f>D1824*'Assumptions Notes'!C$12</f>
        <v>1.8000000000000002E-2</v>
      </c>
      <c r="F1824" s="15">
        <f t="shared" si="56"/>
        <v>1.3710000000000002E-2</v>
      </c>
      <c r="G1824" s="10">
        <f>IF(C1824&gt;'Assumptions Notes'!C$11,'Assumptions Notes'!C$11,C1824)</f>
        <v>91.4</v>
      </c>
      <c r="H1824" s="15">
        <f t="shared" si="57"/>
        <v>1.3710000000000002E-2</v>
      </c>
      <c r="I1824" s="2">
        <f>IF(C1824&gt;'Assumptions Notes'!C$11,-C1824*('Assumptions Notes'!C$13/(2*1000)),G1824*D1824)</f>
        <v>1.3710000000000002E-2</v>
      </c>
    </row>
    <row r="1825" spans="1:9" ht="16" x14ac:dyDescent="0.2">
      <c r="A1825" s="5">
        <v>42590</v>
      </c>
      <c r="B1825" s="2">
        <v>1476.05</v>
      </c>
      <c r="C1825" s="29">
        <v>96.8</v>
      </c>
      <c r="D1825" s="8">
        <v>1.2999999999999999E-4</v>
      </c>
      <c r="E1825" s="13">
        <f>D1825*'Assumptions Notes'!C$12</f>
        <v>1.5599999999999999E-2</v>
      </c>
      <c r="F1825" s="15">
        <f t="shared" si="56"/>
        <v>1.2583999999999998E-2</v>
      </c>
      <c r="G1825" s="10">
        <f>IF(C1825&gt;'Assumptions Notes'!C$11,'Assumptions Notes'!C$11,C1825)</f>
        <v>96.8</v>
      </c>
      <c r="H1825" s="15">
        <f t="shared" si="57"/>
        <v>1.2583999999999998E-2</v>
      </c>
      <c r="I1825" s="2">
        <f>IF(C1825&gt;'Assumptions Notes'!C$11,-C1825*('Assumptions Notes'!C$13/(2*1000)),G1825*D1825)</f>
        <v>1.2583999999999998E-2</v>
      </c>
    </row>
    <row r="1826" spans="1:9" ht="16" x14ac:dyDescent="0.2">
      <c r="A1826" s="5">
        <v>42590.020833333336</v>
      </c>
      <c r="B1826" s="2">
        <v>1343.92</v>
      </c>
      <c r="C1826" s="29">
        <v>101.1</v>
      </c>
      <c r="D1826" s="8">
        <v>1.175E-4</v>
      </c>
      <c r="E1826" s="13">
        <f>D1826*'Assumptions Notes'!C$12</f>
        <v>1.41E-2</v>
      </c>
      <c r="F1826" s="15">
        <f t="shared" si="56"/>
        <v>1.1879249999999999E-2</v>
      </c>
      <c r="G1826" s="10">
        <f>IF(C1826&gt;'Assumptions Notes'!C$11,'Assumptions Notes'!C$11,C1826)</f>
        <v>101.1</v>
      </c>
      <c r="H1826" s="15">
        <f t="shared" si="57"/>
        <v>1.1879249999999999E-2</v>
      </c>
      <c r="I1826" s="2">
        <f>IF(C1826&gt;'Assumptions Notes'!C$11,-C1826*('Assumptions Notes'!C$13/(2*1000)),G1826*D1826)</f>
        <v>1.1879249999999999E-2</v>
      </c>
    </row>
    <row r="1827" spans="1:9" ht="16" x14ac:dyDescent="0.2">
      <c r="A1827" s="5">
        <v>42590.041666666664</v>
      </c>
      <c r="B1827" s="2">
        <v>1258.72</v>
      </c>
      <c r="C1827" s="29">
        <v>106</v>
      </c>
      <c r="D1827" s="8">
        <v>1.05E-4</v>
      </c>
      <c r="E1827" s="13">
        <f>D1827*'Assumptions Notes'!C$12</f>
        <v>1.26E-2</v>
      </c>
      <c r="F1827" s="15">
        <f t="shared" si="56"/>
        <v>1.1130000000000001E-2</v>
      </c>
      <c r="G1827" s="10">
        <f>IF(C1827&gt;'Assumptions Notes'!C$11,'Assumptions Notes'!C$11,C1827)</f>
        <v>106</v>
      </c>
      <c r="H1827" s="15">
        <f t="shared" si="57"/>
        <v>1.1130000000000001E-2</v>
      </c>
      <c r="I1827" s="2">
        <f>IF(C1827&gt;'Assumptions Notes'!C$11,-C1827*('Assumptions Notes'!C$13/(2*1000)),G1827*D1827)</f>
        <v>1.1130000000000001E-2</v>
      </c>
    </row>
    <row r="1828" spans="1:9" ht="16" x14ac:dyDescent="0.2">
      <c r="A1828" s="5">
        <v>42590.0625</v>
      </c>
      <c r="B1828" s="2">
        <v>1192.5999999999999</v>
      </c>
      <c r="C1828" s="29">
        <v>107.7</v>
      </c>
      <c r="D1828" s="8">
        <v>1.025E-4</v>
      </c>
      <c r="E1828" s="13">
        <f>D1828*'Assumptions Notes'!C$12</f>
        <v>1.23E-2</v>
      </c>
      <c r="F1828" s="15">
        <f t="shared" si="56"/>
        <v>1.103925E-2</v>
      </c>
      <c r="G1828" s="10">
        <f>IF(C1828&gt;'Assumptions Notes'!C$11,'Assumptions Notes'!C$11,C1828)</f>
        <v>107.7</v>
      </c>
      <c r="H1828" s="15">
        <f t="shared" si="57"/>
        <v>1.103925E-2</v>
      </c>
      <c r="I1828" s="2">
        <f>IF(C1828&gt;'Assumptions Notes'!C$11,-C1828*('Assumptions Notes'!C$13/(2*1000)),G1828*D1828)</f>
        <v>1.103925E-2</v>
      </c>
    </row>
    <row r="1829" spans="1:9" ht="16" x14ac:dyDescent="0.2">
      <c r="A1829" s="5">
        <v>42590.083333333336</v>
      </c>
      <c r="B1829" s="2">
        <v>1132.6099999999999</v>
      </c>
      <c r="C1829" s="29">
        <v>108</v>
      </c>
      <c r="D1829" s="8">
        <v>1E-4</v>
      </c>
      <c r="E1829" s="13">
        <f>D1829*'Assumptions Notes'!C$12</f>
        <v>1.2E-2</v>
      </c>
      <c r="F1829" s="15">
        <f t="shared" si="56"/>
        <v>1.0800000000000001E-2</v>
      </c>
      <c r="G1829" s="10">
        <f>IF(C1829&gt;'Assumptions Notes'!C$11,'Assumptions Notes'!C$11,C1829)</f>
        <v>108</v>
      </c>
      <c r="H1829" s="15">
        <f t="shared" si="57"/>
        <v>1.0800000000000001E-2</v>
      </c>
      <c r="I1829" s="2">
        <f>IF(C1829&gt;'Assumptions Notes'!C$11,-C1829*('Assumptions Notes'!C$13/(2*1000)),G1829*D1829)</f>
        <v>1.0800000000000001E-2</v>
      </c>
    </row>
    <row r="1830" spans="1:9" ht="16" x14ac:dyDescent="0.2">
      <c r="A1830" s="5">
        <v>42590.104166666664</v>
      </c>
      <c r="B1830" s="2">
        <v>1082.93</v>
      </c>
      <c r="C1830" s="29">
        <v>108.2</v>
      </c>
      <c r="D1830" s="8">
        <v>9.8750000000000002E-5</v>
      </c>
      <c r="E1830" s="13">
        <f>D1830*'Assumptions Notes'!C$12</f>
        <v>1.1849999999999999E-2</v>
      </c>
      <c r="F1830" s="15">
        <f t="shared" si="56"/>
        <v>1.068475E-2</v>
      </c>
      <c r="G1830" s="10">
        <f>IF(C1830&gt;'Assumptions Notes'!C$11,'Assumptions Notes'!C$11,C1830)</f>
        <v>108.2</v>
      </c>
      <c r="H1830" s="15">
        <f t="shared" si="57"/>
        <v>1.068475E-2</v>
      </c>
      <c r="I1830" s="2">
        <f>IF(C1830&gt;'Assumptions Notes'!C$11,-C1830*('Assumptions Notes'!C$13/(2*1000)),G1830*D1830)</f>
        <v>1.068475E-2</v>
      </c>
    </row>
    <row r="1831" spans="1:9" ht="16" x14ac:dyDescent="0.2">
      <c r="A1831" s="5">
        <v>42590.125</v>
      </c>
      <c r="B1831" s="2">
        <v>1082.42</v>
      </c>
      <c r="C1831" s="29">
        <v>100.6</v>
      </c>
      <c r="D1831" s="8">
        <v>9.7499999999999998E-5</v>
      </c>
      <c r="E1831" s="13">
        <f>D1831*'Assumptions Notes'!C$12</f>
        <v>1.17E-2</v>
      </c>
      <c r="F1831" s="15">
        <f t="shared" si="56"/>
        <v>9.8084999999999995E-3</v>
      </c>
      <c r="G1831" s="10">
        <f>IF(C1831&gt;'Assumptions Notes'!C$11,'Assumptions Notes'!C$11,C1831)</f>
        <v>100.6</v>
      </c>
      <c r="H1831" s="15">
        <f t="shared" si="57"/>
        <v>9.8084999999999995E-3</v>
      </c>
      <c r="I1831" s="2">
        <f>IF(C1831&gt;'Assumptions Notes'!C$11,-C1831*('Assumptions Notes'!C$13/(2*1000)),G1831*D1831)</f>
        <v>9.8084999999999995E-3</v>
      </c>
    </row>
    <row r="1832" spans="1:9" ht="16" x14ac:dyDescent="0.2">
      <c r="A1832" s="5">
        <v>42590.145833333336</v>
      </c>
      <c r="B1832" s="2">
        <v>1040.23</v>
      </c>
      <c r="C1832" s="29">
        <v>98.2</v>
      </c>
      <c r="D1832" s="8">
        <v>9.6250000000000009E-5</v>
      </c>
      <c r="E1832" s="13">
        <f>D1832*'Assumptions Notes'!C$12</f>
        <v>1.1550000000000001E-2</v>
      </c>
      <c r="F1832" s="15">
        <f t="shared" si="56"/>
        <v>9.4517500000000018E-3</v>
      </c>
      <c r="G1832" s="10">
        <f>IF(C1832&gt;'Assumptions Notes'!C$11,'Assumptions Notes'!C$11,C1832)</f>
        <v>98.2</v>
      </c>
      <c r="H1832" s="15">
        <f t="shared" si="57"/>
        <v>9.4517500000000018E-3</v>
      </c>
      <c r="I1832" s="2">
        <f>IF(C1832&gt;'Assumptions Notes'!C$11,-C1832*('Assumptions Notes'!C$13/(2*1000)),G1832*D1832)</f>
        <v>9.4517500000000018E-3</v>
      </c>
    </row>
    <row r="1833" spans="1:9" ht="16" x14ac:dyDescent="0.2">
      <c r="A1833" s="5">
        <v>42590.166666666664</v>
      </c>
      <c r="B1833" s="2">
        <v>1040.18</v>
      </c>
      <c r="C1833" s="29">
        <v>97.6</v>
      </c>
      <c r="D1833" s="8">
        <v>9.5000000000000005E-5</v>
      </c>
      <c r="E1833" s="13">
        <f>D1833*'Assumptions Notes'!C$12</f>
        <v>1.14E-2</v>
      </c>
      <c r="F1833" s="15">
        <f t="shared" si="56"/>
        <v>9.2720000000000007E-3</v>
      </c>
      <c r="G1833" s="10">
        <f>IF(C1833&gt;'Assumptions Notes'!C$11,'Assumptions Notes'!C$11,C1833)</f>
        <v>97.6</v>
      </c>
      <c r="H1833" s="15">
        <f t="shared" si="57"/>
        <v>9.2720000000000007E-3</v>
      </c>
      <c r="I1833" s="2">
        <f>IF(C1833&gt;'Assumptions Notes'!C$11,-C1833*('Assumptions Notes'!C$13/(2*1000)),G1833*D1833)</f>
        <v>9.2720000000000007E-3</v>
      </c>
    </row>
    <row r="1834" spans="1:9" ht="16" x14ac:dyDescent="0.2">
      <c r="A1834" s="5">
        <v>42590.1875</v>
      </c>
      <c r="B1834" s="2">
        <v>999.59</v>
      </c>
      <c r="C1834" s="29">
        <v>97.9</v>
      </c>
      <c r="D1834" s="8">
        <v>9.6250000000000009E-5</v>
      </c>
      <c r="E1834" s="13">
        <f>D1834*'Assumptions Notes'!C$12</f>
        <v>1.1550000000000001E-2</v>
      </c>
      <c r="F1834" s="15">
        <f t="shared" si="56"/>
        <v>9.4228750000000007E-3</v>
      </c>
      <c r="G1834" s="10">
        <f>IF(C1834&gt;'Assumptions Notes'!C$11,'Assumptions Notes'!C$11,C1834)</f>
        <v>97.9</v>
      </c>
      <c r="H1834" s="15">
        <f t="shared" si="57"/>
        <v>9.4228750000000007E-3</v>
      </c>
      <c r="I1834" s="2">
        <f>IF(C1834&gt;'Assumptions Notes'!C$11,-C1834*('Assumptions Notes'!C$13/(2*1000)),G1834*D1834)</f>
        <v>9.4228750000000007E-3</v>
      </c>
    </row>
    <row r="1835" spans="1:9" ht="16" x14ac:dyDescent="0.2">
      <c r="A1835" s="5">
        <v>42590.208333333336</v>
      </c>
      <c r="B1835" s="2">
        <v>1004.79</v>
      </c>
      <c r="C1835" s="29">
        <v>94.8</v>
      </c>
      <c r="D1835" s="8">
        <v>9.7499999999999998E-5</v>
      </c>
      <c r="E1835" s="13">
        <f>D1835*'Assumptions Notes'!C$12</f>
        <v>1.17E-2</v>
      </c>
      <c r="F1835" s="15">
        <f t="shared" si="56"/>
        <v>9.2429999999999995E-3</v>
      </c>
      <c r="G1835" s="10">
        <f>IF(C1835&gt;'Assumptions Notes'!C$11,'Assumptions Notes'!C$11,C1835)</f>
        <v>94.8</v>
      </c>
      <c r="H1835" s="15">
        <f t="shared" si="57"/>
        <v>9.2429999999999995E-3</v>
      </c>
      <c r="I1835" s="2">
        <f>IF(C1835&gt;'Assumptions Notes'!C$11,-C1835*('Assumptions Notes'!C$13/(2*1000)),G1835*D1835)</f>
        <v>9.2429999999999995E-3</v>
      </c>
    </row>
    <row r="1836" spans="1:9" ht="16" x14ac:dyDescent="0.2">
      <c r="A1836" s="5">
        <v>42590.229166666664</v>
      </c>
      <c r="B1836" s="2">
        <v>1034.33</v>
      </c>
      <c r="C1836" s="29">
        <v>90.9</v>
      </c>
      <c r="D1836" s="8">
        <v>1.15E-4</v>
      </c>
      <c r="E1836" s="13">
        <f>D1836*'Assumptions Notes'!C$12</f>
        <v>1.38E-2</v>
      </c>
      <c r="F1836" s="15">
        <f t="shared" si="56"/>
        <v>1.0453500000000001E-2</v>
      </c>
      <c r="G1836" s="10">
        <f>IF(C1836&gt;'Assumptions Notes'!C$11,'Assumptions Notes'!C$11,C1836)</f>
        <v>90.9</v>
      </c>
      <c r="H1836" s="15">
        <f t="shared" si="57"/>
        <v>1.0453500000000001E-2</v>
      </c>
      <c r="I1836" s="2">
        <f>IF(C1836&gt;'Assumptions Notes'!C$11,-C1836*('Assumptions Notes'!C$13/(2*1000)),G1836*D1836)</f>
        <v>1.0453500000000001E-2</v>
      </c>
    </row>
    <row r="1837" spans="1:9" ht="16" x14ac:dyDescent="0.2">
      <c r="A1837" s="5">
        <v>42590.25</v>
      </c>
      <c r="B1837" s="2">
        <v>1063.3</v>
      </c>
      <c r="C1837" s="29">
        <v>94.9</v>
      </c>
      <c r="D1837" s="8">
        <v>1.325E-4</v>
      </c>
      <c r="E1837" s="13">
        <f>D1837*'Assumptions Notes'!C$12</f>
        <v>1.5900000000000001E-2</v>
      </c>
      <c r="F1837" s="15">
        <f t="shared" si="56"/>
        <v>1.257425E-2</v>
      </c>
      <c r="G1837" s="10">
        <f>IF(C1837&gt;'Assumptions Notes'!C$11,'Assumptions Notes'!C$11,C1837)</f>
        <v>94.9</v>
      </c>
      <c r="H1837" s="15">
        <f t="shared" si="57"/>
        <v>1.257425E-2</v>
      </c>
      <c r="I1837" s="2">
        <f>IF(C1837&gt;'Assumptions Notes'!C$11,-C1837*('Assumptions Notes'!C$13/(2*1000)),G1837*D1837)</f>
        <v>1.257425E-2</v>
      </c>
    </row>
    <row r="1838" spans="1:9" ht="16" x14ac:dyDescent="0.2">
      <c r="A1838" s="5">
        <v>42590.270833333336</v>
      </c>
      <c r="B1838" s="2">
        <v>1124.6300000000001</v>
      </c>
      <c r="C1838" s="29">
        <v>102.2</v>
      </c>
      <c r="D1838" s="8">
        <v>1.6249999999999999E-4</v>
      </c>
      <c r="E1838" s="13">
        <f>D1838*'Assumptions Notes'!C$12</f>
        <v>1.95E-2</v>
      </c>
      <c r="F1838" s="15">
        <f t="shared" si="56"/>
        <v>1.6607500000000001E-2</v>
      </c>
      <c r="G1838" s="10">
        <f>IF(C1838&gt;'Assumptions Notes'!C$11,'Assumptions Notes'!C$11,C1838)</f>
        <v>102.2</v>
      </c>
      <c r="H1838" s="15">
        <f t="shared" si="57"/>
        <v>1.6607500000000001E-2</v>
      </c>
      <c r="I1838" s="2">
        <f>IF(C1838&gt;'Assumptions Notes'!C$11,-C1838*('Assumptions Notes'!C$13/(2*1000)),G1838*D1838)</f>
        <v>1.6607500000000001E-2</v>
      </c>
    </row>
    <row r="1839" spans="1:9" ht="16" x14ac:dyDescent="0.2">
      <c r="A1839" s="5">
        <v>42590.291666666664</v>
      </c>
      <c r="B1839" s="2">
        <v>1228.3699999999999</v>
      </c>
      <c r="C1839" s="29">
        <v>106</v>
      </c>
      <c r="D1839" s="8">
        <v>1.9249999999999999E-4</v>
      </c>
      <c r="E1839" s="13">
        <f>D1839*'Assumptions Notes'!C$12</f>
        <v>2.3099999999999999E-2</v>
      </c>
      <c r="F1839" s="15">
        <f t="shared" si="56"/>
        <v>2.0405E-2</v>
      </c>
      <c r="G1839" s="10">
        <f>IF(C1839&gt;'Assumptions Notes'!C$11,'Assumptions Notes'!C$11,C1839)</f>
        <v>106</v>
      </c>
      <c r="H1839" s="15">
        <f t="shared" si="57"/>
        <v>2.0405E-2</v>
      </c>
      <c r="I1839" s="2">
        <f>IF(C1839&gt;'Assumptions Notes'!C$11,-C1839*('Assumptions Notes'!C$13/(2*1000)),G1839*D1839)</f>
        <v>2.0405E-2</v>
      </c>
    </row>
    <row r="1840" spans="1:9" ht="16" x14ac:dyDescent="0.2">
      <c r="A1840" s="5">
        <v>42590.3125</v>
      </c>
      <c r="B1840" s="2">
        <v>1339.66</v>
      </c>
      <c r="C1840" s="29">
        <v>110.5</v>
      </c>
      <c r="D1840" s="8">
        <v>2.0875000000000001E-4</v>
      </c>
      <c r="E1840" s="13">
        <f>D1840*'Assumptions Notes'!C$12</f>
        <v>2.5049999999999999E-2</v>
      </c>
      <c r="F1840" s="15">
        <f t="shared" si="56"/>
        <v>2.3066875000000001E-2</v>
      </c>
      <c r="G1840" s="10">
        <f>IF(C1840&gt;'Assumptions Notes'!C$11,'Assumptions Notes'!C$11,C1840)</f>
        <v>110.5</v>
      </c>
      <c r="H1840" s="15">
        <f t="shared" si="57"/>
        <v>2.3066875000000001E-2</v>
      </c>
      <c r="I1840" s="2">
        <f>IF(C1840&gt;'Assumptions Notes'!C$11,-C1840*('Assumptions Notes'!C$13/(2*1000)),G1840*D1840)</f>
        <v>2.3066875000000001E-2</v>
      </c>
    </row>
    <row r="1841" spans="1:9" ht="16" x14ac:dyDescent="0.2">
      <c r="A1841" s="5">
        <v>42590.333333333336</v>
      </c>
      <c r="B1841" s="2">
        <v>1422.55</v>
      </c>
      <c r="C1841" s="29">
        <v>110.9</v>
      </c>
      <c r="D1841" s="8">
        <v>2.2499999999999999E-4</v>
      </c>
      <c r="E1841" s="13">
        <f>D1841*'Assumptions Notes'!C$12</f>
        <v>2.7E-2</v>
      </c>
      <c r="F1841" s="15">
        <f t="shared" si="56"/>
        <v>2.4952499999999999E-2</v>
      </c>
      <c r="G1841" s="10">
        <f>IF(C1841&gt;'Assumptions Notes'!C$11,'Assumptions Notes'!C$11,C1841)</f>
        <v>110.9</v>
      </c>
      <c r="H1841" s="15">
        <f t="shared" si="57"/>
        <v>2.4952499999999999E-2</v>
      </c>
      <c r="I1841" s="2">
        <f>IF(C1841&gt;'Assumptions Notes'!C$11,-C1841*('Assumptions Notes'!C$13/(2*1000)),G1841*D1841)</f>
        <v>2.4952499999999999E-2</v>
      </c>
    </row>
    <row r="1842" spans="1:9" ht="16" x14ac:dyDescent="0.2">
      <c r="A1842" s="5">
        <v>42590.354166666664</v>
      </c>
      <c r="B1842" s="2">
        <v>1468.83</v>
      </c>
      <c r="C1842" s="29">
        <v>109.2</v>
      </c>
      <c r="D1842" s="8">
        <v>2.2625E-4</v>
      </c>
      <c r="E1842" s="13">
        <f>D1842*'Assumptions Notes'!C$12</f>
        <v>2.7150000000000001E-2</v>
      </c>
      <c r="F1842" s="15">
        <f t="shared" si="56"/>
        <v>2.4706499999999999E-2</v>
      </c>
      <c r="G1842" s="10">
        <f>IF(C1842&gt;'Assumptions Notes'!C$11,'Assumptions Notes'!C$11,C1842)</f>
        <v>109.2</v>
      </c>
      <c r="H1842" s="15">
        <f t="shared" si="57"/>
        <v>2.4706499999999999E-2</v>
      </c>
      <c r="I1842" s="2">
        <f>IF(C1842&gt;'Assumptions Notes'!C$11,-C1842*('Assumptions Notes'!C$13/(2*1000)),G1842*D1842)</f>
        <v>2.4706499999999999E-2</v>
      </c>
    </row>
    <row r="1843" spans="1:9" ht="16" x14ac:dyDescent="0.2">
      <c r="A1843" s="5">
        <v>42590.375</v>
      </c>
      <c r="B1843" s="2">
        <v>1439.22</v>
      </c>
      <c r="C1843" s="29">
        <v>97.2</v>
      </c>
      <c r="D1843" s="8">
        <v>2.275E-4</v>
      </c>
      <c r="E1843" s="13">
        <f>D1843*'Assumptions Notes'!C$12</f>
        <v>2.7300000000000001E-2</v>
      </c>
      <c r="F1843" s="15">
        <f t="shared" si="56"/>
        <v>2.2113000000000001E-2</v>
      </c>
      <c r="G1843" s="10">
        <f>IF(C1843&gt;'Assumptions Notes'!C$11,'Assumptions Notes'!C$11,C1843)</f>
        <v>97.2</v>
      </c>
      <c r="H1843" s="15">
        <f t="shared" si="57"/>
        <v>2.2113000000000001E-2</v>
      </c>
      <c r="I1843" s="2">
        <f>IF(C1843&gt;'Assumptions Notes'!C$11,-C1843*('Assumptions Notes'!C$13/(2*1000)),G1843*D1843)</f>
        <v>2.2113000000000001E-2</v>
      </c>
    </row>
    <row r="1844" spans="1:9" ht="16" x14ac:dyDescent="0.2">
      <c r="A1844" s="5">
        <v>42590.395833333336</v>
      </c>
      <c r="B1844" s="2">
        <v>1366.3</v>
      </c>
      <c r="C1844" s="29">
        <v>94.4</v>
      </c>
      <c r="D1844" s="8">
        <v>2.1875E-4</v>
      </c>
      <c r="E1844" s="13">
        <f>D1844*'Assumptions Notes'!C$12</f>
        <v>2.6249999999999999E-2</v>
      </c>
      <c r="F1844" s="15">
        <f t="shared" si="56"/>
        <v>2.0650000000000002E-2</v>
      </c>
      <c r="G1844" s="10">
        <f>IF(C1844&gt;'Assumptions Notes'!C$11,'Assumptions Notes'!C$11,C1844)</f>
        <v>94.4</v>
      </c>
      <c r="H1844" s="15">
        <f t="shared" si="57"/>
        <v>2.0650000000000002E-2</v>
      </c>
      <c r="I1844" s="2">
        <f>IF(C1844&gt;'Assumptions Notes'!C$11,-C1844*('Assumptions Notes'!C$13/(2*1000)),G1844*D1844)</f>
        <v>2.0650000000000002E-2</v>
      </c>
    </row>
    <row r="1845" spans="1:9" ht="16" x14ac:dyDescent="0.2">
      <c r="A1845" s="5">
        <v>42590.416666666664</v>
      </c>
      <c r="B1845" s="2">
        <v>1318.48</v>
      </c>
      <c r="C1845" s="29">
        <v>91.4</v>
      </c>
      <c r="D1845" s="8">
        <v>2.1000000000000001E-4</v>
      </c>
      <c r="E1845" s="13">
        <f>D1845*'Assumptions Notes'!C$12</f>
        <v>2.52E-2</v>
      </c>
      <c r="F1845" s="15">
        <f t="shared" si="56"/>
        <v>1.9194000000000003E-2</v>
      </c>
      <c r="G1845" s="10">
        <f>IF(C1845&gt;'Assumptions Notes'!C$11,'Assumptions Notes'!C$11,C1845)</f>
        <v>91.4</v>
      </c>
      <c r="H1845" s="15">
        <f t="shared" si="57"/>
        <v>1.9194000000000003E-2</v>
      </c>
      <c r="I1845" s="2">
        <f>IF(C1845&gt;'Assumptions Notes'!C$11,-C1845*('Assumptions Notes'!C$13/(2*1000)),G1845*D1845)</f>
        <v>1.9194000000000003E-2</v>
      </c>
    </row>
    <row r="1846" spans="1:9" ht="16" x14ac:dyDescent="0.2">
      <c r="A1846" s="5">
        <v>42590.4375</v>
      </c>
      <c r="B1846" s="2">
        <v>1297.8</v>
      </c>
      <c r="C1846" s="29">
        <v>86.6</v>
      </c>
      <c r="D1846" s="8">
        <v>2.075E-4</v>
      </c>
      <c r="E1846" s="13">
        <f>D1846*'Assumptions Notes'!C$12</f>
        <v>2.4899999999999999E-2</v>
      </c>
      <c r="F1846" s="15">
        <f t="shared" si="56"/>
        <v>1.7969499999999999E-2</v>
      </c>
      <c r="G1846" s="10">
        <f>IF(C1846&gt;'Assumptions Notes'!C$11,'Assumptions Notes'!C$11,C1846)</f>
        <v>86.6</v>
      </c>
      <c r="H1846" s="15">
        <f t="shared" si="57"/>
        <v>1.7969499999999999E-2</v>
      </c>
      <c r="I1846" s="2">
        <f>IF(C1846&gt;'Assumptions Notes'!C$11,-C1846*('Assumptions Notes'!C$13/(2*1000)),G1846*D1846)</f>
        <v>1.7969499999999999E-2</v>
      </c>
    </row>
    <row r="1847" spans="1:9" ht="16" x14ac:dyDescent="0.2">
      <c r="A1847" s="5">
        <v>42590.458333333336</v>
      </c>
      <c r="B1847" s="2">
        <v>1211.23</v>
      </c>
      <c r="C1847" s="29">
        <v>85.5</v>
      </c>
      <c r="D1847" s="8">
        <v>2.05E-4</v>
      </c>
      <c r="E1847" s="13">
        <f>D1847*'Assumptions Notes'!C$12</f>
        <v>2.46E-2</v>
      </c>
      <c r="F1847" s="15">
        <f t="shared" si="56"/>
        <v>1.7527499999999998E-2</v>
      </c>
      <c r="G1847" s="10">
        <f>IF(C1847&gt;'Assumptions Notes'!C$11,'Assumptions Notes'!C$11,C1847)</f>
        <v>85.5</v>
      </c>
      <c r="H1847" s="15">
        <f t="shared" si="57"/>
        <v>1.7527499999999998E-2</v>
      </c>
      <c r="I1847" s="2">
        <f>IF(C1847&gt;'Assumptions Notes'!C$11,-C1847*('Assumptions Notes'!C$13/(2*1000)),G1847*D1847)</f>
        <v>1.7527499999999998E-2</v>
      </c>
    </row>
    <row r="1848" spans="1:9" ht="16" x14ac:dyDescent="0.2">
      <c r="A1848" s="5">
        <v>42590.479166666664</v>
      </c>
      <c r="B1848" s="2">
        <v>1148.04</v>
      </c>
      <c r="C1848" s="29">
        <v>84.5</v>
      </c>
      <c r="D1848" s="8">
        <v>2.1499999999999999E-4</v>
      </c>
      <c r="E1848" s="13">
        <f>D1848*'Assumptions Notes'!C$12</f>
        <v>2.58E-2</v>
      </c>
      <c r="F1848" s="15">
        <f t="shared" si="56"/>
        <v>1.81675E-2</v>
      </c>
      <c r="G1848" s="10">
        <f>IF(C1848&gt;'Assumptions Notes'!C$11,'Assumptions Notes'!C$11,C1848)</f>
        <v>84.5</v>
      </c>
      <c r="H1848" s="15">
        <f t="shared" si="57"/>
        <v>1.81675E-2</v>
      </c>
      <c r="I1848" s="2">
        <f>IF(C1848&gt;'Assumptions Notes'!C$11,-C1848*('Assumptions Notes'!C$13/(2*1000)),G1848*D1848)</f>
        <v>1.81675E-2</v>
      </c>
    </row>
    <row r="1849" spans="1:9" ht="16" x14ac:dyDescent="0.2">
      <c r="A1849" s="5">
        <v>42590.5</v>
      </c>
      <c r="B1849" s="2">
        <v>1163.24</v>
      </c>
      <c r="C1849" s="29">
        <v>86.2</v>
      </c>
      <c r="D1849" s="8">
        <v>2.2499999999999999E-4</v>
      </c>
      <c r="E1849" s="13">
        <f>D1849*'Assumptions Notes'!C$12</f>
        <v>2.7E-2</v>
      </c>
      <c r="F1849" s="15">
        <f t="shared" si="56"/>
        <v>1.9394999999999999E-2</v>
      </c>
      <c r="G1849" s="10">
        <f>IF(C1849&gt;'Assumptions Notes'!C$11,'Assumptions Notes'!C$11,C1849)</f>
        <v>86.2</v>
      </c>
      <c r="H1849" s="15">
        <f t="shared" si="57"/>
        <v>1.9394999999999999E-2</v>
      </c>
      <c r="I1849" s="2">
        <f>IF(C1849&gt;'Assumptions Notes'!C$11,-C1849*('Assumptions Notes'!C$13/(2*1000)),G1849*D1849)</f>
        <v>1.9394999999999999E-2</v>
      </c>
    </row>
    <row r="1850" spans="1:9" ht="16" x14ac:dyDescent="0.2">
      <c r="A1850" s="5">
        <v>42590.520833333336</v>
      </c>
      <c r="B1850" s="2">
        <v>1118.42</v>
      </c>
      <c r="C1850" s="29">
        <v>87.7</v>
      </c>
      <c r="D1850" s="8">
        <v>2.1250000000000002E-4</v>
      </c>
      <c r="E1850" s="13">
        <f>D1850*'Assumptions Notes'!C$12</f>
        <v>2.5500000000000002E-2</v>
      </c>
      <c r="F1850" s="15">
        <f t="shared" si="56"/>
        <v>1.8636250000000004E-2</v>
      </c>
      <c r="G1850" s="10">
        <f>IF(C1850&gt;'Assumptions Notes'!C$11,'Assumptions Notes'!C$11,C1850)</f>
        <v>87.7</v>
      </c>
      <c r="H1850" s="15">
        <f t="shared" si="57"/>
        <v>1.8636250000000004E-2</v>
      </c>
      <c r="I1850" s="2">
        <f>IF(C1850&gt;'Assumptions Notes'!C$11,-C1850*('Assumptions Notes'!C$13/(2*1000)),G1850*D1850)</f>
        <v>1.8636250000000004E-2</v>
      </c>
    </row>
    <row r="1851" spans="1:9" ht="16" x14ac:dyDescent="0.2">
      <c r="A1851" s="5">
        <v>42590.541666666664</v>
      </c>
      <c r="B1851" s="2">
        <v>1066.5899999999999</v>
      </c>
      <c r="C1851" s="29">
        <v>96.1</v>
      </c>
      <c r="D1851" s="8">
        <v>2.0000000000000001E-4</v>
      </c>
      <c r="E1851" s="13">
        <f>D1851*'Assumptions Notes'!C$12</f>
        <v>2.4E-2</v>
      </c>
      <c r="F1851" s="15">
        <f t="shared" si="56"/>
        <v>1.9220000000000001E-2</v>
      </c>
      <c r="G1851" s="10">
        <f>IF(C1851&gt;'Assumptions Notes'!C$11,'Assumptions Notes'!C$11,C1851)</f>
        <v>96.1</v>
      </c>
      <c r="H1851" s="15">
        <f t="shared" si="57"/>
        <v>1.9220000000000001E-2</v>
      </c>
      <c r="I1851" s="2">
        <f>IF(C1851&gt;'Assumptions Notes'!C$11,-C1851*('Assumptions Notes'!C$13/(2*1000)),G1851*D1851)</f>
        <v>1.9220000000000001E-2</v>
      </c>
    </row>
    <row r="1852" spans="1:9" ht="16" x14ac:dyDescent="0.2">
      <c r="A1852" s="5">
        <v>42590.5625</v>
      </c>
      <c r="B1852" s="2">
        <v>1088.25</v>
      </c>
      <c r="C1852" s="29">
        <v>99.9</v>
      </c>
      <c r="D1852" s="8">
        <v>1.975E-4</v>
      </c>
      <c r="E1852" s="13">
        <f>D1852*'Assumptions Notes'!C$12</f>
        <v>2.3699999999999999E-2</v>
      </c>
      <c r="F1852" s="15">
        <f t="shared" si="56"/>
        <v>1.9730250000000001E-2</v>
      </c>
      <c r="G1852" s="10">
        <f>IF(C1852&gt;'Assumptions Notes'!C$11,'Assumptions Notes'!C$11,C1852)</f>
        <v>99.9</v>
      </c>
      <c r="H1852" s="15">
        <f t="shared" si="57"/>
        <v>1.9730250000000001E-2</v>
      </c>
      <c r="I1852" s="2">
        <f>IF(C1852&gt;'Assumptions Notes'!C$11,-C1852*('Assumptions Notes'!C$13/(2*1000)),G1852*D1852)</f>
        <v>1.9730250000000001E-2</v>
      </c>
    </row>
    <row r="1853" spans="1:9" ht="16" x14ac:dyDescent="0.2">
      <c r="A1853" s="5">
        <v>42590.583333333336</v>
      </c>
      <c r="B1853" s="2">
        <v>1099.46</v>
      </c>
      <c r="C1853" s="29">
        <v>97.8</v>
      </c>
      <c r="D1853" s="8">
        <v>1.95E-4</v>
      </c>
      <c r="E1853" s="13">
        <f>D1853*'Assumptions Notes'!C$12</f>
        <v>2.3400000000000001E-2</v>
      </c>
      <c r="F1853" s="15">
        <f t="shared" si="56"/>
        <v>1.9070999999999998E-2</v>
      </c>
      <c r="G1853" s="10">
        <f>IF(C1853&gt;'Assumptions Notes'!C$11,'Assumptions Notes'!C$11,C1853)</f>
        <v>97.8</v>
      </c>
      <c r="H1853" s="15">
        <f t="shared" si="57"/>
        <v>1.9070999999999998E-2</v>
      </c>
      <c r="I1853" s="2">
        <f>IF(C1853&gt;'Assumptions Notes'!C$11,-C1853*('Assumptions Notes'!C$13/(2*1000)),G1853*D1853)</f>
        <v>1.9070999999999998E-2</v>
      </c>
    </row>
    <row r="1854" spans="1:9" ht="16" x14ac:dyDescent="0.2">
      <c r="A1854" s="5">
        <v>42590.604166666664</v>
      </c>
      <c r="B1854" s="2">
        <v>1138.08</v>
      </c>
      <c r="C1854" s="29">
        <v>95.6</v>
      </c>
      <c r="D1854" s="8">
        <v>1.9625E-4</v>
      </c>
      <c r="E1854" s="13">
        <f>D1854*'Assumptions Notes'!C$12</f>
        <v>2.3550000000000001E-2</v>
      </c>
      <c r="F1854" s="15">
        <f t="shared" si="56"/>
        <v>1.87615E-2</v>
      </c>
      <c r="G1854" s="10">
        <f>IF(C1854&gt;'Assumptions Notes'!C$11,'Assumptions Notes'!C$11,C1854)</f>
        <v>95.6</v>
      </c>
      <c r="H1854" s="15">
        <f t="shared" si="57"/>
        <v>1.87615E-2</v>
      </c>
      <c r="I1854" s="2">
        <f>IF(C1854&gt;'Assumptions Notes'!C$11,-C1854*('Assumptions Notes'!C$13/(2*1000)),G1854*D1854)</f>
        <v>1.87615E-2</v>
      </c>
    </row>
    <row r="1855" spans="1:9" ht="16" x14ac:dyDescent="0.2">
      <c r="A1855" s="5">
        <v>42590.625</v>
      </c>
      <c r="B1855" s="2">
        <v>1149.24</v>
      </c>
      <c r="C1855" s="29">
        <v>89.3</v>
      </c>
      <c r="D1855" s="8">
        <v>1.975E-4</v>
      </c>
      <c r="E1855" s="13">
        <f>D1855*'Assumptions Notes'!C$12</f>
        <v>2.3699999999999999E-2</v>
      </c>
      <c r="F1855" s="15">
        <f t="shared" si="56"/>
        <v>1.763675E-2</v>
      </c>
      <c r="G1855" s="10">
        <f>IF(C1855&gt;'Assumptions Notes'!C$11,'Assumptions Notes'!C$11,C1855)</f>
        <v>89.3</v>
      </c>
      <c r="H1855" s="15">
        <f t="shared" si="57"/>
        <v>1.763675E-2</v>
      </c>
      <c r="I1855" s="2">
        <f>IF(C1855&gt;'Assumptions Notes'!C$11,-C1855*('Assumptions Notes'!C$13/(2*1000)),G1855*D1855)</f>
        <v>1.763675E-2</v>
      </c>
    </row>
    <row r="1856" spans="1:9" ht="16" x14ac:dyDescent="0.2">
      <c r="A1856" s="5">
        <v>42590.645833333336</v>
      </c>
      <c r="B1856" s="2">
        <v>1172.1199999999999</v>
      </c>
      <c r="C1856" s="29">
        <v>91.2</v>
      </c>
      <c r="D1856" s="8">
        <v>2.2124999999999998E-4</v>
      </c>
      <c r="E1856" s="13">
        <f>D1856*'Assumptions Notes'!C$12</f>
        <v>2.6549999999999997E-2</v>
      </c>
      <c r="F1856" s="15">
        <f t="shared" si="56"/>
        <v>2.0177999999999998E-2</v>
      </c>
      <c r="G1856" s="10">
        <f>IF(C1856&gt;'Assumptions Notes'!C$11,'Assumptions Notes'!C$11,C1856)</f>
        <v>91.2</v>
      </c>
      <c r="H1856" s="15">
        <f t="shared" si="57"/>
        <v>2.0177999999999998E-2</v>
      </c>
      <c r="I1856" s="2">
        <f>IF(C1856&gt;'Assumptions Notes'!C$11,-C1856*('Assumptions Notes'!C$13/(2*1000)),G1856*D1856)</f>
        <v>2.0177999999999998E-2</v>
      </c>
    </row>
    <row r="1857" spans="1:9" ht="16" x14ac:dyDescent="0.2">
      <c r="A1857" s="5">
        <v>42590.666666666664</v>
      </c>
      <c r="B1857" s="2">
        <v>1234.5999999999999</v>
      </c>
      <c r="C1857" s="29">
        <v>87.7</v>
      </c>
      <c r="D1857" s="8">
        <v>2.4499999999999999E-4</v>
      </c>
      <c r="E1857" s="13">
        <f>D1857*'Assumptions Notes'!C$12</f>
        <v>2.9399999999999999E-2</v>
      </c>
      <c r="F1857" s="15">
        <f t="shared" si="56"/>
        <v>2.1486499999999999E-2</v>
      </c>
      <c r="G1857" s="10">
        <f>IF(C1857&gt;'Assumptions Notes'!C$11,'Assumptions Notes'!C$11,C1857)</f>
        <v>87.7</v>
      </c>
      <c r="H1857" s="15">
        <f t="shared" si="57"/>
        <v>2.1486499999999999E-2</v>
      </c>
      <c r="I1857" s="2">
        <f>IF(C1857&gt;'Assumptions Notes'!C$11,-C1857*('Assumptions Notes'!C$13/(2*1000)),G1857*D1857)</f>
        <v>2.1486499999999999E-2</v>
      </c>
    </row>
    <row r="1858" spans="1:9" ht="16" x14ac:dyDescent="0.2">
      <c r="A1858" s="5">
        <v>42590.6875</v>
      </c>
      <c r="B1858" s="2">
        <v>1316.83</v>
      </c>
      <c r="C1858" s="29">
        <v>83.9</v>
      </c>
      <c r="D1858" s="8">
        <v>2.7E-4</v>
      </c>
      <c r="E1858" s="13">
        <f>D1858*'Assumptions Notes'!C$12</f>
        <v>3.2399999999999998E-2</v>
      </c>
      <c r="F1858" s="15">
        <f t="shared" si="56"/>
        <v>2.2653000000000003E-2</v>
      </c>
      <c r="G1858" s="10">
        <f>IF(C1858&gt;'Assumptions Notes'!C$11,'Assumptions Notes'!C$11,C1858)</f>
        <v>83.9</v>
      </c>
      <c r="H1858" s="15">
        <f t="shared" si="57"/>
        <v>2.2653000000000003E-2</v>
      </c>
      <c r="I1858" s="2">
        <f>IF(C1858&gt;'Assumptions Notes'!C$11,-C1858*('Assumptions Notes'!C$13/(2*1000)),G1858*D1858)</f>
        <v>2.2653000000000003E-2</v>
      </c>
    </row>
    <row r="1859" spans="1:9" ht="16" x14ac:dyDescent="0.2">
      <c r="A1859" s="5">
        <v>42590.708333333336</v>
      </c>
      <c r="B1859" s="2">
        <v>1378.29</v>
      </c>
      <c r="C1859" s="29">
        <v>81.599999999999994</v>
      </c>
      <c r="D1859" s="8">
        <v>2.9500000000000001E-4</v>
      </c>
      <c r="E1859" s="13">
        <f>D1859*'Assumptions Notes'!C$12</f>
        <v>3.5400000000000001E-2</v>
      </c>
      <c r="F1859" s="15">
        <f t="shared" ref="F1859:F1922" si="58">D1859*C1859</f>
        <v>2.4072E-2</v>
      </c>
      <c r="G1859" s="10">
        <f>IF(C1859&gt;'Assumptions Notes'!C$11,'Assumptions Notes'!C$11,C1859)</f>
        <v>81.599999999999994</v>
      </c>
      <c r="H1859" s="15">
        <f t="shared" ref="H1859:H1922" si="59">G1859*D1859</f>
        <v>2.4072E-2</v>
      </c>
      <c r="I1859" s="2">
        <f>IF(C1859&gt;'Assumptions Notes'!C$11,-C1859*('Assumptions Notes'!C$13/(2*1000)),G1859*D1859)</f>
        <v>2.4072E-2</v>
      </c>
    </row>
    <row r="1860" spans="1:9" ht="16" x14ac:dyDescent="0.2">
      <c r="A1860" s="5">
        <v>42590.729166666664</v>
      </c>
      <c r="B1860" s="2">
        <v>1437.21</v>
      </c>
      <c r="C1860" s="29">
        <v>80.400000000000006</v>
      </c>
      <c r="D1860" s="8">
        <v>2.9750000000000002E-4</v>
      </c>
      <c r="E1860" s="13">
        <f>D1860*'Assumptions Notes'!C$12</f>
        <v>3.5700000000000003E-2</v>
      </c>
      <c r="F1860" s="15">
        <f t="shared" si="58"/>
        <v>2.3919000000000003E-2</v>
      </c>
      <c r="G1860" s="10">
        <f>IF(C1860&gt;'Assumptions Notes'!C$11,'Assumptions Notes'!C$11,C1860)</f>
        <v>80.400000000000006</v>
      </c>
      <c r="H1860" s="15">
        <f t="shared" si="59"/>
        <v>2.3919000000000003E-2</v>
      </c>
      <c r="I1860" s="2">
        <f>IF(C1860&gt;'Assumptions Notes'!C$11,-C1860*('Assumptions Notes'!C$13/(2*1000)),G1860*D1860)</f>
        <v>2.3919000000000003E-2</v>
      </c>
    </row>
    <row r="1861" spans="1:9" ht="16" x14ac:dyDescent="0.2">
      <c r="A1861" s="5">
        <v>42590.75</v>
      </c>
      <c r="B1861" s="2">
        <v>1529.58</v>
      </c>
      <c r="C1861" s="29">
        <v>83.3</v>
      </c>
      <c r="D1861" s="8">
        <v>2.9999999999999997E-4</v>
      </c>
      <c r="E1861" s="13">
        <f>D1861*'Assumptions Notes'!C$12</f>
        <v>3.5999999999999997E-2</v>
      </c>
      <c r="F1861" s="15">
        <f t="shared" si="58"/>
        <v>2.4989999999999998E-2</v>
      </c>
      <c r="G1861" s="10">
        <f>IF(C1861&gt;'Assumptions Notes'!C$11,'Assumptions Notes'!C$11,C1861)</f>
        <v>83.3</v>
      </c>
      <c r="H1861" s="15">
        <f t="shared" si="59"/>
        <v>2.4989999999999998E-2</v>
      </c>
      <c r="I1861" s="2">
        <f>IF(C1861&gt;'Assumptions Notes'!C$11,-C1861*('Assumptions Notes'!C$13/(2*1000)),G1861*D1861)</f>
        <v>2.4989999999999998E-2</v>
      </c>
    </row>
    <row r="1862" spans="1:9" ht="16" x14ac:dyDescent="0.2">
      <c r="A1862" s="5">
        <v>42590.770833333336</v>
      </c>
      <c r="B1862" s="2">
        <v>1643.23</v>
      </c>
      <c r="C1862" s="29">
        <v>88.9</v>
      </c>
      <c r="D1862" s="8">
        <v>2.9999999999999997E-4</v>
      </c>
      <c r="E1862" s="13">
        <f>D1862*'Assumptions Notes'!C$12</f>
        <v>3.5999999999999997E-2</v>
      </c>
      <c r="F1862" s="15">
        <f t="shared" si="58"/>
        <v>2.6669999999999999E-2</v>
      </c>
      <c r="G1862" s="10">
        <f>IF(C1862&gt;'Assumptions Notes'!C$11,'Assumptions Notes'!C$11,C1862)</f>
        <v>88.9</v>
      </c>
      <c r="H1862" s="15">
        <f t="shared" si="59"/>
        <v>2.6669999999999999E-2</v>
      </c>
      <c r="I1862" s="2">
        <f>IF(C1862&gt;'Assumptions Notes'!C$11,-C1862*('Assumptions Notes'!C$13/(2*1000)),G1862*D1862)</f>
        <v>2.6669999999999999E-2</v>
      </c>
    </row>
    <row r="1863" spans="1:9" ht="16" x14ac:dyDescent="0.2">
      <c r="A1863" s="5">
        <v>42590.791666666664</v>
      </c>
      <c r="B1863" s="2">
        <v>1699.98</v>
      </c>
      <c r="C1863" s="29">
        <v>92.1</v>
      </c>
      <c r="D1863" s="8">
        <v>2.9999999999999997E-4</v>
      </c>
      <c r="E1863" s="13">
        <f>D1863*'Assumptions Notes'!C$12</f>
        <v>3.5999999999999997E-2</v>
      </c>
      <c r="F1863" s="15">
        <f t="shared" si="58"/>
        <v>2.7629999999999995E-2</v>
      </c>
      <c r="G1863" s="10">
        <f>IF(C1863&gt;'Assumptions Notes'!C$11,'Assumptions Notes'!C$11,C1863)</f>
        <v>92.1</v>
      </c>
      <c r="H1863" s="15">
        <f t="shared" si="59"/>
        <v>2.7629999999999995E-2</v>
      </c>
      <c r="I1863" s="2">
        <f>IF(C1863&gt;'Assumptions Notes'!C$11,-C1863*('Assumptions Notes'!C$13/(2*1000)),G1863*D1863)</f>
        <v>2.7629999999999995E-2</v>
      </c>
    </row>
    <row r="1864" spans="1:9" ht="16" x14ac:dyDescent="0.2">
      <c r="A1864" s="5">
        <v>42590.8125</v>
      </c>
      <c r="B1864" s="2">
        <v>1690.67</v>
      </c>
      <c r="C1864" s="29">
        <v>99.3</v>
      </c>
      <c r="D1864" s="8">
        <v>2.9750000000000002E-4</v>
      </c>
      <c r="E1864" s="13">
        <f>D1864*'Assumptions Notes'!C$12</f>
        <v>3.5700000000000003E-2</v>
      </c>
      <c r="F1864" s="15">
        <f t="shared" si="58"/>
        <v>2.9541750000000002E-2</v>
      </c>
      <c r="G1864" s="10">
        <f>IF(C1864&gt;'Assumptions Notes'!C$11,'Assumptions Notes'!C$11,C1864)</f>
        <v>99.3</v>
      </c>
      <c r="H1864" s="15">
        <f t="shared" si="59"/>
        <v>2.9541750000000002E-2</v>
      </c>
      <c r="I1864" s="2">
        <f>IF(C1864&gt;'Assumptions Notes'!C$11,-C1864*('Assumptions Notes'!C$13/(2*1000)),G1864*D1864)</f>
        <v>2.9541750000000002E-2</v>
      </c>
    </row>
    <row r="1865" spans="1:9" ht="16" x14ac:dyDescent="0.2">
      <c r="A1865" s="5">
        <v>42590.833333333336</v>
      </c>
      <c r="B1865" s="2">
        <v>1629.3</v>
      </c>
      <c r="C1865" s="29">
        <v>96.5</v>
      </c>
      <c r="D1865" s="8">
        <v>2.9500000000000001E-4</v>
      </c>
      <c r="E1865" s="13">
        <f>D1865*'Assumptions Notes'!C$12</f>
        <v>3.5400000000000001E-2</v>
      </c>
      <c r="F1865" s="15">
        <f t="shared" si="58"/>
        <v>2.84675E-2</v>
      </c>
      <c r="G1865" s="10">
        <f>IF(C1865&gt;'Assumptions Notes'!C$11,'Assumptions Notes'!C$11,C1865)</f>
        <v>96.5</v>
      </c>
      <c r="H1865" s="15">
        <f t="shared" si="59"/>
        <v>2.84675E-2</v>
      </c>
      <c r="I1865" s="2">
        <f>IF(C1865&gt;'Assumptions Notes'!C$11,-C1865*('Assumptions Notes'!C$13/(2*1000)),G1865*D1865)</f>
        <v>2.84675E-2</v>
      </c>
    </row>
    <row r="1866" spans="1:9" ht="16" x14ac:dyDescent="0.2">
      <c r="A1866" s="5">
        <v>42590.854166666664</v>
      </c>
      <c r="B1866" s="2">
        <v>1590.19</v>
      </c>
      <c r="C1866" s="29">
        <v>93</v>
      </c>
      <c r="D1866" s="8">
        <v>2.9E-4</v>
      </c>
      <c r="E1866" s="13">
        <f>D1866*'Assumptions Notes'!C$12</f>
        <v>3.4799999999999998E-2</v>
      </c>
      <c r="F1866" s="15">
        <f t="shared" si="58"/>
        <v>2.6970000000000001E-2</v>
      </c>
      <c r="G1866" s="10">
        <f>IF(C1866&gt;'Assumptions Notes'!C$11,'Assumptions Notes'!C$11,C1866)</f>
        <v>93</v>
      </c>
      <c r="H1866" s="15">
        <f t="shared" si="59"/>
        <v>2.6970000000000001E-2</v>
      </c>
      <c r="I1866" s="2">
        <f>IF(C1866&gt;'Assumptions Notes'!C$11,-C1866*('Assumptions Notes'!C$13/(2*1000)),G1866*D1866)</f>
        <v>2.6970000000000001E-2</v>
      </c>
    </row>
    <row r="1867" spans="1:9" ht="16" x14ac:dyDescent="0.2">
      <c r="A1867" s="5">
        <v>42590.875</v>
      </c>
      <c r="B1867" s="2">
        <v>1552.52</v>
      </c>
      <c r="C1867" s="29">
        <v>87.6</v>
      </c>
      <c r="D1867" s="8">
        <v>2.8499999999999999E-4</v>
      </c>
      <c r="E1867" s="13">
        <f>D1867*'Assumptions Notes'!C$12</f>
        <v>3.4200000000000001E-2</v>
      </c>
      <c r="F1867" s="15">
        <f t="shared" si="58"/>
        <v>2.4965999999999999E-2</v>
      </c>
      <c r="G1867" s="10">
        <f>IF(C1867&gt;'Assumptions Notes'!C$11,'Assumptions Notes'!C$11,C1867)</f>
        <v>87.6</v>
      </c>
      <c r="H1867" s="15">
        <f t="shared" si="59"/>
        <v>2.4965999999999999E-2</v>
      </c>
      <c r="I1867" s="2">
        <f>IF(C1867&gt;'Assumptions Notes'!C$11,-C1867*('Assumptions Notes'!C$13/(2*1000)),G1867*D1867)</f>
        <v>2.4965999999999999E-2</v>
      </c>
    </row>
    <row r="1868" spans="1:9" ht="16" x14ac:dyDescent="0.2">
      <c r="A1868" s="5">
        <v>42590.895833333336</v>
      </c>
      <c r="B1868" s="2">
        <v>1502.8</v>
      </c>
      <c r="C1868" s="29">
        <v>86.5</v>
      </c>
      <c r="D1868" s="8">
        <v>2.7E-4</v>
      </c>
      <c r="E1868" s="13">
        <f>D1868*'Assumptions Notes'!C$12</f>
        <v>3.2399999999999998E-2</v>
      </c>
      <c r="F1868" s="15">
        <f t="shared" si="58"/>
        <v>2.3355000000000001E-2</v>
      </c>
      <c r="G1868" s="10">
        <f>IF(C1868&gt;'Assumptions Notes'!C$11,'Assumptions Notes'!C$11,C1868)</f>
        <v>86.5</v>
      </c>
      <c r="H1868" s="15">
        <f t="shared" si="59"/>
        <v>2.3355000000000001E-2</v>
      </c>
      <c r="I1868" s="2">
        <f>IF(C1868&gt;'Assumptions Notes'!C$11,-C1868*('Assumptions Notes'!C$13/(2*1000)),G1868*D1868)</f>
        <v>2.3355000000000001E-2</v>
      </c>
    </row>
    <row r="1869" spans="1:9" ht="16" x14ac:dyDescent="0.2">
      <c r="A1869" s="5">
        <v>42590.916666666664</v>
      </c>
      <c r="B1869" s="2">
        <v>1467.24</v>
      </c>
      <c r="C1869" s="29">
        <v>84</v>
      </c>
      <c r="D1869" s="8">
        <v>2.5500000000000002E-4</v>
      </c>
      <c r="E1869" s="13">
        <f>D1869*'Assumptions Notes'!C$12</f>
        <v>3.0600000000000002E-2</v>
      </c>
      <c r="F1869" s="15">
        <f t="shared" si="58"/>
        <v>2.1420000000000002E-2</v>
      </c>
      <c r="G1869" s="10">
        <f>IF(C1869&gt;'Assumptions Notes'!C$11,'Assumptions Notes'!C$11,C1869)</f>
        <v>84</v>
      </c>
      <c r="H1869" s="15">
        <f t="shared" si="59"/>
        <v>2.1420000000000002E-2</v>
      </c>
      <c r="I1869" s="2">
        <f>IF(C1869&gt;'Assumptions Notes'!C$11,-C1869*('Assumptions Notes'!C$13/(2*1000)),G1869*D1869)</f>
        <v>2.1420000000000002E-2</v>
      </c>
    </row>
    <row r="1870" spans="1:9" ht="16" x14ac:dyDescent="0.2">
      <c r="A1870" s="5">
        <v>42590.9375</v>
      </c>
      <c r="B1870" s="2">
        <v>1402.17</v>
      </c>
      <c r="C1870" s="29">
        <v>84.1</v>
      </c>
      <c r="D1870" s="8">
        <v>2.1250000000000002E-4</v>
      </c>
      <c r="E1870" s="13">
        <f>D1870*'Assumptions Notes'!C$12</f>
        <v>2.5500000000000002E-2</v>
      </c>
      <c r="F1870" s="15">
        <f t="shared" si="58"/>
        <v>1.7871250000000002E-2</v>
      </c>
      <c r="G1870" s="10">
        <f>IF(C1870&gt;'Assumptions Notes'!C$11,'Assumptions Notes'!C$11,C1870)</f>
        <v>84.1</v>
      </c>
      <c r="H1870" s="15">
        <f t="shared" si="59"/>
        <v>1.7871250000000002E-2</v>
      </c>
      <c r="I1870" s="2">
        <f>IF(C1870&gt;'Assumptions Notes'!C$11,-C1870*('Assumptions Notes'!C$13/(2*1000)),G1870*D1870)</f>
        <v>1.7871250000000002E-2</v>
      </c>
    </row>
    <row r="1871" spans="1:9" ht="16" x14ac:dyDescent="0.2">
      <c r="A1871" s="5">
        <v>42590.958333333336</v>
      </c>
      <c r="B1871" s="2">
        <v>1335.57</v>
      </c>
      <c r="C1871" s="29">
        <v>80.900000000000006</v>
      </c>
      <c r="D1871" s="8">
        <v>1.7000000000000001E-4</v>
      </c>
      <c r="E1871" s="13">
        <f>D1871*'Assumptions Notes'!C$12</f>
        <v>2.0400000000000001E-2</v>
      </c>
      <c r="F1871" s="15">
        <f t="shared" si="58"/>
        <v>1.3753000000000001E-2</v>
      </c>
      <c r="G1871" s="10">
        <f>IF(C1871&gt;'Assumptions Notes'!C$11,'Assumptions Notes'!C$11,C1871)</f>
        <v>80.900000000000006</v>
      </c>
      <c r="H1871" s="15">
        <f t="shared" si="59"/>
        <v>1.3753000000000001E-2</v>
      </c>
      <c r="I1871" s="2">
        <f>IF(C1871&gt;'Assumptions Notes'!C$11,-C1871*('Assumptions Notes'!C$13/(2*1000)),G1871*D1871)</f>
        <v>1.3753000000000001E-2</v>
      </c>
    </row>
    <row r="1872" spans="1:9" ht="16" x14ac:dyDescent="0.2">
      <c r="A1872" s="5">
        <v>42590.979166666664</v>
      </c>
      <c r="B1872" s="2">
        <v>1301.46</v>
      </c>
      <c r="C1872" s="29">
        <v>86.4</v>
      </c>
      <c r="D1872" s="8">
        <v>1.5000000000000001E-4</v>
      </c>
      <c r="E1872" s="13">
        <f>D1872*'Assumptions Notes'!C$12</f>
        <v>1.8000000000000002E-2</v>
      </c>
      <c r="F1872" s="15">
        <f t="shared" si="58"/>
        <v>1.2960000000000003E-2</v>
      </c>
      <c r="G1872" s="10">
        <f>IF(C1872&gt;'Assumptions Notes'!C$11,'Assumptions Notes'!C$11,C1872)</f>
        <v>86.4</v>
      </c>
      <c r="H1872" s="15">
        <f t="shared" si="59"/>
        <v>1.2960000000000003E-2</v>
      </c>
      <c r="I1872" s="2">
        <f>IF(C1872&gt;'Assumptions Notes'!C$11,-C1872*('Assumptions Notes'!C$13/(2*1000)),G1872*D1872)</f>
        <v>1.2960000000000003E-2</v>
      </c>
    </row>
    <row r="1873" spans="1:9" ht="16" x14ac:dyDescent="0.2">
      <c r="A1873" s="5">
        <v>42591</v>
      </c>
      <c r="B1873" s="2">
        <v>1571.31</v>
      </c>
      <c r="C1873" s="29">
        <v>86.5</v>
      </c>
      <c r="D1873" s="8">
        <v>1.2999999999999999E-4</v>
      </c>
      <c r="E1873" s="13">
        <f>D1873*'Assumptions Notes'!C$12</f>
        <v>1.5599999999999999E-2</v>
      </c>
      <c r="F1873" s="15">
        <f t="shared" si="58"/>
        <v>1.1245E-2</v>
      </c>
      <c r="G1873" s="10">
        <f>IF(C1873&gt;'Assumptions Notes'!C$11,'Assumptions Notes'!C$11,C1873)</f>
        <v>86.5</v>
      </c>
      <c r="H1873" s="15">
        <f t="shared" si="59"/>
        <v>1.1245E-2</v>
      </c>
      <c r="I1873" s="2">
        <f>IF(C1873&gt;'Assumptions Notes'!C$11,-C1873*('Assumptions Notes'!C$13/(2*1000)),G1873*D1873)</f>
        <v>1.1245E-2</v>
      </c>
    </row>
    <row r="1874" spans="1:9" ht="16" x14ac:dyDescent="0.2">
      <c r="A1874" s="5">
        <v>42591.020833333336</v>
      </c>
      <c r="B1874" s="2">
        <v>1454.73</v>
      </c>
      <c r="C1874" s="29">
        <v>86.6</v>
      </c>
      <c r="D1874" s="8">
        <v>1.175E-4</v>
      </c>
      <c r="E1874" s="13">
        <f>D1874*'Assumptions Notes'!C$12</f>
        <v>1.41E-2</v>
      </c>
      <c r="F1874" s="15">
        <f t="shared" si="58"/>
        <v>1.0175499999999999E-2</v>
      </c>
      <c r="G1874" s="10">
        <f>IF(C1874&gt;'Assumptions Notes'!C$11,'Assumptions Notes'!C$11,C1874)</f>
        <v>86.6</v>
      </c>
      <c r="H1874" s="15">
        <f t="shared" si="59"/>
        <v>1.0175499999999999E-2</v>
      </c>
      <c r="I1874" s="2">
        <f>IF(C1874&gt;'Assumptions Notes'!C$11,-C1874*('Assumptions Notes'!C$13/(2*1000)),G1874*D1874)</f>
        <v>1.0175499999999999E-2</v>
      </c>
    </row>
    <row r="1875" spans="1:9" ht="16" x14ac:dyDescent="0.2">
      <c r="A1875" s="5">
        <v>42591.041666666664</v>
      </c>
      <c r="B1875" s="2">
        <v>1370.71</v>
      </c>
      <c r="C1875" s="29">
        <v>94.5</v>
      </c>
      <c r="D1875" s="8">
        <v>1.05E-4</v>
      </c>
      <c r="E1875" s="13">
        <f>D1875*'Assumptions Notes'!C$12</f>
        <v>1.26E-2</v>
      </c>
      <c r="F1875" s="15">
        <f t="shared" si="58"/>
        <v>9.9225000000000008E-3</v>
      </c>
      <c r="G1875" s="10">
        <f>IF(C1875&gt;'Assumptions Notes'!C$11,'Assumptions Notes'!C$11,C1875)</f>
        <v>94.5</v>
      </c>
      <c r="H1875" s="15">
        <f t="shared" si="59"/>
        <v>9.9225000000000008E-3</v>
      </c>
      <c r="I1875" s="2">
        <f>IF(C1875&gt;'Assumptions Notes'!C$11,-C1875*('Assumptions Notes'!C$13/(2*1000)),G1875*D1875)</f>
        <v>9.9225000000000008E-3</v>
      </c>
    </row>
    <row r="1876" spans="1:9" ht="16" x14ac:dyDescent="0.2">
      <c r="A1876" s="5">
        <v>42591.0625</v>
      </c>
      <c r="B1876" s="2">
        <v>1295.82</v>
      </c>
      <c r="C1876" s="29">
        <v>93.1</v>
      </c>
      <c r="D1876" s="8">
        <v>1.025E-4</v>
      </c>
      <c r="E1876" s="13">
        <f>D1876*'Assumptions Notes'!C$12</f>
        <v>1.23E-2</v>
      </c>
      <c r="F1876" s="15">
        <f t="shared" si="58"/>
        <v>9.5427499999999991E-3</v>
      </c>
      <c r="G1876" s="10">
        <f>IF(C1876&gt;'Assumptions Notes'!C$11,'Assumptions Notes'!C$11,C1876)</f>
        <v>93.1</v>
      </c>
      <c r="H1876" s="15">
        <f t="shared" si="59"/>
        <v>9.5427499999999991E-3</v>
      </c>
      <c r="I1876" s="2">
        <f>IF(C1876&gt;'Assumptions Notes'!C$11,-C1876*('Assumptions Notes'!C$13/(2*1000)),G1876*D1876)</f>
        <v>9.5427499999999991E-3</v>
      </c>
    </row>
    <row r="1877" spans="1:9" ht="16" x14ac:dyDescent="0.2">
      <c r="A1877" s="5">
        <v>42591.083333333336</v>
      </c>
      <c r="B1877" s="2">
        <v>1235.8900000000001</v>
      </c>
      <c r="C1877" s="29">
        <v>90.8</v>
      </c>
      <c r="D1877" s="8">
        <v>1E-4</v>
      </c>
      <c r="E1877" s="13">
        <f>D1877*'Assumptions Notes'!C$12</f>
        <v>1.2E-2</v>
      </c>
      <c r="F1877" s="15">
        <f t="shared" si="58"/>
        <v>9.0799999999999995E-3</v>
      </c>
      <c r="G1877" s="10">
        <f>IF(C1877&gt;'Assumptions Notes'!C$11,'Assumptions Notes'!C$11,C1877)</f>
        <v>90.8</v>
      </c>
      <c r="H1877" s="15">
        <f t="shared" si="59"/>
        <v>9.0799999999999995E-3</v>
      </c>
      <c r="I1877" s="2">
        <f>IF(C1877&gt;'Assumptions Notes'!C$11,-C1877*('Assumptions Notes'!C$13/(2*1000)),G1877*D1877)</f>
        <v>9.0799999999999995E-3</v>
      </c>
    </row>
    <row r="1878" spans="1:9" ht="16" x14ac:dyDescent="0.2">
      <c r="A1878" s="5">
        <v>42591.104166666664</v>
      </c>
      <c r="B1878" s="2">
        <v>1168.3</v>
      </c>
      <c r="C1878" s="29">
        <v>89.3</v>
      </c>
      <c r="D1878" s="8">
        <v>9.8750000000000002E-5</v>
      </c>
      <c r="E1878" s="13">
        <f>D1878*'Assumptions Notes'!C$12</f>
        <v>1.1849999999999999E-2</v>
      </c>
      <c r="F1878" s="15">
        <f t="shared" si="58"/>
        <v>8.8183749999999998E-3</v>
      </c>
      <c r="G1878" s="10">
        <f>IF(C1878&gt;'Assumptions Notes'!C$11,'Assumptions Notes'!C$11,C1878)</f>
        <v>89.3</v>
      </c>
      <c r="H1878" s="15">
        <f t="shared" si="59"/>
        <v>8.8183749999999998E-3</v>
      </c>
      <c r="I1878" s="2">
        <f>IF(C1878&gt;'Assumptions Notes'!C$11,-C1878*('Assumptions Notes'!C$13/(2*1000)),G1878*D1878)</f>
        <v>8.8183749999999998E-3</v>
      </c>
    </row>
    <row r="1879" spans="1:9" ht="16" x14ac:dyDescent="0.2">
      <c r="A1879" s="5">
        <v>42591.125</v>
      </c>
      <c r="B1879" s="2">
        <v>1106.8699999999999</v>
      </c>
      <c r="C1879" s="29">
        <v>84.7</v>
      </c>
      <c r="D1879" s="8">
        <v>9.7499999999999998E-5</v>
      </c>
      <c r="E1879" s="13">
        <f>D1879*'Assumptions Notes'!C$12</f>
        <v>1.17E-2</v>
      </c>
      <c r="F1879" s="15">
        <f t="shared" si="58"/>
        <v>8.25825E-3</v>
      </c>
      <c r="G1879" s="10">
        <f>IF(C1879&gt;'Assumptions Notes'!C$11,'Assumptions Notes'!C$11,C1879)</f>
        <v>84.7</v>
      </c>
      <c r="H1879" s="15">
        <f t="shared" si="59"/>
        <v>8.25825E-3</v>
      </c>
      <c r="I1879" s="2">
        <f>IF(C1879&gt;'Assumptions Notes'!C$11,-C1879*('Assumptions Notes'!C$13/(2*1000)),G1879*D1879)</f>
        <v>8.25825E-3</v>
      </c>
    </row>
    <row r="1880" spans="1:9" ht="16" x14ac:dyDescent="0.2">
      <c r="A1880" s="5">
        <v>42591.145833333336</v>
      </c>
      <c r="B1880" s="2">
        <v>1073.1199999999999</v>
      </c>
      <c r="C1880" s="29">
        <v>80</v>
      </c>
      <c r="D1880" s="8">
        <v>9.6250000000000009E-5</v>
      </c>
      <c r="E1880" s="13">
        <f>D1880*'Assumptions Notes'!C$12</f>
        <v>1.1550000000000001E-2</v>
      </c>
      <c r="F1880" s="15">
        <f t="shared" si="58"/>
        <v>7.7000000000000002E-3</v>
      </c>
      <c r="G1880" s="10">
        <f>IF(C1880&gt;'Assumptions Notes'!C$11,'Assumptions Notes'!C$11,C1880)</f>
        <v>80</v>
      </c>
      <c r="H1880" s="15">
        <f t="shared" si="59"/>
        <v>7.7000000000000002E-3</v>
      </c>
      <c r="I1880" s="2">
        <f>IF(C1880&gt;'Assumptions Notes'!C$11,-C1880*('Assumptions Notes'!C$13/(2*1000)),G1880*D1880)</f>
        <v>7.7000000000000002E-3</v>
      </c>
    </row>
    <row r="1881" spans="1:9" ht="16" x14ac:dyDescent="0.2">
      <c r="A1881" s="5">
        <v>42591.166666666664</v>
      </c>
      <c r="B1881" s="2">
        <v>1033.92</v>
      </c>
      <c r="C1881" s="29">
        <v>81.3</v>
      </c>
      <c r="D1881" s="8">
        <v>9.5000000000000005E-5</v>
      </c>
      <c r="E1881" s="13">
        <f>D1881*'Assumptions Notes'!C$12</f>
        <v>1.14E-2</v>
      </c>
      <c r="F1881" s="15">
        <f t="shared" si="58"/>
        <v>7.7235000000000003E-3</v>
      </c>
      <c r="G1881" s="10">
        <f>IF(C1881&gt;'Assumptions Notes'!C$11,'Assumptions Notes'!C$11,C1881)</f>
        <v>81.3</v>
      </c>
      <c r="H1881" s="15">
        <f t="shared" si="59"/>
        <v>7.7235000000000003E-3</v>
      </c>
      <c r="I1881" s="2">
        <f>IF(C1881&gt;'Assumptions Notes'!C$11,-C1881*('Assumptions Notes'!C$13/(2*1000)),G1881*D1881)</f>
        <v>7.7235000000000003E-3</v>
      </c>
    </row>
    <row r="1882" spans="1:9" ht="16" x14ac:dyDescent="0.2">
      <c r="A1882" s="5">
        <v>42591.1875</v>
      </c>
      <c r="B1882" s="2">
        <v>1026.5899999999999</v>
      </c>
      <c r="C1882" s="29">
        <v>78.400000000000006</v>
      </c>
      <c r="D1882" s="8">
        <v>9.6250000000000009E-5</v>
      </c>
      <c r="E1882" s="13">
        <f>D1882*'Assumptions Notes'!C$12</f>
        <v>1.1550000000000001E-2</v>
      </c>
      <c r="F1882" s="15">
        <f t="shared" si="58"/>
        <v>7.5460000000000015E-3</v>
      </c>
      <c r="G1882" s="10">
        <f>IF(C1882&gt;'Assumptions Notes'!C$11,'Assumptions Notes'!C$11,C1882)</f>
        <v>78.400000000000006</v>
      </c>
      <c r="H1882" s="15">
        <f t="shared" si="59"/>
        <v>7.5460000000000015E-3</v>
      </c>
      <c r="I1882" s="2">
        <f>IF(C1882&gt;'Assumptions Notes'!C$11,-C1882*('Assumptions Notes'!C$13/(2*1000)),G1882*D1882)</f>
        <v>7.5460000000000015E-3</v>
      </c>
    </row>
    <row r="1883" spans="1:9" ht="16" x14ac:dyDescent="0.2">
      <c r="A1883" s="5">
        <v>42591.208333333336</v>
      </c>
      <c r="B1883" s="2">
        <v>1023.72</v>
      </c>
      <c r="C1883" s="29">
        <v>77.3</v>
      </c>
      <c r="D1883" s="8">
        <v>9.7499999999999998E-5</v>
      </c>
      <c r="E1883" s="13">
        <f>D1883*'Assumptions Notes'!C$12</f>
        <v>1.17E-2</v>
      </c>
      <c r="F1883" s="15">
        <f t="shared" si="58"/>
        <v>7.5367499999999992E-3</v>
      </c>
      <c r="G1883" s="10">
        <f>IF(C1883&gt;'Assumptions Notes'!C$11,'Assumptions Notes'!C$11,C1883)</f>
        <v>77.3</v>
      </c>
      <c r="H1883" s="15">
        <f t="shared" si="59"/>
        <v>7.5367499999999992E-3</v>
      </c>
      <c r="I1883" s="2">
        <f>IF(C1883&gt;'Assumptions Notes'!C$11,-C1883*('Assumptions Notes'!C$13/(2*1000)),G1883*D1883)</f>
        <v>7.5367499999999992E-3</v>
      </c>
    </row>
    <row r="1884" spans="1:9" ht="16" x14ac:dyDescent="0.2">
      <c r="A1884" s="5">
        <v>42591.229166666664</v>
      </c>
      <c r="B1884" s="2">
        <v>1064.8399999999999</v>
      </c>
      <c r="C1884" s="29">
        <v>70.7</v>
      </c>
      <c r="D1884" s="8">
        <v>1.15E-4</v>
      </c>
      <c r="E1884" s="13">
        <f>D1884*'Assumptions Notes'!C$12</f>
        <v>1.38E-2</v>
      </c>
      <c r="F1884" s="15">
        <f t="shared" si="58"/>
        <v>8.1305000000000006E-3</v>
      </c>
      <c r="G1884" s="10">
        <f>IF(C1884&gt;'Assumptions Notes'!C$11,'Assumptions Notes'!C$11,C1884)</f>
        <v>70.7</v>
      </c>
      <c r="H1884" s="15">
        <f t="shared" si="59"/>
        <v>8.1305000000000006E-3</v>
      </c>
      <c r="I1884" s="2">
        <f>IF(C1884&gt;'Assumptions Notes'!C$11,-C1884*('Assumptions Notes'!C$13/(2*1000)),G1884*D1884)</f>
        <v>8.1305000000000006E-3</v>
      </c>
    </row>
    <row r="1885" spans="1:9" ht="16" x14ac:dyDescent="0.2">
      <c r="A1885" s="5">
        <v>42591.25</v>
      </c>
      <c r="B1885" s="2">
        <v>1125.32</v>
      </c>
      <c r="C1885" s="29">
        <v>77.8</v>
      </c>
      <c r="D1885" s="8">
        <v>1.325E-4</v>
      </c>
      <c r="E1885" s="13">
        <f>D1885*'Assumptions Notes'!C$12</f>
        <v>1.5900000000000001E-2</v>
      </c>
      <c r="F1885" s="15">
        <f t="shared" si="58"/>
        <v>1.03085E-2</v>
      </c>
      <c r="G1885" s="10">
        <f>IF(C1885&gt;'Assumptions Notes'!C$11,'Assumptions Notes'!C$11,C1885)</f>
        <v>77.8</v>
      </c>
      <c r="H1885" s="15">
        <f t="shared" si="59"/>
        <v>1.03085E-2</v>
      </c>
      <c r="I1885" s="2">
        <f>IF(C1885&gt;'Assumptions Notes'!C$11,-C1885*('Assumptions Notes'!C$13/(2*1000)),G1885*D1885)</f>
        <v>1.03085E-2</v>
      </c>
    </row>
    <row r="1886" spans="1:9" ht="16" x14ac:dyDescent="0.2">
      <c r="A1886" s="5">
        <v>42591.270833333336</v>
      </c>
      <c r="B1886" s="2">
        <v>1150.8900000000001</v>
      </c>
      <c r="C1886" s="29">
        <v>79</v>
      </c>
      <c r="D1886" s="8">
        <v>1.6249999999999999E-4</v>
      </c>
      <c r="E1886" s="13">
        <f>D1886*'Assumptions Notes'!C$12</f>
        <v>1.95E-2</v>
      </c>
      <c r="F1886" s="15">
        <f t="shared" si="58"/>
        <v>1.28375E-2</v>
      </c>
      <c r="G1886" s="10">
        <f>IF(C1886&gt;'Assumptions Notes'!C$11,'Assumptions Notes'!C$11,C1886)</f>
        <v>79</v>
      </c>
      <c r="H1886" s="15">
        <f t="shared" si="59"/>
        <v>1.28375E-2</v>
      </c>
      <c r="I1886" s="2">
        <f>IF(C1886&gt;'Assumptions Notes'!C$11,-C1886*('Assumptions Notes'!C$13/(2*1000)),G1886*D1886)</f>
        <v>1.28375E-2</v>
      </c>
    </row>
    <row r="1887" spans="1:9" ht="16" x14ac:dyDescent="0.2">
      <c r="A1887" s="5">
        <v>42591.291666666664</v>
      </c>
      <c r="B1887" s="2">
        <v>1273.03</v>
      </c>
      <c r="C1887" s="29">
        <v>84</v>
      </c>
      <c r="D1887" s="8">
        <v>1.9249999999999999E-4</v>
      </c>
      <c r="E1887" s="13">
        <f>D1887*'Assumptions Notes'!C$12</f>
        <v>2.3099999999999999E-2</v>
      </c>
      <c r="F1887" s="15">
        <f t="shared" si="58"/>
        <v>1.617E-2</v>
      </c>
      <c r="G1887" s="10">
        <f>IF(C1887&gt;'Assumptions Notes'!C$11,'Assumptions Notes'!C$11,C1887)</f>
        <v>84</v>
      </c>
      <c r="H1887" s="15">
        <f t="shared" si="59"/>
        <v>1.617E-2</v>
      </c>
      <c r="I1887" s="2">
        <f>IF(C1887&gt;'Assumptions Notes'!C$11,-C1887*('Assumptions Notes'!C$13/(2*1000)),G1887*D1887)</f>
        <v>1.617E-2</v>
      </c>
    </row>
    <row r="1888" spans="1:9" ht="16" x14ac:dyDescent="0.2">
      <c r="A1888" s="5">
        <v>42591.3125</v>
      </c>
      <c r="B1888" s="2">
        <v>1384.48</v>
      </c>
      <c r="C1888" s="29">
        <v>85.2</v>
      </c>
      <c r="D1888" s="8">
        <v>2.0875000000000001E-4</v>
      </c>
      <c r="E1888" s="13">
        <f>D1888*'Assumptions Notes'!C$12</f>
        <v>2.5049999999999999E-2</v>
      </c>
      <c r="F1888" s="15">
        <f t="shared" si="58"/>
        <v>1.7785500000000003E-2</v>
      </c>
      <c r="G1888" s="10">
        <f>IF(C1888&gt;'Assumptions Notes'!C$11,'Assumptions Notes'!C$11,C1888)</f>
        <v>85.2</v>
      </c>
      <c r="H1888" s="15">
        <f t="shared" si="59"/>
        <v>1.7785500000000003E-2</v>
      </c>
      <c r="I1888" s="2">
        <f>IF(C1888&gt;'Assumptions Notes'!C$11,-C1888*('Assumptions Notes'!C$13/(2*1000)),G1888*D1888)</f>
        <v>1.7785500000000003E-2</v>
      </c>
    </row>
    <row r="1889" spans="1:9" ht="16" x14ac:dyDescent="0.2">
      <c r="A1889" s="5">
        <v>42591.333333333336</v>
      </c>
      <c r="B1889" s="2">
        <v>1457.31</v>
      </c>
      <c r="C1889" s="29">
        <v>84</v>
      </c>
      <c r="D1889" s="8">
        <v>2.2499999999999999E-4</v>
      </c>
      <c r="E1889" s="13">
        <f>D1889*'Assumptions Notes'!C$12</f>
        <v>2.7E-2</v>
      </c>
      <c r="F1889" s="15">
        <f t="shared" si="58"/>
        <v>1.89E-2</v>
      </c>
      <c r="G1889" s="10">
        <f>IF(C1889&gt;'Assumptions Notes'!C$11,'Assumptions Notes'!C$11,C1889)</f>
        <v>84</v>
      </c>
      <c r="H1889" s="15">
        <f t="shared" si="59"/>
        <v>1.89E-2</v>
      </c>
      <c r="I1889" s="2">
        <f>IF(C1889&gt;'Assumptions Notes'!C$11,-C1889*('Assumptions Notes'!C$13/(2*1000)),G1889*D1889)</f>
        <v>1.89E-2</v>
      </c>
    </row>
    <row r="1890" spans="1:9" ht="16" x14ac:dyDescent="0.2">
      <c r="A1890" s="5">
        <v>42591.354166666664</v>
      </c>
      <c r="B1890" s="2">
        <v>1519.48</v>
      </c>
      <c r="C1890" s="29">
        <v>81.400000000000006</v>
      </c>
      <c r="D1890" s="8">
        <v>2.2625E-4</v>
      </c>
      <c r="E1890" s="13">
        <f>D1890*'Assumptions Notes'!C$12</f>
        <v>2.7150000000000001E-2</v>
      </c>
      <c r="F1890" s="15">
        <f t="shared" si="58"/>
        <v>1.8416750000000003E-2</v>
      </c>
      <c r="G1890" s="10">
        <f>IF(C1890&gt;'Assumptions Notes'!C$11,'Assumptions Notes'!C$11,C1890)</f>
        <v>81.400000000000006</v>
      </c>
      <c r="H1890" s="15">
        <f t="shared" si="59"/>
        <v>1.8416750000000003E-2</v>
      </c>
      <c r="I1890" s="2">
        <f>IF(C1890&gt;'Assumptions Notes'!C$11,-C1890*('Assumptions Notes'!C$13/(2*1000)),G1890*D1890)</f>
        <v>1.8416750000000003E-2</v>
      </c>
    </row>
    <row r="1891" spans="1:9" ht="16" x14ac:dyDescent="0.2">
      <c r="A1891" s="5">
        <v>42591.375</v>
      </c>
      <c r="B1891" s="2">
        <v>1501.52</v>
      </c>
      <c r="C1891" s="29">
        <v>79.7</v>
      </c>
      <c r="D1891" s="8">
        <v>2.275E-4</v>
      </c>
      <c r="E1891" s="13">
        <f>D1891*'Assumptions Notes'!C$12</f>
        <v>2.7300000000000001E-2</v>
      </c>
      <c r="F1891" s="15">
        <f t="shared" si="58"/>
        <v>1.8131750000000002E-2</v>
      </c>
      <c r="G1891" s="10">
        <f>IF(C1891&gt;'Assumptions Notes'!C$11,'Assumptions Notes'!C$11,C1891)</f>
        <v>79.7</v>
      </c>
      <c r="H1891" s="15">
        <f t="shared" si="59"/>
        <v>1.8131750000000002E-2</v>
      </c>
      <c r="I1891" s="2">
        <f>IF(C1891&gt;'Assumptions Notes'!C$11,-C1891*('Assumptions Notes'!C$13/(2*1000)),G1891*D1891)</f>
        <v>1.8131750000000002E-2</v>
      </c>
    </row>
    <row r="1892" spans="1:9" ht="16" x14ac:dyDescent="0.2">
      <c r="A1892" s="5">
        <v>42591.395833333336</v>
      </c>
      <c r="B1892" s="2">
        <v>1460.57</v>
      </c>
      <c r="C1892" s="29">
        <v>78</v>
      </c>
      <c r="D1892" s="8">
        <v>2.1875E-4</v>
      </c>
      <c r="E1892" s="13">
        <f>D1892*'Assumptions Notes'!C$12</f>
        <v>2.6249999999999999E-2</v>
      </c>
      <c r="F1892" s="15">
        <f t="shared" si="58"/>
        <v>1.7062500000000001E-2</v>
      </c>
      <c r="G1892" s="10">
        <f>IF(C1892&gt;'Assumptions Notes'!C$11,'Assumptions Notes'!C$11,C1892)</f>
        <v>78</v>
      </c>
      <c r="H1892" s="15">
        <f t="shared" si="59"/>
        <v>1.7062500000000001E-2</v>
      </c>
      <c r="I1892" s="2">
        <f>IF(C1892&gt;'Assumptions Notes'!C$11,-C1892*('Assumptions Notes'!C$13/(2*1000)),G1892*D1892)</f>
        <v>1.7062500000000001E-2</v>
      </c>
    </row>
    <row r="1893" spans="1:9" ht="16" x14ac:dyDescent="0.2">
      <c r="A1893" s="5">
        <v>42591.416666666664</v>
      </c>
      <c r="B1893" s="2">
        <v>1469.23</v>
      </c>
      <c r="C1893" s="29">
        <v>76.099999999999994</v>
      </c>
      <c r="D1893" s="8">
        <v>2.1000000000000001E-4</v>
      </c>
      <c r="E1893" s="13">
        <f>D1893*'Assumptions Notes'!C$12</f>
        <v>2.52E-2</v>
      </c>
      <c r="F1893" s="15">
        <f t="shared" si="58"/>
        <v>1.5980999999999999E-2</v>
      </c>
      <c r="G1893" s="10">
        <f>IF(C1893&gt;'Assumptions Notes'!C$11,'Assumptions Notes'!C$11,C1893)</f>
        <v>76.099999999999994</v>
      </c>
      <c r="H1893" s="15">
        <f t="shared" si="59"/>
        <v>1.5980999999999999E-2</v>
      </c>
      <c r="I1893" s="2">
        <f>IF(C1893&gt;'Assumptions Notes'!C$11,-C1893*('Assumptions Notes'!C$13/(2*1000)),G1893*D1893)</f>
        <v>1.5980999999999999E-2</v>
      </c>
    </row>
    <row r="1894" spans="1:9" ht="16" x14ac:dyDescent="0.2">
      <c r="A1894" s="5">
        <v>42591.4375</v>
      </c>
      <c r="B1894" s="2">
        <v>1394</v>
      </c>
      <c r="C1894" s="29">
        <v>73.099999999999994</v>
      </c>
      <c r="D1894" s="8">
        <v>2.075E-4</v>
      </c>
      <c r="E1894" s="13">
        <f>D1894*'Assumptions Notes'!C$12</f>
        <v>2.4899999999999999E-2</v>
      </c>
      <c r="F1894" s="15">
        <f t="shared" si="58"/>
        <v>1.5168249999999999E-2</v>
      </c>
      <c r="G1894" s="10">
        <f>IF(C1894&gt;'Assumptions Notes'!C$11,'Assumptions Notes'!C$11,C1894)</f>
        <v>73.099999999999994</v>
      </c>
      <c r="H1894" s="15">
        <f t="shared" si="59"/>
        <v>1.5168249999999999E-2</v>
      </c>
      <c r="I1894" s="2">
        <f>IF(C1894&gt;'Assumptions Notes'!C$11,-C1894*('Assumptions Notes'!C$13/(2*1000)),G1894*D1894)</f>
        <v>1.5168249999999999E-2</v>
      </c>
    </row>
    <row r="1895" spans="1:9" ht="16" x14ac:dyDescent="0.2">
      <c r="A1895" s="5">
        <v>42591.458333333336</v>
      </c>
      <c r="B1895" s="2">
        <v>1261.5899999999999</v>
      </c>
      <c r="C1895" s="29">
        <v>70.5</v>
      </c>
      <c r="D1895" s="8">
        <v>2.05E-4</v>
      </c>
      <c r="E1895" s="13">
        <f>D1895*'Assumptions Notes'!C$12</f>
        <v>2.46E-2</v>
      </c>
      <c r="F1895" s="15">
        <f t="shared" si="58"/>
        <v>1.44525E-2</v>
      </c>
      <c r="G1895" s="10">
        <f>IF(C1895&gt;'Assumptions Notes'!C$11,'Assumptions Notes'!C$11,C1895)</f>
        <v>70.5</v>
      </c>
      <c r="H1895" s="15">
        <f t="shared" si="59"/>
        <v>1.44525E-2</v>
      </c>
      <c r="I1895" s="2">
        <f>IF(C1895&gt;'Assumptions Notes'!C$11,-C1895*('Assumptions Notes'!C$13/(2*1000)),G1895*D1895)</f>
        <v>1.44525E-2</v>
      </c>
    </row>
    <row r="1896" spans="1:9" ht="16" x14ac:dyDescent="0.2">
      <c r="A1896" s="5">
        <v>42591.479166666664</v>
      </c>
      <c r="B1896" s="2">
        <v>1225.82</v>
      </c>
      <c r="C1896" s="29">
        <v>67.2</v>
      </c>
      <c r="D1896" s="8">
        <v>2.1499999999999999E-4</v>
      </c>
      <c r="E1896" s="13">
        <f>D1896*'Assumptions Notes'!C$12</f>
        <v>2.58E-2</v>
      </c>
      <c r="F1896" s="15">
        <f t="shared" si="58"/>
        <v>1.4448000000000001E-2</v>
      </c>
      <c r="G1896" s="10">
        <f>IF(C1896&gt;'Assumptions Notes'!C$11,'Assumptions Notes'!C$11,C1896)</f>
        <v>67.2</v>
      </c>
      <c r="H1896" s="15">
        <f t="shared" si="59"/>
        <v>1.4448000000000001E-2</v>
      </c>
      <c r="I1896" s="2">
        <f>IF(C1896&gt;'Assumptions Notes'!C$11,-C1896*('Assumptions Notes'!C$13/(2*1000)),G1896*D1896)</f>
        <v>1.4448000000000001E-2</v>
      </c>
    </row>
    <row r="1897" spans="1:9" ht="16" x14ac:dyDescent="0.2">
      <c r="A1897" s="5">
        <v>42591.5</v>
      </c>
      <c r="B1897" s="2">
        <v>1319.27</v>
      </c>
      <c r="C1897" s="29">
        <v>75.3</v>
      </c>
      <c r="D1897" s="8">
        <v>2.2499999999999999E-4</v>
      </c>
      <c r="E1897" s="13">
        <f>D1897*'Assumptions Notes'!C$12</f>
        <v>2.7E-2</v>
      </c>
      <c r="F1897" s="15">
        <f t="shared" si="58"/>
        <v>1.6942499999999999E-2</v>
      </c>
      <c r="G1897" s="10">
        <f>IF(C1897&gt;'Assumptions Notes'!C$11,'Assumptions Notes'!C$11,C1897)</f>
        <v>75.3</v>
      </c>
      <c r="H1897" s="15">
        <f t="shared" si="59"/>
        <v>1.6942499999999999E-2</v>
      </c>
      <c r="I1897" s="2">
        <f>IF(C1897&gt;'Assumptions Notes'!C$11,-C1897*('Assumptions Notes'!C$13/(2*1000)),G1897*D1897)</f>
        <v>1.6942499999999999E-2</v>
      </c>
    </row>
    <row r="1898" spans="1:9" ht="16" x14ac:dyDescent="0.2">
      <c r="A1898" s="5">
        <v>42591.520833333336</v>
      </c>
      <c r="B1898" s="2">
        <v>1364.1</v>
      </c>
      <c r="C1898" s="29">
        <v>79</v>
      </c>
      <c r="D1898" s="8">
        <v>2.1250000000000002E-4</v>
      </c>
      <c r="E1898" s="13">
        <f>D1898*'Assumptions Notes'!C$12</f>
        <v>2.5500000000000002E-2</v>
      </c>
      <c r="F1898" s="15">
        <f t="shared" si="58"/>
        <v>1.67875E-2</v>
      </c>
      <c r="G1898" s="10">
        <f>IF(C1898&gt;'Assumptions Notes'!C$11,'Assumptions Notes'!C$11,C1898)</f>
        <v>79</v>
      </c>
      <c r="H1898" s="15">
        <f t="shared" si="59"/>
        <v>1.67875E-2</v>
      </c>
      <c r="I1898" s="2">
        <f>IF(C1898&gt;'Assumptions Notes'!C$11,-C1898*('Assumptions Notes'!C$13/(2*1000)),G1898*D1898)</f>
        <v>1.67875E-2</v>
      </c>
    </row>
    <row r="1899" spans="1:9" ht="16" x14ac:dyDescent="0.2">
      <c r="A1899" s="5">
        <v>42591.541666666664</v>
      </c>
      <c r="B1899" s="2">
        <v>1316.17</v>
      </c>
      <c r="C1899" s="29">
        <v>80</v>
      </c>
      <c r="D1899" s="8">
        <v>2.0000000000000001E-4</v>
      </c>
      <c r="E1899" s="13">
        <f>D1899*'Assumptions Notes'!C$12</f>
        <v>2.4E-2</v>
      </c>
      <c r="F1899" s="15">
        <f t="shared" si="58"/>
        <v>1.6E-2</v>
      </c>
      <c r="G1899" s="10">
        <f>IF(C1899&gt;'Assumptions Notes'!C$11,'Assumptions Notes'!C$11,C1899)</f>
        <v>80</v>
      </c>
      <c r="H1899" s="15">
        <f t="shared" si="59"/>
        <v>1.6E-2</v>
      </c>
      <c r="I1899" s="2">
        <f>IF(C1899&gt;'Assumptions Notes'!C$11,-C1899*('Assumptions Notes'!C$13/(2*1000)),G1899*D1899)</f>
        <v>1.6E-2</v>
      </c>
    </row>
    <row r="1900" spans="1:9" ht="16" x14ac:dyDescent="0.2">
      <c r="A1900" s="5">
        <v>42591.5625</v>
      </c>
      <c r="B1900" s="2">
        <v>1300.92</v>
      </c>
      <c r="C1900" s="29">
        <v>84</v>
      </c>
      <c r="D1900" s="8">
        <v>1.975E-4</v>
      </c>
      <c r="E1900" s="13">
        <f>D1900*'Assumptions Notes'!C$12</f>
        <v>2.3699999999999999E-2</v>
      </c>
      <c r="F1900" s="15">
        <f t="shared" si="58"/>
        <v>1.6590000000000001E-2</v>
      </c>
      <c r="G1900" s="10">
        <f>IF(C1900&gt;'Assumptions Notes'!C$11,'Assumptions Notes'!C$11,C1900)</f>
        <v>84</v>
      </c>
      <c r="H1900" s="15">
        <f t="shared" si="59"/>
        <v>1.6590000000000001E-2</v>
      </c>
      <c r="I1900" s="2">
        <f>IF(C1900&gt;'Assumptions Notes'!C$11,-C1900*('Assumptions Notes'!C$13/(2*1000)),G1900*D1900)</f>
        <v>1.6590000000000001E-2</v>
      </c>
    </row>
    <row r="1901" spans="1:9" ht="16" x14ac:dyDescent="0.2">
      <c r="A1901" s="5">
        <v>42591.583333333336</v>
      </c>
      <c r="B1901" s="2">
        <v>1235.97</v>
      </c>
      <c r="C1901" s="29">
        <v>82.5</v>
      </c>
      <c r="D1901" s="8">
        <v>1.95E-4</v>
      </c>
      <c r="E1901" s="13">
        <f>D1901*'Assumptions Notes'!C$12</f>
        <v>2.3400000000000001E-2</v>
      </c>
      <c r="F1901" s="15">
        <f t="shared" si="58"/>
        <v>1.6087500000000001E-2</v>
      </c>
      <c r="G1901" s="10">
        <f>IF(C1901&gt;'Assumptions Notes'!C$11,'Assumptions Notes'!C$11,C1901)</f>
        <v>82.5</v>
      </c>
      <c r="H1901" s="15">
        <f t="shared" si="59"/>
        <v>1.6087500000000001E-2</v>
      </c>
      <c r="I1901" s="2">
        <f>IF(C1901&gt;'Assumptions Notes'!C$11,-C1901*('Assumptions Notes'!C$13/(2*1000)),G1901*D1901)</f>
        <v>1.6087500000000001E-2</v>
      </c>
    </row>
    <row r="1902" spans="1:9" ht="16" x14ac:dyDescent="0.2">
      <c r="A1902" s="5">
        <v>42591.604166666664</v>
      </c>
      <c r="B1902" s="2">
        <v>1182.04</v>
      </c>
      <c r="C1902" s="29">
        <v>81.8</v>
      </c>
      <c r="D1902" s="8">
        <v>1.9625E-4</v>
      </c>
      <c r="E1902" s="13">
        <f>D1902*'Assumptions Notes'!C$12</f>
        <v>2.3550000000000001E-2</v>
      </c>
      <c r="F1902" s="15">
        <f t="shared" si="58"/>
        <v>1.6053249999999998E-2</v>
      </c>
      <c r="G1902" s="10">
        <f>IF(C1902&gt;'Assumptions Notes'!C$11,'Assumptions Notes'!C$11,C1902)</f>
        <v>81.8</v>
      </c>
      <c r="H1902" s="15">
        <f t="shared" si="59"/>
        <v>1.6053249999999998E-2</v>
      </c>
      <c r="I1902" s="2">
        <f>IF(C1902&gt;'Assumptions Notes'!C$11,-C1902*('Assumptions Notes'!C$13/(2*1000)),G1902*D1902)</f>
        <v>1.6053249999999998E-2</v>
      </c>
    </row>
    <row r="1903" spans="1:9" ht="16" x14ac:dyDescent="0.2">
      <c r="A1903" s="5">
        <v>42591.625</v>
      </c>
      <c r="B1903" s="2">
        <v>1246.51</v>
      </c>
      <c r="C1903" s="29">
        <v>78</v>
      </c>
      <c r="D1903" s="8">
        <v>1.975E-4</v>
      </c>
      <c r="E1903" s="13">
        <f>D1903*'Assumptions Notes'!C$12</f>
        <v>2.3699999999999999E-2</v>
      </c>
      <c r="F1903" s="15">
        <f t="shared" si="58"/>
        <v>1.5405E-2</v>
      </c>
      <c r="G1903" s="10">
        <f>IF(C1903&gt;'Assumptions Notes'!C$11,'Assumptions Notes'!C$11,C1903)</f>
        <v>78</v>
      </c>
      <c r="H1903" s="15">
        <f t="shared" si="59"/>
        <v>1.5405E-2</v>
      </c>
      <c r="I1903" s="2">
        <f>IF(C1903&gt;'Assumptions Notes'!C$11,-C1903*('Assumptions Notes'!C$13/(2*1000)),G1903*D1903)</f>
        <v>1.5405E-2</v>
      </c>
    </row>
    <row r="1904" spans="1:9" ht="16" x14ac:dyDescent="0.2">
      <c r="A1904" s="5">
        <v>42591.645833333336</v>
      </c>
      <c r="B1904" s="2">
        <v>1354.3</v>
      </c>
      <c r="C1904" s="29">
        <v>77.2</v>
      </c>
      <c r="D1904" s="8">
        <v>2.2124999999999998E-4</v>
      </c>
      <c r="E1904" s="13">
        <f>D1904*'Assumptions Notes'!C$12</f>
        <v>2.6549999999999997E-2</v>
      </c>
      <c r="F1904" s="15">
        <f t="shared" si="58"/>
        <v>1.7080499999999998E-2</v>
      </c>
      <c r="G1904" s="10">
        <f>IF(C1904&gt;'Assumptions Notes'!C$11,'Assumptions Notes'!C$11,C1904)</f>
        <v>77.2</v>
      </c>
      <c r="H1904" s="15">
        <f t="shared" si="59"/>
        <v>1.7080499999999998E-2</v>
      </c>
      <c r="I1904" s="2">
        <f>IF(C1904&gt;'Assumptions Notes'!C$11,-C1904*('Assumptions Notes'!C$13/(2*1000)),G1904*D1904)</f>
        <v>1.7080499999999998E-2</v>
      </c>
    </row>
    <row r="1905" spans="1:9" ht="16" x14ac:dyDescent="0.2">
      <c r="A1905" s="5">
        <v>42591.666666666664</v>
      </c>
      <c r="B1905" s="2">
        <v>1370.85</v>
      </c>
      <c r="C1905" s="29">
        <v>74.5</v>
      </c>
      <c r="D1905" s="8">
        <v>2.4499999999999999E-4</v>
      </c>
      <c r="E1905" s="13">
        <f>D1905*'Assumptions Notes'!C$12</f>
        <v>2.9399999999999999E-2</v>
      </c>
      <c r="F1905" s="15">
        <f t="shared" si="58"/>
        <v>1.8252499999999998E-2</v>
      </c>
      <c r="G1905" s="10">
        <f>IF(C1905&gt;'Assumptions Notes'!C$11,'Assumptions Notes'!C$11,C1905)</f>
        <v>74.5</v>
      </c>
      <c r="H1905" s="15">
        <f t="shared" si="59"/>
        <v>1.8252499999999998E-2</v>
      </c>
      <c r="I1905" s="2">
        <f>IF(C1905&gt;'Assumptions Notes'!C$11,-C1905*('Assumptions Notes'!C$13/(2*1000)),G1905*D1905)</f>
        <v>1.8252499999999998E-2</v>
      </c>
    </row>
    <row r="1906" spans="1:9" ht="16" x14ac:dyDescent="0.2">
      <c r="A1906" s="5">
        <v>42591.6875</v>
      </c>
      <c r="B1906" s="2">
        <v>1446.17</v>
      </c>
      <c r="C1906" s="29">
        <v>70.7</v>
      </c>
      <c r="D1906" s="8">
        <v>2.7E-4</v>
      </c>
      <c r="E1906" s="13">
        <f>D1906*'Assumptions Notes'!C$12</f>
        <v>3.2399999999999998E-2</v>
      </c>
      <c r="F1906" s="15">
        <f t="shared" si="58"/>
        <v>1.9089000000000002E-2</v>
      </c>
      <c r="G1906" s="10">
        <f>IF(C1906&gt;'Assumptions Notes'!C$11,'Assumptions Notes'!C$11,C1906)</f>
        <v>70.7</v>
      </c>
      <c r="H1906" s="15">
        <f t="shared" si="59"/>
        <v>1.9089000000000002E-2</v>
      </c>
      <c r="I1906" s="2">
        <f>IF(C1906&gt;'Assumptions Notes'!C$11,-C1906*('Assumptions Notes'!C$13/(2*1000)),G1906*D1906)</f>
        <v>1.9089000000000002E-2</v>
      </c>
    </row>
    <row r="1907" spans="1:9" ht="16" x14ac:dyDescent="0.2">
      <c r="A1907" s="5">
        <v>42591.708333333336</v>
      </c>
      <c r="B1907" s="2">
        <v>1519.38</v>
      </c>
      <c r="C1907" s="29">
        <v>71.599999999999994</v>
      </c>
      <c r="D1907" s="8">
        <v>2.9500000000000001E-4</v>
      </c>
      <c r="E1907" s="13">
        <f>D1907*'Assumptions Notes'!C$12</f>
        <v>3.5400000000000001E-2</v>
      </c>
      <c r="F1907" s="15">
        <f t="shared" si="58"/>
        <v>2.1121999999999998E-2</v>
      </c>
      <c r="G1907" s="10">
        <f>IF(C1907&gt;'Assumptions Notes'!C$11,'Assumptions Notes'!C$11,C1907)</f>
        <v>71.599999999999994</v>
      </c>
      <c r="H1907" s="15">
        <f t="shared" si="59"/>
        <v>2.1121999999999998E-2</v>
      </c>
      <c r="I1907" s="2">
        <f>IF(C1907&gt;'Assumptions Notes'!C$11,-C1907*('Assumptions Notes'!C$13/(2*1000)),G1907*D1907)</f>
        <v>2.1121999999999998E-2</v>
      </c>
    </row>
    <row r="1908" spans="1:9" ht="16" x14ac:dyDescent="0.2">
      <c r="A1908" s="5">
        <v>42591.729166666664</v>
      </c>
      <c r="B1908" s="2">
        <v>1599.75</v>
      </c>
      <c r="C1908" s="29">
        <v>64.2</v>
      </c>
      <c r="D1908" s="8">
        <v>2.9750000000000002E-4</v>
      </c>
      <c r="E1908" s="13">
        <f>D1908*'Assumptions Notes'!C$12</f>
        <v>3.5700000000000003E-2</v>
      </c>
      <c r="F1908" s="15">
        <f t="shared" si="58"/>
        <v>1.9099500000000002E-2</v>
      </c>
      <c r="G1908" s="10">
        <f>IF(C1908&gt;'Assumptions Notes'!C$11,'Assumptions Notes'!C$11,C1908)</f>
        <v>64.2</v>
      </c>
      <c r="H1908" s="15">
        <f t="shared" si="59"/>
        <v>1.9099500000000002E-2</v>
      </c>
      <c r="I1908" s="2">
        <f>IF(C1908&gt;'Assumptions Notes'!C$11,-C1908*('Assumptions Notes'!C$13/(2*1000)),G1908*D1908)</f>
        <v>1.9099500000000002E-2</v>
      </c>
    </row>
    <row r="1909" spans="1:9" ht="16" x14ac:dyDescent="0.2">
      <c r="A1909" s="5">
        <v>42591.75</v>
      </c>
      <c r="B1909" s="2">
        <v>1701.7</v>
      </c>
      <c r="C1909" s="29">
        <v>74.599999999999994</v>
      </c>
      <c r="D1909" s="8">
        <v>2.9999999999999997E-4</v>
      </c>
      <c r="E1909" s="13">
        <f>D1909*'Assumptions Notes'!C$12</f>
        <v>3.5999999999999997E-2</v>
      </c>
      <c r="F1909" s="15">
        <f t="shared" si="58"/>
        <v>2.2379999999999997E-2</v>
      </c>
      <c r="G1909" s="10">
        <f>IF(C1909&gt;'Assumptions Notes'!C$11,'Assumptions Notes'!C$11,C1909)</f>
        <v>74.599999999999994</v>
      </c>
      <c r="H1909" s="15">
        <f t="shared" si="59"/>
        <v>2.2379999999999997E-2</v>
      </c>
      <c r="I1909" s="2">
        <f>IF(C1909&gt;'Assumptions Notes'!C$11,-C1909*('Assumptions Notes'!C$13/(2*1000)),G1909*D1909)</f>
        <v>2.2379999999999997E-2</v>
      </c>
    </row>
    <row r="1910" spans="1:9" ht="16" x14ac:dyDescent="0.2">
      <c r="A1910" s="5">
        <v>42591.770833333336</v>
      </c>
      <c r="B1910" s="2">
        <v>1804.62</v>
      </c>
      <c r="C1910" s="29">
        <v>75.5</v>
      </c>
      <c r="D1910" s="8">
        <v>2.9999999999999997E-4</v>
      </c>
      <c r="E1910" s="13">
        <f>D1910*'Assumptions Notes'!C$12</f>
        <v>3.5999999999999997E-2</v>
      </c>
      <c r="F1910" s="15">
        <f t="shared" si="58"/>
        <v>2.2649999999999997E-2</v>
      </c>
      <c r="G1910" s="10">
        <f>IF(C1910&gt;'Assumptions Notes'!C$11,'Assumptions Notes'!C$11,C1910)</f>
        <v>75.5</v>
      </c>
      <c r="H1910" s="15">
        <f t="shared" si="59"/>
        <v>2.2649999999999997E-2</v>
      </c>
      <c r="I1910" s="2">
        <f>IF(C1910&gt;'Assumptions Notes'!C$11,-C1910*('Assumptions Notes'!C$13/(2*1000)),G1910*D1910)</f>
        <v>2.2649999999999997E-2</v>
      </c>
    </row>
    <row r="1911" spans="1:9" ht="16" x14ac:dyDescent="0.2">
      <c r="A1911" s="5">
        <v>42591.791666666664</v>
      </c>
      <c r="B1911" s="2">
        <v>1900.22</v>
      </c>
      <c r="C1911" s="29">
        <v>80.2</v>
      </c>
      <c r="D1911" s="8">
        <v>2.9999999999999997E-4</v>
      </c>
      <c r="E1911" s="13">
        <f>D1911*'Assumptions Notes'!C$12</f>
        <v>3.5999999999999997E-2</v>
      </c>
      <c r="F1911" s="15">
        <f t="shared" si="58"/>
        <v>2.4059999999999998E-2</v>
      </c>
      <c r="G1911" s="10">
        <f>IF(C1911&gt;'Assumptions Notes'!C$11,'Assumptions Notes'!C$11,C1911)</f>
        <v>80.2</v>
      </c>
      <c r="H1911" s="15">
        <f t="shared" si="59"/>
        <v>2.4059999999999998E-2</v>
      </c>
      <c r="I1911" s="2">
        <f>IF(C1911&gt;'Assumptions Notes'!C$11,-C1911*('Assumptions Notes'!C$13/(2*1000)),G1911*D1911)</f>
        <v>2.4059999999999998E-2</v>
      </c>
    </row>
    <row r="1912" spans="1:9" ht="16" x14ac:dyDescent="0.2">
      <c r="A1912" s="5">
        <v>42591.8125</v>
      </c>
      <c r="B1912" s="2">
        <v>1887.76</v>
      </c>
      <c r="C1912" s="29">
        <v>82.4</v>
      </c>
      <c r="D1912" s="8">
        <v>2.9750000000000002E-4</v>
      </c>
      <c r="E1912" s="13">
        <f>D1912*'Assumptions Notes'!C$12</f>
        <v>3.5700000000000003E-2</v>
      </c>
      <c r="F1912" s="15">
        <f t="shared" si="58"/>
        <v>2.4514000000000005E-2</v>
      </c>
      <c r="G1912" s="10">
        <f>IF(C1912&gt;'Assumptions Notes'!C$11,'Assumptions Notes'!C$11,C1912)</f>
        <v>82.4</v>
      </c>
      <c r="H1912" s="15">
        <f t="shared" si="59"/>
        <v>2.4514000000000005E-2</v>
      </c>
      <c r="I1912" s="2">
        <f>IF(C1912&gt;'Assumptions Notes'!C$11,-C1912*('Assumptions Notes'!C$13/(2*1000)),G1912*D1912)</f>
        <v>2.4514000000000005E-2</v>
      </c>
    </row>
    <row r="1913" spans="1:9" ht="16" x14ac:dyDescent="0.2">
      <c r="A1913" s="5">
        <v>42591.833333333336</v>
      </c>
      <c r="B1913" s="2">
        <v>1845.92</v>
      </c>
      <c r="C1913" s="29">
        <v>81.599999999999994</v>
      </c>
      <c r="D1913" s="8">
        <v>2.9500000000000001E-4</v>
      </c>
      <c r="E1913" s="13">
        <f>D1913*'Assumptions Notes'!C$12</f>
        <v>3.5400000000000001E-2</v>
      </c>
      <c r="F1913" s="15">
        <f t="shared" si="58"/>
        <v>2.4072E-2</v>
      </c>
      <c r="G1913" s="10">
        <f>IF(C1913&gt;'Assumptions Notes'!C$11,'Assumptions Notes'!C$11,C1913)</f>
        <v>81.599999999999994</v>
      </c>
      <c r="H1913" s="15">
        <f t="shared" si="59"/>
        <v>2.4072E-2</v>
      </c>
      <c r="I1913" s="2">
        <f>IF(C1913&gt;'Assumptions Notes'!C$11,-C1913*('Assumptions Notes'!C$13/(2*1000)),G1913*D1913)</f>
        <v>2.4072E-2</v>
      </c>
    </row>
    <row r="1914" spans="1:9" ht="16" x14ac:dyDescent="0.2">
      <c r="A1914" s="5">
        <v>42591.854166666664</v>
      </c>
      <c r="B1914" s="2">
        <v>1765.8</v>
      </c>
      <c r="C1914" s="29">
        <v>80.900000000000006</v>
      </c>
      <c r="D1914" s="8">
        <v>2.9E-4</v>
      </c>
      <c r="E1914" s="13">
        <f>D1914*'Assumptions Notes'!C$12</f>
        <v>3.4799999999999998E-2</v>
      </c>
      <c r="F1914" s="15">
        <f t="shared" si="58"/>
        <v>2.3461000000000003E-2</v>
      </c>
      <c r="G1914" s="10">
        <f>IF(C1914&gt;'Assumptions Notes'!C$11,'Assumptions Notes'!C$11,C1914)</f>
        <v>80.900000000000006</v>
      </c>
      <c r="H1914" s="15">
        <f t="shared" si="59"/>
        <v>2.3461000000000003E-2</v>
      </c>
      <c r="I1914" s="2">
        <f>IF(C1914&gt;'Assumptions Notes'!C$11,-C1914*('Assumptions Notes'!C$13/(2*1000)),G1914*D1914)</f>
        <v>2.3461000000000003E-2</v>
      </c>
    </row>
    <row r="1915" spans="1:9" ht="16" x14ac:dyDescent="0.2">
      <c r="A1915" s="5">
        <v>42591.875</v>
      </c>
      <c r="B1915" s="2">
        <v>1750.26</v>
      </c>
      <c r="C1915" s="29">
        <v>77.2</v>
      </c>
      <c r="D1915" s="8">
        <v>2.8499999999999999E-4</v>
      </c>
      <c r="E1915" s="13">
        <f>D1915*'Assumptions Notes'!C$12</f>
        <v>3.4200000000000001E-2</v>
      </c>
      <c r="F1915" s="15">
        <f t="shared" si="58"/>
        <v>2.2002000000000001E-2</v>
      </c>
      <c r="G1915" s="10">
        <f>IF(C1915&gt;'Assumptions Notes'!C$11,'Assumptions Notes'!C$11,C1915)</f>
        <v>77.2</v>
      </c>
      <c r="H1915" s="15">
        <f t="shared" si="59"/>
        <v>2.2002000000000001E-2</v>
      </c>
      <c r="I1915" s="2">
        <f>IF(C1915&gt;'Assumptions Notes'!C$11,-C1915*('Assumptions Notes'!C$13/(2*1000)),G1915*D1915)</f>
        <v>2.2002000000000001E-2</v>
      </c>
    </row>
    <row r="1916" spans="1:9" ht="16" x14ac:dyDescent="0.2">
      <c r="A1916" s="5">
        <v>42591.895833333336</v>
      </c>
      <c r="B1916" s="2">
        <v>1697.12</v>
      </c>
      <c r="C1916" s="29">
        <v>75.3</v>
      </c>
      <c r="D1916" s="8">
        <v>2.7E-4</v>
      </c>
      <c r="E1916" s="13">
        <f>D1916*'Assumptions Notes'!C$12</f>
        <v>3.2399999999999998E-2</v>
      </c>
      <c r="F1916" s="15">
        <f t="shared" si="58"/>
        <v>2.0330999999999998E-2</v>
      </c>
      <c r="G1916" s="10">
        <f>IF(C1916&gt;'Assumptions Notes'!C$11,'Assumptions Notes'!C$11,C1916)</f>
        <v>75.3</v>
      </c>
      <c r="H1916" s="15">
        <f t="shared" si="59"/>
        <v>2.0330999999999998E-2</v>
      </c>
      <c r="I1916" s="2">
        <f>IF(C1916&gt;'Assumptions Notes'!C$11,-C1916*('Assumptions Notes'!C$13/(2*1000)),G1916*D1916)</f>
        <v>2.0330999999999998E-2</v>
      </c>
    </row>
    <row r="1917" spans="1:9" ht="16" x14ac:dyDescent="0.2">
      <c r="A1917" s="5">
        <v>42591.916666666664</v>
      </c>
      <c r="B1917" s="2">
        <v>1619.82</v>
      </c>
      <c r="C1917" s="29">
        <v>73.5</v>
      </c>
      <c r="D1917" s="8">
        <v>2.5500000000000002E-4</v>
      </c>
      <c r="E1917" s="13">
        <f>D1917*'Assumptions Notes'!C$12</f>
        <v>3.0600000000000002E-2</v>
      </c>
      <c r="F1917" s="15">
        <f t="shared" si="58"/>
        <v>1.8742500000000002E-2</v>
      </c>
      <c r="G1917" s="10">
        <f>IF(C1917&gt;'Assumptions Notes'!C$11,'Assumptions Notes'!C$11,C1917)</f>
        <v>73.5</v>
      </c>
      <c r="H1917" s="15">
        <f t="shared" si="59"/>
        <v>1.8742500000000002E-2</v>
      </c>
      <c r="I1917" s="2">
        <f>IF(C1917&gt;'Assumptions Notes'!C$11,-C1917*('Assumptions Notes'!C$13/(2*1000)),G1917*D1917)</f>
        <v>1.8742500000000002E-2</v>
      </c>
    </row>
    <row r="1918" spans="1:9" ht="16" x14ac:dyDescent="0.2">
      <c r="A1918" s="5">
        <v>42591.9375</v>
      </c>
      <c r="B1918" s="2">
        <v>1516.19</v>
      </c>
      <c r="C1918" s="29">
        <v>73.8</v>
      </c>
      <c r="D1918" s="8">
        <v>2.1250000000000002E-4</v>
      </c>
      <c r="E1918" s="13">
        <f>D1918*'Assumptions Notes'!C$12</f>
        <v>2.5500000000000002E-2</v>
      </c>
      <c r="F1918" s="15">
        <f t="shared" si="58"/>
        <v>1.5682500000000002E-2</v>
      </c>
      <c r="G1918" s="10">
        <f>IF(C1918&gt;'Assumptions Notes'!C$11,'Assumptions Notes'!C$11,C1918)</f>
        <v>73.8</v>
      </c>
      <c r="H1918" s="15">
        <f t="shared" si="59"/>
        <v>1.5682500000000002E-2</v>
      </c>
      <c r="I1918" s="2">
        <f>IF(C1918&gt;'Assumptions Notes'!C$11,-C1918*('Assumptions Notes'!C$13/(2*1000)),G1918*D1918)</f>
        <v>1.5682500000000002E-2</v>
      </c>
    </row>
    <row r="1919" spans="1:9" ht="16" x14ac:dyDescent="0.2">
      <c r="A1919" s="5">
        <v>42591.958333333336</v>
      </c>
      <c r="B1919" s="2">
        <v>1453.76</v>
      </c>
      <c r="C1919" s="29">
        <v>70.400000000000006</v>
      </c>
      <c r="D1919" s="8">
        <v>1.7000000000000001E-4</v>
      </c>
      <c r="E1919" s="13">
        <f>D1919*'Assumptions Notes'!C$12</f>
        <v>2.0400000000000001E-2</v>
      </c>
      <c r="F1919" s="15">
        <f t="shared" si="58"/>
        <v>1.1968000000000001E-2</v>
      </c>
      <c r="G1919" s="10">
        <f>IF(C1919&gt;'Assumptions Notes'!C$11,'Assumptions Notes'!C$11,C1919)</f>
        <v>70.400000000000006</v>
      </c>
      <c r="H1919" s="15">
        <f t="shared" si="59"/>
        <v>1.1968000000000001E-2</v>
      </c>
      <c r="I1919" s="2">
        <f>IF(C1919&gt;'Assumptions Notes'!C$11,-C1919*('Assumptions Notes'!C$13/(2*1000)),G1919*D1919)</f>
        <v>1.1968000000000001E-2</v>
      </c>
    </row>
    <row r="1920" spans="1:9" ht="16" x14ac:dyDescent="0.2">
      <c r="A1920" s="5">
        <v>42591.979166666664</v>
      </c>
      <c r="B1920" s="2">
        <v>1411.91</v>
      </c>
      <c r="C1920" s="29">
        <v>70.5</v>
      </c>
      <c r="D1920" s="8">
        <v>1.5000000000000001E-4</v>
      </c>
      <c r="E1920" s="13">
        <f>D1920*'Assumptions Notes'!C$12</f>
        <v>1.8000000000000002E-2</v>
      </c>
      <c r="F1920" s="15">
        <f t="shared" si="58"/>
        <v>1.0575000000000001E-2</v>
      </c>
      <c r="G1920" s="10">
        <f>IF(C1920&gt;'Assumptions Notes'!C$11,'Assumptions Notes'!C$11,C1920)</f>
        <v>70.5</v>
      </c>
      <c r="H1920" s="15">
        <f t="shared" si="59"/>
        <v>1.0575000000000001E-2</v>
      </c>
      <c r="I1920" s="2">
        <f>IF(C1920&gt;'Assumptions Notes'!C$11,-C1920*('Assumptions Notes'!C$13/(2*1000)),G1920*D1920)</f>
        <v>1.0575000000000001E-2</v>
      </c>
    </row>
    <row r="1921" spans="1:9" ht="16" x14ac:dyDescent="0.2">
      <c r="A1921" s="5">
        <v>42592</v>
      </c>
      <c r="B1921" s="2">
        <v>1622.48</v>
      </c>
      <c r="C1921" s="29">
        <v>73.599999999999994</v>
      </c>
      <c r="D1921" s="8">
        <v>1.2999999999999999E-4</v>
      </c>
      <c r="E1921" s="13">
        <f>D1921*'Assumptions Notes'!C$12</f>
        <v>1.5599999999999999E-2</v>
      </c>
      <c r="F1921" s="15">
        <f t="shared" si="58"/>
        <v>9.5679999999999984E-3</v>
      </c>
      <c r="G1921" s="10">
        <f>IF(C1921&gt;'Assumptions Notes'!C$11,'Assumptions Notes'!C$11,C1921)</f>
        <v>73.599999999999994</v>
      </c>
      <c r="H1921" s="15">
        <f t="shared" si="59"/>
        <v>9.5679999999999984E-3</v>
      </c>
      <c r="I1921" s="2">
        <f>IF(C1921&gt;'Assumptions Notes'!C$11,-C1921*('Assumptions Notes'!C$13/(2*1000)),G1921*D1921)</f>
        <v>9.5679999999999984E-3</v>
      </c>
    </row>
    <row r="1922" spans="1:9" ht="16" x14ac:dyDescent="0.2">
      <c r="A1922" s="5">
        <v>42592.020833333336</v>
      </c>
      <c r="B1922" s="2">
        <v>1527.75</v>
      </c>
      <c r="C1922" s="29">
        <v>77.900000000000006</v>
      </c>
      <c r="D1922" s="8">
        <v>1.175E-4</v>
      </c>
      <c r="E1922" s="13">
        <f>D1922*'Assumptions Notes'!C$12</f>
        <v>1.41E-2</v>
      </c>
      <c r="F1922" s="15">
        <f t="shared" si="58"/>
        <v>9.1532499999999999E-3</v>
      </c>
      <c r="G1922" s="10">
        <f>IF(C1922&gt;'Assumptions Notes'!C$11,'Assumptions Notes'!C$11,C1922)</f>
        <v>77.900000000000006</v>
      </c>
      <c r="H1922" s="15">
        <f t="shared" si="59"/>
        <v>9.1532499999999999E-3</v>
      </c>
      <c r="I1922" s="2">
        <f>IF(C1922&gt;'Assumptions Notes'!C$11,-C1922*('Assumptions Notes'!C$13/(2*1000)),G1922*D1922)</f>
        <v>9.1532499999999999E-3</v>
      </c>
    </row>
    <row r="1923" spans="1:9" ht="16" x14ac:dyDescent="0.2">
      <c r="A1923" s="5">
        <v>42592.041666666664</v>
      </c>
      <c r="B1923" s="2">
        <v>1453.31</v>
      </c>
      <c r="C1923" s="29">
        <v>79.400000000000006</v>
      </c>
      <c r="D1923" s="8">
        <v>1.05E-4</v>
      </c>
      <c r="E1923" s="13">
        <f>D1923*'Assumptions Notes'!C$12</f>
        <v>1.26E-2</v>
      </c>
      <c r="F1923" s="15">
        <f t="shared" ref="F1923:F1986" si="60">D1923*C1923</f>
        <v>8.3370000000000007E-3</v>
      </c>
      <c r="G1923" s="10">
        <f>IF(C1923&gt;'Assumptions Notes'!C$11,'Assumptions Notes'!C$11,C1923)</f>
        <v>79.400000000000006</v>
      </c>
      <c r="H1923" s="15">
        <f t="shared" ref="H1923:H1986" si="61">G1923*D1923</f>
        <v>8.3370000000000007E-3</v>
      </c>
      <c r="I1923" s="2">
        <f>IF(C1923&gt;'Assumptions Notes'!C$11,-C1923*('Assumptions Notes'!C$13/(2*1000)),G1923*D1923)</f>
        <v>8.3370000000000007E-3</v>
      </c>
    </row>
    <row r="1924" spans="1:9" ht="16" x14ac:dyDescent="0.2">
      <c r="A1924" s="5">
        <v>42592.0625</v>
      </c>
      <c r="B1924" s="2">
        <v>1360.96</v>
      </c>
      <c r="C1924" s="29">
        <v>84.8</v>
      </c>
      <c r="D1924" s="8">
        <v>1.025E-4</v>
      </c>
      <c r="E1924" s="13">
        <f>D1924*'Assumptions Notes'!C$12</f>
        <v>1.23E-2</v>
      </c>
      <c r="F1924" s="15">
        <f t="shared" si="60"/>
        <v>8.6920000000000001E-3</v>
      </c>
      <c r="G1924" s="10">
        <f>IF(C1924&gt;'Assumptions Notes'!C$11,'Assumptions Notes'!C$11,C1924)</f>
        <v>84.8</v>
      </c>
      <c r="H1924" s="15">
        <f t="shared" si="61"/>
        <v>8.6920000000000001E-3</v>
      </c>
      <c r="I1924" s="2">
        <f>IF(C1924&gt;'Assumptions Notes'!C$11,-C1924*('Assumptions Notes'!C$13/(2*1000)),G1924*D1924)</f>
        <v>8.6920000000000001E-3</v>
      </c>
    </row>
    <row r="1925" spans="1:9" ht="16" x14ac:dyDescent="0.2">
      <c r="A1925" s="5">
        <v>42592.083333333336</v>
      </c>
      <c r="B1925" s="2">
        <v>1216.81</v>
      </c>
      <c r="C1925" s="29">
        <v>84</v>
      </c>
      <c r="D1925" s="8">
        <v>1E-4</v>
      </c>
      <c r="E1925" s="13">
        <f>D1925*'Assumptions Notes'!C$12</f>
        <v>1.2E-2</v>
      </c>
      <c r="F1925" s="15">
        <f t="shared" si="60"/>
        <v>8.4000000000000012E-3</v>
      </c>
      <c r="G1925" s="10">
        <f>IF(C1925&gt;'Assumptions Notes'!C$11,'Assumptions Notes'!C$11,C1925)</f>
        <v>84</v>
      </c>
      <c r="H1925" s="15">
        <f t="shared" si="61"/>
        <v>8.4000000000000012E-3</v>
      </c>
      <c r="I1925" s="2">
        <f>IF(C1925&gt;'Assumptions Notes'!C$11,-C1925*('Assumptions Notes'!C$13/(2*1000)),G1925*D1925)</f>
        <v>8.4000000000000012E-3</v>
      </c>
    </row>
    <row r="1926" spans="1:9" ht="16" x14ac:dyDescent="0.2">
      <c r="A1926" s="5">
        <v>42592.104166666664</v>
      </c>
      <c r="B1926" s="2">
        <v>1179.8</v>
      </c>
      <c r="C1926" s="29">
        <v>83.7</v>
      </c>
      <c r="D1926" s="8">
        <v>9.8750000000000002E-5</v>
      </c>
      <c r="E1926" s="13">
        <f>D1926*'Assumptions Notes'!C$12</f>
        <v>1.1849999999999999E-2</v>
      </c>
      <c r="F1926" s="15">
        <f t="shared" si="60"/>
        <v>8.2653750000000002E-3</v>
      </c>
      <c r="G1926" s="10">
        <f>IF(C1926&gt;'Assumptions Notes'!C$11,'Assumptions Notes'!C$11,C1926)</f>
        <v>83.7</v>
      </c>
      <c r="H1926" s="15">
        <f t="shared" si="61"/>
        <v>8.2653750000000002E-3</v>
      </c>
      <c r="I1926" s="2">
        <f>IF(C1926&gt;'Assumptions Notes'!C$11,-C1926*('Assumptions Notes'!C$13/(2*1000)),G1926*D1926)</f>
        <v>8.2653750000000002E-3</v>
      </c>
    </row>
    <row r="1927" spans="1:9" ht="16" x14ac:dyDescent="0.2">
      <c r="A1927" s="5">
        <v>42592.125</v>
      </c>
      <c r="B1927" s="2">
        <v>1146.92</v>
      </c>
      <c r="C1927" s="29">
        <v>78.2</v>
      </c>
      <c r="D1927" s="8">
        <v>9.7499999999999998E-5</v>
      </c>
      <c r="E1927" s="13">
        <f>D1927*'Assumptions Notes'!C$12</f>
        <v>1.17E-2</v>
      </c>
      <c r="F1927" s="15">
        <f t="shared" si="60"/>
        <v>7.6245000000000002E-3</v>
      </c>
      <c r="G1927" s="10">
        <f>IF(C1927&gt;'Assumptions Notes'!C$11,'Assumptions Notes'!C$11,C1927)</f>
        <v>78.2</v>
      </c>
      <c r="H1927" s="15">
        <f t="shared" si="61"/>
        <v>7.6245000000000002E-3</v>
      </c>
      <c r="I1927" s="2">
        <f>IF(C1927&gt;'Assumptions Notes'!C$11,-C1927*('Assumptions Notes'!C$13/(2*1000)),G1927*D1927)</f>
        <v>7.6245000000000002E-3</v>
      </c>
    </row>
    <row r="1928" spans="1:9" ht="16" x14ac:dyDescent="0.2">
      <c r="A1928" s="5">
        <v>42592.145833333336</v>
      </c>
      <c r="B1928" s="2">
        <v>1102.29</v>
      </c>
      <c r="C1928" s="29">
        <v>74</v>
      </c>
      <c r="D1928" s="8">
        <v>9.6250000000000009E-5</v>
      </c>
      <c r="E1928" s="13">
        <f>D1928*'Assumptions Notes'!C$12</f>
        <v>1.1550000000000001E-2</v>
      </c>
      <c r="F1928" s="15">
        <f t="shared" si="60"/>
        <v>7.1225000000000004E-3</v>
      </c>
      <c r="G1928" s="10">
        <f>IF(C1928&gt;'Assumptions Notes'!C$11,'Assumptions Notes'!C$11,C1928)</f>
        <v>74</v>
      </c>
      <c r="H1928" s="15">
        <f t="shared" si="61"/>
        <v>7.1225000000000004E-3</v>
      </c>
      <c r="I1928" s="2">
        <f>IF(C1928&gt;'Assumptions Notes'!C$11,-C1928*('Assumptions Notes'!C$13/(2*1000)),G1928*D1928)</f>
        <v>7.1225000000000004E-3</v>
      </c>
    </row>
    <row r="1929" spans="1:9" ht="16" x14ac:dyDescent="0.2">
      <c r="A1929" s="5">
        <v>42592.166666666664</v>
      </c>
      <c r="B1929" s="2">
        <v>1062.1099999999999</v>
      </c>
      <c r="C1929" s="29">
        <v>74.8</v>
      </c>
      <c r="D1929" s="8">
        <v>9.5000000000000005E-5</v>
      </c>
      <c r="E1929" s="13">
        <f>D1929*'Assumptions Notes'!C$12</f>
        <v>1.14E-2</v>
      </c>
      <c r="F1929" s="15">
        <f t="shared" si="60"/>
        <v>7.1060000000000003E-3</v>
      </c>
      <c r="G1929" s="10">
        <f>IF(C1929&gt;'Assumptions Notes'!C$11,'Assumptions Notes'!C$11,C1929)</f>
        <v>74.8</v>
      </c>
      <c r="H1929" s="15">
        <f t="shared" si="61"/>
        <v>7.1060000000000003E-3</v>
      </c>
      <c r="I1929" s="2">
        <f>IF(C1929&gt;'Assumptions Notes'!C$11,-C1929*('Assumptions Notes'!C$13/(2*1000)),G1929*D1929)</f>
        <v>7.1060000000000003E-3</v>
      </c>
    </row>
    <row r="1930" spans="1:9" ht="16" x14ac:dyDescent="0.2">
      <c r="A1930" s="5">
        <v>42592.1875</v>
      </c>
      <c r="B1930" s="2">
        <v>1029.56</v>
      </c>
      <c r="C1930" s="29">
        <v>72.8</v>
      </c>
      <c r="D1930" s="8">
        <v>9.6250000000000009E-5</v>
      </c>
      <c r="E1930" s="13">
        <f>D1930*'Assumptions Notes'!C$12</f>
        <v>1.1550000000000001E-2</v>
      </c>
      <c r="F1930" s="15">
        <f t="shared" si="60"/>
        <v>7.0070000000000002E-3</v>
      </c>
      <c r="G1930" s="10">
        <f>IF(C1930&gt;'Assumptions Notes'!C$11,'Assumptions Notes'!C$11,C1930)</f>
        <v>72.8</v>
      </c>
      <c r="H1930" s="15">
        <f t="shared" si="61"/>
        <v>7.0070000000000002E-3</v>
      </c>
      <c r="I1930" s="2">
        <f>IF(C1930&gt;'Assumptions Notes'!C$11,-C1930*('Assumptions Notes'!C$13/(2*1000)),G1930*D1930)</f>
        <v>7.0070000000000002E-3</v>
      </c>
    </row>
    <row r="1931" spans="1:9" ht="16" x14ac:dyDescent="0.2">
      <c r="A1931" s="5">
        <v>42592.208333333336</v>
      </c>
      <c r="B1931" s="2">
        <v>1039.24</v>
      </c>
      <c r="C1931" s="29">
        <v>67.5</v>
      </c>
      <c r="D1931" s="8">
        <v>9.7499999999999998E-5</v>
      </c>
      <c r="E1931" s="13">
        <f>D1931*'Assumptions Notes'!C$12</f>
        <v>1.17E-2</v>
      </c>
      <c r="F1931" s="15">
        <f t="shared" si="60"/>
        <v>6.5812500000000003E-3</v>
      </c>
      <c r="G1931" s="10">
        <f>IF(C1931&gt;'Assumptions Notes'!C$11,'Assumptions Notes'!C$11,C1931)</f>
        <v>67.5</v>
      </c>
      <c r="H1931" s="15">
        <f t="shared" si="61"/>
        <v>6.5812500000000003E-3</v>
      </c>
      <c r="I1931" s="2">
        <f>IF(C1931&gt;'Assumptions Notes'!C$11,-C1931*('Assumptions Notes'!C$13/(2*1000)),G1931*D1931)</f>
        <v>6.5812500000000003E-3</v>
      </c>
    </row>
    <row r="1932" spans="1:9" ht="16" x14ac:dyDescent="0.2">
      <c r="A1932" s="5">
        <v>42592.229166666664</v>
      </c>
      <c r="B1932" s="2">
        <v>1047.3800000000001</v>
      </c>
      <c r="C1932" s="29">
        <v>120.7</v>
      </c>
      <c r="D1932" s="8">
        <v>1.15E-4</v>
      </c>
      <c r="E1932" s="13">
        <f>D1932*'Assumptions Notes'!C$12</f>
        <v>1.38E-2</v>
      </c>
      <c r="F1932" s="15">
        <f t="shared" si="60"/>
        <v>1.38805E-2</v>
      </c>
      <c r="G1932" s="10">
        <f>IF(C1932&gt;'Assumptions Notes'!C$11,'Assumptions Notes'!C$11,C1932)</f>
        <v>120.7</v>
      </c>
      <c r="H1932" s="15">
        <f t="shared" si="61"/>
        <v>1.38805E-2</v>
      </c>
      <c r="I1932" s="2">
        <f>IF(C1932&gt;'Assumptions Notes'!C$11,-C1932*('Assumptions Notes'!C$13/(2*1000)),G1932*D1932)</f>
        <v>1.38805E-2</v>
      </c>
    </row>
    <row r="1933" spans="1:9" ht="16" x14ac:dyDescent="0.2">
      <c r="A1933" s="5">
        <v>42592.25</v>
      </c>
      <c r="B1933" s="2">
        <v>1122.8900000000001</v>
      </c>
      <c r="C1933" s="29">
        <v>129.5</v>
      </c>
      <c r="D1933" s="8">
        <v>1.325E-4</v>
      </c>
      <c r="E1933" s="13">
        <f>D1933*'Assumptions Notes'!C$12</f>
        <v>1.5900000000000001E-2</v>
      </c>
      <c r="F1933" s="15">
        <f t="shared" si="60"/>
        <v>1.715875E-2</v>
      </c>
      <c r="G1933" s="10">
        <f>IF(C1933&gt;'Assumptions Notes'!C$11,'Assumptions Notes'!C$11,C1933)</f>
        <v>129.5</v>
      </c>
      <c r="H1933" s="15">
        <f t="shared" si="61"/>
        <v>1.715875E-2</v>
      </c>
      <c r="I1933" s="2">
        <f>IF(C1933&gt;'Assumptions Notes'!C$11,-C1933*('Assumptions Notes'!C$13/(2*1000)),G1933*D1933)</f>
        <v>1.715875E-2</v>
      </c>
    </row>
    <row r="1934" spans="1:9" ht="16" x14ac:dyDescent="0.2">
      <c r="A1934" s="5">
        <v>42592.270833333336</v>
      </c>
      <c r="B1934" s="2">
        <v>1203.5</v>
      </c>
      <c r="C1934" s="29">
        <v>137.1</v>
      </c>
      <c r="D1934" s="8">
        <v>1.6249999999999999E-4</v>
      </c>
      <c r="E1934" s="13">
        <f>D1934*'Assumptions Notes'!C$12</f>
        <v>1.95E-2</v>
      </c>
      <c r="F1934" s="15">
        <f t="shared" si="60"/>
        <v>2.2278749999999996E-2</v>
      </c>
      <c r="G1934" s="10">
        <f>IF(C1934&gt;'Assumptions Notes'!C$11,'Assumptions Notes'!C$11,C1934)</f>
        <v>137.1</v>
      </c>
      <c r="H1934" s="15">
        <f t="shared" si="61"/>
        <v>2.2278749999999996E-2</v>
      </c>
      <c r="I1934" s="2">
        <f>IF(C1934&gt;'Assumptions Notes'!C$11,-C1934*('Assumptions Notes'!C$13/(2*1000)),G1934*D1934)</f>
        <v>2.2278749999999996E-2</v>
      </c>
    </row>
    <row r="1935" spans="1:9" ht="16" x14ac:dyDescent="0.2">
      <c r="A1935" s="5">
        <v>42592.291666666664</v>
      </c>
      <c r="B1935" s="2">
        <v>1322.27</v>
      </c>
      <c r="C1935" s="29">
        <v>132</v>
      </c>
      <c r="D1935" s="8">
        <v>1.9249999999999999E-4</v>
      </c>
      <c r="E1935" s="13">
        <f>D1935*'Assumptions Notes'!C$12</f>
        <v>2.3099999999999999E-2</v>
      </c>
      <c r="F1935" s="15">
        <f t="shared" si="60"/>
        <v>2.5409999999999999E-2</v>
      </c>
      <c r="G1935" s="10">
        <f>IF(C1935&gt;'Assumptions Notes'!C$11,'Assumptions Notes'!C$11,C1935)</f>
        <v>132</v>
      </c>
      <c r="H1935" s="15">
        <f t="shared" si="61"/>
        <v>2.5409999999999999E-2</v>
      </c>
      <c r="I1935" s="2">
        <f>IF(C1935&gt;'Assumptions Notes'!C$11,-C1935*('Assumptions Notes'!C$13/(2*1000)),G1935*D1935)</f>
        <v>2.5409999999999999E-2</v>
      </c>
    </row>
    <row r="1936" spans="1:9" ht="16" x14ac:dyDescent="0.2">
      <c r="A1936" s="5">
        <v>42592.3125</v>
      </c>
      <c r="B1936" s="2">
        <v>1473.65</v>
      </c>
      <c r="C1936" s="29">
        <v>137.6</v>
      </c>
      <c r="D1936" s="8">
        <v>2.0875000000000001E-4</v>
      </c>
      <c r="E1936" s="13">
        <f>D1936*'Assumptions Notes'!C$12</f>
        <v>2.5049999999999999E-2</v>
      </c>
      <c r="F1936" s="15">
        <f t="shared" si="60"/>
        <v>2.8724E-2</v>
      </c>
      <c r="G1936" s="10">
        <f>IF(C1936&gt;'Assumptions Notes'!C$11,'Assumptions Notes'!C$11,C1936)</f>
        <v>137.6</v>
      </c>
      <c r="H1936" s="15">
        <f t="shared" si="61"/>
        <v>2.8724E-2</v>
      </c>
      <c r="I1936" s="2">
        <f>IF(C1936&gt;'Assumptions Notes'!C$11,-C1936*('Assumptions Notes'!C$13/(2*1000)),G1936*D1936)</f>
        <v>2.8724E-2</v>
      </c>
    </row>
    <row r="1937" spans="1:9" ht="16" x14ac:dyDescent="0.2">
      <c r="A1937" s="5">
        <v>42592.333333333336</v>
      </c>
      <c r="B1937" s="2">
        <v>1586.05</v>
      </c>
      <c r="C1937" s="29">
        <v>122.1</v>
      </c>
      <c r="D1937" s="8">
        <v>2.2499999999999999E-4</v>
      </c>
      <c r="E1937" s="13">
        <f>D1937*'Assumptions Notes'!C$12</f>
        <v>2.7E-2</v>
      </c>
      <c r="F1937" s="15">
        <f t="shared" si="60"/>
        <v>2.7472499999999997E-2</v>
      </c>
      <c r="G1937" s="10">
        <f>IF(C1937&gt;'Assumptions Notes'!C$11,'Assumptions Notes'!C$11,C1937)</f>
        <v>122.1</v>
      </c>
      <c r="H1937" s="15">
        <f t="shared" si="61"/>
        <v>2.7472499999999997E-2</v>
      </c>
      <c r="I1937" s="2">
        <f>IF(C1937&gt;'Assumptions Notes'!C$11,-C1937*('Assumptions Notes'!C$13/(2*1000)),G1937*D1937)</f>
        <v>2.7472499999999997E-2</v>
      </c>
    </row>
    <row r="1938" spans="1:9" ht="16" x14ac:dyDescent="0.2">
      <c r="A1938" s="5">
        <v>42592.354166666664</v>
      </c>
      <c r="B1938" s="2">
        <v>1645.67</v>
      </c>
      <c r="C1938" s="29">
        <v>112.7</v>
      </c>
      <c r="D1938" s="8">
        <v>2.2625E-4</v>
      </c>
      <c r="E1938" s="13">
        <f>D1938*'Assumptions Notes'!C$12</f>
        <v>2.7150000000000001E-2</v>
      </c>
      <c r="F1938" s="15">
        <f t="shared" si="60"/>
        <v>2.5498375E-2</v>
      </c>
      <c r="G1938" s="10">
        <f>IF(C1938&gt;'Assumptions Notes'!C$11,'Assumptions Notes'!C$11,C1938)</f>
        <v>112.7</v>
      </c>
      <c r="H1938" s="15">
        <f t="shared" si="61"/>
        <v>2.5498375E-2</v>
      </c>
      <c r="I1938" s="2">
        <f>IF(C1938&gt;'Assumptions Notes'!C$11,-C1938*('Assumptions Notes'!C$13/(2*1000)),G1938*D1938)</f>
        <v>2.5498375E-2</v>
      </c>
    </row>
    <row r="1939" spans="1:9" ht="16" x14ac:dyDescent="0.2">
      <c r="A1939" s="5">
        <v>42592.375</v>
      </c>
      <c r="B1939" s="2">
        <v>1618.54</v>
      </c>
      <c r="C1939" s="29">
        <v>116.9</v>
      </c>
      <c r="D1939" s="8">
        <v>2.275E-4</v>
      </c>
      <c r="E1939" s="13">
        <f>D1939*'Assumptions Notes'!C$12</f>
        <v>2.7300000000000001E-2</v>
      </c>
      <c r="F1939" s="15">
        <f t="shared" si="60"/>
        <v>2.659475E-2</v>
      </c>
      <c r="G1939" s="10">
        <f>IF(C1939&gt;'Assumptions Notes'!C$11,'Assumptions Notes'!C$11,C1939)</f>
        <v>116.9</v>
      </c>
      <c r="H1939" s="15">
        <f t="shared" si="61"/>
        <v>2.659475E-2</v>
      </c>
      <c r="I1939" s="2">
        <f>IF(C1939&gt;'Assumptions Notes'!C$11,-C1939*('Assumptions Notes'!C$13/(2*1000)),G1939*D1939)</f>
        <v>2.659475E-2</v>
      </c>
    </row>
    <row r="1940" spans="1:9" ht="16" x14ac:dyDescent="0.2">
      <c r="A1940" s="5">
        <v>42592.395833333336</v>
      </c>
      <c r="B1940" s="2">
        <v>1558.52</v>
      </c>
      <c r="C1940" s="29">
        <v>128.6</v>
      </c>
      <c r="D1940" s="8">
        <v>2.1875E-4</v>
      </c>
      <c r="E1940" s="13">
        <f>D1940*'Assumptions Notes'!C$12</f>
        <v>2.6249999999999999E-2</v>
      </c>
      <c r="F1940" s="15">
        <f t="shared" si="60"/>
        <v>2.813125E-2</v>
      </c>
      <c r="G1940" s="10">
        <f>IF(C1940&gt;'Assumptions Notes'!C$11,'Assumptions Notes'!C$11,C1940)</f>
        <v>128.6</v>
      </c>
      <c r="H1940" s="15">
        <f t="shared" si="61"/>
        <v>2.813125E-2</v>
      </c>
      <c r="I1940" s="2">
        <f>IF(C1940&gt;'Assumptions Notes'!C$11,-C1940*('Assumptions Notes'!C$13/(2*1000)),G1940*D1940)</f>
        <v>2.813125E-2</v>
      </c>
    </row>
    <row r="1941" spans="1:9" ht="16" x14ac:dyDescent="0.2">
      <c r="A1941" s="5">
        <v>42592.416666666664</v>
      </c>
      <c r="B1941" s="2">
        <v>1536.37</v>
      </c>
      <c r="C1941" s="29">
        <v>127</v>
      </c>
      <c r="D1941" s="8">
        <v>2.1000000000000001E-4</v>
      </c>
      <c r="E1941" s="13">
        <f>D1941*'Assumptions Notes'!C$12</f>
        <v>2.52E-2</v>
      </c>
      <c r="F1941" s="15">
        <f t="shared" si="60"/>
        <v>2.6670000000000003E-2</v>
      </c>
      <c r="G1941" s="10">
        <f>IF(C1941&gt;'Assumptions Notes'!C$11,'Assumptions Notes'!C$11,C1941)</f>
        <v>127</v>
      </c>
      <c r="H1941" s="15">
        <f t="shared" si="61"/>
        <v>2.6670000000000003E-2</v>
      </c>
      <c r="I1941" s="2">
        <f>IF(C1941&gt;'Assumptions Notes'!C$11,-C1941*('Assumptions Notes'!C$13/(2*1000)),G1941*D1941)</f>
        <v>2.6670000000000003E-2</v>
      </c>
    </row>
    <row r="1942" spans="1:9" ht="16" x14ac:dyDescent="0.2">
      <c r="A1942" s="5">
        <v>42592.4375</v>
      </c>
      <c r="B1942" s="2">
        <v>1421.2</v>
      </c>
      <c r="C1942" s="29">
        <v>122</v>
      </c>
      <c r="D1942" s="8">
        <v>2.075E-4</v>
      </c>
      <c r="E1942" s="13">
        <f>D1942*'Assumptions Notes'!C$12</f>
        <v>2.4899999999999999E-2</v>
      </c>
      <c r="F1942" s="15">
        <f t="shared" si="60"/>
        <v>2.5315000000000001E-2</v>
      </c>
      <c r="G1942" s="10">
        <f>IF(C1942&gt;'Assumptions Notes'!C$11,'Assumptions Notes'!C$11,C1942)</f>
        <v>122</v>
      </c>
      <c r="H1942" s="15">
        <f t="shared" si="61"/>
        <v>2.5315000000000001E-2</v>
      </c>
      <c r="I1942" s="2">
        <f>IF(C1942&gt;'Assumptions Notes'!C$11,-C1942*('Assumptions Notes'!C$13/(2*1000)),G1942*D1942)</f>
        <v>2.5315000000000001E-2</v>
      </c>
    </row>
    <row r="1943" spans="1:9" ht="16" x14ac:dyDescent="0.2">
      <c r="A1943" s="5">
        <v>42592.458333333336</v>
      </c>
      <c r="B1943" s="2">
        <v>1400.3</v>
      </c>
      <c r="C1943" s="29">
        <v>119.4</v>
      </c>
      <c r="D1943" s="8">
        <v>2.05E-4</v>
      </c>
      <c r="E1943" s="13">
        <f>D1943*'Assumptions Notes'!C$12</f>
        <v>2.46E-2</v>
      </c>
      <c r="F1943" s="15">
        <f t="shared" si="60"/>
        <v>2.4477000000000002E-2</v>
      </c>
      <c r="G1943" s="10">
        <f>IF(C1943&gt;'Assumptions Notes'!C$11,'Assumptions Notes'!C$11,C1943)</f>
        <v>119.4</v>
      </c>
      <c r="H1943" s="15">
        <f t="shared" si="61"/>
        <v>2.4477000000000002E-2</v>
      </c>
      <c r="I1943" s="2">
        <f>IF(C1943&gt;'Assumptions Notes'!C$11,-C1943*('Assumptions Notes'!C$13/(2*1000)),G1943*D1943)</f>
        <v>2.4477000000000002E-2</v>
      </c>
    </row>
    <row r="1944" spans="1:9" ht="16" x14ac:dyDescent="0.2">
      <c r="A1944" s="5">
        <v>42592.479166666664</v>
      </c>
      <c r="B1944" s="2">
        <v>1352.66</v>
      </c>
      <c r="C1944" s="29">
        <v>120.6</v>
      </c>
      <c r="D1944" s="8">
        <v>2.1499999999999999E-4</v>
      </c>
      <c r="E1944" s="13">
        <f>D1944*'Assumptions Notes'!C$12</f>
        <v>2.58E-2</v>
      </c>
      <c r="F1944" s="15">
        <f t="shared" si="60"/>
        <v>2.5928999999999997E-2</v>
      </c>
      <c r="G1944" s="10">
        <f>IF(C1944&gt;'Assumptions Notes'!C$11,'Assumptions Notes'!C$11,C1944)</f>
        <v>120.6</v>
      </c>
      <c r="H1944" s="15">
        <f t="shared" si="61"/>
        <v>2.5928999999999997E-2</v>
      </c>
      <c r="I1944" s="2">
        <f>IF(C1944&gt;'Assumptions Notes'!C$11,-C1944*('Assumptions Notes'!C$13/(2*1000)),G1944*D1944)</f>
        <v>2.5928999999999997E-2</v>
      </c>
    </row>
    <row r="1945" spans="1:9" ht="16" x14ac:dyDescent="0.2">
      <c r="A1945" s="5">
        <v>42592.5</v>
      </c>
      <c r="B1945" s="2">
        <v>1274.81</v>
      </c>
      <c r="C1945" s="29">
        <v>122.5</v>
      </c>
      <c r="D1945" s="8">
        <v>2.2499999999999999E-4</v>
      </c>
      <c r="E1945" s="13">
        <f>D1945*'Assumptions Notes'!C$12</f>
        <v>2.7E-2</v>
      </c>
      <c r="F1945" s="15">
        <f t="shared" si="60"/>
        <v>2.75625E-2</v>
      </c>
      <c r="G1945" s="10">
        <f>IF(C1945&gt;'Assumptions Notes'!C$11,'Assumptions Notes'!C$11,C1945)</f>
        <v>122.5</v>
      </c>
      <c r="H1945" s="15">
        <f t="shared" si="61"/>
        <v>2.75625E-2</v>
      </c>
      <c r="I1945" s="2">
        <f>IF(C1945&gt;'Assumptions Notes'!C$11,-C1945*('Assumptions Notes'!C$13/(2*1000)),G1945*D1945)</f>
        <v>2.75625E-2</v>
      </c>
    </row>
    <row r="1946" spans="1:9" ht="16" x14ac:dyDescent="0.2">
      <c r="A1946" s="5">
        <v>42592.520833333336</v>
      </c>
      <c r="B1946" s="2">
        <v>1304.97</v>
      </c>
      <c r="C1946" s="29">
        <v>132.9</v>
      </c>
      <c r="D1946" s="8">
        <v>2.1250000000000002E-4</v>
      </c>
      <c r="E1946" s="13">
        <f>D1946*'Assumptions Notes'!C$12</f>
        <v>2.5500000000000002E-2</v>
      </c>
      <c r="F1946" s="15">
        <f t="shared" si="60"/>
        <v>2.8241250000000002E-2</v>
      </c>
      <c r="G1946" s="10">
        <f>IF(C1946&gt;'Assumptions Notes'!C$11,'Assumptions Notes'!C$11,C1946)</f>
        <v>132.9</v>
      </c>
      <c r="H1946" s="15">
        <f t="shared" si="61"/>
        <v>2.8241250000000002E-2</v>
      </c>
      <c r="I1946" s="2">
        <f>IF(C1946&gt;'Assumptions Notes'!C$11,-C1946*('Assumptions Notes'!C$13/(2*1000)),G1946*D1946)</f>
        <v>2.8241250000000002E-2</v>
      </c>
    </row>
    <row r="1947" spans="1:9" ht="16" x14ac:dyDescent="0.2">
      <c r="A1947" s="5">
        <v>42592.541666666664</v>
      </c>
      <c r="B1947" s="2">
        <v>1309.1300000000001</v>
      </c>
      <c r="C1947" s="29">
        <v>128</v>
      </c>
      <c r="D1947" s="8">
        <v>2.0000000000000001E-4</v>
      </c>
      <c r="E1947" s="13">
        <f>D1947*'Assumptions Notes'!C$12</f>
        <v>2.4E-2</v>
      </c>
      <c r="F1947" s="15">
        <f t="shared" si="60"/>
        <v>2.5600000000000001E-2</v>
      </c>
      <c r="G1947" s="10">
        <f>IF(C1947&gt;'Assumptions Notes'!C$11,'Assumptions Notes'!C$11,C1947)</f>
        <v>128</v>
      </c>
      <c r="H1947" s="15">
        <f t="shared" si="61"/>
        <v>2.5600000000000001E-2</v>
      </c>
      <c r="I1947" s="2">
        <f>IF(C1947&gt;'Assumptions Notes'!C$11,-C1947*('Assumptions Notes'!C$13/(2*1000)),G1947*D1947)</f>
        <v>2.5600000000000001E-2</v>
      </c>
    </row>
    <row r="1948" spans="1:9" ht="16" x14ac:dyDescent="0.2">
      <c r="A1948" s="5">
        <v>42592.5625</v>
      </c>
      <c r="B1948" s="2">
        <v>1351.3</v>
      </c>
      <c r="C1948" s="29">
        <v>125.6</v>
      </c>
      <c r="D1948" s="8">
        <v>1.975E-4</v>
      </c>
      <c r="E1948" s="13">
        <f>D1948*'Assumptions Notes'!C$12</f>
        <v>2.3699999999999999E-2</v>
      </c>
      <c r="F1948" s="15">
        <f t="shared" si="60"/>
        <v>2.4805999999999998E-2</v>
      </c>
      <c r="G1948" s="10">
        <f>IF(C1948&gt;'Assumptions Notes'!C$11,'Assumptions Notes'!C$11,C1948)</f>
        <v>125.6</v>
      </c>
      <c r="H1948" s="15">
        <f t="shared" si="61"/>
        <v>2.4805999999999998E-2</v>
      </c>
      <c r="I1948" s="2">
        <f>IF(C1948&gt;'Assumptions Notes'!C$11,-C1948*('Assumptions Notes'!C$13/(2*1000)),G1948*D1948)</f>
        <v>2.4805999999999998E-2</v>
      </c>
    </row>
    <row r="1949" spans="1:9" ht="16" x14ac:dyDescent="0.2">
      <c r="A1949" s="5">
        <v>42592.583333333336</v>
      </c>
      <c r="B1949" s="2">
        <v>1368.11</v>
      </c>
      <c r="C1949" s="29">
        <v>119.4</v>
      </c>
      <c r="D1949" s="8">
        <v>1.95E-4</v>
      </c>
      <c r="E1949" s="13">
        <f>D1949*'Assumptions Notes'!C$12</f>
        <v>2.3400000000000001E-2</v>
      </c>
      <c r="F1949" s="15">
        <f t="shared" si="60"/>
        <v>2.3283000000000002E-2</v>
      </c>
      <c r="G1949" s="10">
        <f>IF(C1949&gt;'Assumptions Notes'!C$11,'Assumptions Notes'!C$11,C1949)</f>
        <v>119.4</v>
      </c>
      <c r="H1949" s="15">
        <f t="shared" si="61"/>
        <v>2.3283000000000002E-2</v>
      </c>
      <c r="I1949" s="2">
        <f>IF(C1949&gt;'Assumptions Notes'!C$11,-C1949*('Assumptions Notes'!C$13/(2*1000)),G1949*D1949)</f>
        <v>2.3283000000000002E-2</v>
      </c>
    </row>
    <row r="1950" spans="1:9" ht="16" x14ac:dyDescent="0.2">
      <c r="A1950" s="5">
        <v>42592.604166666664</v>
      </c>
      <c r="B1950" s="2">
        <v>1415.06</v>
      </c>
      <c r="C1950" s="29">
        <v>114.4</v>
      </c>
      <c r="D1950" s="8">
        <v>1.9625E-4</v>
      </c>
      <c r="E1950" s="13">
        <f>D1950*'Assumptions Notes'!C$12</f>
        <v>2.3550000000000001E-2</v>
      </c>
      <c r="F1950" s="15">
        <f t="shared" si="60"/>
        <v>2.2451000000000002E-2</v>
      </c>
      <c r="G1950" s="10">
        <f>IF(C1950&gt;'Assumptions Notes'!C$11,'Assumptions Notes'!C$11,C1950)</f>
        <v>114.4</v>
      </c>
      <c r="H1950" s="15">
        <f t="shared" si="61"/>
        <v>2.2451000000000002E-2</v>
      </c>
      <c r="I1950" s="2">
        <f>IF(C1950&gt;'Assumptions Notes'!C$11,-C1950*('Assumptions Notes'!C$13/(2*1000)),G1950*D1950)</f>
        <v>2.2451000000000002E-2</v>
      </c>
    </row>
    <row r="1951" spans="1:9" ht="16" x14ac:dyDescent="0.2">
      <c r="A1951" s="5">
        <v>42592.625</v>
      </c>
      <c r="B1951" s="2">
        <v>1423.6</v>
      </c>
      <c r="C1951" s="29">
        <v>118.2</v>
      </c>
      <c r="D1951" s="8">
        <v>1.975E-4</v>
      </c>
      <c r="E1951" s="13">
        <f>D1951*'Assumptions Notes'!C$12</f>
        <v>2.3699999999999999E-2</v>
      </c>
      <c r="F1951" s="15">
        <f t="shared" si="60"/>
        <v>2.3344500000000001E-2</v>
      </c>
      <c r="G1951" s="10">
        <f>IF(C1951&gt;'Assumptions Notes'!C$11,'Assumptions Notes'!C$11,C1951)</f>
        <v>118.2</v>
      </c>
      <c r="H1951" s="15">
        <f t="shared" si="61"/>
        <v>2.3344500000000001E-2</v>
      </c>
      <c r="I1951" s="2">
        <f>IF(C1951&gt;'Assumptions Notes'!C$11,-C1951*('Assumptions Notes'!C$13/(2*1000)),G1951*D1951)</f>
        <v>2.3344500000000001E-2</v>
      </c>
    </row>
    <row r="1952" spans="1:9" ht="16" x14ac:dyDescent="0.2">
      <c r="A1952" s="5">
        <v>42592.645833333336</v>
      </c>
      <c r="B1952" s="2">
        <v>1424.76</v>
      </c>
      <c r="C1952" s="29">
        <v>132.69999999999999</v>
      </c>
      <c r="D1952" s="8">
        <v>2.2124999999999998E-4</v>
      </c>
      <c r="E1952" s="13">
        <f>D1952*'Assumptions Notes'!C$12</f>
        <v>2.6549999999999997E-2</v>
      </c>
      <c r="F1952" s="15">
        <f t="shared" si="60"/>
        <v>2.9359874999999997E-2</v>
      </c>
      <c r="G1952" s="10">
        <f>IF(C1952&gt;'Assumptions Notes'!C$11,'Assumptions Notes'!C$11,C1952)</f>
        <v>132.69999999999999</v>
      </c>
      <c r="H1952" s="15">
        <f t="shared" si="61"/>
        <v>2.9359874999999997E-2</v>
      </c>
      <c r="I1952" s="2">
        <f>IF(C1952&gt;'Assumptions Notes'!C$11,-C1952*('Assumptions Notes'!C$13/(2*1000)),G1952*D1952)</f>
        <v>2.9359874999999997E-2</v>
      </c>
    </row>
    <row r="1953" spans="1:9" ht="16" x14ac:dyDescent="0.2">
      <c r="A1953" s="5">
        <v>42592.666666666664</v>
      </c>
      <c r="B1953" s="2">
        <v>1515.04</v>
      </c>
      <c r="C1953" s="29">
        <v>135.80000000000001</v>
      </c>
      <c r="D1953" s="8">
        <v>2.4499999999999999E-4</v>
      </c>
      <c r="E1953" s="13">
        <f>D1953*'Assumptions Notes'!C$12</f>
        <v>2.9399999999999999E-2</v>
      </c>
      <c r="F1953" s="15">
        <f t="shared" si="60"/>
        <v>3.3271000000000002E-2</v>
      </c>
      <c r="G1953" s="10">
        <f>IF(C1953&gt;'Assumptions Notes'!C$11,'Assumptions Notes'!C$11,C1953)</f>
        <v>135.80000000000001</v>
      </c>
      <c r="H1953" s="15">
        <f t="shared" si="61"/>
        <v>3.3271000000000002E-2</v>
      </c>
      <c r="I1953" s="2">
        <f>IF(C1953&gt;'Assumptions Notes'!C$11,-C1953*('Assumptions Notes'!C$13/(2*1000)),G1953*D1953)</f>
        <v>3.3271000000000002E-2</v>
      </c>
    </row>
    <row r="1954" spans="1:9" ht="16" x14ac:dyDescent="0.2">
      <c r="A1954" s="5">
        <v>42592.6875</v>
      </c>
      <c r="B1954" s="2">
        <v>1601.03</v>
      </c>
      <c r="C1954" s="29">
        <v>128</v>
      </c>
      <c r="D1954" s="8">
        <v>2.7E-4</v>
      </c>
      <c r="E1954" s="13">
        <f>D1954*'Assumptions Notes'!C$12</f>
        <v>3.2399999999999998E-2</v>
      </c>
      <c r="F1954" s="15">
        <f t="shared" si="60"/>
        <v>3.456E-2</v>
      </c>
      <c r="G1954" s="10">
        <f>IF(C1954&gt;'Assumptions Notes'!C$11,'Assumptions Notes'!C$11,C1954)</f>
        <v>128</v>
      </c>
      <c r="H1954" s="15">
        <f t="shared" si="61"/>
        <v>3.456E-2</v>
      </c>
      <c r="I1954" s="2">
        <f>IF(C1954&gt;'Assumptions Notes'!C$11,-C1954*('Assumptions Notes'!C$13/(2*1000)),G1954*D1954)</f>
        <v>3.456E-2</v>
      </c>
    </row>
    <row r="1955" spans="1:9" ht="16" x14ac:dyDescent="0.2">
      <c r="A1955" s="5">
        <v>42592.708333333336</v>
      </c>
      <c r="B1955" s="2">
        <v>1650.57</v>
      </c>
      <c r="C1955" s="29">
        <v>125.2</v>
      </c>
      <c r="D1955" s="8">
        <v>2.9500000000000001E-4</v>
      </c>
      <c r="E1955" s="13">
        <f>D1955*'Assumptions Notes'!C$12</f>
        <v>3.5400000000000001E-2</v>
      </c>
      <c r="F1955" s="15">
        <f t="shared" si="60"/>
        <v>3.6934000000000002E-2</v>
      </c>
      <c r="G1955" s="10">
        <f>IF(C1955&gt;'Assumptions Notes'!C$11,'Assumptions Notes'!C$11,C1955)</f>
        <v>125.2</v>
      </c>
      <c r="H1955" s="15">
        <f t="shared" si="61"/>
        <v>3.6934000000000002E-2</v>
      </c>
      <c r="I1955" s="2">
        <f>IF(C1955&gt;'Assumptions Notes'!C$11,-C1955*('Assumptions Notes'!C$13/(2*1000)),G1955*D1955)</f>
        <v>3.6934000000000002E-2</v>
      </c>
    </row>
    <row r="1956" spans="1:9" ht="16" x14ac:dyDescent="0.2">
      <c r="A1956" s="5">
        <v>42592.729166666664</v>
      </c>
      <c r="B1956" s="2">
        <v>1708.89</v>
      </c>
      <c r="C1956" s="29">
        <v>125.6</v>
      </c>
      <c r="D1956" s="8">
        <v>2.9750000000000002E-4</v>
      </c>
      <c r="E1956" s="13">
        <f>D1956*'Assumptions Notes'!C$12</f>
        <v>3.5700000000000003E-2</v>
      </c>
      <c r="F1956" s="15">
        <f t="shared" si="60"/>
        <v>3.7366000000000003E-2</v>
      </c>
      <c r="G1956" s="10">
        <f>IF(C1956&gt;'Assumptions Notes'!C$11,'Assumptions Notes'!C$11,C1956)</f>
        <v>125.6</v>
      </c>
      <c r="H1956" s="15">
        <f t="shared" si="61"/>
        <v>3.7366000000000003E-2</v>
      </c>
      <c r="I1956" s="2">
        <f>IF(C1956&gt;'Assumptions Notes'!C$11,-C1956*('Assumptions Notes'!C$13/(2*1000)),G1956*D1956)</f>
        <v>3.7366000000000003E-2</v>
      </c>
    </row>
    <row r="1957" spans="1:9" ht="16" x14ac:dyDescent="0.2">
      <c r="A1957" s="5">
        <v>42592.75</v>
      </c>
      <c r="B1957" s="2">
        <v>1784.95</v>
      </c>
      <c r="C1957" s="29">
        <v>125.8</v>
      </c>
      <c r="D1957" s="8">
        <v>2.9999999999999997E-4</v>
      </c>
      <c r="E1957" s="13">
        <f>D1957*'Assumptions Notes'!C$12</f>
        <v>3.5999999999999997E-2</v>
      </c>
      <c r="F1957" s="15">
        <f t="shared" si="60"/>
        <v>3.7739999999999996E-2</v>
      </c>
      <c r="G1957" s="10">
        <f>IF(C1957&gt;'Assumptions Notes'!C$11,'Assumptions Notes'!C$11,C1957)</f>
        <v>125.8</v>
      </c>
      <c r="H1957" s="15">
        <f t="shared" si="61"/>
        <v>3.7739999999999996E-2</v>
      </c>
      <c r="I1957" s="2">
        <f>IF(C1957&gt;'Assumptions Notes'!C$11,-C1957*('Assumptions Notes'!C$13/(2*1000)),G1957*D1957)</f>
        <v>3.7739999999999996E-2</v>
      </c>
    </row>
    <row r="1958" spans="1:9" ht="16" x14ac:dyDescent="0.2">
      <c r="A1958" s="5">
        <v>42592.770833333336</v>
      </c>
      <c r="B1958" s="2">
        <v>1896.72</v>
      </c>
      <c r="C1958" s="29">
        <v>132.6</v>
      </c>
      <c r="D1958" s="8">
        <v>2.9999999999999997E-4</v>
      </c>
      <c r="E1958" s="13">
        <f>D1958*'Assumptions Notes'!C$12</f>
        <v>3.5999999999999997E-2</v>
      </c>
      <c r="F1958" s="15">
        <f t="shared" si="60"/>
        <v>3.9779999999999996E-2</v>
      </c>
      <c r="G1958" s="10">
        <f>IF(C1958&gt;'Assumptions Notes'!C$11,'Assumptions Notes'!C$11,C1958)</f>
        <v>132.6</v>
      </c>
      <c r="H1958" s="15">
        <f t="shared" si="61"/>
        <v>3.9779999999999996E-2</v>
      </c>
      <c r="I1958" s="2">
        <f>IF(C1958&gt;'Assumptions Notes'!C$11,-C1958*('Assumptions Notes'!C$13/(2*1000)),G1958*D1958)</f>
        <v>3.9779999999999996E-2</v>
      </c>
    </row>
    <row r="1959" spans="1:9" ht="16" x14ac:dyDescent="0.2">
      <c r="A1959" s="5">
        <v>42592.791666666664</v>
      </c>
      <c r="B1959" s="2">
        <v>1941.82</v>
      </c>
      <c r="C1959" s="29">
        <v>133.1</v>
      </c>
      <c r="D1959" s="8">
        <v>2.9999999999999997E-4</v>
      </c>
      <c r="E1959" s="13">
        <f>D1959*'Assumptions Notes'!C$12</f>
        <v>3.5999999999999997E-2</v>
      </c>
      <c r="F1959" s="15">
        <f t="shared" si="60"/>
        <v>3.9929999999999993E-2</v>
      </c>
      <c r="G1959" s="10">
        <f>IF(C1959&gt;'Assumptions Notes'!C$11,'Assumptions Notes'!C$11,C1959)</f>
        <v>133.1</v>
      </c>
      <c r="H1959" s="15">
        <f t="shared" si="61"/>
        <v>3.9929999999999993E-2</v>
      </c>
      <c r="I1959" s="2">
        <f>IF(C1959&gt;'Assumptions Notes'!C$11,-C1959*('Assumptions Notes'!C$13/(2*1000)),G1959*D1959)</f>
        <v>3.9929999999999993E-2</v>
      </c>
    </row>
    <row r="1960" spans="1:9" ht="16" x14ac:dyDescent="0.2">
      <c r="A1960" s="5">
        <v>42592.8125</v>
      </c>
      <c r="B1960" s="2">
        <v>1958.46</v>
      </c>
      <c r="C1960" s="29">
        <v>119.4</v>
      </c>
      <c r="D1960" s="8">
        <v>2.9750000000000002E-4</v>
      </c>
      <c r="E1960" s="13">
        <f>D1960*'Assumptions Notes'!C$12</f>
        <v>3.5700000000000003E-2</v>
      </c>
      <c r="F1960" s="15">
        <f t="shared" si="60"/>
        <v>3.5521500000000004E-2</v>
      </c>
      <c r="G1960" s="10">
        <f>IF(C1960&gt;'Assumptions Notes'!C$11,'Assumptions Notes'!C$11,C1960)</f>
        <v>119.4</v>
      </c>
      <c r="H1960" s="15">
        <f t="shared" si="61"/>
        <v>3.5521500000000004E-2</v>
      </c>
      <c r="I1960" s="2">
        <f>IF(C1960&gt;'Assumptions Notes'!C$11,-C1960*('Assumptions Notes'!C$13/(2*1000)),G1960*D1960)</f>
        <v>3.5521500000000004E-2</v>
      </c>
    </row>
    <row r="1961" spans="1:9" ht="16" x14ac:dyDescent="0.2">
      <c r="A1961" s="5">
        <v>42592.833333333336</v>
      </c>
      <c r="B1961" s="2">
        <v>1907.72</v>
      </c>
      <c r="C1961" s="29">
        <v>118.8</v>
      </c>
      <c r="D1961" s="8">
        <v>2.9500000000000001E-4</v>
      </c>
      <c r="E1961" s="13">
        <f>D1961*'Assumptions Notes'!C$12</f>
        <v>3.5400000000000001E-2</v>
      </c>
      <c r="F1961" s="15">
        <f t="shared" si="60"/>
        <v>3.5046000000000001E-2</v>
      </c>
      <c r="G1961" s="10">
        <f>IF(C1961&gt;'Assumptions Notes'!C$11,'Assumptions Notes'!C$11,C1961)</f>
        <v>118.8</v>
      </c>
      <c r="H1961" s="15">
        <f t="shared" si="61"/>
        <v>3.5046000000000001E-2</v>
      </c>
      <c r="I1961" s="2">
        <f>IF(C1961&gt;'Assumptions Notes'!C$11,-C1961*('Assumptions Notes'!C$13/(2*1000)),G1961*D1961)</f>
        <v>3.5046000000000001E-2</v>
      </c>
    </row>
    <row r="1962" spans="1:9" ht="16" x14ac:dyDescent="0.2">
      <c r="A1962" s="5">
        <v>42592.854166666664</v>
      </c>
      <c r="B1962" s="2">
        <v>1862.82</v>
      </c>
      <c r="C1962" s="29">
        <v>114.5</v>
      </c>
      <c r="D1962" s="8">
        <v>2.9E-4</v>
      </c>
      <c r="E1962" s="13">
        <f>D1962*'Assumptions Notes'!C$12</f>
        <v>3.4799999999999998E-2</v>
      </c>
      <c r="F1962" s="15">
        <f t="shared" si="60"/>
        <v>3.3204999999999998E-2</v>
      </c>
      <c r="G1962" s="10">
        <f>IF(C1962&gt;'Assumptions Notes'!C$11,'Assumptions Notes'!C$11,C1962)</f>
        <v>114.5</v>
      </c>
      <c r="H1962" s="15">
        <f t="shared" si="61"/>
        <v>3.3204999999999998E-2</v>
      </c>
      <c r="I1962" s="2">
        <f>IF(C1962&gt;'Assumptions Notes'!C$11,-C1962*('Assumptions Notes'!C$13/(2*1000)),G1962*D1962)</f>
        <v>3.3204999999999998E-2</v>
      </c>
    </row>
    <row r="1963" spans="1:9" ht="16" x14ac:dyDescent="0.2">
      <c r="A1963" s="5">
        <v>42592.875</v>
      </c>
      <c r="B1963" s="2">
        <v>1836.57</v>
      </c>
      <c r="C1963" s="29">
        <v>117.8</v>
      </c>
      <c r="D1963" s="8">
        <v>2.8499999999999999E-4</v>
      </c>
      <c r="E1963" s="13">
        <f>D1963*'Assumptions Notes'!C$12</f>
        <v>3.4200000000000001E-2</v>
      </c>
      <c r="F1963" s="15">
        <f t="shared" si="60"/>
        <v>3.3572999999999999E-2</v>
      </c>
      <c r="G1963" s="10">
        <f>IF(C1963&gt;'Assumptions Notes'!C$11,'Assumptions Notes'!C$11,C1963)</f>
        <v>117.8</v>
      </c>
      <c r="H1963" s="15">
        <f t="shared" si="61"/>
        <v>3.3572999999999999E-2</v>
      </c>
      <c r="I1963" s="2">
        <f>IF(C1963&gt;'Assumptions Notes'!C$11,-C1963*('Assumptions Notes'!C$13/(2*1000)),G1963*D1963)</f>
        <v>3.3572999999999999E-2</v>
      </c>
    </row>
    <row r="1964" spans="1:9" ht="16" x14ac:dyDescent="0.2">
      <c r="A1964" s="5">
        <v>42592.895833333336</v>
      </c>
      <c r="B1964" s="2">
        <v>1794.23</v>
      </c>
      <c r="C1964" s="29">
        <v>126.2</v>
      </c>
      <c r="D1964" s="8">
        <v>2.7E-4</v>
      </c>
      <c r="E1964" s="13">
        <f>D1964*'Assumptions Notes'!C$12</f>
        <v>3.2399999999999998E-2</v>
      </c>
      <c r="F1964" s="15">
        <f t="shared" si="60"/>
        <v>3.4074E-2</v>
      </c>
      <c r="G1964" s="10">
        <f>IF(C1964&gt;'Assumptions Notes'!C$11,'Assumptions Notes'!C$11,C1964)</f>
        <v>126.2</v>
      </c>
      <c r="H1964" s="15">
        <f t="shared" si="61"/>
        <v>3.4074E-2</v>
      </c>
      <c r="I1964" s="2">
        <f>IF(C1964&gt;'Assumptions Notes'!C$11,-C1964*('Assumptions Notes'!C$13/(2*1000)),G1964*D1964)</f>
        <v>3.4074E-2</v>
      </c>
    </row>
    <row r="1965" spans="1:9" ht="16" x14ac:dyDescent="0.2">
      <c r="A1965" s="5">
        <v>42592.916666666664</v>
      </c>
      <c r="B1965" s="2">
        <v>1669.9</v>
      </c>
      <c r="C1965" s="29">
        <v>135.19999999999999</v>
      </c>
      <c r="D1965" s="8">
        <v>2.5500000000000002E-4</v>
      </c>
      <c r="E1965" s="13">
        <f>D1965*'Assumptions Notes'!C$12</f>
        <v>3.0600000000000002E-2</v>
      </c>
      <c r="F1965" s="15">
        <f t="shared" si="60"/>
        <v>3.4476E-2</v>
      </c>
      <c r="G1965" s="10">
        <f>IF(C1965&gt;'Assumptions Notes'!C$11,'Assumptions Notes'!C$11,C1965)</f>
        <v>135.19999999999999</v>
      </c>
      <c r="H1965" s="15">
        <f t="shared" si="61"/>
        <v>3.4476E-2</v>
      </c>
      <c r="I1965" s="2">
        <f>IF(C1965&gt;'Assumptions Notes'!C$11,-C1965*('Assumptions Notes'!C$13/(2*1000)),G1965*D1965)</f>
        <v>3.4476E-2</v>
      </c>
    </row>
    <row r="1966" spans="1:9" ht="16" x14ac:dyDescent="0.2">
      <c r="A1966" s="5">
        <v>42592.9375</v>
      </c>
      <c r="B1966" s="2">
        <v>1584.63</v>
      </c>
      <c r="C1966" s="29">
        <v>120.5</v>
      </c>
      <c r="D1966" s="8">
        <v>2.1250000000000002E-4</v>
      </c>
      <c r="E1966" s="13">
        <f>D1966*'Assumptions Notes'!C$12</f>
        <v>2.5500000000000002E-2</v>
      </c>
      <c r="F1966" s="15">
        <f t="shared" si="60"/>
        <v>2.5606250000000001E-2</v>
      </c>
      <c r="G1966" s="10">
        <f>IF(C1966&gt;'Assumptions Notes'!C$11,'Assumptions Notes'!C$11,C1966)</f>
        <v>120.5</v>
      </c>
      <c r="H1966" s="15">
        <f t="shared" si="61"/>
        <v>2.5606250000000001E-2</v>
      </c>
      <c r="I1966" s="2">
        <f>IF(C1966&gt;'Assumptions Notes'!C$11,-C1966*('Assumptions Notes'!C$13/(2*1000)),G1966*D1966)</f>
        <v>2.5606250000000001E-2</v>
      </c>
    </row>
    <row r="1967" spans="1:9" ht="16" x14ac:dyDescent="0.2">
      <c r="A1967" s="5">
        <v>42592.958333333336</v>
      </c>
      <c r="B1967" s="2">
        <v>1517.39</v>
      </c>
      <c r="C1967" s="29">
        <v>124.1</v>
      </c>
      <c r="D1967" s="8">
        <v>1.7000000000000001E-4</v>
      </c>
      <c r="E1967" s="13">
        <f>D1967*'Assumptions Notes'!C$12</f>
        <v>2.0400000000000001E-2</v>
      </c>
      <c r="F1967" s="15">
        <f t="shared" si="60"/>
        <v>2.1097000000000001E-2</v>
      </c>
      <c r="G1967" s="10">
        <f>IF(C1967&gt;'Assumptions Notes'!C$11,'Assumptions Notes'!C$11,C1967)</f>
        <v>124.1</v>
      </c>
      <c r="H1967" s="15">
        <f t="shared" si="61"/>
        <v>2.1097000000000001E-2</v>
      </c>
      <c r="I1967" s="2">
        <f>IF(C1967&gt;'Assumptions Notes'!C$11,-C1967*('Assumptions Notes'!C$13/(2*1000)),G1967*D1967)</f>
        <v>2.1097000000000001E-2</v>
      </c>
    </row>
    <row r="1968" spans="1:9" ht="16" x14ac:dyDescent="0.2">
      <c r="A1968" s="5">
        <v>42592.979166666664</v>
      </c>
      <c r="B1968" s="2">
        <v>1433.75</v>
      </c>
      <c r="C1968" s="29">
        <v>120.9</v>
      </c>
      <c r="D1968" s="8">
        <v>1.5000000000000001E-4</v>
      </c>
      <c r="E1968" s="13">
        <f>D1968*'Assumptions Notes'!C$12</f>
        <v>1.8000000000000002E-2</v>
      </c>
      <c r="F1968" s="15">
        <f t="shared" si="60"/>
        <v>1.8135000000000002E-2</v>
      </c>
      <c r="G1968" s="10">
        <f>IF(C1968&gt;'Assumptions Notes'!C$11,'Assumptions Notes'!C$11,C1968)</f>
        <v>120.9</v>
      </c>
      <c r="H1968" s="15">
        <f t="shared" si="61"/>
        <v>1.8135000000000002E-2</v>
      </c>
      <c r="I1968" s="2">
        <f>IF(C1968&gt;'Assumptions Notes'!C$11,-C1968*('Assumptions Notes'!C$13/(2*1000)),G1968*D1968)</f>
        <v>1.8135000000000002E-2</v>
      </c>
    </row>
    <row r="1969" spans="1:9" ht="16" x14ac:dyDescent="0.2">
      <c r="A1969" s="5">
        <v>42593</v>
      </c>
      <c r="B1969" s="2">
        <v>1634.26</v>
      </c>
      <c r="C1969" s="29">
        <v>121.5</v>
      </c>
      <c r="D1969" s="8">
        <v>1.2999999999999999E-4</v>
      </c>
      <c r="E1969" s="13">
        <f>D1969*'Assumptions Notes'!C$12</f>
        <v>1.5599999999999999E-2</v>
      </c>
      <c r="F1969" s="15">
        <f t="shared" si="60"/>
        <v>1.5795E-2</v>
      </c>
      <c r="G1969" s="10">
        <f>IF(C1969&gt;'Assumptions Notes'!C$11,'Assumptions Notes'!C$11,C1969)</f>
        <v>121.5</v>
      </c>
      <c r="H1969" s="15">
        <f t="shared" si="61"/>
        <v>1.5795E-2</v>
      </c>
      <c r="I1969" s="2">
        <f>IF(C1969&gt;'Assumptions Notes'!C$11,-C1969*('Assumptions Notes'!C$13/(2*1000)),G1969*D1969)</f>
        <v>1.5795E-2</v>
      </c>
    </row>
    <row r="1970" spans="1:9" ht="16" x14ac:dyDescent="0.2">
      <c r="A1970" s="5">
        <v>42593.020833333336</v>
      </c>
      <c r="B1970" s="2">
        <v>1558.51</v>
      </c>
      <c r="C1970" s="29">
        <v>124.8</v>
      </c>
      <c r="D1970" s="8">
        <v>1.175E-4</v>
      </c>
      <c r="E1970" s="13">
        <f>D1970*'Assumptions Notes'!C$12</f>
        <v>1.41E-2</v>
      </c>
      <c r="F1970" s="15">
        <f t="shared" si="60"/>
        <v>1.4664E-2</v>
      </c>
      <c r="G1970" s="10">
        <f>IF(C1970&gt;'Assumptions Notes'!C$11,'Assumptions Notes'!C$11,C1970)</f>
        <v>124.8</v>
      </c>
      <c r="H1970" s="15">
        <f t="shared" si="61"/>
        <v>1.4664E-2</v>
      </c>
      <c r="I1970" s="2">
        <f>IF(C1970&gt;'Assumptions Notes'!C$11,-C1970*('Assumptions Notes'!C$13/(2*1000)),G1970*D1970)</f>
        <v>1.4664E-2</v>
      </c>
    </row>
    <row r="1971" spans="1:9" ht="16" x14ac:dyDescent="0.2">
      <c r="A1971" s="5">
        <v>42593.041666666664</v>
      </c>
      <c r="B1971" s="2">
        <v>1472.73</v>
      </c>
      <c r="C1971" s="29">
        <v>123.1</v>
      </c>
      <c r="D1971" s="8">
        <v>1.05E-4</v>
      </c>
      <c r="E1971" s="13">
        <f>D1971*'Assumptions Notes'!C$12</f>
        <v>1.26E-2</v>
      </c>
      <c r="F1971" s="15">
        <f t="shared" si="60"/>
        <v>1.2925499999999999E-2</v>
      </c>
      <c r="G1971" s="10">
        <f>IF(C1971&gt;'Assumptions Notes'!C$11,'Assumptions Notes'!C$11,C1971)</f>
        <v>123.1</v>
      </c>
      <c r="H1971" s="15">
        <f t="shared" si="61"/>
        <v>1.2925499999999999E-2</v>
      </c>
      <c r="I1971" s="2">
        <f>IF(C1971&gt;'Assumptions Notes'!C$11,-C1971*('Assumptions Notes'!C$13/(2*1000)),G1971*D1971)</f>
        <v>1.2925499999999999E-2</v>
      </c>
    </row>
    <row r="1972" spans="1:9" ht="16" x14ac:dyDescent="0.2">
      <c r="A1972" s="5">
        <v>42593.0625</v>
      </c>
      <c r="B1972" s="2">
        <v>1384.43</v>
      </c>
      <c r="C1972" s="29">
        <v>112.7</v>
      </c>
      <c r="D1972" s="8">
        <v>1.025E-4</v>
      </c>
      <c r="E1972" s="13">
        <f>D1972*'Assumptions Notes'!C$12</f>
        <v>1.23E-2</v>
      </c>
      <c r="F1972" s="15">
        <f t="shared" si="60"/>
        <v>1.155175E-2</v>
      </c>
      <c r="G1972" s="10">
        <f>IF(C1972&gt;'Assumptions Notes'!C$11,'Assumptions Notes'!C$11,C1972)</f>
        <v>112.7</v>
      </c>
      <c r="H1972" s="15">
        <f t="shared" si="61"/>
        <v>1.155175E-2</v>
      </c>
      <c r="I1972" s="2">
        <f>IF(C1972&gt;'Assumptions Notes'!C$11,-C1972*('Assumptions Notes'!C$13/(2*1000)),G1972*D1972)</f>
        <v>1.155175E-2</v>
      </c>
    </row>
    <row r="1973" spans="1:9" ht="16" x14ac:dyDescent="0.2">
      <c r="A1973" s="5">
        <v>42593.083333333336</v>
      </c>
      <c r="B1973" s="2">
        <v>1280.55</v>
      </c>
      <c r="C1973" s="29">
        <v>109.4</v>
      </c>
      <c r="D1973" s="8">
        <v>1E-4</v>
      </c>
      <c r="E1973" s="13">
        <f>D1973*'Assumptions Notes'!C$12</f>
        <v>1.2E-2</v>
      </c>
      <c r="F1973" s="15">
        <f t="shared" si="60"/>
        <v>1.0940000000000002E-2</v>
      </c>
      <c r="G1973" s="10">
        <f>IF(C1973&gt;'Assumptions Notes'!C$11,'Assumptions Notes'!C$11,C1973)</f>
        <v>109.4</v>
      </c>
      <c r="H1973" s="15">
        <f t="shared" si="61"/>
        <v>1.0940000000000002E-2</v>
      </c>
      <c r="I1973" s="2">
        <f>IF(C1973&gt;'Assumptions Notes'!C$11,-C1973*('Assumptions Notes'!C$13/(2*1000)),G1973*D1973)</f>
        <v>1.0940000000000002E-2</v>
      </c>
    </row>
    <row r="1974" spans="1:9" ht="16" x14ac:dyDescent="0.2">
      <c r="A1974" s="5">
        <v>42593.104166666664</v>
      </c>
      <c r="B1974" s="2">
        <v>1219.3399999999999</v>
      </c>
      <c r="C1974" s="29">
        <v>103.4</v>
      </c>
      <c r="D1974" s="8">
        <v>9.8750000000000002E-5</v>
      </c>
      <c r="E1974" s="13">
        <f>D1974*'Assumptions Notes'!C$12</f>
        <v>1.1849999999999999E-2</v>
      </c>
      <c r="F1974" s="15">
        <f t="shared" si="60"/>
        <v>1.0210750000000001E-2</v>
      </c>
      <c r="G1974" s="10">
        <f>IF(C1974&gt;'Assumptions Notes'!C$11,'Assumptions Notes'!C$11,C1974)</f>
        <v>103.4</v>
      </c>
      <c r="H1974" s="15">
        <f t="shared" si="61"/>
        <v>1.0210750000000001E-2</v>
      </c>
      <c r="I1974" s="2">
        <f>IF(C1974&gt;'Assumptions Notes'!C$11,-C1974*('Assumptions Notes'!C$13/(2*1000)),G1974*D1974)</f>
        <v>1.0210750000000001E-2</v>
      </c>
    </row>
    <row r="1975" spans="1:9" ht="16" x14ac:dyDescent="0.2">
      <c r="A1975" s="5">
        <v>42593.125</v>
      </c>
      <c r="B1975" s="2">
        <v>1180.9100000000001</v>
      </c>
      <c r="C1975" s="29">
        <v>98.4</v>
      </c>
      <c r="D1975" s="8">
        <v>9.7499999999999998E-5</v>
      </c>
      <c r="E1975" s="13">
        <f>D1975*'Assumptions Notes'!C$12</f>
        <v>1.17E-2</v>
      </c>
      <c r="F1975" s="15">
        <f t="shared" si="60"/>
        <v>9.5940000000000001E-3</v>
      </c>
      <c r="G1975" s="10">
        <f>IF(C1975&gt;'Assumptions Notes'!C$11,'Assumptions Notes'!C$11,C1975)</f>
        <v>98.4</v>
      </c>
      <c r="H1975" s="15">
        <f t="shared" si="61"/>
        <v>9.5940000000000001E-3</v>
      </c>
      <c r="I1975" s="2">
        <f>IF(C1975&gt;'Assumptions Notes'!C$11,-C1975*('Assumptions Notes'!C$13/(2*1000)),G1975*D1975)</f>
        <v>9.5940000000000001E-3</v>
      </c>
    </row>
    <row r="1976" spans="1:9" ht="16" x14ac:dyDescent="0.2">
      <c r="A1976" s="5">
        <v>42593.145833333336</v>
      </c>
      <c r="B1976" s="2">
        <v>1131.73</v>
      </c>
      <c r="C1976" s="29">
        <v>106.1</v>
      </c>
      <c r="D1976" s="8">
        <v>9.6250000000000009E-5</v>
      </c>
      <c r="E1976" s="13">
        <f>D1976*'Assumptions Notes'!C$12</f>
        <v>1.1550000000000001E-2</v>
      </c>
      <c r="F1976" s="15">
        <f t="shared" si="60"/>
        <v>1.0212125000000001E-2</v>
      </c>
      <c r="G1976" s="10">
        <f>IF(C1976&gt;'Assumptions Notes'!C$11,'Assumptions Notes'!C$11,C1976)</f>
        <v>106.1</v>
      </c>
      <c r="H1976" s="15">
        <f t="shared" si="61"/>
        <v>1.0212125000000001E-2</v>
      </c>
      <c r="I1976" s="2">
        <f>IF(C1976&gt;'Assumptions Notes'!C$11,-C1976*('Assumptions Notes'!C$13/(2*1000)),G1976*D1976)</f>
        <v>1.0212125000000001E-2</v>
      </c>
    </row>
    <row r="1977" spans="1:9" ht="16" x14ac:dyDescent="0.2">
      <c r="A1977" s="5">
        <v>42593.166666666664</v>
      </c>
      <c r="B1977" s="2">
        <v>1118.06</v>
      </c>
      <c r="C1977" s="29">
        <v>112.2</v>
      </c>
      <c r="D1977" s="8">
        <v>9.5000000000000005E-5</v>
      </c>
      <c r="E1977" s="13">
        <f>D1977*'Assumptions Notes'!C$12</f>
        <v>1.14E-2</v>
      </c>
      <c r="F1977" s="15">
        <f t="shared" si="60"/>
        <v>1.0659E-2</v>
      </c>
      <c r="G1977" s="10">
        <f>IF(C1977&gt;'Assumptions Notes'!C$11,'Assumptions Notes'!C$11,C1977)</f>
        <v>112.2</v>
      </c>
      <c r="H1977" s="15">
        <f t="shared" si="61"/>
        <v>1.0659E-2</v>
      </c>
      <c r="I1977" s="2">
        <f>IF(C1977&gt;'Assumptions Notes'!C$11,-C1977*('Assumptions Notes'!C$13/(2*1000)),G1977*D1977)</f>
        <v>1.0659E-2</v>
      </c>
    </row>
    <row r="1978" spans="1:9" ht="16" x14ac:dyDescent="0.2">
      <c r="A1978" s="5">
        <v>42593.1875</v>
      </c>
      <c r="B1978" s="2">
        <v>1123.28</v>
      </c>
      <c r="C1978" s="29">
        <v>100.9</v>
      </c>
      <c r="D1978" s="8">
        <v>9.6250000000000009E-5</v>
      </c>
      <c r="E1978" s="13">
        <f>D1978*'Assumptions Notes'!C$12</f>
        <v>1.1550000000000001E-2</v>
      </c>
      <c r="F1978" s="15">
        <f t="shared" si="60"/>
        <v>9.7116250000000015E-3</v>
      </c>
      <c r="G1978" s="10">
        <f>IF(C1978&gt;'Assumptions Notes'!C$11,'Assumptions Notes'!C$11,C1978)</f>
        <v>100.9</v>
      </c>
      <c r="H1978" s="15">
        <f t="shared" si="61"/>
        <v>9.7116250000000015E-3</v>
      </c>
      <c r="I1978" s="2">
        <f>IF(C1978&gt;'Assumptions Notes'!C$11,-C1978*('Assumptions Notes'!C$13/(2*1000)),G1978*D1978)</f>
        <v>9.7116250000000015E-3</v>
      </c>
    </row>
    <row r="1979" spans="1:9" ht="16" x14ac:dyDescent="0.2">
      <c r="A1979" s="5">
        <v>42593.208333333336</v>
      </c>
      <c r="B1979" s="2">
        <v>1102.5</v>
      </c>
      <c r="C1979" s="29">
        <v>107.3</v>
      </c>
      <c r="D1979" s="8">
        <v>9.7499999999999998E-5</v>
      </c>
      <c r="E1979" s="13">
        <f>D1979*'Assumptions Notes'!C$12</f>
        <v>1.17E-2</v>
      </c>
      <c r="F1979" s="15">
        <f t="shared" si="60"/>
        <v>1.0461749999999999E-2</v>
      </c>
      <c r="G1979" s="10">
        <f>IF(C1979&gt;'Assumptions Notes'!C$11,'Assumptions Notes'!C$11,C1979)</f>
        <v>107.3</v>
      </c>
      <c r="H1979" s="15">
        <f t="shared" si="61"/>
        <v>1.0461749999999999E-2</v>
      </c>
      <c r="I1979" s="2">
        <f>IF(C1979&gt;'Assumptions Notes'!C$11,-C1979*('Assumptions Notes'!C$13/(2*1000)),G1979*D1979)</f>
        <v>1.0461749999999999E-2</v>
      </c>
    </row>
    <row r="1980" spans="1:9" ht="16" x14ac:dyDescent="0.2">
      <c r="A1980" s="5">
        <v>42593.229166666664</v>
      </c>
      <c r="B1980" s="2">
        <v>1131.98</v>
      </c>
      <c r="C1980" s="29">
        <v>104.4</v>
      </c>
      <c r="D1980" s="8">
        <v>1.15E-4</v>
      </c>
      <c r="E1980" s="13">
        <f>D1980*'Assumptions Notes'!C$12</f>
        <v>1.38E-2</v>
      </c>
      <c r="F1980" s="15">
        <f t="shared" si="60"/>
        <v>1.2006000000000001E-2</v>
      </c>
      <c r="G1980" s="10">
        <f>IF(C1980&gt;'Assumptions Notes'!C$11,'Assumptions Notes'!C$11,C1980)</f>
        <v>104.4</v>
      </c>
      <c r="H1980" s="15">
        <f t="shared" si="61"/>
        <v>1.2006000000000001E-2</v>
      </c>
      <c r="I1980" s="2">
        <f>IF(C1980&gt;'Assumptions Notes'!C$11,-C1980*('Assumptions Notes'!C$13/(2*1000)),G1980*D1980)</f>
        <v>1.2006000000000001E-2</v>
      </c>
    </row>
    <row r="1981" spans="1:9" ht="16" x14ac:dyDescent="0.2">
      <c r="A1981" s="5">
        <v>42593.25</v>
      </c>
      <c r="B1981" s="2">
        <v>1177.8399999999999</v>
      </c>
      <c r="C1981" s="29">
        <v>105.7</v>
      </c>
      <c r="D1981" s="8">
        <v>1.325E-4</v>
      </c>
      <c r="E1981" s="13">
        <f>D1981*'Assumptions Notes'!C$12</f>
        <v>1.5900000000000001E-2</v>
      </c>
      <c r="F1981" s="15">
        <f t="shared" si="60"/>
        <v>1.400525E-2</v>
      </c>
      <c r="G1981" s="10">
        <f>IF(C1981&gt;'Assumptions Notes'!C$11,'Assumptions Notes'!C$11,C1981)</f>
        <v>105.7</v>
      </c>
      <c r="H1981" s="15">
        <f t="shared" si="61"/>
        <v>1.400525E-2</v>
      </c>
      <c r="I1981" s="2">
        <f>IF(C1981&gt;'Assumptions Notes'!C$11,-C1981*('Assumptions Notes'!C$13/(2*1000)),G1981*D1981)</f>
        <v>1.400525E-2</v>
      </c>
    </row>
    <row r="1982" spans="1:9" ht="16" x14ac:dyDescent="0.2">
      <c r="A1982" s="5">
        <v>42593.270833333336</v>
      </c>
      <c r="B1982" s="2">
        <v>1266.6199999999999</v>
      </c>
      <c r="C1982" s="29">
        <v>118.9</v>
      </c>
      <c r="D1982" s="8">
        <v>1.6249999999999999E-4</v>
      </c>
      <c r="E1982" s="13">
        <f>D1982*'Assumptions Notes'!C$12</f>
        <v>1.95E-2</v>
      </c>
      <c r="F1982" s="15">
        <f t="shared" si="60"/>
        <v>1.9321250000000002E-2</v>
      </c>
      <c r="G1982" s="10">
        <f>IF(C1982&gt;'Assumptions Notes'!C$11,'Assumptions Notes'!C$11,C1982)</f>
        <v>118.9</v>
      </c>
      <c r="H1982" s="15">
        <f t="shared" si="61"/>
        <v>1.9321250000000002E-2</v>
      </c>
      <c r="I1982" s="2">
        <f>IF(C1982&gt;'Assumptions Notes'!C$11,-C1982*('Assumptions Notes'!C$13/(2*1000)),G1982*D1982)</f>
        <v>1.9321250000000002E-2</v>
      </c>
    </row>
    <row r="1983" spans="1:9" ht="16" x14ac:dyDescent="0.2">
      <c r="A1983" s="5">
        <v>42593.291666666664</v>
      </c>
      <c r="B1983" s="2">
        <v>1415.55</v>
      </c>
      <c r="C1983" s="29">
        <v>109.2</v>
      </c>
      <c r="D1983" s="8">
        <v>1.9249999999999999E-4</v>
      </c>
      <c r="E1983" s="13">
        <f>D1983*'Assumptions Notes'!C$12</f>
        <v>2.3099999999999999E-2</v>
      </c>
      <c r="F1983" s="15">
        <f t="shared" si="60"/>
        <v>2.1020999999999998E-2</v>
      </c>
      <c r="G1983" s="10">
        <f>IF(C1983&gt;'Assumptions Notes'!C$11,'Assumptions Notes'!C$11,C1983)</f>
        <v>109.2</v>
      </c>
      <c r="H1983" s="15">
        <f t="shared" si="61"/>
        <v>2.1020999999999998E-2</v>
      </c>
      <c r="I1983" s="2">
        <f>IF(C1983&gt;'Assumptions Notes'!C$11,-C1983*('Assumptions Notes'!C$13/(2*1000)),G1983*D1983)</f>
        <v>2.1020999999999998E-2</v>
      </c>
    </row>
    <row r="1984" spans="1:9" ht="16" x14ac:dyDescent="0.2">
      <c r="A1984" s="5">
        <v>42593.3125</v>
      </c>
      <c r="B1984" s="2">
        <v>1578.21</v>
      </c>
      <c r="C1984" s="29">
        <v>104.6</v>
      </c>
      <c r="D1984" s="8">
        <v>2.0875000000000001E-4</v>
      </c>
      <c r="E1984" s="13">
        <f>D1984*'Assumptions Notes'!C$12</f>
        <v>2.5049999999999999E-2</v>
      </c>
      <c r="F1984" s="15">
        <f t="shared" si="60"/>
        <v>2.183525E-2</v>
      </c>
      <c r="G1984" s="10">
        <f>IF(C1984&gt;'Assumptions Notes'!C$11,'Assumptions Notes'!C$11,C1984)</f>
        <v>104.6</v>
      </c>
      <c r="H1984" s="15">
        <f t="shared" si="61"/>
        <v>2.183525E-2</v>
      </c>
      <c r="I1984" s="2">
        <f>IF(C1984&gt;'Assumptions Notes'!C$11,-C1984*('Assumptions Notes'!C$13/(2*1000)),G1984*D1984)</f>
        <v>2.183525E-2</v>
      </c>
    </row>
    <row r="1985" spans="1:9" ht="16" x14ac:dyDescent="0.2">
      <c r="A1985" s="5">
        <v>42593.333333333336</v>
      </c>
      <c r="B1985" s="2">
        <v>1702.38</v>
      </c>
      <c r="C1985" s="29">
        <v>108.5</v>
      </c>
      <c r="D1985" s="8">
        <v>2.2499999999999999E-4</v>
      </c>
      <c r="E1985" s="13">
        <f>D1985*'Assumptions Notes'!C$12</f>
        <v>2.7E-2</v>
      </c>
      <c r="F1985" s="15">
        <f t="shared" si="60"/>
        <v>2.44125E-2</v>
      </c>
      <c r="G1985" s="10">
        <f>IF(C1985&gt;'Assumptions Notes'!C$11,'Assumptions Notes'!C$11,C1985)</f>
        <v>108.5</v>
      </c>
      <c r="H1985" s="15">
        <f t="shared" si="61"/>
        <v>2.44125E-2</v>
      </c>
      <c r="I1985" s="2">
        <f>IF(C1985&gt;'Assumptions Notes'!C$11,-C1985*('Assumptions Notes'!C$13/(2*1000)),G1985*D1985)</f>
        <v>2.44125E-2</v>
      </c>
    </row>
    <row r="1986" spans="1:9" ht="16" x14ac:dyDescent="0.2">
      <c r="A1986" s="5">
        <v>42593.354166666664</v>
      </c>
      <c r="B1986" s="2">
        <v>1773.67</v>
      </c>
      <c r="C1986" s="29">
        <v>104.2</v>
      </c>
      <c r="D1986" s="8">
        <v>2.2625E-4</v>
      </c>
      <c r="E1986" s="13">
        <f>D1986*'Assumptions Notes'!C$12</f>
        <v>2.7150000000000001E-2</v>
      </c>
      <c r="F1986" s="15">
        <f t="shared" si="60"/>
        <v>2.3575249999999999E-2</v>
      </c>
      <c r="G1986" s="10">
        <f>IF(C1986&gt;'Assumptions Notes'!C$11,'Assumptions Notes'!C$11,C1986)</f>
        <v>104.2</v>
      </c>
      <c r="H1986" s="15">
        <f t="shared" si="61"/>
        <v>2.3575249999999999E-2</v>
      </c>
      <c r="I1986" s="2">
        <f>IF(C1986&gt;'Assumptions Notes'!C$11,-C1986*('Assumptions Notes'!C$13/(2*1000)),G1986*D1986)</f>
        <v>2.3575249999999999E-2</v>
      </c>
    </row>
    <row r="1987" spans="1:9" ht="16" x14ac:dyDescent="0.2">
      <c r="A1987" s="5">
        <v>42593.375</v>
      </c>
      <c r="B1987" s="2">
        <v>1802.37</v>
      </c>
      <c r="C1987" s="29">
        <v>106.2</v>
      </c>
      <c r="D1987" s="8">
        <v>2.275E-4</v>
      </c>
      <c r="E1987" s="13">
        <f>D1987*'Assumptions Notes'!C$12</f>
        <v>2.7300000000000001E-2</v>
      </c>
      <c r="F1987" s="15">
        <f t="shared" ref="F1987:F2050" si="62">D1987*C1987</f>
        <v>2.4160500000000001E-2</v>
      </c>
      <c r="G1987" s="10">
        <f>IF(C1987&gt;'Assumptions Notes'!C$11,'Assumptions Notes'!C$11,C1987)</f>
        <v>106.2</v>
      </c>
      <c r="H1987" s="15">
        <f t="shared" ref="H1987:H2050" si="63">G1987*D1987</f>
        <v>2.4160500000000001E-2</v>
      </c>
      <c r="I1987" s="2">
        <f>IF(C1987&gt;'Assumptions Notes'!C$11,-C1987*('Assumptions Notes'!C$13/(2*1000)),G1987*D1987)</f>
        <v>2.4160500000000001E-2</v>
      </c>
    </row>
    <row r="1988" spans="1:9" ht="16" x14ac:dyDescent="0.2">
      <c r="A1988" s="5">
        <v>42593.395833333336</v>
      </c>
      <c r="B1988" s="2">
        <v>1741.88</v>
      </c>
      <c r="C1988" s="29">
        <v>113.5</v>
      </c>
      <c r="D1988" s="8">
        <v>2.1875E-4</v>
      </c>
      <c r="E1988" s="13">
        <f>D1988*'Assumptions Notes'!C$12</f>
        <v>2.6249999999999999E-2</v>
      </c>
      <c r="F1988" s="15">
        <f t="shared" si="62"/>
        <v>2.4828125E-2</v>
      </c>
      <c r="G1988" s="10">
        <f>IF(C1988&gt;'Assumptions Notes'!C$11,'Assumptions Notes'!C$11,C1988)</f>
        <v>113.5</v>
      </c>
      <c r="H1988" s="15">
        <f t="shared" si="63"/>
        <v>2.4828125E-2</v>
      </c>
      <c r="I1988" s="2">
        <f>IF(C1988&gt;'Assumptions Notes'!C$11,-C1988*('Assumptions Notes'!C$13/(2*1000)),G1988*D1988)</f>
        <v>2.4828125E-2</v>
      </c>
    </row>
    <row r="1989" spans="1:9" ht="16" x14ac:dyDescent="0.2">
      <c r="A1989" s="5">
        <v>42593.416666666664</v>
      </c>
      <c r="B1989" s="2">
        <v>1685.01</v>
      </c>
      <c r="C1989" s="29">
        <v>119.1</v>
      </c>
      <c r="D1989" s="8">
        <v>2.1000000000000001E-4</v>
      </c>
      <c r="E1989" s="13">
        <f>D1989*'Assumptions Notes'!C$12</f>
        <v>2.52E-2</v>
      </c>
      <c r="F1989" s="15">
        <f t="shared" si="62"/>
        <v>2.5010999999999999E-2</v>
      </c>
      <c r="G1989" s="10">
        <f>IF(C1989&gt;'Assumptions Notes'!C$11,'Assumptions Notes'!C$11,C1989)</f>
        <v>119.1</v>
      </c>
      <c r="H1989" s="15">
        <f t="shared" si="63"/>
        <v>2.5010999999999999E-2</v>
      </c>
      <c r="I1989" s="2">
        <f>IF(C1989&gt;'Assumptions Notes'!C$11,-C1989*('Assumptions Notes'!C$13/(2*1000)),G1989*D1989)</f>
        <v>2.5010999999999999E-2</v>
      </c>
    </row>
    <row r="1990" spans="1:9" ht="16" x14ac:dyDescent="0.2">
      <c r="A1990" s="5">
        <v>42593.4375</v>
      </c>
      <c r="B1990" s="2">
        <v>1615.12</v>
      </c>
      <c r="C1990" s="29">
        <v>113.6</v>
      </c>
      <c r="D1990" s="8">
        <v>2.075E-4</v>
      </c>
      <c r="E1990" s="13">
        <f>D1990*'Assumptions Notes'!C$12</f>
        <v>2.4899999999999999E-2</v>
      </c>
      <c r="F1990" s="15">
        <f t="shared" si="62"/>
        <v>2.3571999999999999E-2</v>
      </c>
      <c r="G1990" s="10">
        <f>IF(C1990&gt;'Assumptions Notes'!C$11,'Assumptions Notes'!C$11,C1990)</f>
        <v>113.6</v>
      </c>
      <c r="H1990" s="15">
        <f t="shared" si="63"/>
        <v>2.3571999999999999E-2</v>
      </c>
      <c r="I1990" s="2">
        <f>IF(C1990&gt;'Assumptions Notes'!C$11,-C1990*('Assumptions Notes'!C$13/(2*1000)),G1990*D1990)</f>
        <v>2.3571999999999999E-2</v>
      </c>
    </row>
    <row r="1991" spans="1:9" ht="16" x14ac:dyDescent="0.2">
      <c r="A1991" s="5">
        <v>42593.458333333336</v>
      </c>
      <c r="B1991" s="2">
        <v>1576.03</v>
      </c>
      <c r="C1991" s="29">
        <v>107.8</v>
      </c>
      <c r="D1991" s="8">
        <v>2.05E-4</v>
      </c>
      <c r="E1991" s="13">
        <f>D1991*'Assumptions Notes'!C$12</f>
        <v>2.46E-2</v>
      </c>
      <c r="F1991" s="15">
        <f t="shared" si="62"/>
        <v>2.2099000000000001E-2</v>
      </c>
      <c r="G1991" s="10">
        <f>IF(C1991&gt;'Assumptions Notes'!C$11,'Assumptions Notes'!C$11,C1991)</f>
        <v>107.8</v>
      </c>
      <c r="H1991" s="15">
        <f t="shared" si="63"/>
        <v>2.2099000000000001E-2</v>
      </c>
      <c r="I1991" s="2">
        <f>IF(C1991&gt;'Assumptions Notes'!C$11,-C1991*('Assumptions Notes'!C$13/(2*1000)),G1991*D1991)</f>
        <v>2.2099000000000001E-2</v>
      </c>
    </row>
    <row r="1992" spans="1:9" ht="16" x14ac:dyDescent="0.2">
      <c r="A1992" s="5">
        <v>42593.479166666664</v>
      </c>
      <c r="B1992" s="2">
        <v>1533.6</v>
      </c>
      <c r="C1992" s="29">
        <v>108.1</v>
      </c>
      <c r="D1992" s="8">
        <v>2.1499999999999999E-4</v>
      </c>
      <c r="E1992" s="13">
        <f>D1992*'Assumptions Notes'!C$12</f>
        <v>2.58E-2</v>
      </c>
      <c r="F1992" s="15">
        <f t="shared" si="62"/>
        <v>2.3241499999999998E-2</v>
      </c>
      <c r="G1992" s="10">
        <f>IF(C1992&gt;'Assumptions Notes'!C$11,'Assumptions Notes'!C$11,C1992)</f>
        <v>108.1</v>
      </c>
      <c r="H1992" s="15">
        <f t="shared" si="63"/>
        <v>2.3241499999999998E-2</v>
      </c>
      <c r="I1992" s="2">
        <f>IF(C1992&gt;'Assumptions Notes'!C$11,-C1992*('Assumptions Notes'!C$13/(2*1000)),G1992*D1992)</f>
        <v>2.3241499999999998E-2</v>
      </c>
    </row>
    <row r="1993" spans="1:9" ht="16" x14ac:dyDescent="0.2">
      <c r="A1993" s="5">
        <v>42593.5</v>
      </c>
      <c r="B1993" s="2">
        <v>1493.66</v>
      </c>
      <c r="C1993" s="29">
        <v>112.4</v>
      </c>
      <c r="D1993" s="8">
        <v>2.2499999999999999E-4</v>
      </c>
      <c r="E1993" s="13">
        <f>D1993*'Assumptions Notes'!C$12</f>
        <v>2.7E-2</v>
      </c>
      <c r="F1993" s="15">
        <f t="shared" si="62"/>
        <v>2.529E-2</v>
      </c>
      <c r="G1993" s="10">
        <f>IF(C1993&gt;'Assumptions Notes'!C$11,'Assumptions Notes'!C$11,C1993)</f>
        <v>112.4</v>
      </c>
      <c r="H1993" s="15">
        <f t="shared" si="63"/>
        <v>2.529E-2</v>
      </c>
      <c r="I1993" s="2">
        <f>IF(C1993&gt;'Assumptions Notes'!C$11,-C1993*('Assumptions Notes'!C$13/(2*1000)),G1993*D1993)</f>
        <v>2.529E-2</v>
      </c>
    </row>
    <row r="1994" spans="1:9" ht="16" x14ac:dyDescent="0.2">
      <c r="A1994" s="5">
        <v>42593.520833333336</v>
      </c>
      <c r="B1994" s="2">
        <v>1494.92</v>
      </c>
      <c r="C1994" s="29">
        <v>127.3</v>
      </c>
      <c r="D1994" s="8">
        <v>2.1250000000000002E-4</v>
      </c>
      <c r="E1994" s="13">
        <f>D1994*'Assumptions Notes'!C$12</f>
        <v>2.5500000000000002E-2</v>
      </c>
      <c r="F1994" s="15">
        <f t="shared" si="62"/>
        <v>2.7051250000000002E-2</v>
      </c>
      <c r="G1994" s="10">
        <f>IF(C1994&gt;'Assumptions Notes'!C$11,'Assumptions Notes'!C$11,C1994)</f>
        <v>127.3</v>
      </c>
      <c r="H1994" s="15">
        <f t="shared" si="63"/>
        <v>2.7051250000000002E-2</v>
      </c>
      <c r="I1994" s="2">
        <f>IF(C1994&gt;'Assumptions Notes'!C$11,-C1994*('Assumptions Notes'!C$13/(2*1000)),G1994*D1994)</f>
        <v>2.7051250000000002E-2</v>
      </c>
    </row>
    <row r="1995" spans="1:9" ht="16" x14ac:dyDescent="0.2">
      <c r="A1995" s="5">
        <v>42593.541666666664</v>
      </c>
      <c r="B1995" s="2">
        <v>1465.26</v>
      </c>
      <c r="C1995" s="29">
        <v>124.5</v>
      </c>
      <c r="D1995" s="8">
        <v>2.0000000000000001E-4</v>
      </c>
      <c r="E1995" s="13">
        <f>D1995*'Assumptions Notes'!C$12</f>
        <v>2.4E-2</v>
      </c>
      <c r="F1995" s="15">
        <f t="shared" si="62"/>
        <v>2.4900000000000002E-2</v>
      </c>
      <c r="G1995" s="10">
        <f>IF(C1995&gt;'Assumptions Notes'!C$11,'Assumptions Notes'!C$11,C1995)</f>
        <v>124.5</v>
      </c>
      <c r="H1995" s="15">
        <f t="shared" si="63"/>
        <v>2.4900000000000002E-2</v>
      </c>
      <c r="I1995" s="2">
        <f>IF(C1995&gt;'Assumptions Notes'!C$11,-C1995*('Assumptions Notes'!C$13/(2*1000)),G1995*D1995)</f>
        <v>2.4900000000000002E-2</v>
      </c>
    </row>
    <row r="1996" spans="1:9" ht="16" x14ac:dyDescent="0.2">
      <c r="A1996" s="5">
        <v>42593.5625</v>
      </c>
      <c r="B1996" s="2">
        <v>1471.94</v>
      </c>
      <c r="C1996" s="29">
        <v>119.7</v>
      </c>
      <c r="D1996" s="8">
        <v>1.975E-4</v>
      </c>
      <c r="E1996" s="13">
        <f>D1996*'Assumptions Notes'!C$12</f>
        <v>2.3699999999999999E-2</v>
      </c>
      <c r="F1996" s="15">
        <f t="shared" si="62"/>
        <v>2.3640750000000002E-2</v>
      </c>
      <c r="G1996" s="10">
        <f>IF(C1996&gt;'Assumptions Notes'!C$11,'Assumptions Notes'!C$11,C1996)</f>
        <v>119.7</v>
      </c>
      <c r="H1996" s="15">
        <f t="shared" si="63"/>
        <v>2.3640750000000002E-2</v>
      </c>
      <c r="I1996" s="2">
        <f>IF(C1996&gt;'Assumptions Notes'!C$11,-C1996*('Assumptions Notes'!C$13/(2*1000)),G1996*D1996)</f>
        <v>2.3640750000000002E-2</v>
      </c>
    </row>
    <row r="1997" spans="1:9" ht="16" x14ac:dyDescent="0.2">
      <c r="A1997" s="5">
        <v>42593.583333333336</v>
      </c>
      <c r="B1997" s="2">
        <v>1428.06</v>
      </c>
      <c r="C1997" s="29">
        <v>114.5</v>
      </c>
      <c r="D1997" s="8">
        <v>1.95E-4</v>
      </c>
      <c r="E1997" s="13">
        <f>D1997*'Assumptions Notes'!C$12</f>
        <v>2.3400000000000001E-2</v>
      </c>
      <c r="F1997" s="15">
        <f t="shared" si="62"/>
        <v>2.23275E-2</v>
      </c>
      <c r="G1997" s="10">
        <f>IF(C1997&gt;'Assumptions Notes'!C$11,'Assumptions Notes'!C$11,C1997)</f>
        <v>114.5</v>
      </c>
      <c r="H1997" s="15">
        <f t="shared" si="63"/>
        <v>2.23275E-2</v>
      </c>
      <c r="I1997" s="2">
        <f>IF(C1997&gt;'Assumptions Notes'!C$11,-C1997*('Assumptions Notes'!C$13/(2*1000)),G1997*D1997)</f>
        <v>2.23275E-2</v>
      </c>
    </row>
    <row r="1998" spans="1:9" ht="16" x14ac:dyDescent="0.2">
      <c r="A1998" s="5">
        <v>42593.604166666664</v>
      </c>
      <c r="B1998" s="2">
        <v>1385.2</v>
      </c>
      <c r="C1998" s="29">
        <v>112.1</v>
      </c>
      <c r="D1998" s="8">
        <v>1.9625E-4</v>
      </c>
      <c r="E1998" s="13">
        <f>D1998*'Assumptions Notes'!C$12</f>
        <v>2.3550000000000001E-2</v>
      </c>
      <c r="F1998" s="15">
        <f t="shared" si="62"/>
        <v>2.1999624999999998E-2</v>
      </c>
      <c r="G1998" s="10">
        <f>IF(C1998&gt;'Assumptions Notes'!C$11,'Assumptions Notes'!C$11,C1998)</f>
        <v>112.1</v>
      </c>
      <c r="H1998" s="15">
        <f t="shared" si="63"/>
        <v>2.1999624999999998E-2</v>
      </c>
      <c r="I1998" s="2">
        <f>IF(C1998&gt;'Assumptions Notes'!C$11,-C1998*('Assumptions Notes'!C$13/(2*1000)),G1998*D1998)</f>
        <v>2.1999624999999998E-2</v>
      </c>
    </row>
    <row r="1999" spans="1:9" ht="16" x14ac:dyDescent="0.2">
      <c r="A1999" s="5">
        <v>42593.625</v>
      </c>
      <c r="B1999" s="2">
        <v>1384.93</v>
      </c>
      <c r="C1999" s="29">
        <v>111.4</v>
      </c>
      <c r="D1999" s="8">
        <v>1.975E-4</v>
      </c>
      <c r="E1999" s="13">
        <f>D1999*'Assumptions Notes'!C$12</f>
        <v>2.3699999999999999E-2</v>
      </c>
      <c r="F1999" s="15">
        <f t="shared" si="62"/>
        <v>2.20015E-2</v>
      </c>
      <c r="G1999" s="10">
        <f>IF(C1999&gt;'Assumptions Notes'!C$11,'Assumptions Notes'!C$11,C1999)</f>
        <v>111.4</v>
      </c>
      <c r="H1999" s="15">
        <f t="shared" si="63"/>
        <v>2.20015E-2</v>
      </c>
      <c r="I1999" s="2">
        <f>IF(C1999&gt;'Assumptions Notes'!C$11,-C1999*('Assumptions Notes'!C$13/(2*1000)),G1999*D1999)</f>
        <v>2.20015E-2</v>
      </c>
    </row>
    <row r="2000" spans="1:9" ht="16" x14ac:dyDescent="0.2">
      <c r="A2000" s="5">
        <v>42593.645833333336</v>
      </c>
      <c r="B2000" s="2">
        <v>1414.14</v>
      </c>
      <c r="C2000" s="29">
        <v>123.8</v>
      </c>
      <c r="D2000" s="8">
        <v>2.2124999999999998E-4</v>
      </c>
      <c r="E2000" s="13">
        <f>D2000*'Assumptions Notes'!C$12</f>
        <v>2.6549999999999997E-2</v>
      </c>
      <c r="F2000" s="15">
        <f t="shared" si="62"/>
        <v>2.7390749999999998E-2</v>
      </c>
      <c r="G2000" s="10">
        <f>IF(C2000&gt;'Assumptions Notes'!C$11,'Assumptions Notes'!C$11,C2000)</f>
        <v>123.8</v>
      </c>
      <c r="H2000" s="15">
        <f t="shared" si="63"/>
        <v>2.7390749999999998E-2</v>
      </c>
      <c r="I2000" s="2">
        <f>IF(C2000&gt;'Assumptions Notes'!C$11,-C2000*('Assumptions Notes'!C$13/(2*1000)),G2000*D2000)</f>
        <v>2.7390749999999998E-2</v>
      </c>
    </row>
    <row r="2001" spans="1:9" ht="16" x14ac:dyDescent="0.2">
      <c r="A2001" s="5">
        <v>42593.666666666664</v>
      </c>
      <c r="B2001" s="2">
        <v>1434.83</v>
      </c>
      <c r="C2001" s="29">
        <v>128.5</v>
      </c>
      <c r="D2001" s="8">
        <v>2.4499999999999999E-4</v>
      </c>
      <c r="E2001" s="13">
        <f>D2001*'Assumptions Notes'!C$12</f>
        <v>2.9399999999999999E-2</v>
      </c>
      <c r="F2001" s="15">
        <f t="shared" si="62"/>
        <v>3.1482499999999997E-2</v>
      </c>
      <c r="G2001" s="10">
        <f>IF(C2001&gt;'Assumptions Notes'!C$11,'Assumptions Notes'!C$11,C2001)</f>
        <v>128.5</v>
      </c>
      <c r="H2001" s="15">
        <f t="shared" si="63"/>
        <v>3.1482499999999997E-2</v>
      </c>
      <c r="I2001" s="2">
        <f>IF(C2001&gt;'Assumptions Notes'!C$11,-C2001*('Assumptions Notes'!C$13/(2*1000)),G2001*D2001)</f>
        <v>3.1482499999999997E-2</v>
      </c>
    </row>
    <row r="2002" spans="1:9" ht="16" x14ac:dyDescent="0.2">
      <c r="A2002" s="5">
        <v>42593.6875</v>
      </c>
      <c r="B2002" s="2">
        <v>1435.81</v>
      </c>
      <c r="C2002" s="29">
        <v>127.6</v>
      </c>
      <c r="D2002" s="8">
        <v>2.7E-4</v>
      </c>
      <c r="E2002" s="13">
        <f>D2002*'Assumptions Notes'!C$12</f>
        <v>3.2399999999999998E-2</v>
      </c>
      <c r="F2002" s="15">
        <f t="shared" si="62"/>
        <v>3.4451999999999997E-2</v>
      </c>
      <c r="G2002" s="10">
        <f>IF(C2002&gt;'Assumptions Notes'!C$11,'Assumptions Notes'!C$11,C2002)</f>
        <v>127.6</v>
      </c>
      <c r="H2002" s="15">
        <f t="shared" si="63"/>
        <v>3.4451999999999997E-2</v>
      </c>
      <c r="I2002" s="2">
        <f>IF(C2002&gt;'Assumptions Notes'!C$11,-C2002*('Assumptions Notes'!C$13/(2*1000)),G2002*D2002)</f>
        <v>3.4451999999999997E-2</v>
      </c>
    </row>
    <row r="2003" spans="1:9" ht="16" x14ac:dyDescent="0.2">
      <c r="A2003" s="5">
        <v>42593.708333333336</v>
      </c>
      <c r="B2003" s="2">
        <v>1497.14</v>
      </c>
      <c r="C2003" s="29">
        <v>115.5</v>
      </c>
      <c r="D2003" s="8">
        <v>2.9500000000000001E-4</v>
      </c>
      <c r="E2003" s="13">
        <f>D2003*'Assumptions Notes'!C$12</f>
        <v>3.5400000000000001E-2</v>
      </c>
      <c r="F2003" s="15">
        <f t="shared" si="62"/>
        <v>3.4072499999999999E-2</v>
      </c>
      <c r="G2003" s="10">
        <f>IF(C2003&gt;'Assumptions Notes'!C$11,'Assumptions Notes'!C$11,C2003)</f>
        <v>115.5</v>
      </c>
      <c r="H2003" s="15">
        <f t="shared" si="63"/>
        <v>3.4072499999999999E-2</v>
      </c>
      <c r="I2003" s="2">
        <f>IF(C2003&gt;'Assumptions Notes'!C$11,-C2003*('Assumptions Notes'!C$13/(2*1000)),G2003*D2003)</f>
        <v>3.4072499999999999E-2</v>
      </c>
    </row>
    <row r="2004" spans="1:9" ht="16" x14ac:dyDescent="0.2">
      <c r="A2004" s="5">
        <v>42593.729166666664</v>
      </c>
      <c r="B2004" s="2">
        <v>1597.76</v>
      </c>
      <c r="C2004" s="29">
        <v>119.1</v>
      </c>
      <c r="D2004" s="8">
        <v>2.9750000000000002E-4</v>
      </c>
      <c r="E2004" s="13">
        <f>D2004*'Assumptions Notes'!C$12</f>
        <v>3.5700000000000003E-2</v>
      </c>
      <c r="F2004" s="15">
        <f t="shared" si="62"/>
        <v>3.5432249999999998E-2</v>
      </c>
      <c r="G2004" s="10">
        <f>IF(C2004&gt;'Assumptions Notes'!C$11,'Assumptions Notes'!C$11,C2004)</f>
        <v>119.1</v>
      </c>
      <c r="H2004" s="15">
        <f t="shared" si="63"/>
        <v>3.5432249999999998E-2</v>
      </c>
      <c r="I2004" s="2">
        <f>IF(C2004&gt;'Assumptions Notes'!C$11,-C2004*('Assumptions Notes'!C$13/(2*1000)),G2004*D2004)</f>
        <v>3.5432249999999998E-2</v>
      </c>
    </row>
    <row r="2005" spans="1:9" ht="16" x14ac:dyDescent="0.2">
      <c r="A2005" s="5">
        <v>42593.75</v>
      </c>
      <c r="B2005" s="2">
        <v>1720.35</v>
      </c>
      <c r="C2005" s="29">
        <v>120.6</v>
      </c>
      <c r="D2005" s="8">
        <v>2.9999999999999997E-4</v>
      </c>
      <c r="E2005" s="13">
        <f>D2005*'Assumptions Notes'!C$12</f>
        <v>3.5999999999999997E-2</v>
      </c>
      <c r="F2005" s="15">
        <f t="shared" si="62"/>
        <v>3.6179999999999997E-2</v>
      </c>
      <c r="G2005" s="10">
        <f>IF(C2005&gt;'Assumptions Notes'!C$11,'Assumptions Notes'!C$11,C2005)</f>
        <v>120.6</v>
      </c>
      <c r="H2005" s="15">
        <f t="shared" si="63"/>
        <v>3.6179999999999997E-2</v>
      </c>
      <c r="I2005" s="2">
        <f>IF(C2005&gt;'Assumptions Notes'!C$11,-C2005*('Assumptions Notes'!C$13/(2*1000)),G2005*D2005)</f>
        <v>3.6179999999999997E-2</v>
      </c>
    </row>
    <row r="2006" spans="1:9" ht="16" x14ac:dyDescent="0.2">
      <c r="A2006" s="5">
        <v>42593.770833333336</v>
      </c>
      <c r="B2006" s="2">
        <v>1896.65</v>
      </c>
      <c r="C2006" s="29">
        <v>123.7</v>
      </c>
      <c r="D2006" s="8">
        <v>2.9999999999999997E-4</v>
      </c>
      <c r="E2006" s="13">
        <f>D2006*'Assumptions Notes'!C$12</f>
        <v>3.5999999999999997E-2</v>
      </c>
      <c r="F2006" s="15">
        <f t="shared" si="62"/>
        <v>3.7109999999999997E-2</v>
      </c>
      <c r="G2006" s="10">
        <f>IF(C2006&gt;'Assumptions Notes'!C$11,'Assumptions Notes'!C$11,C2006)</f>
        <v>123.7</v>
      </c>
      <c r="H2006" s="15">
        <f t="shared" si="63"/>
        <v>3.7109999999999997E-2</v>
      </c>
      <c r="I2006" s="2">
        <f>IF(C2006&gt;'Assumptions Notes'!C$11,-C2006*('Assumptions Notes'!C$13/(2*1000)),G2006*D2006)</f>
        <v>3.7109999999999997E-2</v>
      </c>
    </row>
    <row r="2007" spans="1:9" ht="16" x14ac:dyDescent="0.2">
      <c r="A2007" s="5">
        <v>42593.791666666664</v>
      </c>
      <c r="B2007" s="2">
        <v>2012.12</v>
      </c>
      <c r="C2007" s="29">
        <v>118.8</v>
      </c>
      <c r="D2007" s="8">
        <v>2.9999999999999997E-4</v>
      </c>
      <c r="E2007" s="13">
        <f>D2007*'Assumptions Notes'!C$12</f>
        <v>3.5999999999999997E-2</v>
      </c>
      <c r="F2007" s="15">
        <f t="shared" si="62"/>
        <v>3.5639999999999998E-2</v>
      </c>
      <c r="G2007" s="10">
        <f>IF(C2007&gt;'Assumptions Notes'!C$11,'Assumptions Notes'!C$11,C2007)</f>
        <v>118.8</v>
      </c>
      <c r="H2007" s="15">
        <f t="shared" si="63"/>
        <v>3.5639999999999998E-2</v>
      </c>
      <c r="I2007" s="2">
        <f>IF(C2007&gt;'Assumptions Notes'!C$11,-C2007*('Assumptions Notes'!C$13/(2*1000)),G2007*D2007)</f>
        <v>3.5639999999999998E-2</v>
      </c>
    </row>
    <row r="2008" spans="1:9" ht="16" x14ac:dyDescent="0.2">
      <c r="A2008" s="5">
        <v>42593.8125</v>
      </c>
      <c r="B2008" s="2">
        <v>2032.38</v>
      </c>
      <c r="C2008" s="29">
        <v>119</v>
      </c>
      <c r="D2008" s="8">
        <v>2.9750000000000002E-4</v>
      </c>
      <c r="E2008" s="13">
        <f>D2008*'Assumptions Notes'!C$12</f>
        <v>3.5700000000000003E-2</v>
      </c>
      <c r="F2008" s="15">
        <f t="shared" si="62"/>
        <v>3.5402500000000003E-2</v>
      </c>
      <c r="G2008" s="10">
        <f>IF(C2008&gt;'Assumptions Notes'!C$11,'Assumptions Notes'!C$11,C2008)</f>
        <v>119</v>
      </c>
      <c r="H2008" s="15">
        <f t="shared" si="63"/>
        <v>3.5402500000000003E-2</v>
      </c>
      <c r="I2008" s="2">
        <f>IF(C2008&gt;'Assumptions Notes'!C$11,-C2008*('Assumptions Notes'!C$13/(2*1000)),G2008*D2008)</f>
        <v>3.5402500000000003E-2</v>
      </c>
    </row>
    <row r="2009" spans="1:9" ht="16" x14ac:dyDescent="0.2">
      <c r="A2009" s="5">
        <v>42593.833333333336</v>
      </c>
      <c r="B2009" s="2">
        <v>2008.01</v>
      </c>
      <c r="C2009" s="29">
        <v>111.9</v>
      </c>
      <c r="D2009" s="8">
        <v>2.9500000000000001E-4</v>
      </c>
      <c r="E2009" s="13">
        <f>D2009*'Assumptions Notes'!C$12</f>
        <v>3.5400000000000001E-2</v>
      </c>
      <c r="F2009" s="15">
        <f t="shared" si="62"/>
        <v>3.3010500000000005E-2</v>
      </c>
      <c r="G2009" s="10">
        <f>IF(C2009&gt;'Assumptions Notes'!C$11,'Assumptions Notes'!C$11,C2009)</f>
        <v>111.9</v>
      </c>
      <c r="H2009" s="15">
        <f t="shared" si="63"/>
        <v>3.3010500000000005E-2</v>
      </c>
      <c r="I2009" s="2">
        <f>IF(C2009&gt;'Assumptions Notes'!C$11,-C2009*('Assumptions Notes'!C$13/(2*1000)),G2009*D2009)</f>
        <v>3.3010500000000005E-2</v>
      </c>
    </row>
    <row r="2010" spans="1:9" ht="16" x14ac:dyDescent="0.2">
      <c r="A2010" s="5">
        <v>42593.854166666664</v>
      </c>
      <c r="B2010" s="2">
        <v>1994.97</v>
      </c>
      <c r="C2010" s="29">
        <v>103.1</v>
      </c>
      <c r="D2010" s="8">
        <v>2.9E-4</v>
      </c>
      <c r="E2010" s="13">
        <f>D2010*'Assumptions Notes'!C$12</f>
        <v>3.4799999999999998E-2</v>
      </c>
      <c r="F2010" s="15">
        <f t="shared" si="62"/>
        <v>2.9898999999999998E-2</v>
      </c>
      <c r="G2010" s="10">
        <f>IF(C2010&gt;'Assumptions Notes'!C$11,'Assumptions Notes'!C$11,C2010)</f>
        <v>103.1</v>
      </c>
      <c r="H2010" s="15">
        <f t="shared" si="63"/>
        <v>2.9898999999999998E-2</v>
      </c>
      <c r="I2010" s="2">
        <f>IF(C2010&gt;'Assumptions Notes'!C$11,-C2010*('Assumptions Notes'!C$13/(2*1000)),G2010*D2010)</f>
        <v>2.9898999999999998E-2</v>
      </c>
    </row>
    <row r="2011" spans="1:9" ht="16" x14ac:dyDescent="0.2">
      <c r="A2011" s="5">
        <v>42593.875</v>
      </c>
      <c r="B2011" s="2">
        <v>1956.95</v>
      </c>
      <c r="C2011" s="29">
        <v>106.4</v>
      </c>
      <c r="D2011" s="8">
        <v>2.8499999999999999E-4</v>
      </c>
      <c r="E2011" s="13">
        <f>D2011*'Assumptions Notes'!C$12</f>
        <v>3.4200000000000001E-2</v>
      </c>
      <c r="F2011" s="15">
        <f t="shared" si="62"/>
        <v>3.0324E-2</v>
      </c>
      <c r="G2011" s="10">
        <f>IF(C2011&gt;'Assumptions Notes'!C$11,'Assumptions Notes'!C$11,C2011)</f>
        <v>106.4</v>
      </c>
      <c r="H2011" s="15">
        <f t="shared" si="63"/>
        <v>3.0324E-2</v>
      </c>
      <c r="I2011" s="2">
        <f>IF(C2011&gt;'Assumptions Notes'!C$11,-C2011*('Assumptions Notes'!C$13/(2*1000)),G2011*D2011)</f>
        <v>3.0324E-2</v>
      </c>
    </row>
    <row r="2012" spans="1:9" ht="16" x14ac:dyDescent="0.2">
      <c r="A2012" s="5">
        <v>42593.895833333336</v>
      </c>
      <c r="B2012" s="2">
        <v>1905.06</v>
      </c>
      <c r="C2012" s="29">
        <v>119.8</v>
      </c>
      <c r="D2012" s="8">
        <v>2.7E-4</v>
      </c>
      <c r="E2012" s="13">
        <f>D2012*'Assumptions Notes'!C$12</f>
        <v>3.2399999999999998E-2</v>
      </c>
      <c r="F2012" s="15">
        <f t="shared" si="62"/>
        <v>3.2346E-2</v>
      </c>
      <c r="G2012" s="10">
        <f>IF(C2012&gt;'Assumptions Notes'!C$11,'Assumptions Notes'!C$11,C2012)</f>
        <v>119.8</v>
      </c>
      <c r="H2012" s="15">
        <f t="shared" si="63"/>
        <v>3.2346E-2</v>
      </c>
      <c r="I2012" s="2">
        <f>IF(C2012&gt;'Assumptions Notes'!C$11,-C2012*('Assumptions Notes'!C$13/(2*1000)),G2012*D2012)</f>
        <v>3.2346E-2</v>
      </c>
    </row>
    <row r="2013" spans="1:9" ht="16" x14ac:dyDescent="0.2">
      <c r="A2013" s="5">
        <v>42593.916666666664</v>
      </c>
      <c r="B2013" s="2">
        <v>1825.87</v>
      </c>
      <c r="C2013" s="29">
        <v>122.2</v>
      </c>
      <c r="D2013" s="8">
        <v>2.5500000000000002E-4</v>
      </c>
      <c r="E2013" s="13">
        <f>D2013*'Assumptions Notes'!C$12</f>
        <v>3.0600000000000002E-2</v>
      </c>
      <c r="F2013" s="15">
        <f t="shared" si="62"/>
        <v>3.1161000000000005E-2</v>
      </c>
      <c r="G2013" s="10">
        <f>IF(C2013&gt;'Assumptions Notes'!C$11,'Assumptions Notes'!C$11,C2013)</f>
        <v>122.2</v>
      </c>
      <c r="H2013" s="15">
        <f t="shared" si="63"/>
        <v>3.1161000000000005E-2</v>
      </c>
      <c r="I2013" s="2">
        <f>IF(C2013&gt;'Assumptions Notes'!C$11,-C2013*('Assumptions Notes'!C$13/(2*1000)),G2013*D2013)</f>
        <v>3.1161000000000005E-2</v>
      </c>
    </row>
    <row r="2014" spans="1:9" ht="16" x14ac:dyDescent="0.2">
      <c r="A2014" s="5">
        <v>42593.9375</v>
      </c>
      <c r="B2014" s="2">
        <v>1710.99</v>
      </c>
      <c r="C2014" s="29">
        <v>117.5</v>
      </c>
      <c r="D2014" s="8">
        <v>2.1250000000000002E-4</v>
      </c>
      <c r="E2014" s="13">
        <f>D2014*'Assumptions Notes'!C$12</f>
        <v>2.5500000000000002E-2</v>
      </c>
      <c r="F2014" s="15">
        <f t="shared" si="62"/>
        <v>2.4968750000000001E-2</v>
      </c>
      <c r="G2014" s="10">
        <f>IF(C2014&gt;'Assumptions Notes'!C$11,'Assumptions Notes'!C$11,C2014)</f>
        <v>117.5</v>
      </c>
      <c r="H2014" s="15">
        <f t="shared" si="63"/>
        <v>2.4968750000000001E-2</v>
      </c>
      <c r="I2014" s="2">
        <f>IF(C2014&gt;'Assumptions Notes'!C$11,-C2014*('Assumptions Notes'!C$13/(2*1000)),G2014*D2014)</f>
        <v>2.4968750000000001E-2</v>
      </c>
    </row>
    <row r="2015" spans="1:9" ht="16" x14ac:dyDescent="0.2">
      <c r="A2015" s="5">
        <v>42593.958333333336</v>
      </c>
      <c r="B2015" s="2">
        <v>1592.4</v>
      </c>
      <c r="C2015" s="29">
        <v>119.6</v>
      </c>
      <c r="D2015" s="8">
        <v>1.7000000000000001E-4</v>
      </c>
      <c r="E2015" s="13">
        <f>D2015*'Assumptions Notes'!C$12</f>
        <v>2.0400000000000001E-2</v>
      </c>
      <c r="F2015" s="15">
        <f t="shared" si="62"/>
        <v>2.0331999999999999E-2</v>
      </c>
      <c r="G2015" s="10">
        <f>IF(C2015&gt;'Assumptions Notes'!C$11,'Assumptions Notes'!C$11,C2015)</f>
        <v>119.6</v>
      </c>
      <c r="H2015" s="15">
        <f t="shared" si="63"/>
        <v>2.0331999999999999E-2</v>
      </c>
      <c r="I2015" s="2">
        <f>IF(C2015&gt;'Assumptions Notes'!C$11,-C2015*('Assumptions Notes'!C$13/(2*1000)),G2015*D2015)</f>
        <v>2.0331999999999999E-2</v>
      </c>
    </row>
    <row r="2016" spans="1:9" ht="16" x14ac:dyDescent="0.2">
      <c r="A2016" s="5">
        <v>42593.979166666664</v>
      </c>
      <c r="B2016" s="2">
        <v>1508.85</v>
      </c>
      <c r="C2016" s="29">
        <v>121.3</v>
      </c>
      <c r="D2016" s="8">
        <v>1.5000000000000001E-4</v>
      </c>
      <c r="E2016" s="13">
        <f>D2016*'Assumptions Notes'!C$12</f>
        <v>1.8000000000000002E-2</v>
      </c>
      <c r="F2016" s="15">
        <f t="shared" si="62"/>
        <v>1.8195000000000003E-2</v>
      </c>
      <c r="G2016" s="10">
        <f>IF(C2016&gt;'Assumptions Notes'!C$11,'Assumptions Notes'!C$11,C2016)</f>
        <v>121.3</v>
      </c>
      <c r="H2016" s="15">
        <f t="shared" si="63"/>
        <v>1.8195000000000003E-2</v>
      </c>
      <c r="I2016" s="2">
        <f>IF(C2016&gt;'Assumptions Notes'!C$11,-C2016*('Assumptions Notes'!C$13/(2*1000)),G2016*D2016)</f>
        <v>1.8195000000000003E-2</v>
      </c>
    </row>
    <row r="2017" spans="1:9" ht="16" x14ac:dyDescent="0.2">
      <c r="A2017" s="5">
        <v>42594</v>
      </c>
      <c r="B2017" s="2">
        <v>1705.93</v>
      </c>
      <c r="C2017" s="29">
        <v>127</v>
      </c>
      <c r="D2017" s="8">
        <v>1.2999999999999999E-4</v>
      </c>
      <c r="E2017" s="13">
        <f>D2017*'Assumptions Notes'!C$12</f>
        <v>1.5599999999999999E-2</v>
      </c>
      <c r="F2017" s="15">
        <f t="shared" si="62"/>
        <v>1.6509999999999997E-2</v>
      </c>
      <c r="G2017" s="10">
        <f>IF(C2017&gt;'Assumptions Notes'!C$11,'Assumptions Notes'!C$11,C2017)</f>
        <v>127</v>
      </c>
      <c r="H2017" s="15">
        <f t="shared" si="63"/>
        <v>1.6509999999999997E-2</v>
      </c>
      <c r="I2017" s="2">
        <f>IF(C2017&gt;'Assumptions Notes'!C$11,-C2017*('Assumptions Notes'!C$13/(2*1000)),G2017*D2017)</f>
        <v>1.6509999999999997E-2</v>
      </c>
    </row>
    <row r="2018" spans="1:9" ht="16" x14ac:dyDescent="0.2">
      <c r="A2018" s="5">
        <v>42594.020833333336</v>
      </c>
      <c r="B2018" s="2">
        <v>1548.37</v>
      </c>
      <c r="C2018" s="29">
        <v>120.5</v>
      </c>
      <c r="D2018" s="8">
        <v>1.175E-4</v>
      </c>
      <c r="E2018" s="13">
        <f>D2018*'Assumptions Notes'!C$12</f>
        <v>1.41E-2</v>
      </c>
      <c r="F2018" s="15">
        <f t="shared" si="62"/>
        <v>1.4158749999999999E-2</v>
      </c>
      <c r="G2018" s="10">
        <f>IF(C2018&gt;'Assumptions Notes'!C$11,'Assumptions Notes'!C$11,C2018)</f>
        <v>120.5</v>
      </c>
      <c r="H2018" s="15">
        <f t="shared" si="63"/>
        <v>1.4158749999999999E-2</v>
      </c>
      <c r="I2018" s="2">
        <f>IF(C2018&gt;'Assumptions Notes'!C$11,-C2018*('Assumptions Notes'!C$13/(2*1000)),G2018*D2018)</f>
        <v>1.4158749999999999E-2</v>
      </c>
    </row>
    <row r="2019" spans="1:9" ht="16" x14ac:dyDescent="0.2">
      <c r="A2019" s="5">
        <v>42594.041666666664</v>
      </c>
      <c r="B2019" s="2">
        <v>1446.45</v>
      </c>
      <c r="C2019" s="29">
        <v>116.1</v>
      </c>
      <c r="D2019" s="8">
        <v>1.05E-4</v>
      </c>
      <c r="E2019" s="13">
        <f>D2019*'Assumptions Notes'!C$12</f>
        <v>1.26E-2</v>
      </c>
      <c r="F2019" s="15">
        <f t="shared" si="62"/>
        <v>1.21905E-2</v>
      </c>
      <c r="G2019" s="10">
        <f>IF(C2019&gt;'Assumptions Notes'!C$11,'Assumptions Notes'!C$11,C2019)</f>
        <v>116.1</v>
      </c>
      <c r="H2019" s="15">
        <f t="shared" si="63"/>
        <v>1.21905E-2</v>
      </c>
      <c r="I2019" s="2">
        <f>IF(C2019&gt;'Assumptions Notes'!C$11,-C2019*('Assumptions Notes'!C$13/(2*1000)),G2019*D2019)</f>
        <v>1.21905E-2</v>
      </c>
    </row>
    <row r="2020" spans="1:9" ht="16" x14ac:dyDescent="0.2">
      <c r="A2020" s="5">
        <v>42594.0625</v>
      </c>
      <c r="B2020" s="2">
        <v>1333.65</v>
      </c>
      <c r="C2020" s="29">
        <v>109.8</v>
      </c>
      <c r="D2020" s="8">
        <v>1.025E-4</v>
      </c>
      <c r="E2020" s="13">
        <f>D2020*'Assumptions Notes'!C$12</f>
        <v>1.23E-2</v>
      </c>
      <c r="F2020" s="15">
        <f t="shared" si="62"/>
        <v>1.1254499999999999E-2</v>
      </c>
      <c r="G2020" s="10">
        <f>IF(C2020&gt;'Assumptions Notes'!C$11,'Assumptions Notes'!C$11,C2020)</f>
        <v>109.8</v>
      </c>
      <c r="H2020" s="15">
        <f t="shared" si="63"/>
        <v>1.1254499999999999E-2</v>
      </c>
      <c r="I2020" s="2">
        <f>IF(C2020&gt;'Assumptions Notes'!C$11,-C2020*('Assumptions Notes'!C$13/(2*1000)),G2020*D2020)</f>
        <v>1.1254499999999999E-2</v>
      </c>
    </row>
    <row r="2021" spans="1:9" ht="16" x14ac:dyDescent="0.2">
      <c r="A2021" s="5">
        <v>42594.083333333336</v>
      </c>
      <c r="B2021" s="2">
        <v>1248.71</v>
      </c>
      <c r="C2021" s="29">
        <v>105.6</v>
      </c>
      <c r="D2021" s="8">
        <v>1E-4</v>
      </c>
      <c r="E2021" s="13">
        <f>D2021*'Assumptions Notes'!C$12</f>
        <v>1.2E-2</v>
      </c>
      <c r="F2021" s="15">
        <f t="shared" si="62"/>
        <v>1.056E-2</v>
      </c>
      <c r="G2021" s="10">
        <f>IF(C2021&gt;'Assumptions Notes'!C$11,'Assumptions Notes'!C$11,C2021)</f>
        <v>105.6</v>
      </c>
      <c r="H2021" s="15">
        <f t="shared" si="63"/>
        <v>1.056E-2</v>
      </c>
      <c r="I2021" s="2">
        <f>IF(C2021&gt;'Assumptions Notes'!C$11,-C2021*('Assumptions Notes'!C$13/(2*1000)),G2021*D2021)</f>
        <v>1.056E-2</v>
      </c>
    </row>
    <row r="2022" spans="1:9" ht="16" x14ac:dyDescent="0.2">
      <c r="A2022" s="5">
        <v>42594.104166666664</v>
      </c>
      <c r="B2022" s="2">
        <v>1190.3499999999999</v>
      </c>
      <c r="C2022" s="29">
        <v>99.4</v>
      </c>
      <c r="D2022" s="8">
        <v>9.8750000000000002E-5</v>
      </c>
      <c r="E2022" s="13">
        <f>D2022*'Assumptions Notes'!C$12</f>
        <v>1.1849999999999999E-2</v>
      </c>
      <c r="F2022" s="15">
        <f t="shared" si="62"/>
        <v>9.8157500000000016E-3</v>
      </c>
      <c r="G2022" s="10">
        <f>IF(C2022&gt;'Assumptions Notes'!C$11,'Assumptions Notes'!C$11,C2022)</f>
        <v>99.4</v>
      </c>
      <c r="H2022" s="15">
        <f t="shared" si="63"/>
        <v>9.8157500000000016E-3</v>
      </c>
      <c r="I2022" s="2">
        <f>IF(C2022&gt;'Assumptions Notes'!C$11,-C2022*('Assumptions Notes'!C$13/(2*1000)),G2022*D2022)</f>
        <v>9.8157500000000016E-3</v>
      </c>
    </row>
    <row r="2023" spans="1:9" ht="16" x14ac:dyDescent="0.2">
      <c r="A2023" s="5">
        <v>42594.125</v>
      </c>
      <c r="B2023" s="2">
        <v>1146.81</v>
      </c>
      <c r="C2023" s="29">
        <v>103</v>
      </c>
      <c r="D2023" s="8">
        <v>9.7499999999999998E-5</v>
      </c>
      <c r="E2023" s="13">
        <f>D2023*'Assumptions Notes'!C$12</f>
        <v>1.17E-2</v>
      </c>
      <c r="F2023" s="15">
        <f t="shared" si="62"/>
        <v>1.0042499999999999E-2</v>
      </c>
      <c r="G2023" s="10">
        <f>IF(C2023&gt;'Assumptions Notes'!C$11,'Assumptions Notes'!C$11,C2023)</f>
        <v>103</v>
      </c>
      <c r="H2023" s="15">
        <f t="shared" si="63"/>
        <v>1.0042499999999999E-2</v>
      </c>
      <c r="I2023" s="2">
        <f>IF(C2023&gt;'Assumptions Notes'!C$11,-C2023*('Assumptions Notes'!C$13/(2*1000)),G2023*D2023)</f>
        <v>1.0042499999999999E-2</v>
      </c>
    </row>
    <row r="2024" spans="1:9" ht="16" x14ac:dyDescent="0.2">
      <c r="A2024" s="5">
        <v>42594.145833333336</v>
      </c>
      <c r="B2024" s="2">
        <v>1083.55</v>
      </c>
      <c r="C2024" s="29">
        <v>111.1</v>
      </c>
      <c r="D2024" s="8">
        <v>9.6250000000000009E-5</v>
      </c>
      <c r="E2024" s="13">
        <f>D2024*'Assumptions Notes'!C$12</f>
        <v>1.1550000000000001E-2</v>
      </c>
      <c r="F2024" s="15">
        <f t="shared" si="62"/>
        <v>1.0693375E-2</v>
      </c>
      <c r="G2024" s="10">
        <f>IF(C2024&gt;'Assumptions Notes'!C$11,'Assumptions Notes'!C$11,C2024)</f>
        <v>111.1</v>
      </c>
      <c r="H2024" s="15">
        <f t="shared" si="63"/>
        <v>1.0693375E-2</v>
      </c>
      <c r="I2024" s="2">
        <f>IF(C2024&gt;'Assumptions Notes'!C$11,-C2024*('Assumptions Notes'!C$13/(2*1000)),G2024*D2024)</f>
        <v>1.0693375E-2</v>
      </c>
    </row>
    <row r="2025" spans="1:9" ht="16" x14ac:dyDescent="0.2">
      <c r="A2025" s="5">
        <v>42594.166666666664</v>
      </c>
      <c r="B2025" s="2">
        <v>1059.72</v>
      </c>
      <c r="C2025" s="29">
        <v>114.2</v>
      </c>
      <c r="D2025" s="8">
        <v>9.5000000000000005E-5</v>
      </c>
      <c r="E2025" s="13">
        <f>D2025*'Assumptions Notes'!C$12</f>
        <v>1.14E-2</v>
      </c>
      <c r="F2025" s="15">
        <f t="shared" si="62"/>
        <v>1.0849000000000001E-2</v>
      </c>
      <c r="G2025" s="10">
        <f>IF(C2025&gt;'Assumptions Notes'!C$11,'Assumptions Notes'!C$11,C2025)</f>
        <v>114.2</v>
      </c>
      <c r="H2025" s="15">
        <f t="shared" si="63"/>
        <v>1.0849000000000001E-2</v>
      </c>
      <c r="I2025" s="2">
        <f>IF(C2025&gt;'Assumptions Notes'!C$11,-C2025*('Assumptions Notes'!C$13/(2*1000)),G2025*D2025)</f>
        <v>1.0849000000000001E-2</v>
      </c>
    </row>
    <row r="2026" spans="1:9" ht="16" x14ac:dyDescent="0.2">
      <c r="A2026" s="5">
        <v>42594.1875</v>
      </c>
      <c r="B2026" s="2">
        <v>1033.3800000000001</v>
      </c>
      <c r="C2026" s="29">
        <v>114.8</v>
      </c>
      <c r="D2026" s="8">
        <v>9.6250000000000009E-5</v>
      </c>
      <c r="E2026" s="13">
        <f>D2026*'Assumptions Notes'!C$12</f>
        <v>1.1550000000000001E-2</v>
      </c>
      <c r="F2026" s="15">
        <f t="shared" si="62"/>
        <v>1.10495E-2</v>
      </c>
      <c r="G2026" s="10">
        <f>IF(C2026&gt;'Assumptions Notes'!C$11,'Assumptions Notes'!C$11,C2026)</f>
        <v>114.8</v>
      </c>
      <c r="H2026" s="15">
        <f t="shared" si="63"/>
        <v>1.10495E-2</v>
      </c>
      <c r="I2026" s="2">
        <f>IF(C2026&gt;'Assumptions Notes'!C$11,-C2026*('Assumptions Notes'!C$13/(2*1000)),G2026*D2026)</f>
        <v>1.10495E-2</v>
      </c>
    </row>
    <row r="2027" spans="1:9" ht="16" x14ac:dyDescent="0.2">
      <c r="A2027" s="5">
        <v>42594.208333333336</v>
      </c>
      <c r="B2027" s="2">
        <v>1052.3800000000001</v>
      </c>
      <c r="C2027" s="29">
        <v>111.5</v>
      </c>
      <c r="D2027" s="8">
        <v>9.7499999999999998E-5</v>
      </c>
      <c r="E2027" s="13">
        <f>D2027*'Assumptions Notes'!C$12</f>
        <v>1.17E-2</v>
      </c>
      <c r="F2027" s="15">
        <f t="shared" si="62"/>
        <v>1.0871249999999999E-2</v>
      </c>
      <c r="G2027" s="10">
        <f>IF(C2027&gt;'Assumptions Notes'!C$11,'Assumptions Notes'!C$11,C2027)</f>
        <v>111.5</v>
      </c>
      <c r="H2027" s="15">
        <f t="shared" si="63"/>
        <v>1.0871249999999999E-2</v>
      </c>
      <c r="I2027" s="2">
        <f>IF(C2027&gt;'Assumptions Notes'!C$11,-C2027*('Assumptions Notes'!C$13/(2*1000)),G2027*D2027)</f>
        <v>1.0871249999999999E-2</v>
      </c>
    </row>
    <row r="2028" spans="1:9" ht="16" x14ac:dyDescent="0.2">
      <c r="A2028" s="5">
        <v>42594.229166666664</v>
      </c>
      <c r="B2028" s="2">
        <v>1073.1199999999999</v>
      </c>
      <c r="C2028" s="29">
        <v>109.7</v>
      </c>
      <c r="D2028" s="8">
        <v>1.15E-4</v>
      </c>
      <c r="E2028" s="13">
        <f>D2028*'Assumptions Notes'!C$12</f>
        <v>1.38E-2</v>
      </c>
      <c r="F2028" s="15">
        <f t="shared" si="62"/>
        <v>1.26155E-2</v>
      </c>
      <c r="G2028" s="10">
        <f>IF(C2028&gt;'Assumptions Notes'!C$11,'Assumptions Notes'!C$11,C2028)</f>
        <v>109.7</v>
      </c>
      <c r="H2028" s="15">
        <f t="shared" si="63"/>
        <v>1.26155E-2</v>
      </c>
      <c r="I2028" s="2">
        <f>IF(C2028&gt;'Assumptions Notes'!C$11,-C2028*('Assumptions Notes'!C$13/(2*1000)),G2028*D2028)</f>
        <v>1.26155E-2</v>
      </c>
    </row>
    <row r="2029" spans="1:9" ht="16" x14ac:dyDescent="0.2">
      <c r="A2029" s="5">
        <v>42594.25</v>
      </c>
      <c r="B2029" s="2">
        <v>1107.6199999999999</v>
      </c>
      <c r="C2029" s="29">
        <v>114</v>
      </c>
      <c r="D2029" s="8">
        <v>1.325E-4</v>
      </c>
      <c r="E2029" s="13">
        <f>D2029*'Assumptions Notes'!C$12</f>
        <v>1.5900000000000001E-2</v>
      </c>
      <c r="F2029" s="15">
        <f t="shared" si="62"/>
        <v>1.5104999999999999E-2</v>
      </c>
      <c r="G2029" s="10">
        <f>IF(C2029&gt;'Assumptions Notes'!C$11,'Assumptions Notes'!C$11,C2029)</f>
        <v>114</v>
      </c>
      <c r="H2029" s="15">
        <f t="shared" si="63"/>
        <v>1.5104999999999999E-2</v>
      </c>
      <c r="I2029" s="2">
        <f>IF(C2029&gt;'Assumptions Notes'!C$11,-C2029*('Assumptions Notes'!C$13/(2*1000)),G2029*D2029)</f>
        <v>1.5104999999999999E-2</v>
      </c>
    </row>
    <row r="2030" spans="1:9" ht="16" x14ac:dyDescent="0.2">
      <c r="A2030" s="5">
        <v>42594.270833333336</v>
      </c>
      <c r="B2030" s="2">
        <v>1178.28</v>
      </c>
      <c r="C2030" s="29">
        <v>121.6</v>
      </c>
      <c r="D2030" s="8">
        <v>1.6249999999999999E-4</v>
      </c>
      <c r="E2030" s="13">
        <f>D2030*'Assumptions Notes'!C$12</f>
        <v>1.95E-2</v>
      </c>
      <c r="F2030" s="15">
        <f t="shared" si="62"/>
        <v>1.976E-2</v>
      </c>
      <c r="G2030" s="10">
        <f>IF(C2030&gt;'Assumptions Notes'!C$11,'Assumptions Notes'!C$11,C2030)</f>
        <v>121.6</v>
      </c>
      <c r="H2030" s="15">
        <f t="shared" si="63"/>
        <v>1.976E-2</v>
      </c>
      <c r="I2030" s="2">
        <f>IF(C2030&gt;'Assumptions Notes'!C$11,-C2030*('Assumptions Notes'!C$13/(2*1000)),G2030*D2030)</f>
        <v>1.976E-2</v>
      </c>
    </row>
    <row r="2031" spans="1:9" ht="16" x14ac:dyDescent="0.2">
      <c r="A2031" s="5">
        <v>42594.291666666664</v>
      </c>
      <c r="B2031" s="2">
        <v>1294.74</v>
      </c>
      <c r="C2031" s="29">
        <v>119.7</v>
      </c>
      <c r="D2031" s="8">
        <v>1.9249999999999999E-4</v>
      </c>
      <c r="E2031" s="13">
        <f>D2031*'Assumptions Notes'!C$12</f>
        <v>2.3099999999999999E-2</v>
      </c>
      <c r="F2031" s="15">
        <f t="shared" si="62"/>
        <v>2.304225E-2</v>
      </c>
      <c r="G2031" s="10">
        <f>IF(C2031&gt;'Assumptions Notes'!C$11,'Assumptions Notes'!C$11,C2031)</f>
        <v>119.7</v>
      </c>
      <c r="H2031" s="15">
        <f t="shared" si="63"/>
        <v>2.304225E-2</v>
      </c>
      <c r="I2031" s="2">
        <f>IF(C2031&gt;'Assumptions Notes'!C$11,-C2031*('Assumptions Notes'!C$13/(2*1000)),G2031*D2031)</f>
        <v>2.304225E-2</v>
      </c>
    </row>
    <row r="2032" spans="1:9" ht="16" x14ac:dyDescent="0.2">
      <c r="A2032" s="5">
        <v>42594.3125</v>
      </c>
      <c r="B2032" s="2">
        <v>1397.18</v>
      </c>
      <c r="C2032" s="29">
        <v>117.4</v>
      </c>
      <c r="D2032" s="8">
        <v>2.0875000000000001E-4</v>
      </c>
      <c r="E2032" s="13">
        <f>D2032*'Assumptions Notes'!C$12</f>
        <v>2.5049999999999999E-2</v>
      </c>
      <c r="F2032" s="15">
        <f t="shared" si="62"/>
        <v>2.4507250000000001E-2</v>
      </c>
      <c r="G2032" s="10">
        <f>IF(C2032&gt;'Assumptions Notes'!C$11,'Assumptions Notes'!C$11,C2032)</f>
        <v>117.4</v>
      </c>
      <c r="H2032" s="15">
        <f t="shared" si="63"/>
        <v>2.4507250000000001E-2</v>
      </c>
      <c r="I2032" s="2">
        <f>IF(C2032&gt;'Assumptions Notes'!C$11,-C2032*('Assumptions Notes'!C$13/(2*1000)),G2032*D2032)</f>
        <v>2.4507250000000001E-2</v>
      </c>
    </row>
    <row r="2033" spans="1:9" ht="16" x14ac:dyDescent="0.2">
      <c r="A2033" s="5">
        <v>42594.333333333336</v>
      </c>
      <c r="B2033" s="2">
        <v>1518.98</v>
      </c>
      <c r="C2033" s="29">
        <v>114.7</v>
      </c>
      <c r="D2033" s="8">
        <v>2.2499999999999999E-4</v>
      </c>
      <c r="E2033" s="13">
        <f>D2033*'Assumptions Notes'!C$12</f>
        <v>2.7E-2</v>
      </c>
      <c r="F2033" s="15">
        <f t="shared" si="62"/>
        <v>2.5807500000000001E-2</v>
      </c>
      <c r="G2033" s="10">
        <f>IF(C2033&gt;'Assumptions Notes'!C$11,'Assumptions Notes'!C$11,C2033)</f>
        <v>114.7</v>
      </c>
      <c r="H2033" s="15">
        <f t="shared" si="63"/>
        <v>2.5807500000000001E-2</v>
      </c>
      <c r="I2033" s="2">
        <f>IF(C2033&gt;'Assumptions Notes'!C$11,-C2033*('Assumptions Notes'!C$13/(2*1000)),G2033*D2033)</f>
        <v>2.5807500000000001E-2</v>
      </c>
    </row>
    <row r="2034" spans="1:9" ht="16" x14ac:dyDescent="0.2">
      <c r="A2034" s="5">
        <v>42594.354166666664</v>
      </c>
      <c r="B2034" s="2">
        <v>1589.07</v>
      </c>
      <c r="C2034" s="29">
        <v>107.9</v>
      </c>
      <c r="D2034" s="8">
        <v>2.2625E-4</v>
      </c>
      <c r="E2034" s="13">
        <f>D2034*'Assumptions Notes'!C$12</f>
        <v>2.7150000000000001E-2</v>
      </c>
      <c r="F2034" s="15">
        <f t="shared" si="62"/>
        <v>2.4412375E-2</v>
      </c>
      <c r="G2034" s="10">
        <f>IF(C2034&gt;'Assumptions Notes'!C$11,'Assumptions Notes'!C$11,C2034)</f>
        <v>107.9</v>
      </c>
      <c r="H2034" s="15">
        <f t="shared" si="63"/>
        <v>2.4412375E-2</v>
      </c>
      <c r="I2034" s="2">
        <f>IF(C2034&gt;'Assumptions Notes'!C$11,-C2034*('Assumptions Notes'!C$13/(2*1000)),G2034*D2034)</f>
        <v>2.4412375E-2</v>
      </c>
    </row>
    <row r="2035" spans="1:9" ht="16" x14ac:dyDescent="0.2">
      <c r="A2035" s="5">
        <v>42594.375</v>
      </c>
      <c r="B2035" s="2">
        <v>1560.19</v>
      </c>
      <c r="C2035" s="29">
        <v>108.2</v>
      </c>
      <c r="D2035" s="8">
        <v>2.275E-4</v>
      </c>
      <c r="E2035" s="13">
        <f>D2035*'Assumptions Notes'!C$12</f>
        <v>2.7300000000000001E-2</v>
      </c>
      <c r="F2035" s="15">
        <f t="shared" si="62"/>
        <v>2.4615500000000002E-2</v>
      </c>
      <c r="G2035" s="10">
        <f>IF(C2035&gt;'Assumptions Notes'!C$11,'Assumptions Notes'!C$11,C2035)</f>
        <v>108.2</v>
      </c>
      <c r="H2035" s="15">
        <f t="shared" si="63"/>
        <v>2.4615500000000002E-2</v>
      </c>
      <c r="I2035" s="2">
        <f>IF(C2035&gt;'Assumptions Notes'!C$11,-C2035*('Assumptions Notes'!C$13/(2*1000)),G2035*D2035)</f>
        <v>2.4615500000000002E-2</v>
      </c>
    </row>
    <row r="2036" spans="1:9" ht="16" x14ac:dyDescent="0.2">
      <c r="A2036" s="5">
        <v>42594.395833333336</v>
      </c>
      <c r="B2036" s="2">
        <v>1489.05</v>
      </c>
      <c r="C2036" s="29">
        <v>122.4</v>
      </c>
      <c r="D2036" s="8">
        <v>2.1875E-4</v>
      </c>
      <c r="E2036" s="13">
        <f>D2036*'Assumptions Notes'!C$12</f>
        <v>2.6249999999999999E-2</v>
      </c>
      <c r="F2036" s="15">
        <f t="shared" si="62"/>
        <v>2.6775E-2</v>
      </c>
      <c r="G2036" s="10">
        <f>IF(C2036&gt;'Assumptions Notes'!C$11,'Assumptions Notes'!C$11,C2036)</f>
        <v>122.4</v>
      </c>
      <c r="H2036" s="15">
        <f t="shared" si="63"/>
        <v>2.6775E-2</v>
      </c>
      <c r="I2036" s="2">
        <f>IF(C2036&gt;'Assumptions Notes'!C$11,-C2036*('Assumptions Notes'!C$13/(2*1000)),G2036*D2036)</f>
        <v>2.6775E-2</v>
      </c>
    </row>
    <row r="2037" spans="1:9" ht="16" x14ac:dyDescent="0.2">
      <c r="A2037" s="5">
        <v>42594.416666666664</v>
      </c>
      <c r="B2037" s="2">
        <v>1411.91</v>
      </c>
      <c r="C2037" s="29">
        <v>120.5</v>
      </c>
      <c r="D2037" s="8">
        <v>2.1000000000000001E-4</v>
      </c>
      <c r="E2037" s="13">
        <f>D2037*'Assumptions Notes'!C$12</f>
        <v>2.52E-2</v>
      </c>
      <c r="F2037" s="15">
        <f t="shared" si="62"/>
        <v>2.5305000000000001E-2</v>
      </c>
      <c r="G2037" s="10">
        <f>IF(C2037&gt;'Assumptions Notes'!C$11,'Assumptions Notes'!C$11,C2037)</f>
        <v>120.5</v>
      </c>
      <c r="H2037" s="15">
        <f t="shared" si="63"/>
        <v>2.5305000000000001E-2</v>
      </c>
      <c r="I2037" s="2">
        <f>IF(C2037&gt;'Assumptions Notes'!C$11,-C2037*('Assumptions Notes'!C$13/(2*1000)),G2037*D2037)</f>
        <v>2.5305000000000001E-2</v>
      </c>
    </row>
    <row r="2038" spans="1:9" ht="16" x14ac:dyDescent="0.2">
      <c r="A2038" s="5">
        <v>42594.4375</v>
      </c>
      <c r="B2038" s="2">
        <v>1326.25</v>
      </c>
      <c r="C2038" s="29">
        <v>116.3</v>
      </c>
      <c r="D2038" s="8">
        <v>2.075E-4</v>
      </c>
      <c r="E2038" s="13">
        <f>D2038*'Assumptions Notes'!C$12</f>
        <v>2.4899999999999999E-2</v>
      </c>
      <c r="F2038" s="15">
        <f t="shared" si="62"/>
        <v>2.4132250000000001E-2</v>
      </c>
      <c r="G2038" s="10">
        <f>IF(C2038&gt;'Assumptions Notes'!C$11,'Assumptions Notes'!C$11,C2038)</f>
        <v>116.3</v>
      </c>
      <c r="H2038" s="15">
        <f t="shared" si="63"/>
        <v>2.4132250000000001E-2</v>
      </c>
      <c r="I2038" s="2">
        <f>IF(C2038&gt;'Assumptions Notes'!C$11,-C2038*('Assumptions Notes'!C$13/(2*1000)),G2038*D2038)</f>
        <v>2.4132250000000001E-2</v>
      </c>
    </row>
    <row r="2039" spans="1:9" ht="16" x14ac:dyDescent="0.2">
      <c r="A2039" s="5">
        <v>42594.458333333336</v>
      </c>
      <c r="B2039" s="2">
        <v>1216.47</v>
      </c>
      <c r="C2039" s="29">
        <v>112.4</v>
      </c>
      <c r="D2039" s="8">
        <v>2.05E-4</v>
      </c>
      <c r="E2039" s="13">
        <f>D2039*'Assumptions Notes'!C$12</f>
        <v>2.46E-2</v>
      </c>
      <c r="F2039" s="15">
        <f t="shared" si="62"/>
        <v>2.3042E-2</v>
      </c>
      <c r="G2039" s="10">
        <f>IF(C2039&gt;'Assumptions Notes'!C$11,'Assumptions Notes'!C$11,C2039)</f>
        <v>112.4</v>
      </c>
      <c r="H2039" s="15">
        <f t="shared" si="63"/>
        <v>2.3042E-2</v>
      </c>
      <c r="I2039" s="2">
        <f>IF(C2039&gt;'Assumptions Notes'!C$11,-C2039*('Assumptions Notes'!C$13/(2*1000)),G2039*D2039)</f>
        <v>2.3042E-2</v>
      </c>
    </row>
    <row r="2040" spans="1:9" ht="16" x14ac:dyDescent="0.2">
      <c r="A2040" s="5">
        <v>42594.479166666664</v>
      </c>
      <c r="B2040" s="2">
        <v>1151.74</v>
      </c>
      <c r="C2040" s="29">
        <v>114.1</v>
      </c>
      <c r="D2040" s="8">
        <v>2.1499999999999999E-4</v>
      </c>
      <c r="E2040" s="13">
        <f>D2040*'Assumptions Notes'!C$12</f>
        <v>2.58E-2</v>
      </c>
      <c r="F2040" s="15">
        <f t="shared" si="62"/>
        <v>2.4531499999999998E-2</v>
      </c>
      <c r="G2040" s="10">
        <f>IF(C2040&gt;'Assumptions Notes'!C$11,'Assumptions Notes'!C$11,C2040)</f>
        <v>114.1</v>
      </c>
      <c r="H2040" s="15">
        <f t="shared" si="63"/>
        <v>2.4531499999999998E-2</v>
      </c>
      <c r="I2040" s="2">
        <f>IF(C2040&gt;'Assumptions Notes'!C$11,-C2040*('Assumptions Notes'!C$13/(2*1000)),G2040*D2040)</f>
        <v>2.4531499999999998E-2</v>
      </c>
    </row>
    <row r="2041" spans="1:9" ht="16" x14ac:dyDescent="0.2">
      <c r="A2041" s="5">
        <v>42594.5</v>
      </c>
      <c r="B2041" s="2">
        <v>1156.06</v>
      </c>
      <c r="C2041" s="29">
        <v>115.7</v>
      </c>
      <c r="D2041" s="8">
        <v>2.2499999999999999E-4</v>
      </c>
      <c r="E2041" s="13">
        <f>D2041*'Assumptions Notes'!C$12</f>
        <v>2.7E-2</v>
      </c>
      <c r="F2041" s="15">
        <f t="shared" si="62"/>
        <v>2.60325E-2</v>
      </c>
      <c r="G2041" s="10">
        <f>IF(C2041&gt;'Assumptions Notes'!C$11,'Assumptions Notes'!C$11,C2041)</f>
        <v>115.7</v>
      </c>
      <c r="H2041" s="15">
        <f t="shared" si="63"/>
        <v>2.60325E-2</v>
      </c>
      <c r="I2041" s="2">
        <f>IF(C2041&gt;'Assumptions Notes'!C$11,-C2041*('Assumptions Notes'!C$13/(2*1000)),G2041*D2041)</f>
        <v>2.60325E-2</v>
      </c>
    </row>
    <row r="2042" spans="1:9" ht="16" x14ac:dyDescent="0.2">
      <c r="A2042" s="5">
        <v>42594.520833333336</v>
      </c>
      <c r="B2042" s="2">
        <v>1149.82</v>
      </c>
      <c r="C2042" s="29">
        <v>116</v>
      </c>
      <c r="D2042" s="8">
        <v>2.1250000000000002E-4</v>
      </c>
      <c r="E2042" s="13">
        <f>D2042*'Assumptions Notes'!C$12</f>
        <v>2.5500000000000002E-2</v>
      </c>
      <c r="F2042" s="15">
        <f t="shared" si="62"/>
        <v>2.4650000000000002E-2</v>
      </c>
      <c r="G2042" s="10">
        <f>IF(C2042&gt;'Assumptions Notes'!C$11,'Assumptions Notes'!C$11,C2042)</f>
        <v>116</v>
      </c>
      <c r="H2042" s="15">
        <f t="shared" si="63"/>
        <v>2.4650000000000002E-2</v>
      </c>
      <c r="I2042" s="2">
        <f>IF(C2042&gt;'Assumptions Notes'!C$11,-C2042*('Assumptions Notes'!C$13/(2*1000)),G2042*D2042)</f>
        <v>2.4650000000000002E-2</v>
      </c>
    </row>
    <row r="2043" spans="1:9" ht="16" x14ac:dyDescent="0.2">
      <c r="A2043" s="5">
        <v>42594.541666666664</v>
      </c>
      <c r="B2043" s="2">
        <v>1110.58</v>
      </c>
      <c r="C2043" s="29">
        <v>110.2</v>
      </c>
      <c r="D2043" s="8">
        <v>2.0000000000000001E-4</v>
      </c>
      <c r="E2043" s="13">
        <f>D2043*'Assumptions Notes'!C$12</f>
        <v>2.4E-2</v>
      </c>
      <c r="F2043" s="15">
        <f t="shared" si="62"/>
        <v>2.2040000000000001E-2</v>
      </c>
      <c r="G2043" s="10">
        <f>IF(C2043&gt;'Assumptions Notes'!C$11,'Assumptions Notes'!C$11,C2043)</f>
        <v>110.2</v>
      </c>
      <c r="H2043" s="15">
        <f t="shared" si="63"/>
        <v>2.2040000000000001E-2</v>
      </c>
      <c r="I2043" s="2">
        <f>IF(C2043&gt;'Assumptions Notes'!C$11,-C2043*('Assumptions Notes'!C$13/(2*1000)),G2043*D2043)</f>
        <v>2.2040000000000001E-2</v>
      </c>
    </row>
    <row r="2044" spans="1:9" ht="16" x14ac:dyDescent="0.2">
      <c r="A2044" s="5">
        <v>42594.5625</v>
      </c>
      <c r="B2044" s="2">
        <v>1117.5</v>
      </c>
      <c r="C2044" s="29">
        <v>104.3</v>
      </c>
      <c r="D2044" s="8">
        <v>1.975E-4</v>
      </c>
      <c r="E2044" s="13">
        <f>D2044*'Assumptions Notes'!C$12</f>
        <v>2.3699999999999999E-2</v>
      </c>
      <c r="F2044" s="15">
        <f t="shared" si="62"/>
        <v>2.059925E-2</v>
      </c>
      <c r="G2044" s="10">
        <f>IF(C2044&gt;'Assumptions Notes'!C$11,'Assumptions Notes'!C$11,C2044)</f>
        <v>104.3</v>
      </c>
      <c r="H2044" s="15">
        <f t="shared" si="63"/>
        <v>2.059925E-2</v>
      </c>
      <c r="I2044" s="2">
        <f>IF(C2044&gt;'Assumptions Notes'!C$11,-C2044*('Assumptions Notes'!C$13/(2*1000)),G2044*D2044)</f>
        <v>2.059925E-2</v>
      </c>
    </row>
    <row r="2045" spans="1:9" ht="16" x14ac:dyDescent="0.2">
      <c r="A2045" s="5">
        <v>42594.583333333336</v>
      </c>
      <c r="B2045" s="2">
        <v>1066.22</v>
      </c>
      <c r="C2045" s="29">
        <v>98.8</v>
      </c>
      <c r="D2045" s="8">
        <v>1.95E-4</v>
      </c>
      <c r="E2045" s="13">
        <f>D2045*'Assumptions Notes'!C$12</f>
        <v>2.3400000000000001E-2</v>
      </c>
      <c r="F2045" s="15">
        <f t="shared" si="62"/>
        <v>1.9265999999999998E-2</v>
      </c>
      <c r="G2045" s="10">
        <f>IF(C2045&gt;'Assumptions Notes'!C$11,'Assumptions Notes'!C$11,C2045)</f>
        <v>98.8</v>
      </c>
      <c r="H2045" s="15">
        <f t="shared" si="63"/>
        <v>1.9265999999999998E-2</v>
      </c>
      <c r="I2045" s="2">
        <f>IF(C2045&gt;'Assumptions Notes'!C$11,-C2045*('Assumptions Notes'!C$13/(2*1000)),G2045*D2045)</f>
        <v>1.9265999999999998E-2</v>
      </c>
    </row>
    <row r="2046" spans="1:9" ht="16" x14ac:dyDescent="0.2">
      <c r="A2046" s="5">
        <v>42594.604166666664</v>
      </c>
      <c r="B2046" s="2">
        <v>1070.81</v>
      </c>
      <c r="C2046" s="29">
        <v>95.6</v>
      </c>
      <c r="D2046" s="8">
        <v>1.9625E-4</v>
      </c>
      <c r="E2046" s="13">
        <f>D2046*'Assumptions Notes'!C$12</f>
        <v>2.3550000000000001E-2</v>
      </c>
      <c r="F2046" s="15">
        <f t="shared" si="62"/>
        <v>1.87615E-2</v>
      </c>
      <c r="G2046" s="10">
        <f>IF(C2046&gt;'Assumptions Notes'!C$11,'Assumptions Notes'!C$11,C2046)</f>
        <v>95.6</v>
      </c>
      <c r="H2046" s="15">
        <f t="shared" si="63"/>
        <v>1.87615E-2</v>
      </c>
      <c r="I2046" s="2">
        <f>IF(C2046&gt;'Assumptions Notes'!C$11,-C2046*('Assumptions Notes'!C$13/(2*1000)),G2046*D2046)</f>
        <v>1.87615E-2</v>
      </c>
    </row>
    <row r="2047" spans="1:9" ht="16" x14ac:dyDescent="0.2">
      <c r="A2047" s="5">
        <v>42594.625</v>
      </c>
      <c r="B2047" s="2">
        <v>1068.03</v>
      </c>
      <c r="C2047" s="29">
        <v>97.1</v>
      </c>
      <c r="D2047" s="8">
        <v>1.975E-4</v>
      </c>
      <c r="E2047" s="13">
        <f>D2047*'Assumptions Notes'!C$12</f>
        <v>2.3699999999999999E-2</v>
      </c>
      <c r="F2047" s="15">
        <f t="shared" si="62"/>
        <v>1.917725E-2</v>
      </c>
      <c r="G2047" s="10">
        <f>IF(C2047&gt;'Assumptions Notes'!C$11,'Assumptions Notes'!C$11,C2047)</f>
        <v>97.1</v>
      </c>
      <c r="H2047" s="15">
        <f t="shared" si="63"/>
        <v>1.917725E-2</v>
      </c>
      <c r="I2047" s="2">
        <f>IF(C2047&gt;'Assumptions Notes'!C$11,-C2047*('Assumptions Notes'!C$13/(2*1000)),G2047*D2047)</f>
        <v>1.917725E-2</v>
      </c>
    </row>
    <row r="2048" spans="1:9" ht="16" x14ac:dyDescent="0.2">
      <c r="A2048" s="5">
        <v>42594.645833333336</v>
      </c>
      <c r="B2048" s="2">
        <v>1118.94</v>
      </c>
      <c r="C2048" s="29">
        <v>105.8</v>
      </c>
      <c r="D2048" s="8">
        <v>2.2124999999999998E-4</v>
      </c>
      <c r="E2048" s="13">
        <f>D2048*'Assumptions Notes'!C$12</f>
        <v>2.6549999999999997E-2</v>
      </c>
      <c r="F2048" s="15">
        <f t="shared" si="62"/>
        <v>2.3408249999999999E-2</v>
      </c>
      <c r="G2048" s="10">
        <f>IF(C2048&gt;'Assumptions Notes'!C$11,'Assumptions Notes'!C$11,C2048)</f>
        <v>105.8</v>
      </c>
      <c r="H2048" s="15">
        <f t="shared" si="63"/>
        <v>2.3408249999999999E-2</v>
      </c>
      <c r="I2048" s="2">
        <f>IF(C2048&gt;'Assumptions Notes'!C$11,-C2048*('Assumptions Notes'!C$13/(2*1000)),G2048*D2048)</f>
        <v>2.3408249999999999E-2</v>
      </c>
    </row>
    <row r="2049" spans="1:9" ht="16" x14ac:dyDescent="0.2">
      <c r="A2049" s="5">
        <v>42594.666666666664</v>
      </c>
      <c r="B2049" s="2">
        <v>1206.32</v>
      </c>
      <c r="C2049" s="29">
        <v>107.4</v>
      </c>
      <c r="D2049" s="8">
        <v>2.4499999999999999E-4</v>
      </c>
      <c r="E2049" s="13">
        <f>D2049*'Assumptions Notes'!C$12</f>
        <v>2.9399999999999999E-2</v>
      </c>
      <c r="F2049" s="15">
        <f t="shared" si="62"/>
        <v>2.6313E-2</v>
      </c>
      <c r="G2049" s="10">
        <f>IF(C2049&gt;'Assumptions Notes'!C$11,'Assumptions Notes'!C$11,C2049)</f>
        <v>107.4</v>
      </c>
      <c r="H2049" s="15">
        <f t="shared" si="63"/>
        <v>2.6313E-2</v>
      </c>
      <c r="I2049" s="2">
        <f>IF(C2049&gt;'Assumptions Notes'!C$11,-C2049*('Assumptions Notes'!C$13/(2*1000)),G2049*D2049)</f>
        <v>2.6313E-2</v>
      </c>
    </row>
    <row r="2050" spans="1:9" ht="16" x14ac:dyDescent="0.2">
      <c r="A2050" s="5">
        <v>42594.6875</v>
      </c>
      <c r="B2050" s="2">
        <v>1304.48</v>
      </c>
      <c r="C2050" s="29">
        <v>103.1</v>
      </c>
      <c r="D2050" s="8">
        <v>2.7E-4</v>
      </c>
      <c r="E2050" s="13">
        <f>D2050*'Assumptions Notes'!C$12</f>
        <v>3.2399999999999998E-2</v>
      </c>
      <c r="F2050" s="15">
        <f t="shared" si="62"/>
        <v>2.7836999999999997E-2</v>
      </c>
      <c r="G2050" s="10">
        <f>IF(C2050&gt;'Assumptions Notes'!C$11,'Assumptions Notes'!C$11,C2050)</f>
        <v>103.1</v>
      </c>
      <c r="H2050" s="15">
        <f t="shared" si="63"/>
        <v>2.7836999999999997E-2</v>
      </c>
      <c r="I2050" s="2">
        <f>IF(C2050&gt;'Assumptions Notes'!C$11,-C2050*('Assumptions Notes'!C$13/(2*1000)),G2050*D2050)</f>
        <v>2.7836999999999997E-2</v>
      </c>
    </row>
    <row r="2051" spans="1:9" ht="16" x14ac:dyDescent="0.2">
      <c r="A2051" s="5">
        <v>42594.708333333336</v>
      </c>
      <c r="B2051" s="2">
        <v>1377.64</v>
      </c>
      <c r="C2051" s="29">
        <v>102.9</v>
      </c>
      <c r="D2051" s="8">
        <v>2.9500000000000001E-4</v>
      </c>
      <c r="E2051" s="13">
        <f>D2051*'Assumptions Notes'!C$12</f>
        <v>3.5400000000000001E-2</v>
      </c>
      <c r="F2051" s="15">
        <f t="shared" ref="F2051:F2114" si="64">D2051*C2051</f>
        <v>3.0355500000000004E-2</v>
      </c>
      <c r="G2051" s="10">
        <f>IF(C2051&gt;'Assumptions Notes'!C$11,'Assumptions Notes'!C$11,C2051)</f>
        <v>102.9</v>
      </c>
      <c r="H2051" s="15">
        <f t="shared" ref="H2051:H2114" si="65">G2051*D2051</f>
        <v>3.0355500000000004E-2</v>
      </c>
      <c r="I2051" s="2">
        <f>IF(C2051&gt;'Assumptions Notes'!C$11,-C2051*('Assumptions Notes'!C$13/(2*1000)),G2051*D2051)</f>
        <v>3.0355500000000004E-2</v>
      </c>
    </row>
    <row r="2052" spans="1:9" ht="16" x14ac:dyDescent="0.2">
      <c r="A2052" s="5">
        <v>42594.729166666664</v>
      </c>
      <c r="B2052" s="2">
        <v>1513.01</v>
      </c>
      <c r="C2052" s="29">
        <v>98.9</v>
      </c>
      <c r="D2052" s="8">
        <v>2.9750000000000002E-4</v>
      </c>
      <c r="E2052" s="13">
        <f>D2052*'Assumptions Notes'!C$12</f>
        <v>3.5700000000000003E-2</v>
      </c>
      <c r="F2052" s="15">
        <f t="shared" si="64"/>
        <v>2.9422750000000004E-2</v>
      </c>
      <c r="G2052" s="10">
        <f>IF(C2052&gt;'Assumptions Notes'!C$11,'Assumptions Notes'!C$11,C2052)</f>
        <v>98.9</v>
      </c>
      <c r="H2052" s="15">
        <f t="shared" si="65"/>
        <v>2.9422750000000004E-2</v>
      </c>
      <c r="I2052" s="2">
        <f>IF(C2052&gt;'Assumptions Notes'!C$11,-C2052*('Assumptions Notes'!C$13/(2*1000)),G2052*D2052)</f>
        <v>2.9422750000000004E-2</v>
      </c>
    </row>
    <row r="2053" spans="1:9" ht="16" x14ac:dyDescent="0.2">
      <c r="A2053" s="5">
        <v>42594.75</v>
      </c>
      <c r="B2053" s="2">
        <v>1671.4</v>
      </c>
      <c r="C2053" s="29">
        <v>105.8</v>
      </c>
      <c r="D2053" s="8">
        <v>2.9999999999999997E-4</v>
      </c>
      <c r="E2053" s="13">
        <f>D2053*'Assumptions Notes'!C$12</f>
        <v>3.5999999999999997E-2</v>
      </c>
      <c r="F2053" s="15">
        <f t="shared" si="64"/>
        <v>3.1739999999999997E-2</v>
      </c>
      <c r="G2053" s="10">
        <f>IF(C2053&gt;'Assumptions Notes'!C$11,'Assumptions Notes'!C$11,C2053)</f>
        <v>105.8</v>
      </c>
      <c r="H2053" s="15">
        <f t="shared" si="65"/>
        <v>3.1739999999999997E-2</v>
      </c>
      <c r="I2053" s="2">
        <f>IF(C2053&gt;'Assumptions Notes'!C$11,-C2053*('Assumptions Notes'!C$13/(2*1000)),G2053*D2053)</f>
        <v>3.1739999999999997E-2</v>
      </c>
    </row>
    <row r="2054" spans="1:9" ht="16" x14ac:dyDescent="0.2">
      <c r="A2054" s="5">
        <v>42594.770833333336</v>
      </c>
      <c r="B2054" s="2">
        <v>1796.67</v>
      </c>
      <c r="C2054" s="29">
        <v>101.7</v>
      </c>
      <c r="D2054" s="8">
        <v>2.9999999999999997E-4</v>
      </c>
      <c r="E2054" s="13">
        <f>D2054*'Assumptions Notes'!C$12</f>
        <v>3.5999999999999997E-2</v>
      </c>
      <c r="F2054" s="15">
        <f t="shared" si="64"/>
        <v>3.0509999999999999E-2</v>
      </c>
      <c r="G2054" s="10">
        <f>IF(C2054&gt;'Assumptions Notes'!C$11,'Assumptions Notes'!C$11,C2054)</f>
        <v>101.7</v>
      </c>
      <c r="H2054" s="15">
        <f t="shared" si="65"/>
        <v>3.0509999999999999E-2</v>
      </c>
      <c r="I2054" s="2">
        <f>IF(C2054&gt;'Assumptions Notes'!C$11,-C2054*('Assumptions Notes'!C$13/(2*1000)),G2054*D2054)</f>
        <v>3.0509999999999999E-2</v>
      </c>
    </row>
    <row r="2055" spans="1:9" ht="16" x14ac:dyDescent="0.2">
      <c r="A2055" s="5">
        <v>42594.791666666664</v>
      </c>
      <c r="B2055" s="2">
        <v>1887.25</v>
      </c>
      <c r="C2055" s="29">
        <v>104.2</v>
      </c>
      <c r="D2055" s="8">
        <v>2.9999999999999997E-4</v>
      </c>
      <c r="E2055" s="13">
        <f>D2055*'Assumptions Notes'!C$12</f>
        <v>3.5999999999999997E-2</v>
      </c>
      <c r="F2055" s="15">
        <f t="shared" si="64"/>
        <v>3.1259999999999996E-2</v>
      </c>
      <c r="G2055" s="10">
        <f>IF(C2055&gt;'Assumptions Notes'!C$11,'Assumptions Notes'!C$11,C2055)</f>
        <v>104.2</v>
      </c>
      <c r="H2055" s="15">
        <f t="shared" si="65"/>
        <v>3.1259999999999996E-2</v>
      </c>
      <c r="I2055" s="2">
        <f>IF(C2055&gt;'Assumptions Notes'!C$11,-C2055*('Assumptions Notes'!C$13/(2*1000)),G2055*D2055)</f>
        <v>3.1259999999999996E-2</v>
      </c>
    </row>
    <row r="2056" spans="1:9" ht="16" x14ac:dyDescent="0.2">
      <c r="A2056" s="5">
        <v>42594.8125</v>
      </c>
      <c r="B2056" s="2">
        <v>1879.48</v>
      </c>
      <c r="C2056" s="29">
        <v>98.1</v>
      </c>
      <c r="D2056" s="8">
        <v>2.9750000000000002E-4</v>
      </c>
      <c r="E2056" s="13">
        <f>D2056*'Assumptions Notes'!C$12</f>
        <v>3.5700000000000003E-2</v>
      </c>
      <c r="F2056" s="15">
        <f t="shared" si="64"/>
        <v>2.9184749999999999E-2</v>
      </c>
      <c r="G2056" s="10">
        <f>IF(C2056&gt;'Assumptions Notes'!C$11,'Assumptions Notes'!C$11,C2056)</f>
        <v>98.1</v>
      </c>
      <c r="H2056" s="15">
        <f t="shared" si="65"/>
        <v>2.9184749999999999E-2</v>
      </c>
      <c r="I2056" s="2">
        <f>IF(C2056&gt;'Assumptions Notes'!C$11,-C2056*('Assumptions Notes'!C$13/(2*1000)),G2056*D2056)</f>
        <v>2.9184749999999999E-2</v>
      </c>
    </row>
    <row r="2057" spans="1:9" ht="16" x14ac:dyDescent="0.2">
      <c r="A2057" s="5">
        <v>42594.833333333336</v>
      </c>
      <c r="B2057" s="2">
        <v>1855.21</v>
      </c>
      <c r="C2057" s="29">
        <v>96.2</v>
      </c>
      <c r="D2057" s="8">
        <v>2.9500000000000001E-4</v>
      </c>
      <c r="E2057" s="13">
        <f>D2057*'Assumptions Notes'!C$12</f>
        <v>3.5400000000000001E-2</v>
      </c>
      <c r="F2057" s="15">
        <f t="shared" si="64"/>
        <v>2.8379000000000001E-2</v>
      </c>
      <c r="G2057" s="10">
        <f>IF(C2057&gt;'Assumptions Notes'!C$11,'Assumptions Notes'!C$11,C2057)</f>
        <v>96.2</v>
      </c>
      <c r="H2057" s="15">
        <f t="shared" si="65"/>
        <v>2.8379000000000001E-2</v>
      </c>
      <c r="I2057" s="2">
        <f>IF(C2057&gt;'Assumptions Notes'!C$11,-C2057*('Assumptions Notes'!C$13/(2*1000)),G2057*D2057)</f>
        <v>2.8379000000000001E-2</v>
      </c>
    </row>
    <row r="2058" spans="1:9" ht="16" x14ac:dyDescent="0.2">
      <c r="A2058" s="5">
        <v>42594.854166666664</v>
      </c>
      <c r="B2058" s="2">
        <v>1823.94</v>
      </c>
      <c r="C2058" s="29">
        <v>96.3</v>
      </c>
      <c r="D2058" s="8">
        <v>2.9E-4</v>
      </c>
      <c r="E2058" s="13">
        <f>D2058*'Assumptions Notes'!C$12</f>
        <v>3.4799999999999998E-2</v>
      </c>
      <c r="F2058" s="15">
        <f t="shared" si="64"/>
        <v>2.7927E-2</v>
      </c>
      <c r="G2058" s="10">
        <f>IF(C2058&gt;'Assumptions Notes'!C$11,'Assumptions Notes'!C$11,C2058)</f>
        <v>96.3</v>
      </c>
      <c r="H2058" s="15">
        <f t="shared" si="65"/>
        <v>2.7927E-2</v>
      </c>
      <c r="I2058" s="2">
        <f>IF(C2058&gt;'Assumptions Notes'!C$11,-C2058*('Assumptions Notes'!C$13/(2*1000)),G2058*D2058)</f>
        <v>2.7927E-2</v>
      </c>
    </row>
    <row r="2059" spans="1:9" ht="16" x14ac:dyDescent="0.2">
      <c r="A2059" s="5">
        <v>42594.875</v>
      </c>
      <c r="B2059" s="2">
        <v>1779.66</v>
      </c>
      <c r="C2059" s="29">
        <v>75.5</v>
      </c>
      <c r="D2059" s="8">
        <v>2.8499999999999999E-4</v>
      </c>
      <c r="E2059" s="13">
        <f>D2059*'Assumptions Notes'!C$12</f>
        <v>3.4200000000000001E-2</v>
      </c>
      <c r="F2059" s="15">
        <f t="shared" si="64"/>
        <v>2.1517499999999998E-2</v>
      </c>
      <c r="G2059" s="10">
        <f>IF(C2059&gt;'Assumptions Notes'!C$11,'Assumptions Notes'!C$11,C2059)</f>
        <v>75.5</v>
      </c>
      <c r="H2059" s="15">
        <f t="shared" si="65"/>
        <v>2.1517499999999998E-2</v>
      </c>
      <c r="I2059" s="2">
        <f>IF(C2059&gt;'Assumptions Notes'!C$11,-C2059*('Assumptions Notes'!C$13/(2*1000)),G2059*D2059)</f>
        <v>2.1517499999999998E-2</v>
      </c>
    </row>
    <row r="2060" spans="1:9" ht="16" x14ac:dyDescent="0.2">
      <c r="A2060" s="5">
        <v>42594.895833333336</v>
      </c>
      <c r="B2060" s="2">
        <v>1755.86</v>
      </c>
      <c r="C2060" s="29">
        <v>77.8</v>
      </c>
      <c r="D2060" s="8">
        <v>2.7E-4</v>
      </c>
      <c r="E2060" s="13">
        <f>D2060*'Assumptions Notes'!C$12</f>
        <v>3.2399999999999998E-2</v>
      </c>
      <c r="F2060" s="15">
        <f t="shared" si="64"/>
        <v>2.1006E-2</v>
      </c>
      <c r="G2060" s="10">
        <f>IF(C2060&gt;'Assumptions Notes'!C$11,'Assumptions Notes'!C$11,C2060)</f>
        <v>77.8</v>
      </c>
      <c r="H2060" s="15">
        <f t="shared" si="65"/>
        <v>2.1006E-2</v>
      </c>
      <c r="I2060" s="2">
        <f>IF(C2060&gt;'Assumptions Notes'!C$11,-C2060*('Assumptions Notes'!C$13/(2*1000)),G2060*D2060)</f>
        <v>2.1006E-2</v>
      </c>
    </row>
    <row r="2061" spans="1:9" ht="16" x14ac:dyDescent="0.2">
      <c r="A2061" s="5">
        <v>42594.916666666664</v>
      </c>
      <c r="B2061" s="2">
        <v>1716.49</v>
      </c>
      <c r="C2061" s="29">
        <v>87.3</v>
      </c>
      <c r="D2061" s="8">
        <v>2.5500000000000002E-4</v>
      </c>
      <c r="E2061" s="13">
        <f>D2061*'Assumptions Notes'!C$12</f>
        <v>3.0600000000000002E-2</v>
      </c>
      <c r="F2061" s="15">
        <f t="shared" si="64"/>
        <v>2.22615E-2</v>
      </c>
      <c r="G2061" s="10">
        <f>IF(C2061&gt;'Assumptions Notes'!C$11,'Assumptions Notes'!C$11,C2061)</f>
        <v>87.3</v>
      </c>
      <c r="H2061" s="15">
        <f t="shared" si="65"/>
        <v>2.22615E-2</v>
      </c>
      <c r="I2061" s="2">
        <f>IF(C2061&gt;'Assumptions Notes'!C$11,-C2061*('Assumptions Notes'!C$13/(2*1000)),G2061*D2061)</f>
        <v>2.22615E-2</v>
      </c>
    </row>
    <row r="2062" spans="1:9" ht="16" x14ac:dyDescent="0.2">
      <c r="A2062" s="5">
        <v>42594.9375</v>
      </c>
      <c r="B2062" s="2">
        <v>1650.85</v>
      </c>
      <c r="C2062" s="29">
        <v>92.1</v>
      </c>
      <c r="D2062" s="8">
        <v>2.1250000000000002E-4</v>
      </c>
      <c r="E2062" s="13">
        <f>D2062*'Assumptions Notes'!C$12</f>
        <v>2.5500000000000002E-2</v>
      </c>
      <c r="F2062" s="15">
        <f t="shared" si="64"/>
        <v>1.9571250000000002E-2</v>
      </c>
      <c r="G2062" s="10">
        <f>IF(C2062&gt;'Assumptions Notes'!C$11,'Assumptions Notes'!C$11,C2062)</f>
        <v>92.1</v>
      </c>
      <c r="H2062" s="15">
        <f t="shared" si="65"/>
        <v>1.9571250000000002E-2</v>
      </c>
      <c r="I2062" s="2">
        <f>IF(C2062&gt;'Assumptions Notes'!C$11,-C2062*('Assumptions Notes'!C$13/(2*1000)),G2062*D2062)</f>
        <v>1.9571250000000002E-2</v>
      </c>
    </row>
    <row r="2063" spans="1:9" ht="16" x14ac:dyDescent="0.2">
      <c r="A2063" s="5">
        <v>42594.958333333336</v>
      </c>
      <c r="B2063" s="2">
        <v>1578.24</v>
      </c>
      <c r="C2063" s="29">
        <v>89.2</v>
      </c>
      <c r="D2063" s="8">
        <v>1.7000000000000001E-4</v>
      </c>
      <c r="E2063" s="13">
        <f>D2063*'Assumptions Notes'!C$12</f>
        <v>2.0400000000000001E-2</v>
      </c>
      <c r="F2063" s="15">
        <f t="shared" si="64"/>
        <v>1.5164000000000002E-2</v>
      </c>
      <c r="G2063" s="10">
        <f>IF(C2063&gt;'Assumptions Notes'!C$11,'Assumptions Notes'!C$11,C2063)</f>
        <v>89.2</v>
      </c>
      <c r="H2063" s="15">
        <f t="shared" si="65"/>
        <v>1.5164000000000002E-2</v>
      </c>
      <c r="I2063" s="2">
        <f>IF(C2063&gt;'Assumptions Notes'!C$11,-C2063*('Assumptions Notes'!C$13/(2*1000)),G2063*D2063)</f>
        <v>1.5164000000000002E-2</v>
      </c>
    </row>
    <row r="2064" spans="1:9" ht="16" x14ac:dyDescent="0.2">
      <c r="A2064" s="5">
        <v>42594.979166666664</v>
      </c>
      <c r="B2064" s="2">
        <v>1545.3</v>
      </c>
      <c r="C2064" s="29">
        <v>91.5</v>
      </c>
      <c r="D2064" s="8">
        <v>1.5000000000000001E-4</v>
      </c>
      <c r="E2064" s="13">
        <f>D2064*'Assumptions Notes'!C$12</f>
        <v>1.8000000000000002E-2</v>
      </c>
      <c r="F2064" s="15">
        <f t="shared" si="64"/>
        <v>1.3725000000000001E-2</v>
      </c>
      <c r="G2064" s="10">
        <f>IF(C2064&gt;'Assumptions Notes'!C$11,'Assumptions Notes'!C$11,C2064)</f>
        <v>91.5</v>
      </c>
      <c r="H2064" s="15">
        <f t="shared" si="65"/>
        <v>1.3725000000000001E-2</v>
      </c>
      <c r="I2064" s="2">
        <f>IF(C2064&gt;'Assumptions Notes'!C$11,-C2064*('Assumptions Notes'!C$13/(2*1000)),G2064*D2064)</f>
        <v>1.3725000000000001E-2</v>
      </c>
    </row>
    <row r="2065" spans="1:9" ht="16" x14ac:dyDescent="0.2">
      <c r="A2065" s="5">
        <v>42595</v>
      </c>
      <c r="B2065" s="2">
        <v>1762.31</v>
      </c>
      <c r="C2065" s="29">
        <v>88.8</v>
      </c>
      <c r="D2065" s="8">
        <v>1.2999999999999999E-4</v>
      </c>
      <c r="E2065" s="13">
        <f>D2065*'Assumptions Notes'!C$12</f>
        <v>1.5599999999999999E-2</v>
      </c>
      <c r="F2065" s="15">
        <f t="shared" si="64"/>
        <v>1.1543999999999999E-2</v>
      </c>
      <c r="G2065" s="10">
        <f>IF(C2065&gt;'Assumptions Notes'!C$11,'Assumptions Notes'!C$11,C2065)</f>
        <v>88.8</v>
      </c>
      <c r="H2065" s="15">
        <f t="shared" si="65"/>
        <v>1.1543999999999999E-2</v>
      </c>
      <c r="I2065" s="2">
        <f>IF(C2065&gt;'Assumptions Notes'!C$11,-C2065*('Assumptions Notes'!C$13/(2*1000)),G2065*D2065)</f>
        <v>1.1543999999999999E-2</v>
      </c>
    </row>
    <row r="2066" spans="1:9" ht="16" x14ac:dyDescent="0.2">
      <c r="A2066" s="5">
        <v>42595.020833333336</v>
      </c>
      <c r="B2066" s="2">
        <v>1634.7</v>
      </c>
      <c r="C2066" s="29">
        <v>89.2</v>
      </c>
      <c r="D2066" s="8">
        <v>1.175E-4</v>
      </c>
      <c r="E2066" s="13">
        <f>D2066*'Assumptions Notes'!C$12</f>
        <v>1.41E-2</v>
      </c>
      <c r="F2066" s="15">
        <f t="shared" si="64"/>
        <v>1.0481000000000001E-2</v>
      </c>
      <c r="G2066" s="10">
        <f>IF(C2066&gt;'Assumptions Notes'!C$11,'Assumptions Notes'!C$11,C2066)</f>
        <v>89.2</v>
      </c>
      <c r="H2066" s="15">
        <f t="shared" si="65"/>
        <v>1.0481000000000001E-2</v>
      </c>
      <c r="I2066" s="2">
        <f>IF(C2066&gt;'Assumptions Notes'!C$11,-C2066*('Assumptions Notes'!C$13/(2*1000)),G2066*D2066)</f>
        <v>1.0481000000000001E-2</v>
      </c>
    </row>
    <row r="2067" spans="1:9" ht="16" x14ac:dyDescent="0.2">
      <c r="A2067" s="5">
        <v>42595.041666666664</v>
      </c>
      <c r="B2067" s="2">
        <v>1539.64</v>
      </c>
      <c r="C2067" s="29">
        <v>84.6</v>
      </c>
      <c r="D2067" s="8">
        <v>1.05E-4</v>
      </c>
      <c r="E2067" s="13">
        <f>D2067*'Assumptions Notes'!C$12</f>
        <v>1.26E-2</v>
      </c>
      <c r="F2067" s="15">
        <f t="shared" si="64"/>
        <v>8.8830000000000003E-3</v>
      </c>
      <c r="G2067" s="10">
        <f>IF(C2067&gt;'Assumptions Notes'!C$11,'Assumptions Notes'!C$11,C2067)</f>
        <v>84.6</v>
      </c>
      <c r="H2067" s="15">
        <f t="shared" si="65"/>
        <v>8.8830000000000003E-3</v>
      </c>
      <c r="I2067" s="2">
        <f>IF(C2067&gt;'Assumptions Notes'!C$11,-C2067*('Assumptions Notes'!C$13/(2*1000)),G2067*D2067)</f>
        <v>8.8830000000000003E-3</v>
      </c>
    </row>
    <row r="2068" spans="1:9" ht="16" x14ac:dyDescent="0.2">
      <c r="A2068" s="5">
        <v>42595.0625</v>
      </c>
      <c r="B2068" s="2">
        <v>1474.02</v>
      </c>
      <c r="C2068" s="29">
        <v>79.099999999999994</v>
      </c>
      <c r="D2068" s="8">
        <v>1.025E-4</v>
      </c>
      <c r="E2068" s="13">
        <f>D2068*'Assumptions Notes'!C$12</f>
        <v>1.23E-2</v>
      </c>
      <c r="F2068" s="15">
        <f t="shared" si="64"/>
        <v>8.1077499999999986E-3</v>
      </c>
      <c r="G2068" s="10">
        <f>IF(C2068&gt;'Assumptions Notes'!C$11,'Assumptions Notes'!C$11,C2068)</f>
        <v>79.099999999999994</v>
      </c>
      <c r="H2068" s="15">
        <f t="shared" si="65"/>
        <v>8.1077499999999986E-3</v>
      </c>
      <c r="I2068" s="2">
        <f>IF(C2068&gt;'Assumptions Notes'!C$11,-C2068*('Assumptions Notes'!C$13/(2*1000)),G2068*D2068)</f>
        <v>8.1077499999999986E-3</v>
      </c>
    </row>
    <row r="2069" spans="1:9" ht="16" x14ac:dyDescent="0.2">
      <c r="A2069" s="5">
        <v>42595.083333333336</v>
      </c>
      <c r="B2069" s="2">
        <v>1373.25</v>
      </c>
      <c r="C2069" s="29">
        <v>79.3</v>
      </c>
      <c r="D2069" s="8">
        <v>1E-4</v>
      </c>
      <c r="E2069" s="13">
        <f>D2069*'Assumptions Notes'!C$12</f>
        <v>1.2E-2</v>
      </c>
      <c r="F2069" s="15">
        <f t="shared" si="64"/>
        <v>7.9299999999999995E-3</v>
      </c>
      <c r="G2069" s="10">
        <f>IF(C2069&gt;'Assumptions Notes'!C$11,'Assumptions Notes'!C$11,C2069)</f>
        <v>79.3</v>
      </c>
      <c r="H2069" s="15">
        <f t="shared" si="65"/>
        <v>7.9299999999999995E-3</v>
      </c>
      <c r="I2069" s="2">
        <f>IF(C2069&gt;'Assumptions Notes'!C$11,-C2069*('Assumptions Notes'!C$13/(2*1000)),G2069*D2069)</f>
        <v>7.9299999999999995E-3</v>
      </c>
    </row>
    <row r="2070" spans="1:9" ht="16" x14ac:dyDescent="0.2">
      <c r="A2070" s="5">
        <v>42595.104166666664</v>
      </c>
      <c r="B2070" s="2">
        <v>1300.52</v>
      </c>
      <c r="C2070" s="29">
        <v>74.3</v>
      </c>
      <c r="D2070" s="8">
        <v>9.8750000000000002E-5</v>
      </c>
      <c r="E2070" s="13">
        <f>D2070*'Assumptions Notes'!C$12</f>
        <v>1.1849999999999999E-2</v>
      </c>
      <c r="F2070" s="15">
        <f t="shared" si="64"/>
        <v>7.3371249999999999E-3</v>
      </c>
      <c r="G2070" s="10">
        <f>IF(C2070&gt;'Assumptions Notes'!C$11,'Assumptions Notes'!C$11,C2070)</f>
        <v>74.3</v>
      </c>
      <c r="H2070" s="15">
        <f t="shared" si="65"/>
        <v>7.3371249999999999E-3</v>
      </c>
      <c r="I2070" s="2">
        <f>IF(C2070&gt;'Assumptions Notes'!C$11,-C2070*('Assumptions Notes'!C$13/(2*1000)),G2070*D2070)</f>
        <v>7.3371249999999999E-3</v>
      </c>
    </row>
    <row r="2071" spans="1:9" ht="16" x14ac:dyDescent="0.2">
      <c r="A2071" s="5">
        <v>42595.125</v>
      </c>
      <c r="B2071" s="2">
        <v>1243.73</v>
      </c>
      <c r="C2071" s="29">
        <v>73.8</v>
      </c>
      <c r="D2071" s="8">
        <v>9.7499999999999998E-5</v>
      </c>
      <c r="E2071" s="13">
        <f>D2071*'Assumptions Notes'!C$12</f>
        <v>1.17E-2</v>
      </c>
      <c r="F2071" s="15">
        <f t="shared" si="64"/>
        <v>7.1954999999999996E-3</v>
      </c>
      <c r="G2071" s="10">
        <f>IF(C2071&gt;'Assumptions Notes'!C$11,'Assumptions Notes'!C$11,C2071)</f>
        <v>73.8</v>
      </c>
      <c r="H2071" s="15">
        <f t="shared" si="65"/>
        <v>7.1954999999999996E-3</v>
      </c>
      <c r="I2071" s="2">
        <f>IF(C2071&gt;'Assumptions Notes'!C$11,-C2071*('Assumptions Notes'!C$13/(2*1000)),G2071*D2071)</f>
        <v>7.1954999999999996E-3</v>
      </c>
    </row>
    <row r="2072" spans="1:9" ht="16" x14ac:dyDescent="0.2">
      <c r="A2072" s="5">
        <v>42595.145833333336</v>
      </c>
      <c r="B2072" s="2">
        <v>1221.8900000000001</v>
      </c>
      <c r="C2072" s="29">
        <v>80.400000000000006</v>
      </c>
      <c r="D2072" s="8">
        <v>9.6250000000000009E-5</v>
      </c>
      <c r="E2072" s="13">
        <f>D2072*'Assumptions Notes'!C$12</f>
        <v>1.1550000000000001E-2</v>
      </c>
      <c r="F2072" s="15">
        <f t="shared" si="64"/>
        <v>7.7385000000000015E-3</v>
      </c>
      <c r="G2072" s="10">
        <f>IF(C2072&gt;'Assumptions Notes'!C$11,'Assumptions Notes'!C$11,C2072)</f>
        <v>80.400000000000006</v>
      </c>
      <c r="H2072" s="15">
        <f t="shared" si="65"/>
        <v>7.7385000000000015E-3</v>
      </c>
      <c r="I2072" s="2">
        <f>IF(C2072&gt;'Assumptions Notes'!C$11,-C2072*('Assumptions Notes'!C$13/(2*1000)),G2072*D2072)</f>
        <v>7.7385000000000015E-3</v>
      </c>
    </row>
    <row r="2073" spans="1:9" ht="16" x14ac:dyDescent="0.2">
      <c r="A2073" s="5">
        <v>42595.166666666664</v>
      </c>
      <c r="B2073" s="2">
        <v>1176.21</v>
      </c>
      <c r="C2073" s="29">
        <v>85.4</v>
      </c>
      <c r="D2073" s="8">
        <v>9.5000000000000005E-5</v>
      </c>
      <c r="E2073" s="13">
        <f>D2073*'Assumptions Notes'!C$12</f>
        <v>1.14E-2</v>
      </c>
      <c r="F2073" s="15">
        <f t="shared" si="64"/>
        <v>8.1130000000000004E-3</v>
      </c>
      <c r="G2073" s="10">
        <f>IF(C2073&gt;'Assumptions Notes'!C$11,'Assumptions Notes'!C$11,C2073)</f>
        <v>85.4</v>
      </c>
      <c r="H2073" s="15">
        <f t="shared" si="65"/>
        <v>8.1130000000000004E-3</v>
      </c>
      <c r="I2073" s="2">
        <f>IF(C2073&gt;'Assumptions Notes'!C$11,-C2073*('Assumptions Notes'!C$13/(2*1000)),G2073*D2073)</f>
        <v>8.1130000000000004E-3</v>
      </c>
    </row>
    <row r="2074" spans="1:9" ht="16" x14ac:dyDescent="0.2">
      <c r="A2074" s="5">
        <v>42595.1875</v>
      </c>
      <c r="B2074" s="2">
        <v>1156.1199999999999</v>
      </c>
      <c r="C2074" s="29">
        <v>89.1</v>
      </c>
      <c r="D2074" s="8">
        <v>9.6250000000000009E-5</v>
      </c>
      <c r="E2074" s="13">
        <f>D2074*'Assumptions Notes'!C$12</f>
        <v>1.1550000000000001E-2</v>
      </c>
      <c r="F2074" s="15">
        <f t="shared" si="64"/>
        <v>8.5758750000000002E-3</v>
      </c>
      <c r="G2074" s="10">
        <f>IF(C2074&gt;'Assumptions Notes'!C$11,'Assumptions Notes'!C$11,C2074)</f>
        <v>89.1</v>
      </c>
      <c r="H2074" s="15">
        <f t="shared" si="65"/>
        <v>8.5758750000000002E-3</v>
      </c>
      <c r="I2074" s="2">
        <f>IF(C2074&gt;'Assumptions Notes'!C$11,-C2074*('Assumptions Notes'!C$13/(2*1000)),G2074*D2074)</f>
        <v>8.5758750000000002E-3</v>
      </c>
    </row>
    <row r="2075" spans="1:9" ht="16" x14ac:dyDescent="0.2">
      <c r="A2075" s="5">
        <v>42595.208333333336</v>
      </c>
      <c r="B2075" s="2">
        <v>1156.78</v>
      </c>
      <c r="C2075" s="29">
        <v>88.7</v>
      </c>
      <c r="D2075" s="8">
        <v>9.7499999999999998E-5</v>
      </c>
      <c r="E2075" s="13">
        <f>D2075*'Assumptions Notes'!C$12</f>
        <v>1.17E-2</v>
      </c>
      <c r="F2075" s="15">
        <f t="shared" si="64"/>
        <v>8.6482499999999997E-3</v>
      </c>
      <c r="G2075" s="10">
        <f>IF(C2075&gt;'Assumptions Notes'!C$11,'Assumptions Notes'!C$11,C2075)</f>
        <v>88.7</v>
      </c>
      <c r="H2075" s="15">
        <f t="shared" si="65"/>
        <v>8.6482499999999997E-3</v>
      </c>
      <c r="I2075" s="2">
        <f>IF(C2075&gt;'Assumptions Notes'!C$11,-C2075*('Assumptions Notes'!C$13/(2*1000)),G2075*D2075)</f>
        <v>8.6482499999999997E-3</v>
      </c>
    </row>
    <row r="2076" spans="1:9" ht="16" x14ac:dyDescent="0.2">
      <c r="A2076" s="5">
        <v>42595.229166666664</v>
      </c>
      <c r="B2076" s="2">
        <v>1149.69</v>
      </c>
      <c r="C2076" s="29">
        <v>89.7</v>
      </c>
      <c r="D2076" s="8">
        <v>1.15E-4</v>
      </c>
      <c r="E2076" s="13">
        <f>D2076*'Assumptions Notes'!C$12</f>
        <v>1.38E-2</v>
      </c>
      <c r="F2076" s="15">
        <f t="shared" si="64"/>
        <v>1.03155E-2</v>
      </c>
      <c r="G2076" s="10">
        <f>IF(C2076&gt;'Assumptions Notes'!C$11,'Assumptions Notes'!C$11,C2076)</f>
        <v>89.7</v>
      </c>
      <c r="H2076" s="15">
        <f t="shared" si="65"/>
        <v>1.03155E-2</v>
      </c>
      <c r="I2076" s="2">
        <f>IF(C2076&gt;'Assumptions Notes'!C$11,-C2076*('Assumptions Notes'!C$13/(2*1000)),G2076*D2076)</f>
        <v>1.03155E-2</v>
      </c>
    </row>
    <row r="2077" spans="1:9" ht="16" x14ac:dyDescent="0.2">
      <c r="A2077" s="5">
        <v>42595.25</v>
      </c>
      <c r="B2077" s="2">
        <v>1152.08</v>
      </c>
      <c r="C2077" s="29">
        <v>88.8</v>
      </c>
      <c r="D2077" s="8">
        <v>1.325E-4</v>
      </c>
      <c r="E2077" s="13">
        <f>D2077*'Assumptions Notes'!C$12</f>
        <v>1.5900000000000001E-2</v>
      </c>
      <c r="F2077" s="15">
        <f t="shared" si="64"/>
        <v>1.1765999999999999E-2</v>
      </c>
      <c r="G2077" s="10">
        <f>IF(C2077&gt;'Assumptions Notes'!C$11,'Assumptions Notes'!C$11,C2077)</f>
        <v>88.8</v>
      </c>
      <c r="H2077" s="15">
        <f t="shared" si="65"/>
        <v>1.1765999999999999E-2</v>
      </c>
      <c r="I2077" s="2">
        <f>IF(C2077&gt;'Assumptions Notes'!C$11,-C2077*('Assumptions Notes'!C$13/(2*1000)),G2077*D2077)</f>
        <v>1.1765999999999999E-2</v>
      </c>
    </row>
    <row r="2078" spans="1:9" ht="16" x14ac:dyDescent="0.2">
      <c r="A2078" s="5">
        <v>42595.270833333336</v>
      </c>
      <c r="B2078" s="2">
        <v>1186.95</v>
      </c>
      <c r="C2078" s="29">
        <v>87.4</v>
      </c>
      <c r="D2078" s="8">
        <v>1.6249999999999999E-4</v>
      </c>
      <c r="E2078" s="13">
        <f>D2078*'Assumptions Notes'!C$12</f>
        <v>1.95E-2</v>
      </c>
      <c r="F2078" s="15">
        <f t="shared" si="64"/>
        <v>1.42025E-2</v>
      </c>
      <c r="G2078" s="10">
        <f>IF(C2078&gt;'Assumptions Notes'!C$11,'Assumptions Notes'!C$11,C2078)</f>
        <v>87.4</v>
      </c>
      <c r="H2078" s="15">
        <f t="shared" si="65"/>
        <v>1.42025E-2</v>
      </c>
      <c r="I2078" s="2">
        <f>IF(C2078&gt;'Assumptions Notes'!C$11,-C2078*('Assumptions Notes'!C$13/(2*1000)),G2078*D2078)</f>
        <v>1.42025E-2</v>
      </c>
    </row>
    <row r="2079" spans="1:9" ht="16" x14ac:dyDescent="0.2">
      <c r="A2079" s="5">
        <v>42595.291666666664</v>
      </c>
      <c r="B2079" s="2">
        <v>1234.6600000000001</v>
      </c>
      <c r="C2079" s="29">
        <v>84.6</v>
      </c>
      <c r="D2079" s="8">
        <v>1.9249999999999999E-4</v>
      </c>
      <c r="E2079" s="13">
        <f>D2079*'Assumptions Notes'!C$12</f>
        <v>2.3099999999999999E-2</v>
      </c>
      <c r="F2079" s="15">
        <f t="shared" si="64"/>
        <v>1.6285499999999998E-2</v>
      </c>
      <c r="G2079" s="10">
        <f>IF(C2079&gt;'Assumptions Notes'!C$11,'Assumptions Notes'!C$11,C2079)</f>
        <v>84.6</v>
      </c>
      <c r="H2079" s="15">
        <f t="shared" si="65"/>
        <v>1.6285499999999998E-2</v>
      </c>
      <c r="I2079" s="2">
        <f>IF(C2079&gt;'Assumptions Notes'!C$11,-C2079*('Assumptions Notes'!C$13/(2*1000)),G2079*D2079)</f>
        <v>1.6285499999999998E-2</v>
      </c>
    </row>
    <row r="2080" spans="1:9" ht="16" x14ac:dyDescent="0.2">
      <c r="A2080" s="5">
        <v>42595.3125</v>
      </c>
      <c r="B2080" s="2">
        <v>1312.97</v>
      </c>
      <c r="C2080" s="29">
        <v>79.599999999999994</v>
      </c>
      <c r="D2080" s="8">
        <v>2.0875000000000001E-4</v>
      </c>
      <c r="E2080" s="13">
        <f>D2080*'Assumptions Notes'!C$12</f>
        <v>2.5049999999999999E-2</v>
      </c>
      <c r="F2080" s="15">
        <f t="shared" si="64"/>
        <v>1.6616499999999999E-2</v>
      </c>
      <c r="G2080" s="10">
        <f>IF(C2080&gt;'Assumptions Notes'!C$11,'Assumptions Notes'!C$11,C2080)</f>
        <v>79.599999999999994</v>
      </c>
      <c r="H2080" s="15">
        <f t="shared" si="65"/>
        <v>1.6616499999999999E-2</v>
      </c>
      <c r="I2080" s="2">
        <f>IF(C2080&gt;'Assumptions Notes'!C$11,-C2080*('Assumptions Notes'!C$13/(2*1000)),G2080*D2080)</f>
        <v>1.6616499999999999E-2</v>
      </c>
    </row>
    <row r="2081" spans="1:9" ht="16" x14ac:dyDescent="0.2">
      <c r="A2081" s="5">
        <v>42595.333333333336</v>
      </c>
      <c r="B2081" s="2">
        <v>1324.89</v>
      </c>
      <c r="C2081" s="29">
        <v>78.3</v>
      </c>
      <c r="D2081" s="8">
        <v>2.2499999999999999E-4</v>
      </c>
      <c r="E2081" s="13">
        <f>D2081*'Assumptions Notes'!C$12</f>
        <v>2.7E-2</v>
      </c>
      <c r="F2081" s="15">
        <f t="shared" si="64"/>
        <v>1.7617499999999998E-2</v>
      </c>
      <c r="G2081" s="10">
        <f>IF(C2081&gt;'Assumptions Notes'!C$11,'Assumptions Notes'!C$11,C2081)</f>
        <v>78.3</v>
      </c>
      <c r="H2081" s="15">
        <f t="shared" si="65"/>
        <v>1.7617499999999998E-2</v>
      </c>
      <c r="I2081" s="2">
        <f>IF(C2081&gt;'Assumptions Notes'!C$11,-C2081*('Assumptions Notes'!C$13/(2*1000)),G2081*D2081)</f>
        <v>1.7617499999999998E-2</v>
      </c>
    </row>
    <row r="2082" spans="1:9" ht="16" x14ac:dyDescent="0.2">
      <c r="A2082" s="5">
        <v>42595.354166666664</v>
      </c>
      <c r="B2082" s="2">
        <v>1394.78</v>
      </c>
      <c r="C2082" s="29">
        <v>72.7</v>
      </c>
      <c r="D2082" s="8">
        <v>2.2625E-4</v>
      </c>
      <c r="E2082" s="13">
        <f>D2082*'Assumptions Notes'!C$12</f>
        <v>2.7150000000000001E-2</v>
      </c>
      <c r="F2082" s="15">
        <f t="shared" si="64"/>
        <v>1.6448375000000001E-2</v>
      </c>
      <c r="G2082" s="10">
        <f>IF(C2082&gt;'Assumptions Notes'!C$11,'Assumptions Notes'!C$11,C2082)</f>
        <v>72.7</v>
      </c>
      <c r="H2082" s="15">
        <f t="shared" si="65"/>
        <v>1.6448375000000001E-2</v>
      </c>
      <c r="I2082" s="2">
        <f>IF(C2082&gt;'Assumptions Notes'!C$11,-C2082*('Assumptions Notes'!C$13/(2*1000)),G2082*D2082)</f>
        <v>1.6448375000000001E-2</v>
      </c>
    </row>
    <row r="2083" spans="1:9" ht="16" x14ac:dyDescent="0.2">
      <c r="A2083" s="5">
        <v>42595.375</v>
      </c>
      <c r="B2083" s="2">
        <v>1420.11</v>
      </c>
      <c r="C2083" s="29">
        <v>75.8</v>
      </c>
      <c r="D2083" s="8">
        <v>2.275E-4</v>
      </c>
      <c r="E2083" s="13">
        <f>D2083*'Assumptions Notes'!C$12</f>
        <v>2.7300000000000001E-2</v>
      </c>
      <c r="F2083" s="15">
        <f t="shared" si="64"/>
        <v>1.7244499999999999E-2</v>
      </c>
      <c r="G2083" s="10">
        <f>IF(C2083&gt;'Assumptions Notes'!C$11,'Assumptions Notes'!C$11,C2083)</f>
        <v>75.8</v>
      </c>
      <c r="H2083" s="15">
        <f t="shared" si="65"/>
        <v>1.7244499999999999E-2</v>
      </c>
      <c r="I2083" s="2">
        <f>IF(C2083&gt;'Assumptions Notes'!C$11,-C2083*('Assumptions Notes'!C$13/(2*1000)),G2083*D2083)</f>
        <v>1.7244499999999999E-2</v>
      </c>
    </row>
    <row r="2084" spans="1:9" ht="16" x14ac:dyDescent="0.2">
      <c r="A2084" s="5">
        <v>42595.395833333336</v>
      </c>
      <c r="B2084" s="2">
        <v>1407.48</v>
      </c>
      <c r="C2084" s="29">
        <v>80.3</v>
      </c>
      <c r="D2084" s="8">
        <v>2.1875E-4</v>
      </c>
      <c r="E2084" s="13">
        <f>D2084*'Assumptions Notes'!C$12</f>
        <v>2.6249999999999999E-2</v>
      </c>
      <c r="F2084" s="15">
        <f t="shared" si="64"/>
        <v>1.7565625000000001E-2</v>
      </c>
      <c r="G2084" s="10">
        <f>IF(C2084&gt;'Assumptions Notes'!C$11,'Assumptions Notes'!C$11,C2084)</f>
        <v>80.3</v>
      </c>
      <c r="H2084" s="15">
        <f t="shared" si="65"/>
        <v>1.7565625000000001E-2</v>
      </c>
      <c r="I2084" s="2">
        <f>IF(C2084&gt;'Assumptions Notes'!C$11,-C2084*('Assumptions Notes'!C$13/(2*1000)),G2084*D2084)</f>
        <v>1.7565625000000001E-2</v>
      </c>
    </row>
    <row r="2085" spans="1:9" ht="16" x14ac:dyDescent="0.2">
      <c r="A2085" s="5">
        <v>42595.416666666664</v>
      </c>
      <c r="B2085" s="2">
        <v>1349.29</v>
      </c>
      <c r="C2085" s="29">
        <v>85.2</v>
      </c>
      <c r="D2085" s="8">
        <v>2.1000000000000001E-4</v>
      </c>
      <c r="E2085" s="13">
        <f>D2085*'Assumptions Notes'!C$12</f>
        <v>2.52E-2</v>
      </c>
      <c r="F2085" s="15">
        <f t="shared" si="64"/>
        <v>1.7892000000000002E-2</v>
      </c>
      <c r="G2085" s="10">
        <f>IF(C2085&gt;'Assumptions Notes'!C$11,'Assumptions Notes'!C$11,C2085)</f>
        <v>85.2</v>
      </c>
      <c r="H2085" s="15">
        <f t="shared" si="65"/>
        <v>1.7892000000000002E-2</v>
      </c>
      <c r="I2085" s="2">
        <f>IF(C2085&gt;'Assumptions Notes'!C$11,-C2085*('Assumptions Notes'!C$13/(2*1000)),G2085*D2085)</f>
        <v>1.7892000000000002E-2</v>
      </c>
    </row>
    <row r="2086" spans="1:9" ht="16" x14ac:dyDescent="0.2">
      <c r="A2086" s="5">
        <v>42595.4375</v>
      </c>
      <c r="B2086" s="2">
        <v>1266.03</v>
      </c>
      <c r="C2086" s="29">
        <v>89.9</v>
      </c>
      <c r="D2086" s="8">
        <v>2.075E-4</v>
      </c>
      <c r="E2086" s="13">
        <f>D2086*'Assumptions Notes'!C$12</f>
        <v>2.4899999999999999E-2</v>
      </c>
      <c r="F2086" s="15">
        <f t="shared" si="64"/>
        <v>1.8654250000000001E-2</v>
      </c>
      <c r="G2086" s="10">
        <f>IF(C2086&gt;'Assumptions Notes'!C$11,'Assumptions Notes'!C$11,C2086)</f>
        <v>89.9</v>
      </c>
      <c r="H2086" s="15">
        <f t="shared" si="65"/>
        <v>1.8654250000000001E-2</v>
      </c>
      <c r="I2086" s="2">
        <f>IF(C2086&gt;'Assumptions Notes'!C$11,-C2086*('Assumptions Notes'!C$13/(2*1000)),G2086*D2086)</f>
        <v>1.8654250000000001E-2</v>
      </c>
    </row>
    <row r="2087" spans="1:9" ht="16" x14ac:dyDescent="0.2">
      <c r="A2087" s="5">
        <v>42595.458333333336</v>
      </c>
      <c r="B2087" s="2">
        <v>1191.3800000000001</v>
      </c>
      <c r="C2087" s="29">
        <v>90.5</v>
      </c>
      <c r="D2087" s="8">
        <v>2.05E-4</v>
      </c>
      <c r="E2087" s="13">
        <f>D2087*'Assumptions Notes'!C$12</f>
        <v>2.46E-2</v>
      </c>
      <c r="F2087" s="15">
        <f t="shared" si="64"/>
        <v>1.85525E-2</v>
      </c>
      <c r="G2087" s="10">
        <f>IF(C2087&gt;'Assumptions Notes'!C$11,'Assumptions Notes'!C$11,C2087)</f>
        <v>90.5</v>
      </c>
      <c r="H2087" s="15">
        <f t="shared" si="65"/>
        <v>1.85525E-2</v>
      </c>
      <c r="I2087" s="2">
        <f>IF(C2087&gt;'Assumptions Notes'!C$11,-C2087*('Assumptions Notes'!C$13/(2*1000)),G2087*D2087)</f>
        <v>1.85525E-2</v>
      </c>
    </row>
    <row r="2088" spans="1:9" ht="16" x14ac:dyDescent="0.2">
      <c r="A2088" s="5">
        <v>42595.479166666664</v>
      </c>
      <c r="B2088" s="2">
        <v>1123.51</v>
      </c>
      <c r="C2088" s="29">
        <v>91.3</v>
      </c>
      <c r="D2088" s="8">
        <v>2.1499999999999999E-4</v>
      </c>
      <c r="E2088" s="13">
        <f>D2088*'Assumptions Notes'!C$12</f>
        <v>2.58E-2</v>
      </c>
      <c r="F2088" s="15">
        <f t="shared" si="64"/>
        <v>1.9629499999999998E-2</v>
      </c>
      <c r="G2088" s="10">
        <f>IF(C2088&gt;'Assumptions Notes'!C$11,'Assumptions Notes'!C$11,C2088)</f>
        <v>91.3</v>
      </c>
      <c r="H2088" s="15">
        <f t="shared" si="65"/>
        <v>1.9629499999999998E-2</v>
      </c>
      <c r="I2088" s="2">
        <f>IF(C2088&gt;'Assumptions Notes'!C$11,-C2088*('Assumptions Notes'!C$13/(2*1000)),G2088*D2088)</f>
        <v>1.9629499999999998E-2</v>
      </c>
    </row>
    <row r="2089" spans="1:9" ht="16" x14ac:dyDescent="0.2">
      <c r="A2089" s="5">
        <v>42595.5</v>
      </c>
      <c r="B2089" s="2">
        <v>1115.72</v>
      </c>
      <c r="C2089" s="29">
        <v>89.8</v>
      </c>
      <c r="D2089" s="8">
        <v>2.2499999999999999E-4</v>
      </c>
      <c r="E2089" s="13">
        <f>D2089*'Assumptions Notes'!C$12</f>
        <v>2.7E-2</v>
      </c>
      <c r="F2089" s="15">
        <f t="shared" si="64"/>
        <v>2.0204999999999997E-2</v>
      </c>
      <c r="G2089" s="10">
        <f>IF(C2089&gt;'Assumptions Notes'!C$11,'Assumptions Notes'!C$11,C2089)</f>
        <v>89.8</v>
      </c>
      <c r="H2089" s="15">
        <f t="shared" si="65"/>
        <v>2.0204999999999997E-2</v>
      </c>
      <c r="I2089" s="2">
        <f>IF(C2089&gt;'Assumptions Notes'!C$11,-C2089*('Assumptions Notes'!C$13/(2*1000)),G2089*D2089)</f>
        <v>2.0204999999999997E-2</v>
      </c>
    </row>
    <row r="2090" spans="1:9" ht="16" x14ac:dyDescent="0.2">
      <c r="A2090" s="5">
        <v>42595.520833333336</v>
      </c>
      <c r="B2090" s="2">
        <v>1089.1300000000001</v>
      </c>
      <c r="C2090" s="29">
        <v>87.6</v>
      </c>
      <c r="D2090" s="8">
        <v>2.1250000000000002E-4</v>
      </c>
      <c r="E2090" s="13">
        <f>D2090*'Assumptions Notes'!C$12</f>
        <v>2.5500000000000002E-2</v>
      </c>
      <c r="F2090" s="15">
        <f t="shared" si="64"/>
        <v>1.8615E-2</v>
      </c>
      <c r="G2090" s="10">
        <f>IF(C2090&gt;'Assumptions Notes'!C$11,'Assumptions Notes'!C$11,C2090)</f>
        <v>87.6</v>
      </c>
      <c r="H2090" s="15">
        <f t="shared" si="65"/>
        <v>1.8615E-2</v>
      </c>
      <c r="I2090" s="2">
        <f>IF(C2090&gt;'Assumptions Notes'!C$11,-C2090*('Assumptions Notes'!C$13/(2*1000)),G2090*D2090)</f>
        <v>1.8615E-2</v>
      </c>
    </row>
    <row r="2091" spans="1:9" ht="16" x14ac:dyDescent="0.2">
      <c r="A2091" s="5">
        <v>42595.541666666664</v>
      </c>
      <c r="B2091" s="2">
        <v>1099.03</v>
      </c>
      <c r="C2091" s="29">
        <v>84.6</v>
      </c>
      <c r="D2091" s="8">
        <v>2.0000000000000001E-4</v>
      </c>
      <c r="E2091" s="13">
        <f>D2091*'Assumptions Notes'!C$12</f>
        <v>2.4E-2</v>
      </c>
      <c r="F2091" s="15">
        <f t="shared" si="64"/>
        <v>1.6920000000000001E-2</v>
      </c>
      <c r="G2091" s="10">
        <f>IF(C2091&gt;'Assumptions Notes'!C$11,'Assumptions Notes'!C$11,C2091)</f>
        <v>84.6</v>
      </c>
      <c r="H2091" s="15">
        <f t="shared" si="65"/>
        <v>1.6920000000000001E-2</v>
      </c>
      <c r="I2091" s="2">
        <f>IF(C2091&gt;'Assumptions Notes'!C$11,-C2091*('Assumptions Notes'!C$13/(2*1000)),G2091*D2091)</f>
        <v>1.6920000000000001E-2</v>
      </c>
    </row>
    <row r="2092" spans="1:9" ht="16" x14ac:dyDescent="0.2">
      <c r="A2092" s="5">
        <v>42595.5625</v>
      </c>
      <c r="B2092" s="2">
        <v>1047.02</v>
      </c>
      <c r="C2092" s="29">
        <v>81.8</v>
      </c>
      <c r="D2092" s="8">
        <v>1.975E-4</v>
      </c>
      <c r="E2092" s="13">
        <f>D2092*'Assumptions Notes'!C$12</f>
        <v>2.3699999999999999E-2</v>
      </c>
      <c r="F2092" s="15">
        <f t="shared" si="64"/>
        <v>1.61555E-2</v>
      </c>
      <c r="G2092" s="10">
        <f>IF(C2092&gt;'Assumptions Notes'!C$11,'Assumptions Notes'!C$11,C2092)</f>
        <v>81.8</v>
      </c>
      <c r="H2092" s="15">
        <f t="shared" si="65"/>
        <v>1.61555E-2</v>
      </c>
      <c r="I2092" s="2">
        <f>IF(C2092&gt;'Assumptions Notes'!C$11,-C2092*('Assumptions Notes'!C$13/(2*1000)),G2092*D2092)</f>
        <v>1.61555E-2</v>
      </c>
    </row>
    <row r="2093" spans="1:9" ht="16" x14ac:dyDescent="0.2">
      <c r="A2093" s="5">
        <v>42595.583333333336</v>
      </c>
      <c r="B2093" s="2">
        <v>1049.3599999999999</v>
      </c>
      <c r="C2093" s="29">
        <v>75.8</v>
      </c>
      <c r="D2093" s="8">
        <v>1.95E-4</v>
      </c>
      <c r="E2093" s="13">
        <f>D2093*'Assumptions Notes'!C$12</f>
        <v>2.3400000000000001E-2</v>
      </c>
      <c r="F2093" s="15">
        <f t="shared" si="64"/>
        <v>1.4780999999999999E-2</v>
      </c>
      <c r="G2093" s="10">
        <f>IF(C2093&gt;'Assumptions Notes'!C$11,'Assumptions Notes'!C$11,C2093)</f>
        <v>75.8</v>
      </c>
      <c r="H2093" s="15">
        <f t="shared" si="65"/>
        <v>1.4780999999999999E-2</v>
      </c>
      <c r="I2093" s="2">
        <f>IF(C2093&gt;'Assumptions Notes'!C$11,-C2093*('Assumptions Notes'!C$13/(2*1000)),G2093*D2093)</f>
        <v>1.4780999999999999E-2</v>
      </c>
    </row>
    <row r="2094" spans="1:9" ht="16" x14ac:dyDescent="0.2">
      <c r="A2094" s="5">
        <v>42595.604166666664</v>
      </c>
      <c r="B2094" s="2">
        <v>1071.94</v>
      </c>
      <c r="C2094" s="29">
        <v>73.7</v>
      </c>
      <c r="D2094" s="8">
        <v>1.9625E-4</v>
      </c>
      <c r="E2094" s="13">
        <f>D2094*'Assumptions Notes'!C$12</f>
        <v>2.3550000000000001E-2</v>
      </c>
      <c r="F2094" s="15">
        <f t="shared" si="64"/>
        <v>1.4463625000000001E-2</v>
      </c>
      <c r="G2094" s="10">
        <f>IF(C2094&gt;'Assumptions Notes'!C$11,'Assumptions Notes'!C$11,C2094)</f>
        <v>73.7</v>
      </c>
      <c r="H2094" s="15">
        <f t="shared" si="65"/>
        <v>1.4463625000000001E-2</v>
      </c>
      <c r="I2094" s="2">
        <f>IF(C2094&gt;'Assumptions Notes'!C$11,-C2094*('Assumptions Notes'!C$13/(2*1000)),G2094*D2094)</f>
        <v>1.4463625000000001E-2</v>
      </c>
    </row>
    <row r="2095" spans="1:9" ht="16" x14ac:dyDescent="0.2">
      <c r="A2095" s="5">
        <v>42595.625</v>
      </c>
      <c r="B2095" s="2">
        <v>1093.33</v>
      </c>
      <c r="C2095" s="29">
        <v>75.599999999999994</v>
      </c>
      <c r="D2095" s="8">
        <v>1.975E-4</v>
      </c>
      <c r="E2095" s="13">
        <f>D2095*'Assumptions Notes'!C$12</f>
        <v>2.3699999999999999E-2</v>
      </c>
      <c r="F2095" s="15">
        <f t="shared" si="64"/>
        <v>1.4931E-2</v>
      </c>
      <c r="G2095" s="10">
        <f>IF(C2095&gt;'Assumptions Notes'!C$11,'Assumptions Notes'!C$11,C2095)</f>
        <v>75.599999999999994</v>
      </c>
      <c r="H2095" s="15">
        <f t="shared" si="65"/>
        <v>1.4931E-2</v>
      </c>
      <c r="I2095" s="2">
        <f>IF(C2095&gt;'Assumptions Notes'!C$11,-C2095*('Assumptions Notes'!C$13/(2*1000)),G2095*D2095)</f>
        <v>1.4931E-2</v>
      </c>
    </row>
    <row r="2096" spans="1:9" ht="16" x14ac:dyDescent="0.2">
      <c r="A2096" s="5">
        <v>42595.645833333336</v>
      </c>
      <c r="B2096" s="2">
        <v>1119.05</v>
      </c>
      <c r="C2096" s="29">
        <v>81.2</v>
      </c>
      <c r="D2096" s="8">
        <v>2.2124999999999998E-4</v>
      </c>
      <c r="E2096" s="13">
        <f>D2096*'Assumptions Notes'!C$12</f>
        <v>2.6549999999999997E-2</v>
      </c>
      <c r="F2096" s="15">
        <f t="shared" si="64"/>
        <v>1.7965499999999999E-2</v>
      </c>
      <c r="G2096" s="10">
        <f>IF(C2096&gt;'Assumptions Notes'!C$11,'Assumptions Notes'!C$11,C2096)</f>
        <v>81.2</v>
      </c>
      <c r="H2096" s="15">
        <f t="shared" si="65"/>
        <v>1.7965499999999999E-2</v>
      </c>
      <c r="I2096" s="2">
        <f>IF(C2096&gt;'Assumptions Notes'!C$11,-C2096*('Assumptions Notes'!C$13/(2*1000)),G2096*D2096)</f>
        <v>1.7965499999999999E-2</v>
      </c>
    </row>
    <row r="2097" spans="1:9" ht="16" x14ac:dyDescent="0.2">
      <c r="A2097" s="5">
        <v>42595.666666666664</v>
      </c>
      <c r="B2097" s="2">
        <v>1130.8900000000001</v>
      </c>
      <c r="C2097" s="29">
        <v>86.7</v>
      </c>
      <c r="D2097" s="8">
        <v>2.4499999999999999E-4</v>
      </c>
      <c r="E2097" s="13">
        <f>D2097*'Assumptions Notes'!C$12</f>
        <v>2.9399999999999999E-2</v>
      </c>
      <c r="F2097" s="15">
        <f t="shared" si="64"/>
        <v>2.12415E-2</v>
      </c>
      <c r="G2097" s="10">
        <f>IF(C2097&gt;'Assumptions Notes'!C$11,'Assumptions Notes'!C$11,C2097)</f>
        <v>86.7</v>
      </c>
      <c r="H2097" s="15">
        <f t="shared" si="65"/>
        <v>2.12415E-2</v>
      </c>
      <c r="I2097" s="2">
        <f>IF(C2097&gt;'Assumptions Notes'!C$11,-C2097*('Assumptions Notes'!C$13/(2*1000)),G2097*D2097)</f>
        <v>2.12415E-2</v>
      </c>
    </row>
    <row r="2098" spans="1:9" ht="16" x14ac:dyDescent="0.2">
      <c r="A2098" s="5">
        <v>42595.6875</v>
      </c>
      <c r="B2098" s="2">
        <v>1184.72</v>
      </c>
      <c r="C2098" s="29">
        <v>88.5</v>
      </c>
      <c r="D2098" s="8">
        <v>2.7E-4</v>
      </c>
      <c r="E2098" s="13">
        <f>D2098*'Assumptions Notes'!C$12</f>
        <v>3.2399999999999998E-2</v>
      </c>
      <c r="F2098" s="15">
        <f t="shared" si="64"/>
        <v>2.3895E-2</v>
      </c>
      <c r="G2098" s="10">
        <f>IF(C2098&gt;'Assumptions Notes'!C$11,'Assumptions Notes'!C$11,C2098)</f>
        <v>88.5</v>
      </c>
      <c r="H2098" s="15">
        <f t="shared" si="65"/>
        <v>2.3895E-2</v>
      </c>
      <c r="I2098" s="2">
        <f>IF(C2098&gt;'Assumptions Notes'!C$11,-C2098*('Assumptions Notes'!C$13/(2*1000)),G2098*D2098)</f>
        <v>2.3895E-2</v>
      </c>
    </row>
    <row r="2099" spans="1:9" ht="16" x14ac:dyDescent="0.2">
      <c r="A2099" s="5">
        <v>42595.708333333336</v>
      </c>
      <c r="B2099" s="2">
        <v>1241.47</v>
      </c>
      <c r="C2099" s="29">
        <v>89.7</v>
      </c>
      <c r="D2099" s="8">
        <v>2.9500000000000001E-4</v>
      </c>
      <c r="E2099" s="13">
        <f>D2099*'Assumptions Notes'!C$12</f>
        <v>3.5400000000000001E-2</v>
      </c>
      <c r="F2099" s="15">
        <f t="shared" si="64"/>
        <v>2.6461500000000002E-2</v>
      </c>
      <c r="G2099" s="10">
        <f>IF(C2099&gt;'Assumptions Notes'!C$11,'Assumptions Notes'!C$11,C2099)</f>
        <v>89.7</v>
      </c>
      <c r="H2099" s="15">
        <f t="shared" si="65"/>
        <v>2.6461500000000002E-2</v>
      </c>
      <c r="I2099" s="2">
        <f>IF(C2099&gt;'Assumptions Notes'!C$11,-C2099*('Assumptions Notes'!C$13/(2*1000)),G2099*D2099)</f>
        <v>2.6461500000000002E-2</v>
      </c>
    </row>
    <row r="2100" spans="1:9" ht="16" x14ac:dyDescent="0.2">
      <c r="A2100" s="5">
        <v>42595.729166666664</v>
      </c>
      <c r="B2100" s="2">
        <v>1378.48</v>
      </c>
      <c r="C2100" s="29">
        <v>90.6</v>
      </c>
      <c r="D2100" s="8">
        <v>2.9750000000000002E-4</v>
      </c>
      <c r="E2100" s="13">
        <f>D2100*'Assumptions Notes'!C$12</f>
        <v>3.5700000000000003E-2</v>
      </c>
      <c r="F2100" s="15">
        <f t="shared" si="64"/>
        <v>2.6953500000000002E-2</v>
      </c>
      <c r="G2100" s="10">
        <f>IF(C2100&gt;'Assumptions Notes'!C$11,'Assumptions Notes'!C$11,C2100)</f>
        <v>90.6</v>
      </c>
      <c r="H2100" s="15">
        <f t="shared" si="65"/>
        <v>2.6953500000000002E-2</v>
      </c>
      <c r="I2100" s="2">
        <f>IF(C2100&gt;'Assumptions Notes'!C$11,-C2100*('Assumptions Notes'!C$13/(2*1000)),G2100*D2100)</f>
        <v>2.6953500000000002E-2</v>
      </c>
    </row>
    <row r="2101" spans="1:9" ht="16" x14ac:dyDescent="0.2">
      <c r="A2101" s="5">
        <v>42595.75</v>
      </c>
      <c r="B2101" s="2">
        <v>1507.38</v>
      </c>
      <c r="C2101" s="29">
        <v>92.3</v>
      </c>
      <c r="D2101" s="8">
        <v>2.9999999999999997E-4</v>
      </c>
      <c r="E2101" s="13">
        <f>D2101*'Assumptions Notes'!C$12</f>
        <v>3.5999999999999997E-2</v>
      </c>
      <c r="F2101" s="15">
        <f t="shared" si="64"/>
        <v>2.7689999999999996E-2</v>
      </c>
      <c r="G2101" s="10">
        <f>IF(C2101&gt;'Assumptions Notes'!C$11,'Assumptions Notes'!C$11,C2101)</f>
        <v>92.3</v>
      </c>
      <c r="H2101" s="15">
        <f t="shared" si="65"/>
        <v>2.7689999999999996E-2</v>
      </c>
      <c r="I2101" s="2">
        <f>IF(C2101&gt;'Assumptions Notes'!C$11,-C2101*('Assumptions Notes'!C$13/(2*1000)),G2101*D2101)</f>
        <v>2.7689999999999996E-2</v>
      </c>
    </row>
    <row r="2102" spans="1:9" ht="16" x14ac:dyDescent="0.2">
      <c r="A2102" s="5">
        <v>42595.770833333336</v>
      </c>
      <c r="B2102" s="2">
        <v>1635.09</v>
      </c>
      <c r="C2102" s="29">
        <v>88.3</v>
      </c>
      <c r="D2102" s="8">
        <v>2.9999999999999997E-4</v>
      </c>
      <c r="E2102" s="13">
        <f>D2102*'Assumptions Notes'!C$12</f>
        <v>3.5999999999999997E-2</v>
      </c>
      <c r="F2102" s="15">
        <f t="shared" si="64"/>
        <v>2.6489999999999996E-2</v>
      </c>
      <c r="G2102" s="10">
        <f>IF(C2102&gt;'Assumptions Notes'!C$11,'Assumptions Notes'!C$11,C2102)</f>
        <v>88.3</v>
      </c>
      <c r="H2102" s="15">
        <f t="shared" si="65"/>
        <v>2.6489999999999996E-2</v>
      </c>
      <c r="I2102" s="2">
        <f>IF(C2102&gt;'Assumptions Notes'!C$11,-C2102*('Assumptions Notes'!C$13/(2*1000)),G2102*D2102)</f>
        <v>2.6489999999999996E-2</v>
      </c>
    </row>
    <row r="2103" spans="1:9" ht="16" x14ac:dyDescent="0.2">
      <c r="A2103" s="5">
        <v>42595.791666666664</v>
      </c>
      <c r="B2103" s="2">
        <v>1709.02</v>
      </c>
      <c r="C2103" s="29">
        <v>85.4</v>
      </c>
      <c r="D2103" s="8">
        <v>2.9999999999999997E-4</v>
      </c>
      <c r="E2103" s="13">
        <f>D2103*'Assumptions Notes'!C$12</f>
        <v>3.5999999999999997E-2</v>
      </c>
      <c r="F2103" s="15">
        <f t="shared" si="64"/>
        <v>2.562E-2</v>
      </c>
      <c r="G2103" s="10">
        <f>IF(C2103&gt;'Assumptions Notes'!C$11,'Assumptions Notes'!C$11,C2103)</f>
        <v>85.4</v>
      </c>
      <c r="H2103" s="15">
        <f t="shared" si="65"/>
        <v>2.562E-2</v>
      </c>
      <c r="I2103" s="2">
        <f>IF(C2103&gt;'Assumptions Notes'!C$11,-C2103*('Assumptions Notes'!C$13/(2*1000)),G2103*D2103)</f>
        <v>2.562E-2</v>
      </c>
    </row>
    <row r="2104" spans="1:9" ht="16" x14ac:dyDescent="0.2">
      <c r="A2104" s="5">
        <v>42595.8125</v>
      </c>
      <c r="B2104" s="2">
        <v>1692.89</v>
      </c>
      <c r="C2104" s="29">
        <v>78.8</v>
      </c>
      <c r="D2104" s="8">
        <v>2.9750000000000002E-4</v>
      </c>
      <c r="E2104" s="13">
        <f>D2104*'Assumptions Notes'!C$12</f>
        <v>3.5700000000000003E-2</v>
      </c>
      <c r="F2104" s="15">
        <f t="shared" si="64"/>
        <v>2.3443000000000002E-2</v>
      </c>
      <c r="G2104" s="10">
        <f>IF(C2104&gt;'Assumptions Notes'!C$11,'Assumptions Notes'!C$11,C2104)</f>
        <v>78.8</v>
      </c>
      <c r="H2104" s="15">
        <f t="shared" si="65"/>
        <v>2.3443000000000002E-2</v>
      </c>
      <c r="I2104" s="2">
        <f>IF(C2104&gt;'Assumptions Notes'!C$11,-C2104*('Assumptions Notes'!C$13/(2*1000)),G2104*D2104)</f>
        <v>2.3443000000000002E-2</v>
      </c>
    </row>
    <row r="2105" spans="1:9" ht="16" x14ac:dyDescent="0.2">
      <c r="A2105" s="5">
        <v>42595.833333333336</v>
      </c>
      <c r="B2105" s="2">
        <v>1682.04</v>
      </c>
      <c r="C2105" s="29">
        <v>76</v>
      </c>
      <c r="D2105" s="8">
        <v>2.9500000000000001E-4</v>
      </c>
      <c r="E2105" s="13">
        <f>D2105*'Assumptions Notes'!C$12</f>
        <v>3.5400000000000001E-2</v>
      </c>
      <c r="F2105" s="15">
        <f t="shared" si="64"/>
        <v>2.2420000000000002E-2</v>
      </c>
      <c r="G2105" s="10">
        <f>IF(C2105&gt;'Assumptions Notes'!C$11,'Assumptions Notes'!C$11,C2105)</f>
        <v>76</v>
      </c>
      <c r="H2105" s="15">
        <f t="shared" si="65"/>
        <v>2.2420000000000002E-2</v>
      </c>
      <c r="I2105" s="2">
        <f>IF(C2105&gt;'Assumptions Notes'!C$11,-C2105*('Assumptions Notes'!C$13/(2*1000)),G2105*D2105)</f>
        <v>2.2420000000000002E-2</v>
      </c>
    </row>
    <row r="2106" spans="1:9" ht="16" x14ac:dyDescent="0.2">
      <c r="A2106" s="5">
        <v>42595.854166666664</v>
      </c>
      <c r="B2106" s="2">
        <v>1657.9</v>
      </c>
      <c r="C2106" s="29">
        <v>74</v>
      </c>
      <c r="D2106" s="8">
        <v>2.9E-4</v>
      </c>
      <c r="E2106" s="13">
        <f>D2106*'Assumptions Notes'!C$12</f>
        <v>3.4799999999999998E-2</v>
      </c>
      <c r="F2106" s="15">
        <f t="shared" si="64"/>
        <v>2.146E-2</v>
      </c>
      <c r="G2106" s="10">
        <f>IF(C2106&gt;'Assumptions Notes'!C$11,'Assumptions Notes'!C$11,C2106)</f>
        <v>74</v>
      </c>
      <c r="H2106" s="15">
        <f t="shared" si="65"/>
        <v>2.146E-2</v>
      </c>
      <c r="I2106" s="2">
        <f>IF(C2106&gt;'Assumptions Notes'!C$11,-C2106*('Assumptions Notes'!C$13/(2*1000)),G2106*D2106)</f>
        <v>2.146E-2</v>
      </c>
    </row>
    <row r="2107" spans="1:9" ht="16" x14ac:dyDescent="0.2">
      <c r="A2107" s="5">
        <v>42595.875</v>
      </c>
      <c r="B2107" s="2">
        <v>1617.41</v>
      </c>
      <c r="C2107" s="29">
        <v>74.599999999999994</v>
      </c>
      <c r="D2107" s="8">
        <v>2.8499999999999999E-4</v>
      </c>
      <c r="E2107" s="13">
        <f>D2107*'Assumptions Notes'!C$12</f>
        <v>3.4200000000000001E-2</v>
      </c>
      <c r="F2107" s="15">
        <f t="shared" si="64"/>
        <v>2.1260999999999999E-2</v>
      </c>
      <c r="G2107" s="10">
        <f>IF(C2107&gt;'Assumptions Notes'!C$11,'Assumptions Notes'!C$11,C2107)</f>
        <v>74.599999999999994</v>
      </c>
      <c r="H2107" s="15">
        <f t="shared" si="65"/>
        <v>2.1260999999999999E-2</v>
      </c>
      <c r="I2107" s="2">
        <f>IF(C2107&gt;'Assumptions Notes'!C$11,-C2107*('Assumptions Notes'!C$13/(2*1000)),G2107*D2107)</f>
        <v>2.1260999999999999E-2</v>
      </c>
    </row>
    <row r="2108" spans="1:9" ht="16" x14ac:dyDescent="0.2">
      <c r="A2108" s="5">
        <v>42595.895833333336</v>
      </c>
      <c r="B2108" s="2">
        <v>1580.54</v>
      </c>
      <c r="C2108" s="29">
        <v>78.3</v>
      </c>
      <c r="D2108" s="8">
        <v>2.7E-4</v>
      </c>
      <c r="E2108" s="13">
        <f>D2108*'Assumptions Notes'!C$12</f>
        <v>3.2399999999999998E-2</v>
      </c>
      <c r="F2108" s="15">
        <f t="shared" si="64"/>
        <v>2.1141E-2</v>
      </c>
      <c r="G2108" s="10">
        <f>IF(C2108&gt;'Assumptions Notes'!C$11,'Assumptions Notes'!C$11,C2108)</f>
        <v>78.3</v>
      </c>
      <c r="H2108" s="15">
        <f t="shared" si="65"/>
        <v>2.1141E-2</v>
      </c>
      <c r="I2108" s="2">
        <f>IF(C2108&gt;'Assumptions Notes'!C$11,-C2108*('Assumptions Notes'!C$13/(2*1000)),G2108*D2108)</f>
        <v>2.1141E-2</v>
      </c>
    </row>
    <row r="2109" spans="1:9" ht="16" x14ac:dyDescent="0.2">
      <c r="A2109" s="5">
        <v>42595.916666666664</v>
      </c>
      <c r="B2109" s="2">
        <v>1569.81</v>
      </c>
      <c r="C2109" s="29">
        <v>86.1</v>
      </c>
      <c r="D2109" s="8">
        <v>2.5500000000000002E-4</v>
      </c>
      <c r="E2109" s="13">
        <f>D2109*'Assumptions Notes'!C$12</f>
        <v>3.0600000000000002E-2</v>
      </c>
      <c r="F2109" s="15">
        <f t="shared" si="64"/>
        <v>2.1955499999999999E-2</v>
      </c>
      <c r="G2109" s="10">
        <f>IF(C2109&gt;'Assumptions Notes'!C$11,'Assumptions Notes'!C$11,C2109)</f>
        <v>86.1</v>
      </c>
      <c r="H2109" s="15">
        <f t="shared" si="65"/>
        <v>2.1955499999999999E-2</v>
      </c>
      <c r="I2109" s="2">
        <f>IF(C2109&gt;'Assumptions Notes'!C$11,-C2109*('Assumptions Notes'!C$13/(2*1000)),G2109*D2109)</f>
        <v>2.1955499999999999E-2</v>
      </c>
    </row>
    <row r="2110" spans="1:9" ht="16" x14ac:dyDescent="0.2">
      <c r="A2110" s="5">
        <v>42595.9375</v>
      </c>
      <c r="B2110" s="2">
        <v>1538.37</v>
      </c>
      <c r="C2110" s="29">
        <v>89.2</v>
      </c>
      <c r="D2110" s="8">
        <v>2.1250000000000002E-4</v>
      </c>
      <c r="E2110" s="13">
        <f>D2110*'Assumptions Notes'!C$12</f>
        <v>2.5500000000000002E-2</v>
      </c>
      <c r="F2110" s="15">
        <f t="shared" si="64"/>
        <v>1.8955000000000003E-2</v>
      </c>
      <c r="G2110" s="10">
        <f>IF(C2110&gt;'Assumptions Notes'!C$11,'Assumptions Notes'!C$11,C2110)</f>
        <v>89.2</v>
      </c>
      <c r="H2110" s="15">
        <f t="shared" si="65"/>
        <v>1.8955000000000003E-2</v>
      </c>
      <c r="I2110" s="2">
        <f>IF(C2110&gt;'Assumptions Notes'!C$11,-C2110*('Assumptions Notes'!C$13/(2*1000)),G2110*D2110)</f>
        <v>1.8955000000000003E-2</v>
      </c>
    </row>
    <row r="2111" spans="1:9" ht="16" x14ac:dyDescent="0.2">
      <c r="A2111" s="5">
        <v>42595.958333333336</v>
      </c>
      <c r="B2111" s="2">
        <v>1466.52</v>
      </c>
      <c r="C2111" s="29">
        <v>88.9</v>
      </c>
      <c r="D2111" s="8">
        <v>1.7000000000000001E-4</v>
      </c>
      <c r="E2111" s="13">
        <f>D2111*'Assumptions Notes'!C$12</f>
        <v>2.0400000000000001E-2</v>
      </c>
      <c r="F2111" s="15">
        <f t="shared" si="64"/>
        <v>1.5113000000000001E-2</v>
      </c>
      <c r="G2111" s="10">
        <f>IF(C2111&gt;'Assumptions Notes'!C$11,'Assumptions Notes'!C$11,C2111)</f>
        <v>88.9</v>
      </c>
      <c r="H2111" s="15">
        <f t="shared" si="65"/>
        <v>1.5113000000000001E-2</v>
      </c>
      <c r="I2111" s="2">
        <f>IF(C2111&gt;'Assumptions Notes'!C$11,-C2111*('Assumptions Notes'!C$13/(2*1000)),G2111*D2111)</f>
        <v>1.5113000000000001E-2</v>
      </c>
    </row>
    <row r="2112" spans="1:9" ht="16" x14ac:dyDescent="0.2">
      <c r="A2112" s="5">
        <v>42595.979166666664</v>
      </c>
      <c r="B2112" s="2">
        <v>1474.78</v>
      </c>
      <c r="C2112" s="29">
        <v>89.5</v>
      </c>
      <c r="D2112" s="8">
        <v>1.5000000000000001E-4</v>
      </c>
      <c r="E2112" s="13">
        <f>D2112*'Assumptions Notes'!C$12</f>
        <v>1.8000000000000002E-2</v>
      </c>
      <c r="F2112" s="15">
        <f t="shared" si="64"/>
        <v>1.3425000000000001E-2</v>
      </c>
      <c r="G2112" s="10">
        <f>IF(C2112&gt;'Assumptions Notes'!C$11,'Assumptions Notes'!C$11,C2112)</f>
        <v>89.5</v>
      </c>
      <c r="H2112" s="15">
        <f t="shared" si="65"/>
        <v>1.3425000000000001E-2</v>
      </c>
      <c r="I2112" s="2">
        <f>IF(C2112&gt;'Assumptions Notes'!C$11,-C2112*('Assumptions Notes'!C$13/(2*1000)),G2112*D2112)</f>
        <v>1.3425000000000001E-2</v>
      </c>
    </row>
    <row r="2113" spans="1:9" ht="16" x14ac:dyDescent="0.2">
      <c r="A2113" s="5">
        <v>42596</v>
      </c>
      <c r="B2113" s="2">
        <v>1729.36</v>
      </c>
      <c r="C2113" s="29">
        <v>89.3</v>
      </c>
      <c r="D2113" s="8">
        <v>1.2999999999999999E-4</v>
      </c>
      <c r="E2113" s="13">
        <f>D2113*'Assumptions Notes'!C$12</f>
        <v>1.5599999999999999E-2</v>
      </c>
      <c r="F2113" s="15">
        <f t="shared" si="64"/>
        <v>1.1608999999999998E-2</v>
      </c>
      <c r="G2113" s="10">
        <f>IF(C2113&gt;'Assumptions Notes'!C$11,'Assumptions Notes'!C$11,C2113)</f>
        <v>89.3</v>
      </c>
      <c r="H2113" s="15">
        <f t="shared" si="65"/>
        <v>1.1608999999999998E-2</v>
      </c>
      <c r="I2113" s="2">
        <f>IF(C2113&gt;'Assumptions Notes'!C$11,-C2113*('Assumptions Notes'!C$13/(2*1000)),G2113*D2113)</f>
        <v>1.1608999999999998E-2</v>
      </c>
    </row>
    <row r="2114" spans="1:9" ht="16" x14ac:dyDescent="0.2">
      <c r="A2114" s="5">
        <v>42596.020833333336</v>
      </c>
      <c r="B2114" s="2">
        <v>1625.17</v>
      </c>
      <c r="C2114" s="29">
        <v>87.8</v>
      </c>
      <c r="D2114" s="8">
        <v>1.175E-4</v>
      </c>
      <c r="E2114" s="13">
        <f>D2114*'Assumptions Notes'!C$12</f>
        <v>1.41E-2</v>
      </c>
      <c r="F2114" s="15">
        <f t="shared" si="64"/>
        <v>1.0316499999999999E-2</v>
      </c>
      <c r="G2114" s="10">
        <f>IF(C2114&gt;'Assumptions Notes'!C$11,'Assumptions Notes'!C$11,C2114)</f>
        <v>87.8</v>
      </c>
      <c r="H2114" s="15">
        <f t="shared" si="65"/>
        <v>1.0316499999999999E-2</v>
      </c>
      <c r="I2114" s="2">
        <f>IF(C2114&gt;'Assumptions Notes'!C$11,-C2114*('Assumptions Notes'!C$13/(2*1000)),G2114*D2114)</f>
        <v>1.0316499999999999E-2</v>
      </c>
    </row>
    <row r="2115" spans="1:9" ht="16" x14ac:dyDescent="0.2">
      <c r="A2115" s="5">
        <v>42596.041666666664</v>
      </c>
      <c r="B2115" s="2">
        <v>1527.2</v>
      </c>
      <c r="C2115" s="29">
        <v>83.1</v>
      </c>
      <c r="D2115" s="8">
        <v>1.05E-4</v>
      </c>
      <c r="E2115" s="13">
        <f>D2115*'Assumptions Notes'!C$12</f>
        <v>1.26E-2</v>
      </c>
      <c r="F2115" s="15">
        <f t="shared" ref="F2115:F2178" si="66">D2115*C2115</f>
        <v>8.7255000000000006E-3</v>
      </c>
      <c r="G2115" s="10">
        <f>IF(C2115&gt;'Assumptions Notes'!C$11,'Assumptions Notes'!C$11,C2115)</f>
        <v>83.1</v>
      </c>
      <c r="H2115" s="15">
        <f t="shared" ref="H2115:H2178" si="67">G2115*D2115</f>
        <v>8.7255000000000006E-3</v>
      </c>
      <c r="I2115" s="2">
        <f>IF(C2115&gt;'Assumptions Notes'!C$11,-C2115*('Assumptions Notes'!C$13/(2*1000)),G2115*D2115)</f>
        <v>8.7255000000000006E-3</v>
      </c>
    </row>
    <row r="2116" spans="1:9" ht="16" x14ac:dyDescent="0.2">
      <c r="A2116" s="5">
        <v>42596.0625</v>
      </c>
      <c r="B2116" s="2">
        <v>1428.75</v>
      </c>
      <c r="C2116" s="29">
        <v>80.3</v>
      </c>
      <c r="D2116" s="8">
        <v>1.025E-4</v>
      </c>
      <c r="E2116" s="13">
        <f>D2116*'Assumptions Notes'!C$12</f>
        <v>1.23E-2</v>
      </c>
      <c r="F2116" s="15">
        <f t="shared" si="66"/>
        <v>8.2307500000000002E-3</v>
      </c>
      <c r="G2116" s="10">
        <f>IF(C2116&gt;'Assumptions Notes'!C$11,'Assumptions Notes'!C$11,C2116)</f>
        <v>80.3</v>
      </c>
      <c r="H2116" s="15">
        <f t="shared" si="67"/>
        <v>8.2307500000000002E-3</v>
      </c>
      <c r="I2116" s="2">
        <f>IF(C2116&gt;'Assumptions Notes'!C$11,-C2116*('Assumptions Notes'!C$13/(2*1000)),G2116*D2116)</f>
        <v>8.2307500000000002E-3</v>
      </c>
    </row>
    <row r="2117" spans="1:9" ht="16" x14ac:dyDescent="0.2">
      <c r="A2117" s="5">
        <v>42596.083333333336</v>
      </c>
      <c r="B2117" s="2">
        <v>1350.31</v>
      </c>
      <c r="C2117" s="29">
        <v>80.2</v>
      </c>
      <c r="D2117" s="8">
        <v>1E-4</v>
      </c>
      <c r="E2117" s="13">
        <f>D2117*'Assumptions Notes'!C$12</f>
        <v>1.2E-2</v>
      </c>
      <c r="F2117" s="15">
        <f t="shared" si="66"/>
        <v>8.0200000000000011E-3</v>
      </c>
      <c r="G2117" s="10">
        <f>IF(C2117&gt;'Assumptions Notes'!C$11,'Assumptions Notes'!C$11,C2117)</f>
        <v>80.2</v>
      </c>
      <c r="H2117" s="15">
        <f t="shared" si="67"/>
        <v>8.0200000000000011E-3</v>
      </c>
      <c r="I2117" s="2">
        <f>IF(C2117&gt;'Assumptions Notes'!C$11,-C2117*('Assumptions Notes'!C$13/(2*1000)),G2117*D2117)</f>
        <v>8.0200000000000011E-3</v>
      </c>
    </row>
    <row r="2118" spans="1:9" ht="16" x14ac:dyDescent="0.2">
      <c r="A2118" s="5">
        <v>42596.104166666664</v>
      </c>
      <c r="B2118" s="2">
        <v>1293.6400000000001</v>
      </c>
      <c r="C2118" s="29">
        <v>75.3</v>
      </c>
      <c r="D2118" s="8">
        <v>9.8750000000000002E-5</v>
      </c>
      <c r="E2118" s="13">
        <f>D2118*'Assumptions Notes'!C$12</f>
        <v>1.1849999999999999E-2</v>
      </c>
      <c r="F2118" s="15">
        <f t="shared" si="66"/>
        <v>7.4358749999999998E-3</v>
      </c>
      <c r="G2118" s="10">
        <f>IF(C2118&gt;'Assumptions Notes'!C$11,'Assumptions Notes'!C$11,C2118)</f>
        <v>75.3</v>
      </c>
      <c r="H2118" s="15">
        <f t="shared" si="67"/>
        <v>7.4358749999999998E-3</v>
      </c>
      <c r="I2118" s="2">
        <f>IF(C2118&gt;'Assumptions Notes'!C$11,-C2118*('Assumptions Notes'!C$13/(2*1000)),G2118*D2118)</f>
        <v>7.4358749999999998E-3</v>
      </c>
    </row>
    <row r="2119" spans="1:9" ht="16" x14ac:dyDescent="0.2">
      <c r="A2119" s="5">
        <v>42596.125</v>
      </c>
      <c r="B2119" s="2">
        <v>1256.21</v>
      </c>
      <c r="C2119" s="29">
        <v>79.3</v>
      </c>
      <c r="D2119" s="8">
        <v>9.7499999999999998E-5</v>
      </c>
      <c r="E2119" s="13">
        <f>D2119*'Assumptions Notes'!C$12</f>
        <v>1.17E-2</v>
      </c>
      <c r="F2119" s="15">
        <f t="shared" si="66"/>
        <v>7.7317499999999999E-3</v>
      </c>
      <c r="G2119" s="10">
        <f>IF(C2119&gt;'Assumptions Notes'!C$11,'Assumptions Notes'!C$11,C2119)</f>
        <v>79.3</v>
      </c>
      <c r="H2119" s="15">
        <f t="shared" si="67"/>
        <v>7.7317499999999999E-3</v>
      </c>
      <c r="I2119" s="2">
        <f>IF(C2119&gt;'Assumptions Notes'!C$11,-C2119*('Assumptions Notes'!C$13/(2*1000)),G2119*D2119)</f>
        <v>7.7317499999999999E-3</v>
      </c>
    </row>
    <row r="2120" spans="1:9" ht="16" x14ac:dyDescent="0.2">
      <c r="A2120" s="5">
        <v>42596.145833333336</v>
      </c>
      <c r="B2120" s="2">
        <v>1215.3599999999999</v>
      </c>
      <c r="C2120" s="29">
        <v>80.5</v>
      </c>
      <c r="D2120" s="8">
        <v>9.6250000000000009E-5</v>
      </c>
      <c r="E2120" s="13">
        <f>D2120*'Assumptions Notes'!C$12</f>
        <v>1.1550000000000001E-2</v>
      </c>
      <c r="F2120" s="15">
        <f t="shared" si="66"/>
        <v>7.7481250000000007E-3</v>
      </c>
      <c r="G2120" s="10">
        <f>IF(C2120&gt;'Assumptions Notes'!C$11,'Assumptions Notes'!C$11,C2120)</f>
        <v>80.5</v>
      </c>
      <c r="H2120" s="15">
        <f t="shared" si="67"/>
        <v>7.7481250000000007E-3</v>
      </c>
      <c r="I2120" s="2">
        <f>IF(C2120&gt;'Assumptions Notes'!C$11,-C2120*('Assumptions Notes'!C$13/(2*1000)),G2120*D2120)</f>
        <v>7.7481250000000007E-3</v>
      </c>
    </row>
    <row r="2121" spans="1:9" ht="16" x14ac:dyDescent="0.2">
      <c r="A2121" s="5">
        <v>42596.166666666664</v>
      </c>
      <c r="B2121" s="2">
        <v>1175.04</v>
      </c>
      <c r="C2121" s="29">
        <v>87.8</v>
      </c>
      <c r="D2121" s="8">
        <v>9.5000000000000005E-5</v>
      </c>
      <c r="E2121" s="13">
        <f>D2121*'Assumptions Notes'!C$12</f>
        <v>1.14E-2</v>
      </c>
      <c r="F2121" s="15">
        <f t="shared" si="66"/>
        <v>8.3409999999999995E-3</v>
      </c>
      <c r="G2121" s="10">
        <f>IF(C2121&gt;'Assumptions Notes'!C$11,'Assumptions Notes'!C$11,C2121)</f>
        <v>87.8</v>
      </c>
      <c r="H2121" s="15">
        <f t="shared" si="67"/>
        <v>8.3409999999999995E-3</v>
      </c>
      <c r="I2121" s="2">
        <f>IF(C2121&gt;'Assumptions Notes'!C$11,-C2121*('Assumptions Notes'!C$13/(2*1000)),G2121*D2121)</f>
        <v>8.3409999999999995E-3</v>
      </c>
    </row>
    <row r="2122" spans="1:9" ht="16" x14ac:dyDescent="0.2">
      <c r="A2122" s="5">
        <v>42596.1875</v>
      </c>
      <c r="B2122" s="2">
        <v>1155.18</v>
      </c>
      <c r="C2122" s="29">
        <v>92.1</v>
      </c>
      <c r="D2122" s="8">
        <v>9.6250000000000009E-5</v>
      </c>
      <c r="E2122" s="13">
        <f>D2122*'Assumptions Notes'!C$12</f>
        <v>1.1550000000000001E-2</v>
      </c>
      <c r="F2122" s="15">
        <f t="shared" si="66"/>
        <v>8.864625000000001E-3</v>
      </c>
      <c r="G2122" s="10">
        <f>IF(C2122&gt;'Assumptions Notes'!C$11,'Assumptions Notes'!C$11,C2122)</f>
        <v>92.1</v>
      </c>
      <c r="H2122" s="15">
        <f t="shared" si="67"/>
        <v>8.864625000000001E-3</v>
      </c>
      <c r="I2122" s="2">
        <f>IF(C2122&gt;'Assumptions Notes'!C$11,-C2122*('Assumptions Notes'!C$13/(2*1000)),G2122*D2122)</f>
        <v>8.864625000000001E-3</v>
      </c>
    </row>
    <row r="2123" spans="1:9" ht="16" x14ac:dyDescent="0.2">
      <c r="A2123" s="5">
        <v>42596.208333333336</v>
      </c>
      <c r="B2123" s="2">
        <v>1140.24</v>
      </c>
      <c r="C2123" s="29">
        <v>93.5</v>
      </c>
      <c r="D2123" s="8">
        <v>9.7499999999999998E-5</v>
      </c>
      <c r="E2123" s="13">
        <f>D2123*'Assumptions Notes'!C$12</f>
        <v>1.17E-2</v>
      </c>
      <c r="F2123" s="15">
        <f t="shared" si="66"/>
        <v>9.1162499999999994E-3</v>
      </c>
      <c r="G2123" s="10">
        <f>IF(C2123&gt;'Assumptions Notes'!C$11,'Assumptions Notes'!C$11,C2123)</f>
        <v>93.5</v>
      </c>
      <c r="H2123" s="15">
        <f t="shared" si="67"/>
        <v>9.1162499999999994E-3</v>
      </c>
      <c r="I2123" s="2">
        <f>IF(C2123&gt;'Assumptions Notes'!C$11,-C2123*('Assumptions Notes'!C$13/(2*1000)),G2123*D2123)</f>
        <v>9.1162499999999994E-3</v>
      </c>
    </row>
    <row r="2124" spans="1:9" ht="16" x14ac:dyDescent="0.2">
      <c r="A2124" s="5">
        <v>42596.229166666664</v>
      </c>
      <c r="B2124" s="2">
        <v>1151.6099999999999</v>
      </c>
      <c r="C2124" s="29">
        <v>94.2</v>
      </c>
      <c r="D2124" s="8">
        <v>1.15E-4</v>
      </c>
      <c r="E2124" s="13">
        <f>D2124*'Assumptions Notes'!C$12</f>
        <v>1.38E-2</v>
      </c>
      <c r="F2124" s="15">
        <f t="shared" si="66"/>
        <v>1.0833000000000001E-2</v>
      </c>
      <c r="G2124" s="10">
        <f>IF(C2124&gt;'Assumptions Notes'!C$11,'Assumptions Notes'!C$11,C2124)</f>
        <v>94.2</v>
      </c>
      <c r="H2124" s="15">
        <f t="shared" si="67"/>
        <v>1.0833000000000001E-2</v>
      </c>
      <c r="I2124" s="2">
        <f>IF(C2124&gt;'Assumptions Notes'!C$11,-C2124*('Assumptions Notes'!C$13/(2*1000)),G2124*D2124)</f>
        <v>1.0833000000000001E-2</v>
      </c>
    </row>
    <row r="2125" spans="1:9" ht="16" x14ac:dyDescent="0.2">
      <c r="A2125" s="5">
        <v>42596.270833333336</v>
      </c>
      <c r="B2125" s="2">
        <v>1188.81</v>
      </c>
      <c r="C2125" s="29">
        <v>94.3</v>
      </c>
      <c r="D2125" s="8">
        <v>1.325E-4</v>
      </c>
      <c r="E2125" s="13">
        <f>D2125*'Assumptions Notes'!C$12</f>
        <v>1.5900000000000001E-2</v>
      </c>
      <c r="F2125" s="15">
        <f t="shared" si="66"/>
        <v>1.2494749999999999E-2</v>
      </c>
      <c r="G2125" s="10">
        <f>IF(C2125&gt;'Assumptions Notes'!C$11,'Assumptions Notes'!C$11,C2125)</f>
        <v>94.3</v>
      </c>
      <c r="H2125" s="15">
        <f t="shared" si="67"/>
        <v>1.2494749999999999E-2</v>
      </c>
      <c r="I2125" s="2">
        <f>IF(C2125&gt;'Assumptions Notes'!C$11,-C2125*('Assumptions Notes'!C$13/(2*1000)),G2125*D2125)</f>
        <v>1.2494749999999999E-2</v>
      </c>
    </row>
    <row r="2126" spans="1:9" ht="16" x14ac:dyDescent="0.2">
      <c r="A2126" s="5">
        <v>42596.291666666664</v>
      </c>
      <c r="B2126" s="2">
        <v>1191.3900000000001</v>
      </c>
      <c r="C2126" s="29">
        <v>92</v>
      </c>
      <c r="D2126" s="8">
        <v>1.6249999999999999E-4</v>
      </c>
      <c r="E2126" s="13">
        <f>D2126*'Assumptions Notes'!C$12</f>
        <v>1.95E-2</v>
      </c>
      <c r="F2126" s="15">
        <f t="shared" si="66"/>
        <v>1.495E-2</v>
      </c>
      <c r="G2126" s="10">
        <f>IF(C2126&gt;'Assumptions Notes'!C$11,'Assumptions Notes'!C$11,C2126)</f>
        <v>92</v>
      </c>
      <c r="H2126" s="15">
        <f t="shared" si="67"/>
        <v>1.495E-2</v>
      </c>
      <c r="I2126" s="2">
        <f>IF(C2126&gt;'Assumptions Notes'!C$11,-C2126*('Assumptions Notes'!C$13/(2*1000)),G2126*D2126)</f>
        <v>1.495E-2</v>
      </c>
    </row>
    <row r="2127" spans="1:9" ht="16" x14ac:dyDescent="0.2">
      <c r="A2127" s="5">
        <v>42596.3125</v>
      </c>
      <c r="B2127" s="2">
        <v>1229.93</v>
      </c>
      <c r="C2127" s="29">
        <v>88.1</v>
      </c>
      <c r="D2127" s="8">
        <v>1.9249999999999999E-4</v>
      </c>
      <c r="E2127" s="13">
        <f>D2127*'Assumptions Notes'!C$12</f>
        <v>2.3099999999999999E-2</v>
      </c>
      <c r="F2127" s="15">
        <f t="shared" si="66"/>
        <v>1.6959249999999999E-2</v>
      </c>
      <c r="G2127" s="10">
        <f>IF(C2127&gt;'Assumptions Notes'!C$11,'Assumptions Notes'!C$11,C2127)</f>
        <v>88.1</v>
      </c>
      <c r="H2127" s="15">
        <f t="shared" si="67"/>
        <v>1.6959249999999999E-2</v>
      </c>
      <c r="I2127" s="2">
        <f>IF(C2127&gt;'Assumptions Notes'!C$11,-C2127*('Assumptions Notes'!C$13/(2*1000)),G2127*D2127)</f>
        <v>1.6959249999999999E-2</v>
      </c>
    </row>
    <row r="2128" spans="1:9" ht="16" x14ac:dyDescent="0.2">
      <c r="A2128" s="5">
        <v>42596.333333333336</v>
      </c>
      <c r="B2128" s="2">
        <v>1236.97</v>
      </c>
      <c r="C2128" s="29">
        <v>83.3</v>
      </c>
      <c r="D2128" s="8">
        <v>2.0875000000000001E-4</v>
      </c>
      <c r="E2128" s="13">
        <f>D2128*'Assumptions Notes'!C$12</f>
        <v>2.5049999999999999E-2</v>
      </c>
      <c r="F2128" s="15">
        <f t="shared" si="66"/>
        <v>1.7388875000000002E-2</v>
      </c>
      <c r="G2128" s="10">
        <f>IF(C2128&gt;'Assumptions Notes'!C$11,'Assumptions Notes'!C$11,C2128)</f>
        <v>83.3</v>
      </c>
      <c r="H2128" s="15">
        <f t="shared" si="67"/>
        <v>1.7388875000000002E-2</v>
      </c>
      <c r="I2128" s="2">
        <f>IF(C2128&gt;'Assumptions Notes'!C$11,-C2128*('Assumptions Notes'!C$13/(2*1000)),G2128*D2128)</f>
        <v>1.7388875000000002E-2</v>
      </c>
    </row>
    <row r="2129" spans="1:9" ht="16" x14ac:dyDescent="0.2">
      <c r="A2129" s="5">
        <v>42596.354166666664</v>
      </c>
      <c r="B2129" s="2">
        <v>1277.6300000000001</v>
      </c>
      <c r="C2129" s="29">
        <v>82.5</v>
      </c>
      <c r="D2129" s="8">
        <v>2.2499999999999999E-4</v>
      </c>
      <c r="E2129" s="13">
        <f>D2129*'Assumptions Notes'!C$12</f>
        <v>2.7E-2</v>
      </c>
      <c r="F2129" s="15">
        <f t="shared" si="66"/>
        <v>1.8562499999999999E-2</v>
      </c>
      <c r="G2129" s="10">
        <f>IF(C2129&gt;'Assumptions Notes'!C$11,'Assumptions Notes'!C$11,C2129)</f>
        <v>82.5</v>
      </c>
      <c r="H2129" s="15">
        <f t="shared" si="67"/>
        <v>1.8562499999999999E-2</v>
      </c>
      <c r="I2129" s="2">
        <f>IF(C2129&gt;'Assumptions Notes'!C$11,-C2129*('Assumptions Notes'!C$13/(2*1000)),G2129*D2129)</f>
        <v>1.8562499999999999E-2</v>
      </c>
    </row>
    <row r="2130" spans="1:9" ht="16" x14ac:dyDescent="0.2">
      <c r="A2130" s="5">
        <v>42596.375</v>
      </c>
      <c r="B2130" s="2">
        <v>1337.95</v>
      </c>
      <c r="C2130" s="29">
        <v>75.3</v>
      </c>
      <c r="D2130" s="8">
        <v>2.2625E-4</v>
      </c>
      <c r="E2130" s="13">
        <f>D2130*'Assumptions Notes'!C$12</f>
        <v>2.7150000000000001E-2</v>
      </c>
      <c r="F2130" s="15">
        <f t="shared" si="66"/>
        <v>1.7036625E-2</v>
      </c>
      <c r="G2130" s="10">
        <f>IF(C2130&gt;'Assumptions Notes'!C$11,'Assumptions Notes'!C$11,C2130)</f>
        <v>75.3</v>
      </c>
      <c r="H2130" s="15">
        <f t="shared" si="67"/>
        <v>1.7036625E-2</v>
      </c>
      <c r="I2130" s="2">
        <f>IF(C2130&gt;'Assumptions Notes'!C$11,-C2130*('Assumptions Notes'!C$13/(2*1000)),G2130*D2130)</f>
        <v>1.7036625E-2</v>
      </c>
    </row>
    <row r="2131" spans="1:9" ht="16" x14ac:dyDescent="0.2">
      <c r="A2131" s="5">
        <v>42596.395833333336</v>
      </c>
      <c r="B2131" s="2">
        <v>1352.55</v>
      </c>
      <c r="C2131" s="29">
        <v>118.5</v>
      </c>
      <c r="D2131" s="8">
        <v>2.275E-4</v>
      </c>
      <c r="E2131" s="13">
        <f>D2131*'Assumptions Notes'!C$12</f>
        <v>2.7300000000000001E-2</v>
      </c>
      <c r="F2131" s="15">
        <f t="shared" si="66"/>
        <v>2.695875E-2</v>
      </c>
      <c r="G2131" s="10">
        <f>IF(C2131&gt;'Assumptions Notes'!C$11,'Assumptions Notes'!C$11,C2131)</f>
        <v>118.5</v>
      </c>
      <c r="H2131" s="15">
        <f t="shared" si="67"/>
        <v>2.695875E-2</v>
      </c>
      <c r="I2131" s="2">
        <f>IF(C2131&gt;'Assumptions Notes'!C$11,-C2131*('Assumptions Notes'!C$13/(2*1000)),G2131*D2131)</f>
        <v>2.695875E-2</v>
      </c>
    </row>
    <row r="2132" spans="1:9" ht="16" x14ac:dyDescent="0.2">
      <c r="A2132" s="5">
        <v>42596.416666666664</v>
      </c>
      <c r="B2132" s="2">
        <v>1339.34</v>
      </c>
      <c r="C2132" s="29">
        <v>120.5</v>
      </c>
      <c r="D2132" s="8">
        <v>2.1875E-4</v>
      </c>
      <c r="E2132" s="13">
        <f>D2132*'Assumptions Notes'!C$12</f>
        <v>2.6249999999999999E-2</v>
      </c>
      <c r="F2132" s="15">
        <f t="shared" si="66"/>
        <v>2.6359375000000001E-2</v>
      </c>
      <c r="G2132" s="10">
        <f>IF(C2132&gt;'Assumptions Notes'!C$11,'Assumptions Notes'!C$11,C2132)</f>
        <v>120.5</v>
      </c>
      <c r="H2132" s="15">
        <f t="shared" si="67"/>
        <v>2.6359375000000001E-2</v>
      </c>
      <c r="I2132" s="2">
        <f>IF(C2132&gt;'Assumptions Notes'!C$11,-C2132*('Assumptions Notes'!C$13/(2*1000)),G2132*D2132)</f>
        <v>2.6359375000000001E-2</v>
      </c>
    </row>
    <row r="2133" spans="1:9" ht="16" x14ac:dyDescent="0.2">
      <c r="A2133" s="5">
        <v>42596.4375</v>
      </c>
      <c r="B2133" s="2">
        <v>1303.8</v>
      </c>
      <c r="C2133" s="29">
        <v>123</v>
      </c>
      <c r="D2133" s="8">
        <v>2.1000000000000001E-4</v>
      </c>
      <c r="E2133" s="13">
        <f>D2133*'Assumptions Notes'!C$12</f>
        <v>2.52E-2</v>
      </c>
      <c r="F2133" s="15">
        <f t="shared" si="66"/>
        <v>2.5830000000000002E-2</v>
      </c>
      <c r="G2133" s="10">
        <f>IF(C2133&gt;'Assumptions Notes'!C$11,'Assumptions Notes'!C$11,C2133)</f>
        <v>123</v>
      </c>
      <c r="H2133" s="15">
        <f t="shared" si="67"/>
        <v>2.5830000000000002E-2</v>
      </c>
      <c r="I2133" s="2">
        <f>IF(C2133&gt;'Assumptions Notes'!C$11,-C2133*('Assumptions Notes'!C$13/(2*1000)),G2133*D2133)</f>
        <v>2.5830000000000002E-2</v>
      </c>
    </row>
    <row r="2134" spans="1:9" ht="16" x14ac:dyDescent="0.2">
      <c r="A2134" s="5">
        <v>42596.458333333336</v>
      </c>
      <c r="B2134" s="2">
        <v>1242.02</v>
      </c>
      <c r="C2134" s="29">
        <v>125.7</v>
      </c>
      <c r="D2134" s="8">
        <v>2.075E-4</v>
      </c>
      <c r="E2134" s="13">
        <f>D2134*'Assumptions Notes'!C$12</f>
        <v>2.4899999999999999E-2</v>
      </c>
      <c r="F2134" s="15">
        <f t="shared" si="66"/>
        <v>2.6082750000000002E-2</v>
      </c>
      <c r="G2134" s="10">
        <f>IF(C2134&gt;'Assumptions Notes'!C$11,'Assumptions Notes'!C$11,C2134)</f>
        <v>125.7</v>
      </c>
      <c r="H2134" s="15">
        <f t="shared" si="67"/>
        <v>2.6082750000000002E-2</v>
      </c>
      <c r="I2134" s="2">
        <f>IF(C2134&gt;'Assumptions Notes'!C$11,-C2134*('Assumptions Notes'!C$13/(2*1000)),G2134*D2134)</f>
        <v>2.6082750000000002E-2</v>
      </c>
    </row>
    <row r="2135" spans="1:9" ht="16" x14ac:dyDescent="0.2">
      <c r="A2135" s="5">
        <v>42596.479166666664</v>
      </c>
      <c r="B2135" s="2">
        <v>1160.48</v>
      </c>
      <c r="C2135" s="29">
        <v>119.9</v>
      </c>
      <c r="D2135" s="8">
        <v>2.05E-4</v>
      </c>
      <c r="E2135" s="13">
        <f>D2135*'Assumptions Notes'!C$12</f>
        <v>2.46E-2</v>
      </c>
      <c r="F2135" s="15">
        <f t="shared" si="66"/>
        <v>2.4579500000000001E-2</v>
      </c>
      <c r="G2135" s="10">
        <f>IF(C2135&gt;'Assumptions Notes'!C$11,'Assumptions Notes'!C$11,C2135)</f>
        <v>119.9</v>
      </c>
      <c r="H2135" s="15">
        <f t="shared" si="67"/>
        <v>2.4579500000000001E-2</v>
      </c>
      <c r="I2135" s="2">
        <f>IF(C2135&gt;'Assumptions Notes'!C$11,-C2135*('Assumptions Notes'!C$13/(2*1000)),G2135*D2135)</f>
        <v>2.4579500000000001E-2</v>
      </c>
    </row>
    <row r="2136" spans="1:9" ht="16" x14ac:dyDescent="0.2">
      <c r="A2136" s="5">
        <v>42596.5</v>
      </c>
      <c r="B2136" s="2">
        <v>1154.0899999999999</v>
      </c>
      <c r="C2136" s="29">
        <v>117.8</v>
      </c>
      <c r="D2136" s="8">
        <v>2.1499999999999999E-4</v>
      </c>
      <c r="E2136" s="13">
        <f>D2136*'Assumptions Notes'!C$12</f>
        <v>2.58E-2</v>
      </c>
      <c r="F2136" s="15">
        <f t="shared" si="66"/>
        <v>2.5326999999999999E-2</v>
      </c>
      <c r="G2136" s="10">
        <f>IF(C2136&gt;'Assumptions Notes'!C$11,'Assumptions Notes'!C$11,C2136)</f>
        <v>117.8</v>
      </c>
      <c r="H2136" s="15">
        <f t="shared" si="67"/>
        <v>2.5326999999999999E-2</v>
      </c>
      <c r="I2136" s="2">
        <f>IF(C2136&gt;'Assumptions Notes'!C$11,-C2136*('Assumptions Notes'!C$13/(2*1000)),G2136*D2136)</f>
        <v>2.5326999999999999E-2</v>
      </c>
    </row>
    <row r="2137" spans="1:9" ht="16" x14ac:dyDescent="0.2">
      <c r="A2137" s="5">
        <v>42596.520833333336</v>
      </c>
      <c r="B2137" s="2">
        <v>1108.75</v>
      </c>
      <c r="C2137" s="29">
        <v>112.8</v>
      </c>
      <c r="D2137" s="8">
        <v>2.2499999999999999E-4</v>
      </c>
      <c r="E2137" s="13">
        <f>D2137*'Assumptions Notes'!C$12</f>
        <v>2.7E-2</v>
      </c>
      <c r="F2137" s="15">
        <f t="shared" si="66"/>
        <v>2.538E-2</v>
      </c>
      <c r="G2137" s="10">
        <f>IF(C2137&gt;'Assumptions Notes'!C$11,'Assumptions Notes'!C$11,C2137)</f>
        <v>112.8</v>
      </c>
      <c r="H2137" s="15">
        <f t="shared" si="67"/>
        <v>2.538E-2</v>
      </c>
      <c r="I2137" s="2">
        <f>IF(C2137&gt;'Assumptions Notes'!C$11,-C2137*('Assumptions Notes'!C$13/(2*1000)),G2137*D2137)</f>
        <v>2.538E-2</v>
      </c>
    </row>
    <row r="2138" spans="1:9" ht="16" x14ac:dyDescent="0.2">
      <c r="A2138" s="5">
        <v>42596.541666666664</v>
      </c>
      <c r="B2138" s="2">
        <v>1119.99</v>
      </c>
      <c r="C2138" s="29">
        <v>114</v>
      </c>
      <c r="D2138" s="8">
        <v>2.1250000000000002E-4</v>
      </c>
      <c r="E2138" s="13">
        <f>D2138*'Assumptions Notes'!C$12</f>
        <v>2.5500000000000002E-2</v>
      </c>
      <c r="F2138" s="15">
        <f t="shared" si="66"/>
        <v>2.4225000000000003E-2</v>
      </c>
      <c r="G2138" s="10">
        <f>IF(C2138&gt;'Assumptions Notes'!C$11,'Assumptions Notes'!C$11,C2138)</f>
        <v>114</v>
      </c>
      <c r="H2138" s="15">
        <f t="shared" si="67"/>
        <v>2.4225000000000003E-2</v>
      </c>
      <c r="I2138" s="2">
        <f>IF(C2138&gt;'Assumptions Notes'!C$11,-C2138*('Assumptions Notes'!C$13/(2*1000)),G2138*D2138)</f>
        <v>2.4225000000000003E-2</v>
      </c>
    </row>
    <row r="2139" spans="1:9" ht="16" x14ac:dyDescent="0.2">
      <c r="A2139" s="5">
        <v>42596.5625</v>
      </c>
      <c r="B2139" s="2">
        <v>1096.8599999999999</v>
      </c>
      <c r="C2139" s="29">
        <v>124.2</v>
      </c>
      <c r="D2139" s="8">
        <v>2.0000000000000001E-4</v>
      </c>
      <c r="E2139" s="13">
        <f>D2139*'Assumptions Notes'!C$12</f>
        <v>2.4E-2</v>
      </c>
      <c r="F2139" s="15">
        <f t="shared" si="66"/>
        <v>2.4840000000000001E-2</v>
      </c>
      <c r="G2139" s="10">
        <f>IF(C2139&gt;'Assumptions Notes'!C$11,'Assumptions Notes'!C$11,C2139)</f>
        <v>124.2</v>
      </c>
      <c r="H2139" s="15">
        <f t="shared" si="67"/>
        <v>2.4840000000000001E-2</v>
      </c>
      <c r="I2139" s="2">
        <f>IF(C2139&gt;'Assumptions Notes'!C$11,-C2139*('Assumptions Notes'!C$13/(2*1000)),G2139*D2139)</f>
        <v>2.4840000000000001E-2</v>
      </c>
    </row>
    <row r="2140" spans="1:9" ht="16" x14ac:dyDescent="0.2">
      <c r="A2140" s="5">
        <v>42596.583333333336</v>
      </c>
      <c r="B2140" s="2">
        <v>1094.74</v>
      </c>
      <c r="C2140" s="29">
        <v>122.4</v>
      </c>
      <c r="D2140" s="8">
        <v>1.975E-4</v>
      </c>
      <c r="E2140" s="13">
        <f>D2140*'Assumptions Notes'!C$12</f>
        <v>2.3699999999999999E-2</v>
      </c>
      <c r="F2140" s="15">
        <f t="shared" si="66"/>
        <v>2.4174000000000001E-2</v>
      </c>
      <c r="G2140" s="10">
        <f>IF(C2140&gt;'Assumptions Notes'!C$11,'Assumptions Notes'!C$11,C2140)</f>
        <v>122.4</v>
      </c>
      <c r="H2140" s="15">
        <f t="shared" si="67"/>
        <v>2.4174000000000001E-2</v>
      </c>
      <c r="I2140" s="2">
        <f>IF(C2140&gt;'Assumptions Notes'!C$11,-C2140*('Assumptions Notes'!C$13/(2*1000)),G2140*D2140)</f>
        <v>2.4174000000000001E-2</v>
      </c>
    </row>
    <row r="2141" spans="1:9" ht="16" x14ac:dyDescent="0.2">
      <c r="A2141" s="5">
        <v>42596.604166666664</v>
      </c>
      <c r="B2141" s="2">
        <v>1070.6300000000001</v>
      </c>
      <c r="C2141" s="29">
        <v>117.9</v>
      </c>
      <c r="D2141" s="8">
        <v>1.95E-4</v>
      </c>
      <c r="E2141" s="13">
        <f>D2141*'Assumptions Notes'!C$12</f>
        <v>2.3400000000000001E-2</v>
      </c>
      <c r="F2141" s="15">
        <f t="shared" si="66"/>
        <v>2.2990500000000001E-2</v>
      </c>
      <c r="G2141" s="10">
        <f>IF(C2141&gt;'Assumptions Notes'!C$11,'Assumptions Notes'!C$11,C2141)</f>
        <v>117.9</v>
      </c>
      <c r="H2141" s="15">
        <f t="shared" si="67"/>
        <v>2.2990500000000001E-2</v>
      </c>
      <c r="I2141" s="2">
        <f>IF(C2141&gt;'Assumptions Notes'!C$11,-C2141*('Assumptions Notes'!C$13/(2*1000)),G2141*D2141)</f>
        <v>2.2990500000000001E-2</v>
      </c>
    </row>
    <row r="2142" spans="1:9" ht="16" x14ac:dyDescent="0.2">
      <c r="A2142" s="5">
        <v>42596.708333333336</v>
      </c>
      <c r="B2142" s="2">
        <v>1249.3599999999999</v>
      </c>
      <c r="C2142" s="29">
        <v>113.5</v>
      </c>
      <c r="D2142" s="8">
        <v>1.9625E-4</v>
      </c>
      <c r="E2142" s="13">
        <f>D2142*'Assumptions Notes'!C$12</f>
        <v>2.3550000000000001E-2</v>
      </c>
      <c r="F2142" s="15">
        <f t="shared" si="66"/>
        <v>2.2274374999999999E-2</v>
      </c>
      <c r="G2142" s="10">
        <f>IF(C2142&gt;'Assumptions Notes'!C$11,'Assumptions Notes'!C$11,C2142)</f>
        <v>113.5</v>
      </c>
      <c r="H2142" s="15">
        <f t="shared" si="67"/>
        <v>2.2274374999999999E-2</v>
      </c>
      <c r="I2142" s="2">
        <f>IF(C2142&gt;'Assumptions Notes'!C$11,-C2142*('Assumptions Notes'!C$13/(2*1000)),G2142*D2142)</f>
        <v>2.2274374999999999E-2</v>
      </c>
    </row>
    <row r="2143" spans="1:9" ht="16" x14ac:dyDescent="0.2">
      <c r="A2143" s="5">
        <v>42596.625</v>
      </c>
      <c r="B2143" s="2">
        <v>1054.8699999999999</v>
      </c>
      <c r="C2143" s="29">
        <v>112.7</v>
      </c>
      <c r="D2143" s="8">
        <v>1.975E-4</v>
      </c>
      <c r="E2143" s="13">
        <f>D2143*'Assumptions Notes'!C$12</f>
        <v>2.3699999999999999E-2</v>
      </c>
      <c r="F2143" s="15">
        <f t="shared" si="66"/>
        <v>2.225825E-2</v>
      </c>
      <c r="G2143" s="10">
        <f>IF(C2143&gt;'Assumptions Notes'!C$11,'Assumptions Notes'!C$11,C2143)</f>
        <v>112.7</v>
      </c>
      <c r="H2143" s="15">
        <f t="shared" si="67"/>
        <v>2.225825E-2</v>
      </c>
      <c r="I2143" s="2">
        <f>IF(C2143&gt;'Assumptions Notes'!C$11,-C2143*('Assumptions Notes'!C$13/(2*1000)),G2143*D2143)</f>
        <v>2.225825E-2</v>
      </c>
    </row>
    <row r="2144" spans="1:9" ht="16" x14ac:dyDescent="0.2">
      <c r="A2144" s="5">
        <v>42596.645833333336</v>
      </c>
      <c r="B2144" s="2">
        <v>1029.25</v>
      </c>
      <c r="C2144" s="29">
        <v>113.3</v>
      </c>
      <c r="D2144" s="8">
        <v>2.2124999999999998E-4</v>
      </c>
      <c r="E2144" s="13">
        <f>D2144*'Assumptions Notes'!C$12</f>
        <v>2.6549999999999997E-2</v>
      </c>
      <c r="F2144" s="15">
        <f t="shared" si="66"/>
        <v>2.5067624999999996E-2</v>
      </c>
      <c r="G2144" s="10">
        <f>IF(C2144&gt;'Assumptions Notes'!C$11,'Assumptions Notes'!C$11,C2144)</f>
        <v>113.3</v>
      </c>
      <c r="H2144" s="15">
        <f t="shared" si="67"/>
        <v>2.5067624999999996E-2</v>
      </c>
      <c r="I2144" s="2">
        <f>IF(C2144&gt;'Assumptions Notes'!C$11,-C2144*('Assumptions Notes'!C$13/(2*1000)),G2144*D2144)</f>
        <v>2.5067624999999996E-2</v>
      </c>
    </row>
    <row r="2145" spans="1:9" ht="16" x14ac:dyDescent="0.2">
      <c r="A2145" s="5">
        <v>42596.666666666664</v>
      </c>
      <c r="B2145" s="2">
        <v>1118.68</v>
      </c>
      <c r="C2145" s="29">
        <v>118.1</v>
      </c>
      <c r="D2145" s="8">
        <v>2.4499999999999999E-4</v>
      </c>
      <c r="E2145" s="13">
        <f>D2145*'Assumptions Notes'!C$12</f>
        <v>2.9399999999999999E-2</v>
      </c>
      <c r="F2145" s="15">
        <f t="shared" si="66"/>
        <v>2.8934499999999998E-2</v>
      </c>
      <c r="G2145" s="10">
        <f>IF(C2145&gt;'Assumptions Notes'!C$11,'Assumptions Notes'!C$11,C2145)</f>
        <v>118.1</v>
      </c>
      <c r="H2145" s="15">
        <f t="shared" si="67"/>
        <v>2.8934499999999998E-2</v>
      </c>
      <c r="I2145" s="2">
        <f>IF(C2145&gt;'Assumptions Notes'!C$11,-C2145*('Assumptions Notes'!C$13/(2*1000)),G2145*D2145)</f>
        <v>2.8934499999999998E-2</v>
      </c>
    </row>
    <row r="2146" spans="1:9" ht="16" x14ac:dyDescent="0.2">
      <c r="A2146" s="5">
        <v>42596.6875</v>
      </c>
      <c r="B2146" s="2">
        <v>1201.6099999999999</v>
      </c>
      <c r="C2146" s="29">
        <v>118.4</v>
      </c>
      <c r="D2146" s="8">
        <v>2.7E-4</v>
      </c>
      <c r="E2146" s="13">
        <f>D2146*'Assumptions Notes'!C$12</f>
        <v>3.2399999999999998E-2</v>
      </c>
      <c r="F2146" s="15">
        <f t="shared" si="66"/>
        <v>3.1968000000000003E-2</v>
      </c>
      <c r="G2146" s="10">
        <f>IF(C2146&gt;'Assumptions Notes'!C$11,'Assumptions Notes'!C$11,C2146)</f>
        <v>118.4</v>
      </c>
      <c r="H2146" s="15">
        <f t="shared" si="67"/>
        <v>3.1968000000000003E-2</v>
      </c>
      <c r="I2146" s="2">
        <f>IF(C2146&gt;'Assumptions Notes'!C$11,-C2146*('Assumptions Notes'!C$13/(2*1000)),G2146*D2146)</f>
        <v>3.1968000000000003E-2</v>
      </c>
    </row>
    <row r="2147" spans="1:9" ht="16" x14ac:dyDescent="0.2">
      <c r="A2147" s="5">
        <v>42596.25</v>
      </c>
      <c r="B2147" s="2">
        <v>1163.8399999999999</v>
      </c>
      <c r="C2147" s="29">
        <v>112.1</v>
      </c>
      <c r="D2147" s="8">
        <v>2.9500000000000001E-4</v>
      </c>
      <c r="E2147" s="13">
        <f>D2147*'Assumptions Notes'!C$12</f>
        <v>3.5400000000000001E-2</v>
      </c>
      <c r="F2147" s="15">
        <f t="shared" si="66"/>
        <v>3.3069500000000002E-2</v>
      </c>
      <c r="G2147" s="10">
        <f>IF(C2147&gt;'Assumptions Notes'!C$11,'Assumptions Notes'!C$11,C2147)</f>
        <v>112.1</v>
      </c>
      <c r="H2147" s="15">
        <f t="shared" si="67"/>
        <v>3.3069500000000002E-2</v>
      </c>
      <c r="I2147" s="2">
        <f>IF(C2147&gt;'Assumptions Notes'!C$11,-C2147*('Assumptions Notes'!C$13/(2*1000)),G2147*D2147)</f>
        <v>3.3069500000000002E-2</v>
      </c>
    </row>
    <row r="2148" spans="1:9" ht="16" x14ac:dyDescent="0.2">
      <c r="A2148" s="5">
        <v>42596.729166666664</v>
      </c>
      <c r="B2148" s="2">
        <v>1413.69</v>
      </c>
      <c r="C2148" s="29">
        <v>105.3</v>
      </c>
      <c r="D2148" s="8">
        <v>2.9750000000000002E-4</v>
      </c>
      <c r="E2148" s="13">
        <f>D2148*'Assumptions Notes'!C$12</f>
        <v>3.5700000000000003E-2</v>
      </c>
      <c r="F2148" s="15">
        <f t="shared" si="66"/>
        <v>3.132675E-2</v>
      </c>
      <c r="G2148" s="10">
        <f>IF(C2148&gt;'Assumptions Notes'!C$11,'Assumptions Notes'!C$11,C2148)</f>
        <v>105.3</v>
      </c>
      <c r="H2148" s="15">
        <f t="shared" si="67"/>
        <v>3.132675E-2</v>
      </c>
      <c r="I2148" s="2">
        <f>IF(C2148&gt;'Assumptions Notes'!C$11,-C2148*('Assumptions Notes'!C$13/(2*1000)),G2148*D2148)</f>
        <v>3.132675E-2</v>
      </c>
    </row>
    <row r="2149" spans="1:9" ht="16" x14ac:dyDescent="0.2">
      <c r="A2149" s="5">
        <v>42596.8125</v>
      </c>
      <c r="B2149" s="2">
        <v>1855.72</v>
      </c>
      <c r="C2149" s="29">
        <v>104.7</v>
      </c>
      <c r="D2149" s="8">
        <v>2.9999999999999997E-4</v>
      </c>
      <c r="E2149" s="13">
        <f>D2149*'Assumptions Notes'!C$12</f>
        <v>3.5999999999999997E-2</v>
      </c>
      <c r="F2149" s="15">
        <f t="shared" si="66"/>
        <v>3.141E-2</v>
      </c>
      <c r="G2149" s="10">
        <f>IF(C2149&gt;'Assumptions Notes'!C$11,'Assumptions Notes'!C$11,C2149)</f>
        <v>104.7</v>
      </c>
      <c r="H2149" s="15">
        <f t="shared" si="67"/>
        <v>3.141E-2</v>
      </c>
      <c r="I2149" s="2">
        <f>IF(C2149&gt;'Assumptions Notes'!C$11,-C2149*('Assumptions Notes'!C$13/(2*1000)),G2149*D2149)</f>
        <v>3.141E-2</v>
      </c>
    </row>
    <row r="2150" spans="1:9" ht="16" x14ac:dyDescent="0.2">
      <c r="A2150" s="5">
        <v>42596.75</v>
      </c>
      <c r="B2150" s="2">
        <v>1534.91</v>
      </c>
      <c r="C2150" s="29">
        <v>114.6</v>
      </c>
      <c r="D2150" s="8">
        <v>2.9999999999999997E-4</v>
      </c>
      <c r="E2150" s="13">
        <f>D2150*'Assumptions Notes'!C$12</f>
        <v>3.5999999999999997E-2</v>
      </c>
      <c r="F2150" s="15">
        <f t="shared" si="66"/>
        <v>3.4379999999999994E-2</v>
      </c>
      <c r="G2150" s="10">
        <f>IF(C2150&gt;'Assumptions Notes'!C$11,'Assumptions Notes'!C$11,C2150)</f>
        <v>114.6</v>
      </c>
      <c r="H2150" s="15">
        <f t="shared" si="67"/>
        <v>3.4379999999999994E-2</v>
      </c>
      <c r="I2150" s="2">
        <f>IF(C2150&gt;'Assumptions Notes'!C$11,-C2150*('Assumptions Notes'!C$13/(2*1000)),G2150*D2150)</f>
        <v>3.4379999999999994E-2</v>
      </c>
    </row>
    <row r="2151" spans="1:9" ht="16" x14ac:dyDescent="0.2">
      <c r="A2151" s="5">
        <v>42596.770833333336</v>
      </c>
      <c r="B2151" s="2">
        <v>1709.34</v>
      </c>
      <c r="C2151" s="29">
        <v>120.3</v>
      </c>
      <c r="D2151" s="8">
        <v>2.9999999999999997E-4</v>
      </c>
      <c r="E2151" s="13">
        <f>D2151*'Assumptions Notes'!C$12</f>
        <v>3.5999999999999997E-2</v>
      </c>
      <c r="F2151" s="15">
        <f t="shared" si="66"/>
        <v>3.6089999999999997E-2</v>
      </c>
      <c r="G2151" s="10">
        <f>IF(C2151&gt;'Assumptions Notes'!C$11,'Assumptions Notes'!C$11,C2151)</f>
        <v>120.3</v>
      </c>
      <c r="H2151" s="15">
        <f t="shared" si="67"/>
        <v>3.6089999999999997E-2</v>
      </c>
      <c r="I2151" s="2">
        <f>IF(C2151&gt;'Assumptions Notes'!C$11,-C2151*('Assumptions Notes'!C$13/(2*1000)),G2151*D2151)</f>
        <v>3.6089999999999997E-2</v>
      </c>
    </row>
    <row r="2152" spans="1:9" ht="16" x14ac:dyDescent="0.2">
      <c r="A2152" s="5">
        <v>42596.791666666664</v>
      </c>
      <c r="B2152" s="2">
        <v>1832.33</v>
      </c>
      <c r="C2152" s="29">
        <v>121.7</v>
      </c>
      <c r="D2152" s="8">
        <v>2.9750000000000002E-4</v>
      </c>
      <c r="E2152" s="13">
        <f>D2152*'Assumptions Notes'!C$12</f>
        <v>3.5700000000000003E-2</v>
      </c>
      <c r="F2152" s="15">
        <f t="shared" si="66"/>
        <v>3.6205750000000002E-2</v>
      </c>
      <c r="G2152" s="10">
        <f>IF(C2152&gt;'Assumptions Notes'!C$11,'Assumptions Notes'!C$11,C2152)</f>
        <v>121.7</v>
      </c>
      <c r="H2152" s="15">
        <f t="shared" si="67"/>
        <v>3.6205750000000002E-2</v>
      </c>
      <c r="I2152" s="2">
        <f>IF(C2152&gt;'Assumptions Notes'!C$11,-C2152*('Assumptions Notes'!C$13/(2*1000)),G2152*D2152)</f>
        <v>3.6205750000000002E-2</v>
      </c>
    </row>
    <row r="2153" spans="1:9" ht="16" x14ac:dyDescent="0.2">
      <c r="A2153" s="5">
        <v>42596.833333333336</v>
      </c>
      <c r="B2153" s="2">
        <v>1855.51</v>
      </c>
      <c r="C2153" s="29">
        <v>118.1</v>
      </c>
      <c r="D2153" s="8">
        <v>2.9500000000000001E-4</v>
      </c>
      <c r="E2153" s="13">
        <f>D2153*'Assumptions Notes'!C$12</f>
        <v>3.5400000000000001E-2</v>
      </c>
      <c r="F2153" s="15">
        <f t="shared" si="66"/>
        <v>3.4839500000000002E-2</v>
      </c>
      <c r="G2153" s="10">
        <f>IF(C2153&gt;'Assumptions Notes'!C$11,'Assumptions Notes'!C$11,C2153)</f>
        <v>118.1</v>
      </c>
      <c r="H2153" s="15">
        <f t="shared" si="67"/>
        <v>3.4839500000000002E-2</v>
      </c>
      <c r="I2153" s="2">
        <f>IF(C2153&gt;'Assumptions Notes'!C$11,-C2153*('Assumptions Notes'!C$13/(2*1000)),G2153*D2153)</f>
        <v>3.4839500000000002E-2</v>
      </c>
    </row>
    <row r="2154" spans="1:9" ht="16" x14ac:dyDescent="0.2">
      <c r="A2154" s="5">
        <v>42596.854166666664</v>
      </c>
      <c r="B2154" s="2">
        <v>1837.73</v>
      </c>
      <c r="C2154" s="29">
        <v>115.9</v>
      </c>
      <c r="D2154" s="8">
        <v>2.9E-4</v>
      </c>
      <c r="E2154" s="13">
        <f>D2154*'Assumptions Notes'!C$12</f>
        <v>3.4799999999999998E-2</v>
      </c>
      <c r="F2154" s="15">
        <f t="shared" si="66"/>
        <v>3.3611000000000002E-2</v>
      </c>
      <c r="G2154" s="10">
        <f>IF(C2154&gt;'Assumptions Notes'!C$11,'Assumptions Notes'!C$11,C2154)</f>
        <v>115.9</v>
      </c>
      <c r="H2154" s="15">
        <f t="shared" si="67"/>
        <v>3.3611000000000002E-2</v>
      </c>
      <c r="I2154" s="2">
        <f>IF(C2154&gt;'Assumptions Notes'!C$11,-C2154*('Assumptions Notes'!C$13/(2*1000)),G2154*D2154)</f>
        <v>3.3611000000000002E-2</v>
      </c>
    </row>
    <row r="2155" spans="1:9" ht="16" x14ac:dyDescent="0.2">
      <c r="A2155" s="5">
        <v>42596.875</v>
      </c>
      <c r="B2155" s="2">
        <v>1794.99</v>
      </c>
      <c r="C2155" s="29">
        <v>115.4</v>
      </c>
      <c r="D2155" s="8">
        <v>2.8499999999999999E-4</v>
      </c>
      <c r="E2155" s="13">
        <f>D2155*'Assumptions Notes'!C$12</f>
        <v>3.4200000000000001E-2</v>
      </c>
      <c r="F2155" s="15">
        <f t="shared" si="66"/>
        <v>3.2889000000000002E-2</v>
      </c>
      <c r="G2155" s="10">
        <f>IF(C2155&gt;'Assumptions Notes'!C$11,'Assumptions Notes'!C$11,C2155)</f>
        <v>115.4</v>
      </c>
      <c r="H2155" s="15">
        <f t="shared" si="67"/>
        <v>3.2889000000000002E-2</v>
      </c>
      <c r="I2155" s="2">
        <f>IF(C2155&gt;'Assumptions Notes'!C$11,-C2155*('Assumptions Notes'!C$13/(2*1000)),G2155*D2155)</f>
        <v>3.2889000000000002E-2</v>
      </c>
    </row>
    <row r="2156" spans="1:9" ht="16" x14ac:dyDescent="0.2">
      <c r="A2156" s="5">
        <v>42596.895833333336</v>
      </c>
      <c r="B2156" s="2">
        <v>1745.11</v>
      </c>
      <c r="C2156" s="29">
        <v>118.2</v>
      </c>
      <c r="D2156" s="8">
        <v>2.7E-4</v>
      </c>
      <c r="E2156" s="13">
        <f>D2156*'Assumptions Notes'!C$12</f>
        <v>3.2399999999999998E-2</v>
      </c>
      <c r="F2156" s="15">
        <f t="shared" si="66"/>
        <v>3.1913999999999998E-2</v>
      </c>
      <c r="G2156" s="10">
        <f>IF(C2156&gt;'Assumptions Notes'!C$11,'Assumptions Notes'!C$11,C2156)</f>
        <v>118.2</v>
      </c>
      <c r="H2156" s="15">
        <f t="shared" si="67"/>
        <v>3.1913999999999998E-2</v>
      </c>
      <c r="I2156" s="2">
        <f>IF(C2156&gt;'Assumptions Notes'!C$11,-C2156*('Assumptions Notes'!C$13/(2*1000)),G2156*D2156)</f>
        <v>3.1913999999999998E-2</v>
      </c>
    </row>
    <row r="2157" spans="1:9" ht="16" x14ac:dyDescent="0.2">
      <c r="A2157" s="5">
        <v>42596.916666666664</v>
      </c>
      <c r="B2157" s="2">
        <v>1668.91</v>
      </c>
      <c r="C2157" s="29">
        <v>119.3</v>
      </c>
      <c r="D2157" s="8">
        <v>2.5500000000000002E-4</v>
      </c>
      <c r="E2157" s="13">
        <f>D2157*'Assumptions Notes'!C$12</f>
        <v>3.0600000000000002E-2</v>
      </c>
      <c r="F2157" s="15">
        <f t="shared" si="66"/>
        <v>3.0421500000000001E-2</v>
      </c>
      <c r="G2157" s="10">
        <f>IF(C2157&gt;'Assumptions Notes'!C$11,'Assumptions Notes'!C$11,C2157)</f>
        <v>119.3</v>
      </c>
      <c r="H2157" s="15">
        <f t="shared" si="67"/>
        <v>3.0421500000000001E-2</v>
      </c>
      <c r="I2157" s="2">
        <f>IF(C2157&gt;'Assumptions Notes'!C$11,-C2157*('Assumptions Notes'!C$13/(2*1000)),G2157*D2157)</f>
        <v>3.0421500000000001E-2</v>
      </c>
    </row>
    <row r="2158" spans="1:9" ht="16" x14ac:dyDescent="0.2">
      <c r="A2158" s="5">
        <v>42596.9375</v>
      </c>
      <c r="B2158" s="2">
        <v>1571.57</v>
      </c>
      <c r="C2158" s="29">
        <v>122.9</v>
      </c>
      <c r="D2158" s="8">
        <v>2.1250000000000002E-4</v>
      </c>
      <c r="E2158" s="13">
        <f>D2158*'Assumptions Notes'!C$12</f>
        <v>2.5500000000000002E-2</v>
      </c>
      <c r="F2158" s="15">
        <f t="shared" si="66"/>
        <v>2.6116250000000004E-2</v>
      </c>
      <c r="G2158" s="10">
        <f>IF(C2158&gt;'Assumptions Notes'!C$11,'Assumptions Notes'!C$11,C2158)</f>
        <v>122.9</v>
      </c>
      <c r="H2158" s="15">
        <f t="shared" si="67"/>
        <v>2.6116250000000004E-2</v>
      </c>
      <c r="I2158" s="2">
        <f>IF(C2158&gt;'Assumptions Notes'!C$11,-C2158*('Assumptions Notes'!C$13/(2*1000)),G2158*D2158)</f>
        <v>2.6116250000000004E-2</v>
      </c>
    </row>
    <row r="2159" spans="1:9" ht="16" x14ac:dyDescent="0.2">
      <c r="A2159" s="5">
        <v>42596.958333333336</v>
      </c>
      <c r="B2159" s="2">
        <v>1500.47</v>
      </c>
      <c r="C2159" s="29">
        <v>111.4</v>
      </c>
      <c r="D2159" s="8">
        <v>1.7000000000000001E-4</v>
      </c>
      <c r="E2159" s="13">
        <f>D2159*'Assumptions Notes'!C$12</f>
        <v>2.0400000000000001E-2</v>
      </c>
      <c r="F2159" s="15">
        <f t="shared" si="66"/>
        <v>1.8938000000000003E-2</v>
      </c>
      <c r="G2159" s="10">
        <f>IF(C2159&gt;'Assumptions Notes'!C$11,'Assumptions Notes'!C$11,C2159)</f>
        <v>111.4</v>
      </c>
      <c r="H2159" s="15">
        <f t="shared" si="67"/>
        <v>1.8938000000000003E-2</v>
      </c>
      <c r="I2159" s="2">
        <f>IF(C2159&gt;'Assumptions Notes'!C$11,-C2159*('Assumptions Notes'!C$13/(2*1000)),G2159*D2159)</f>
        <v>1.8938000000000003E-2</v>
      </c>
    </row>
    <row r="2160" spans="1:9" ht="16" x14ac:dyDescent="0.2">
      <c r="A2160" s="5">
        <v>42597.041666666664</v>
      </c>
      <c r="B2160" s="2">
        <v>1492.92</v>
      </c>
      <c r="C2160" s="29">
        <v>110</v>
      </c>
      <c r="D2160" s="8">
        <v>1.5000000000000001E-4</v>
      </c>
      <c r="E2160" s="13">
        <f>D2160*'Assumptions Notes'!C$12</f>
        <v>1.8000000000000002E-2</v>
      </c>
      <c r="F2160" s="15">
        <f t="shared" si="66"/>
        <v>1.6500000000000001E-2</v>
      </c>
      <c r="G2160" s="10">
        <f>IF(C2160&gt;'Assumptions Notes'!C$11,'Assumptions Notes'!C$11,C2160)</f>
        <v>110</v>
      </c>
      <c r="H2160" s="15">
        <f t="shared" si="67"/>
        <v>1.6500000000000001E-2</v>
      </c>
      <c r="I2160" s="2">
        <f>IF(C2160&gt;'Assumptions Notes'!C$11,-C2160*('Assumptions Notes'!C$13/(2*1000)),G2160*D2160)</f>
        <v>1.6500000000000001E-2</v>
      </c>
    </row>
    <row r="2161" spans="1:9" ht="16" x14ac:dyDescent="0.2">
      <c r="A2161" s="5">
        <v>42596.979166666664</v>
      </c>
      <c r="B2161" s="2">
        <v>1448.08</v>
      </c>
      <c r="C2161" s="29">
        <v>109.8</v>
      </c>
      <c r="D2161" s="8">
        <v>1.2999999999999999E-4</v>
      </c>
      <c r="E2161" s="13">
        <f>D2161*'Assumptions Notes'!C$12</f>
        <v>1.5599999999999999E-2</v>
      </c>
      <c r="F2161" s="15">
        <f t="shared" si="66"/>
        <v>1.4273999999999998E-2</v>
      </c>
      <c r="G2161" s="10">
        <f>IF(C2161&gt;'Assumptions Notes'!C$11,'Assumptions Notes'!C$11,C2161)</f>
        <v>109.8</v>
      </c>
      <c r="H2161" s="15">
        <f t="shared" si="67"/>
        <v>1.4273999999999998E-2</v>
      </c>
      <c r="I2161" s="2">
        <f>IF(C2161&gt;'Assumptions Notes'!C$11,-C2161*('Assumptions Notes'!C$13/(2*1000)),G2161*D2161)</f>
        <v>1.4273999999999998E-2</v>
      </c>
    </row>
    <row r="2162" spans="1:9" ht="16" x14ac:dyDescent="0.2">
      <c r="A2162" s="5">
        <v>42597</v>
      </c>
      <c r="B2162" s="2">
        <v>1675.43</v>
      </c>
      <c r="C2162" s="29">
        <v>112.6</v>
      </c>
      <c r="D2162" s="8">
        <v>1.175E-4</v>
      </c>
      <c r="E2162" s="13">
        <f>D2162*'Assumptions Notes'!C$12</f>
        <v>1.41E-2</v>
      </c>
      <c r="F2162" s="15">
        <f t="shared" si="66"/>
        <v>1.3230499999999999E-2</v>
      </c>
      <c r="G2162" s="10">
        <f>IF(C2162&gt;'Assumptions Notes'!C$11,'Assumptions Notes'!C$11,C2162)</f>
        <v>112.6</v>
      </c>
      <c r="H2162" s="15">
        <f t="shared" si="67"/>
        <v>1.3230499999999999E-2</v>
      </c>
      <c r="I2162" s="2">
        <f>IF(C2162&gt;'Assumptions Notes'!C$11,-C2162*('Assumptions Notes'!C$13/(2*1000)),G2162*D2162)</f>
        <v>1.3230499999999999E-2</v>
      </c>
    </row>
    <row r="2163" spans="1:9" ht="16" x14ac:dyDescent="0.2">
      <c r="A2163" s="5">
        <v>42597.020833333336</v>
      </c>
      <c r="B2163" s="2">
        <v>1554.18</v>
      </c>
      <c r="C2163" s="29">
        <v>116.3</v>
      </c>
      <c r="D2163" s="8">
        <v>1.05E-4</v>
      </c>
      <c r="E2163" s="13">
        <f>D2163*'Assumptions Notes'!C$12</f>
        <v>1.26E-2</v>
      </c>
      <c r="F2163" s="15">
        <f t="shared" si="66"/>
        <v>1.22115E-2</v>
      </c>
      <c r="G2163" s="10">
        <f>IF(C2163&gt;'Assumptions Notes'!C$11,'Assumptions Notes'!C$11,C2163)</f>
        <v>116.3</v>
      </c>
      <c r="H2163" s="15">
        <f t="shared" si="67"/>
        <v>1.22115E-2</v>
      </c>
      <c r="I2163" s="2">
        <f>IF(C2163&gt;'Assumptions Notes'!C$11,-C2163*('Assumptions Notes'!C$13/(2*1000)),G2163*D2163)</f>
        <v>1.22115E-2</v>
      </c>
    </row>
    <row r="2164" spans="1:9" ht="16" x14ac:dyDescent="0.2">
      <c r="A2164" s="5">
        <v>42597.0625</v>
      </c>
      <c r="B2164" s="2">
        <v>1394.68</v>
      </c>
      <c r="C2164" s="29">
        <v>122.1</v>
      </c>
      <c r="D2164" s="8">
        <v>1.025E-4</v>
      </c>
      <c r="E2164" s="13">
        <f>D2164*'Assumptions Notes'!C$12</f>
        <v>1.23E-2</v>
      </c>
      <c r="F2164" s="15">
        <f t="shared" si="66"/>
        <v>1.2515249999999999E-2</v>
      </c>
      <c r="G2164" s="10">
        <f>IF(C2164&gt;'Assumptions Notes'!C$11,'Assumptions Notes'!C$11,C2164)</f>
        <v>122.1</v>
      </c>
      <c r="H2164" s="15">
        <f t="shared" si="67"/>
        <v>1.2515249999999999E-2</v>
      </c>
      <c r="I2164" s="2">
        <f>IF(C2164&gt;'Assumptions Notes'!C$11,-C2164*('Assumptions Notes'!C$13/(2*1000)),G2164*D2164)</f>
        <v>1.2515249999999999E-2</v>
      </c>
    </row>
    <row r="2165" spans="1:9" ht="16" x14ac:dyDescent="0.2">
      <c r="A2165" s="5">
        <v>42597.083333333336</v>
      </c>
      <c r="B2165" s="2">
        <v>1305.3</v>
      </c>
      <c r="C2165" s="29">
        <v>118.5</v>
      </c>
      <c r="D2165" s="8">
        <v>1E-4</v>
      </c>
      <c r="E2165" s="13">
        <f>D2165*'Assumptions Notes'!C$12</f>
        <v>1.2E-2</v>
      </c>
      <c r="F2165" s="15">
        <f t="shared" si="66"/>
        <v>1.1850000000000001E-2</v>
      </c>
      <c r="G2165" s="10">
        <f>IF(C2165&gt;'Assumptions Notes'!C$11,'Assumptions Notes'!C$11,C2165)</f>
        <v>118.5</v>
      </c>
      <c r="H2165" s="15">
        <f t="shared" si="67"/>
        <v>1.1850000000000001E-2</v>
      </c>
      <c r="I2165" s="2">
        <f>IF(C2165&gt;'Assumptions Notes'!C$11,-C2165*('Assumptions Notes'!C$13/(2*1000)),G2165*D2165)</f>
        <v>1.1850000000000001E-2</v>
      </c>
    </row>
    <row r="2166" spans="1:9" ht="16" x14ac:dyDescent="0.2">
      <c r="A2166" s="5">
        <v>42597.104166666664</v>
      </c>
      <c r="B2166" s="2">
        <v>1237.44</v>
      </c>
      <c r="C2166" s="29">
        <v>117.7</v>
      </c>
      <c r="D2166" s="8">
        <v>9.8750000000000002E-5</v>
      </c>
      <c r="E2166" s="13">
        <f>D2166*'Assumptions Notes'!C$12</f>
        <v>1.1849999999999999E-2</v>
      </c>
      <c r="F2166" s="15">
        <f t="shared" si="66"/>
        <v>1.1622875000000001E-2</v>
      </c>
      <c r="G2166" s="10">
        <f>IF(C2166&gt;'Assumptions Notes'!C$11,'Assumptions Notes'!C$11,C2166)</f>
        <v>117.7</v>
      </c>
      <c r="H2166" s="15">
        <f t="shared" si="67"/>
        <v>1.1622875000000001E-2</v>
      </c>
      <c r="I2166" s="2">
        <f>IF(C2166&gt;'Assumptions Notes'!C$11,-C2166*('Assumptions Notes'!C$13/(2*1000)),G2166*D2166)</f>
        <v>1.1622875000000001E-2</v>
      </c>
    </row>
    <row r="2167" spans="1:9" ht="16" x14ac:dyDescent="0.2">
      <c r="A2167" s="5">
        <v>42597.125</v>
      </c>
      <c r="B2167" s="2">
        <v>1186.74</v>
      </c>
      <c r="C2167" s="29">
        <v>119.1</v>
      </c>
      <c r="D2167" s="8">
        <v>9.7499999999999998E-5</v>
      </c>
      <c r="E2167" s="13">
        <f>D2167*'Assumptions Notes'!C$12</f>
        <v>1.17E-2</v>
      </c>
      <c r="F2167" s="15">
        <f t="shared" si="66"/>
        <v>1.1612249999999999E-2</v>
      </c>
      <c r="G2167" s="10">
        <f>IF(C2167&gt;'Assumptions Notes'!C$11,'Assumptions Notes'!C$11,C2167)</f>
        <v>119.1</v>
      </c>
      <c r="H2167" s="15">
        <f t="shared" si="67"/>
        <v>1.1612249999999999E-2</v>
      </c>
      <c r="I2167" s="2">
        <f>IF(C2167&gt;'Assumptions Notes'!C$11,-C2167*('Assumptions Notes'!C$13/(2*1000)),G2167*D2167)</f>
        <v>1.1612249999999999E-2</v>
      </c>
    </row>
    <row r="2168" spans="1:9" ht="16" x14ac:dyDescent="0.2">
      <c r="A2168" s="5">
        <v>42597.145833333336</v>
      </c>
      <c r="B2168" s="2">
        <v>1151.29</v>
      </c>
      <c r="C2168" s="29">
        <v>117.1</v>
      </c>
      <c r="D2168" s="8">
        <v>9.6250000000000009E-5</v>
      </c>
      <c r="E2168" s="13">
        <f>D2168*'Assumptions Notes'!C$12</f>
        <v>1.1550000000000001E-2</v>
      </c>
      <c r="F2168" s="15">
        <f t="shared" si="66"/>
        <v>1.1270875E-2</v>
      </c>
      <c r="G2168" s="10">
        <f>IF(C2168&gt;'Assumptions Notes'!C$11,'Assumptions Notes'!C$11,C2168)</f>
        <v>117.1</v>
      </c>
      <c r="H2168" s="15">
        <f t="shared" si="67"/>
        <v>1.1270875E-2</v>
      </c>
      <c r="I2168" s="2">
        <f>IF(C2168&gt;'Assumptions Notes'!C$11,-C2168*('Assumptions Notes'!C$13/(2*1000)),G2168*D2168)</f>
        <v>1.1270875E-2</v>
      </c>
    </row>
    <row r="2169" spans="1:9" ht="16" x14ac:dyDescent="0.2">
      <c r="A2169" s="5">
        <v>42597.166666666664</v>
      </c>
      <c r="B2169" s="2">
        <v>1127.6099999999999</v>
      </c>
      <c r="C2169" s="29">
        <v>119.8</v>
      </c>
      <c r="D2169" s="8">
        <v>9.5000000000000005E-5</v>
      </c>
      <c r="E2169" s="13">
        <f>D2169*'Assumptions Notes'!C$12</f>
        <v>1.14E-2</v>
      </c>
      <c r="F2169" s="15">
        <f t="shared" si="66"/>
        <v>1.1381E-2</v>
      </c>
      <c r="G2169" s="10">
        <f>IF(C2169&gt;'Assumptions Notes'!C$11,'Assumptions Notes'!C$11,C2169)</f>
        <v>119.8</v>
      </c>
      <c r="H2169" s="15">
        <f t="shared" si="67"/>
        <v>1.1381E-2</v>
      </c>
      <c r="I2169" s="2">
        <f>IF(C2169&gt;'Assumptions Notes'!C$11,-C2169*('Assumptions Notes'!C$13/(2*1000)),G2169*D2169)</f>
        <v>1.1381E-2</v>
      </c>
    </row>
    <row r="2170" spans="1:9" ht="16" x14ac:dyDescent="0.2">
      <c r="A2170" s="5">
        <v>42597.1875</v>
      </c>
      <c r="B2170" s="2">
        <v>1108.44</v>
      </c>
      <c r="C2170" s="29">
        <v>121.4</v>
      </c>
      <c r="D2170" s="8">
        <v>9.6250000000000009E-5</v>
      </c>
      <c r="E2170" s="13">
        <f>D2170*'Assumptions Notes'!C$12</f>
        <v>1.1550000000000001E-2</v>
      </c>
      <c r="F2170" s="15">
        <f t="shared" si="66"/>
        <v>1.1684750000000002E-2</v>
      </c>
      <c r="G2170" s="10">
        <f>IF(C2170&gt;'Assumptions Notes'!C$11,'Assumptions Notes'!C$11,C2170)</f>
        <v>121.4</v>
      </c>
      <c r="H2170" s="15">
        <f t="shared" si="67"/>
        <v>1.1684750000000002E-2</v>
      </c>
      <c r="I2170" s="2">
        <f>IF(C2170&gt;'Assumptions Notes'!C$11,-C2170*('Assumptions Notes'!C$13/(2*1000)),G2170*D2170)</f>
        <v>1.1684750000000002E-2</v>
      </c>
    </row>
    <row r="2171" spans="1:9" ht="16" x14ac:dyDescent="0.2">
      <c r="A2171" s="5">
        <v>42597.208333333336</v>
      </c>
      <c r="B2171" s="2">
        <v>1100.08</v>
      </c>
      <c r="C2171" s="29">
        <v>111.9</v>
      </c>
      <c r="D2171" s="8">
        <v>9.7499999999999998E-5</v>
      </c>
      <c r="E2171" s="13">
        <f>D2171*'Assumptions Notes'!C$12</f>
        <v>1.17E-2</v>
      </c>
      <c r="F2171" s="15">
        <f t="shared" si="66"/>
        <v>1.091025E-2</v>
      </c>
      <c r="G2171" s="10">
        <f>IF(C2171&gt;'Assumptions Notes'!C$11,'Assumptions Notes'!C$11,C2171)</f>
        <v>111.9</v>
      </c>
      <c r="H2171" s="15">
        <f t="shared" si="67"/>
        <v>1.091025E-2</v>
      </c>
      <c r="I2171" s="2">
        <f>IF(C2171&gt;'Assumptions Notes'!C$11,-C2171*('Assumptions Notes'!C$13/(2*1000)),G2171*D2171)</f>
        <v>1.091025E-2</v>
      </c>
    </row>
    <row r="2172" spans="1:9" ht="16" x14ac:dyDescent="0.2">
      <c r="A2172" s="5">
        <v>42597.229166666664</v>
      </c>
      <c r="B2172" s="2">
        <v>1115.21</v>
      </c>
      <c r="C2172" s="29">
        <v>107.3</v>
      </c>
      <c r="D2172" s="8">
        <v>1.15E-4</v>
      </c>
      <c r="E2172" s="13">
        <f>D2172*'Assumptions Notes'!C$12</f>
        <v>1.38E-2</v>
      </c>
      <c r="F2172" s="15">
        <f t="shared" si="66"/>
        <v>1.23395E-2</v>
      </c>
      <c r="G2172" s="10">
        <f>IF(C2172&gt;'Assumptions Notes'!C$11,'Assumptions Notes'!C$11,C2172)</f>
        <v>107.3</v>
      </c>
      <c r="H2172" s="15">
        <f t="shared" si="67"/>
        <v>1.23395E-2</v>
      </c>
      <c r="I2172" s="2">
        <f>IF(C2172&gt;'Assumptions Notes'!C$11,-C2172*('Assumptions Notes'!C$13/(2*1000)),G2172*D2172)</f>
        <v>1.23395E-2</v>
      </c>
    </row>
    <row r="2173" spans="1:9" ht="16" x14ac:dyDescent="0.2">
      <c r="A2173" s="5">
        <v>42597.3125</v>
      </c>
      <c r="B2173" s="2">
        <v>1531.78</v>
      </c>
      <c r="C2173" s="29">
        <v>103.4</v>
      </c>
      <c r="D2173" s="8">
        <v>1.325E-4</v>
      </c>
      <c r="E2173" s="13">
        <f>D2173*'Assumptions Notes'!C$12</f>
        <v>1.5900000000000001E-2</v>
      </c>
      <c r="F2173" s="15">
        <f t="shared" si="66"/>
        <v>1.3700500000000001E-2</v>
      </c>
      <c r="G2173" s="10">
        <f>IF(C2173&gt;'Assumptions Notes'!C$11,'Assumptions Notes'!C$11,C2173)</f>
        <v>103.4</v>
      </c>
      <c r="H2173" s="15">
        <f t="shared" si="67"/>
        <v>1.3700500000000001E-2</v>
      </c>
      <c r="I2173" s="2">
        <f>IF(C2173&gt;'Assumptions Notes'!C$11,-C2173*('Assumptions Notes'!C$13/(2*1000)),G2173*D2173)</f>
        <v>1.3700500000000001E-2</v>
      </c>
    </row>
    <row r="2174" spans="1:9" ht="16" x14ac:dyDescent="0.2">
      <c r="A2174" s="5">
        <v>42597.25</v>
      </c>
      <c r="B2174" s="2">
        <v>1147.81</v>
      </c>
      <c r="C2174" s="29">
        <v>104.9</v>
      </c>
      <c r="D2174" s="8">
        <v>1.6249999999999999E-4</v>
      </c>
      <c r="E2174" s="13">
        <f>D2174*'Assumptions Notes'!C$12</f>
        <v>1.95E-2</v>
      </c>
      <c r="F2174" s="15">
        <f t="shared" si="66"/>
        <v>1.7046249999999999E-2</v>
      </c>
      <c r="G2174" s="10">
        <f>IF(C2174&gt;'Assumptions Notes'!C$11,'Assumptions Notes'!C$11,C2174)</f>
        <v>104.9</v>
      </c>
      <c r="H2174" s="15">
        <f t="shared" si="67"/>
        <v>1.7046249999999999E-2</v>
      </c>
      <c r="I2174" s="2">
        <f>IF(C2174&gt;'Assumptions Notes'!C$11,-C2174*('Assumptions Notes'!C$13/(2*1000)),G2174*D2174)</f>
        <v>1.7046249999999999E-2</v>
      </c>
    </row>
    <row r="2175" spans="1:9" ht="16" x14ac:dyDescent="0.2">
      <c r="A2175" s="5">
        <v>42597.270833333336</v>
      </c>
      <c r="B2175" s="2">
        <v>1223.18</v>
      </c>
      <c r="C2175" s="29">
        <v>111.8</v>
      </c>
      <c r="D2175" s="8">
        <v>1.9249999999999999E-4</v>
      </c>
      <c r="E2175" s="13">
        <f>D2175*'Assumptions Notes'!C$12</f>
        <v>2.3099999999999999E-2</v>
      </c>
      <c r="F2175" s="15">
        <f t="shared" si="66"/>
        <v>2.1521499999999999E-2</v>
      </c>
      <c r="G2175" s="10">
        <f>IF(C2175&gt;'Assumptions Notes'!C$11,'Assumptions Notes'!C$11,C2175)</f>
        <v>111.8</v>
      </c>
      <c r="H2175" s="15">
        <f t="shared" si="67"/>
        <v>2.1521499999999999E-2</v>
      </c>
      <c r="I2175" s="2">
        <f>IF(C2175&gt;'Assumptions Notes'!C$11,-C2175*('Assumptions Notes'!C$13/(2*1000)),G2175*D2175)</f>
        <v>2.1521499999999999E-2</v>
      </c>
    </row>
    <row r="2176" spans="1:9" ht="16" x14ac:dyDescent="0.2">
      <c r="A2176" s="5">
        <v>42597.291666666664</v>
      </c>
      <c r="B2176" s="2">
        <v>1372.91</v>
      </c>
      <c r="C2176" s="29">
        <v>116.9</v>
      </c>
      <c r="D2176" s="8">
        <v>2.0875000000000001E-4</v>
      </c>
      <c r="E2176" s="13">
        <f>D2176*'Assumptions Notes'!C$12</f>
        <v>2.5049999999999999E-2</v>
      </c>
      <c r="F2176" s="15">
        <f t="shared" si="66"/>
        <v>2.4402875000000001E-2</v>
      </c>
      <c r="G2176" s="10">
        <f>IF(C2176&gt;'Assumptions Notes'!C$11,'Assumptions Notes'!C$11,C2176)</f>
        <v>116.9</v>
      </c>
      <c r="H2176" s="15">
        <f t="shared" si="67"/>
        <v>2.4402875000000001E-2</v>
      </c>
      <c r="I2176" s="2">
        <f>IF(C2176&gt;'Assumptions Notes'!C$11,-C2176*('Assumptions Notes'!C$13/(2*1000)),G2176*D2176)</f>
        <v>2.4402875000000001E-2</v>
      </c>
    </row>
    <row r="2177" spans="1:9" ht="16" x14ac:dyDescent="0.2">
      <c r="A2177" s="5">
        <v>42597.333333333336</v>
      </c>
      <c r="B2177" s="2">
        <v>1634.19</v>
      </c>
      <c r="C2177" s="29">
        <v>112.8</v>
      </c>
      <c r="D2177" s="8">
        <v>2.2499999999999999E-4</v>
      </c>
      <c r="E2177" s="13">
        <f>D2177*'Assumptions Notes'!C$12</f>
        <v>2.7E-2</v>
      </c>
      <c r="F2177" s="15">
        <f t="shared" si="66"/>
        <v>2.538E-2</v>
      </c>
      <c r="G2177" s="10">
        <f>IF(C2177&gt;'Assumptions Notes'!C$11,'Assumptions Notes'!C$11,C2177)</f>
        <v>112.8</v>
      </c>
      <c r="H2177" s="15">
        <f t="shared" si="67"/>
        <v>2.538E-2</v>
      </c>
      <c r="I2177" s="2">
        <f>IF(C2177&gt;'Assumptions Notes'!C$11,-C2177*('Assumptions Notes'!C$13/(2*1000)),G2177*D2177)</f>
        <v>2.538E-2</v>
      </c>
    </row>
    <row r="2178" spans="1:9" ht="16" x14ac:dyDescent="0.2">
      <c r="A2178" s="5">
        <v>42597.354166666664</v>
      </c>
      <c r="B2178" s="2">
        <v>1698.12</v>
      </c>
      <c r="C2178" s="29">
        <v>112.3</v>
      </c>
      <c r="D2178" s="8">
        <v>2.2625E-4</v>
      </c>
      <c r="E2178" s="13">
        <f>D2178*'Assumptions Notes'!C$12</f>
        <v>2.7150000000000001E-2</v>
      </c>
      <c r="F2178" s="15">
        <f t="shared" si="66"/>
        <v>2.5407875E-2</v>
      </c>
      <c r="G2178" s="10">
        <f>IF(C2178&gt;'Assumptions Notes'!C$11,'Assumptions Notes'!C$11,C2178)</f>
        <v>112.3</v>
      </c>
      <c r="H2178" s="15">
        <f t="shared" si="67"/>
        <v>2.5407875E-2</v>
      </c>
      <c r="I2178" s="2">
        <f>IF(C2178&gt;'Assumptions Notes'!C$11,-C2178*('Assumptions Notes'!C$13/(2*1000)),G2178*D2178)</f>
        <v>2.5407875E-2</v>
      </c>
    </row>
    <row r="2179" spans="1:9" ht="16" x14ac:dyDescent="0.2">
      <c r="A2179" s="5">
        <v>42597.375</v>
      </c>
      <c r="B2179" s="2">
        <v>1637.87</v>
      </c>
      <c r="C2179" s="29">
        <v>112.3</v>
      </c>
      <c r="D2179" s="8">
        <v>2.275E-4</v>
      </c>
      <c r="E2179" s="13">
        <f>D2179*'Assumptions Notes'!C$12</f>
        <v>2.7300000000000001E-2</v>
      </c>
      <c r="F2179" s="15">
        <f t="shared" ref="F2179:F2242" si="68">D2179*C2179</f>
        <v>2.5548249999999998E-2</v>
      </c>
      <c r="G2179" s="10">
        <f>IF(C2179&gt;'Assumptions Notes'!C$11,'Assumptions Notes'!C$11,C2179)</f>
        <v>112.3</v>
      </c>
      <c r="H2179" s="15">
        <f t="shared" ref="H2179:H2242" si="69">G2179*D2179</f>
        <v>2.5548249999999998E-2</v>
      </c>
      <c r="I2179" s="2">
        <f>IF(C2179&gt;'Assumptions Notes'!C$11,-C2179*('Assumptions Notes'!C$13/(2*1000)),G2179*D2179)</f>
        <v>2.5548249999999998E-2</v>
      </c>
    </row>
    <row r="2180" spans="1:9" ht="16" x14ac:dyDescent="0.2">
      <c r="A2180" s="5">
        <v>42597.395833333336</v>
      </c>
      <c r="B2180" s="2">
        <v>1539.27</v>
      </c>
      <c r="C2180" s="29">
        <v>113.2</v>
      </c>
      <c r="D2180" s="8">
        <v>2.1875E-4</v>
      </c>
      <c r="E2180" s="13">
        <f>D2180*'Assumptions Notes'!C$12</f>
        <v>2.6249999999999999E-2</v>
      </c>
      <c r="F2180" s="15">
        <f t="shared" si="68"/>
        <v>2.47625E-2</v>
      </c>
      <c r="G2180" s="10">
        <f>IF(C2180&gt;'Assumptions Notes'!C$11,'Assumptions Notes'!C$11,C2180)</f>
        <v>113.2</v>
      </c>
      <c r="H2180" s="15">
        <f t="shared" si="69"/>
        <v>2.47625E-2</v>
      </c>
      <c r="I2180" s="2">
        <f>IF(C2180&gt;'Assumptions Notes'!C$11,-C2180*('Assumptions Notes'!C$13/(2*1000)),G2180*D2180)</f>
        <v>2.47625E-2</v>
      </c>
    </row>
    <row r="2181" spans="1:9" ht="16" x14ac:dyDescent="0.2">
      <c r="A2181" s="5">
        <v>42597.416666666664</v>
      </c>
      <c r="B2181" s="2">
        <v>1466.8</v>
      </c>
      <c r="C2181" s="29">
        <v>116.6</v>
      </c>
      <c r="D2181" s="8">
        <v>2.1000000000000001E-4</v>
      </c>
      <c r="E2181" s="13">
        <f>D2181*'Assumptions Notes'!C$12</f>
        <v>2.52E-2</v>
      </c>
      <c r="F2181" s="15">
        <f t="shared" si="68"/>
        <v>2.4486000000000001E-2</v>
      </c>
      <c r="G2181" s="10">
        <f>IF(C2181&gt;'Assumptions Notes'!C$11,'Assumptions Notes'!C$11,C2181)</f>
        <v>116.6</v>
      </c>
      <c r="H2181" s="15">
        <f t="shared" si="69"/>
        <v>2.4486000000000001E-2</v>
      </c>
      <c r="I2181" s="2">
        <f>IF(C2181&gt;'Assumptions Notes'!C$11,-C2181*('Assumptions Notes'!C$13/(2*1000)),G2181*D2181)</f>
        <v>2.4486000000000001E-2</v>
      </c>
    </row>
    <row r="2182" spans="1:9" ht="16" x14ac:dyDescent="0.2">
      <c r="A2182" s="5">
        <v>42597.4375</v>
      </c>
      <c r="B2182" s="2">
        <v>1360.64</v>
      </c>
      <c r="C2182" s="29">
        <v>115.3</v>
      </c>
      <c r="D2182" s="8">
        <v>2.075E-4</v>
      </c>
      <c r="E2182" s="13">
        <f>D2182*'Assumptions Notes'!C$12</f>
        <v>2.4899999999999999E-2</v>
      </c>
      <c r="F2182" s="15">
        <f t="shared" si="68"/>
        <v>2.3924749999999998E-2</v>
      </c>
      <c r="G2182" s="10">
        <f>IF(C2182&gt;'Assumptions Notes'!C$11,'Assumptions Notes'!C$11,C2182)</f>
        <v>115.3</v>
      </c>
      <c r="H2182" s="15">
        <f t="shared" si="69"/>
        <v>2.3924749999999998E-2</v>
      </c>
      <c r="I2182" s="2">
        <f>IF(C2182&gt;'Assumptions Notes'!C$11,-C2182*('Assumptions Notes'!C$13/(2*1000)),G2182*D2182)</f>
        <v>2.3924749999999998E-2</v>
      </c>
    </row>
    <row r="2183" spans="1:9" ht="16" x14ac:dyDescent="0.2">
      <c r="A2183" s="5">
        <v>42597.458333333336</v>
      </c>
      <c r="B2183" s="2">
        <v>1259.3499999999999</v>
      </c>
      <c r="C2183" s="29">
        <v>106.3</v>
      </c>
      <c r="D2183" s="8">
        <v>2.05E-4</v>
      </c>
      <c r="E2183" s="13">
        <f>D2183*'Assumptions Notes'!C$12</f>
        <v>2.46E-2</v>
      </c>
      <c r="F2183" s="15">
        <f t="shared" si="68"/>
        <v>2.1791499999999998E-2</v>
      </c>
      <c r="G2183" s="10">
        <f>IF(C2183&gt;'Assumptions Notes'!C$11,'Assumptions Notes'!C$11,C2183)</f>
        <v>106.3</v>
      </c>
      <c r="H2183" s="15">
        <f t="shared" si="69"/>
        <v>2.1791499999999998E-2</v>
      </c>
      <c r="I2183" s="2">
        <f>IF(C2183&gt;'Assumptions Notes'!C$11,-C2183*('Assumptions Notes'!C$13/(2*1000)),G2183*D2183)</f>
        <v>2.1791499999999998E-2</v>
      </c>
    </row>
    <row r="2184" spans="1:9" ht="16" x14ac:dyDescent="0.2">
      <c r="A2184" s="5">
        <v>42597.479166666664</v>
      </c>
      <c r="B2184" s="2">
        <v>1184.71</v>
      </c>
      <c r="C2184" s="29">
        <v>103.4</v>
      </c>
      <c r="D2184" s="8">
        <v>2.1499999999999999E-4</v>
      </c>
      <c r="E2184" s="13">
        <f>D2184*'Assumptions Notes'!C$12</f>
        <v>2.58E-2</v>
      </c>
      <c r="F2184" s="15">
        <f t="shared" si="68"/>
        <v>2.2231000000000001E-2</v>
      </c>
      <c r="G2184" s="10">
        <f>IF(C2184&gt;'Assumptions Notes'!C$11,'Assumptions Notes'!C$11,C2184)</f>
        <v>103.4</v>
      </c>
      <c r="H2184" s="15">
        <f t="shared" si="69"/>
        <v>2.2231000000000001E-2</v>
      </c>
      <c r="I2184" s="2">
        <f>IF(C2184&gt;'Assumptions Notes'!C$11,-C2184*('Assumptions Notes'!C$13/(2*1000)),G2184*D2184)</f>
        <v>2.2231000000000001E-2</v>
      </c>
    </row>
    <row r="2185" spans="1:9" ht="16" x14ac:dyDescent="0.2">
      <c r="A2185" s="5">
        <v>42597.5</v>
      </c>
      <c r="B2185" s="2">
        <v>1143.8900000000001</v>
      </c>
      <c r="C2185" s="29">
        <v>101.3</v>
      </c>
      <c r="D2185" s="8">
        <v>2.2499999999999999E-4</v>
      </c>
      <c r="E2185" s="13">
        <f>D2185*'Assumptions Notes'!C$12</f>
        <v>2.7E-2</v>
      </c>
      <c r="F2185" s="15">
        <f t="shared" si="68"/>
        <v>2.27925E-2</v>
      </c>
      <c r="G2185" s="10">
        <f>IF(C2185&gt;'Assumptions Notes'!C$11,'Assumptions Notes'!C$11,C2185)</f>
        <v>101.3</v>
      </c>
      <c r="H2185" s="15">
        <f t="shared" si="69"/>
        <v>2.27925E-2</v>
      </c>
      <c r="I2185" s="2">
        <f>IF(C2185&gt;'Assumptions Notes'!C$11,-C2185*('Assumptions Notes'!C$13/(2*1000)),G2185*D2185)</f>
        <v>2.27925E-2</v>
      </c>
    </row>
    <row r="2186" spans="1:9" ht="16" x14ac:dyDescent="0.2">
      <c r="A2186" s="5">
        <v>42597.520833333336</v>
      </c>
      <c r="B2186" s="2">
        <v>1102.18</v>
      </c>
      <c r="C2186" s="29">
        <v>104.9</v>
      </c>
      <c r="D2186" s="8">
        <v>2.1250000000000002E-4</v>
      </c>
      <c r="E2186" s="13">
        <f>D2186*'Assumptions Notes'!C$12</f>
        <v>2.5500000000000002E-2</v>
      </c>
      <c r="F2186" s="15">
        <f t="shared" si="68"/>
        <v>2.2291250000000002E-2</v>
      </c>
      <c r="G2186" s="10">
        <f>IF(C2186&gt;'Assumptions Notes'!C$11,'Assumptions Notes'!C$11,C2186)</f>
        <v>104.9</v>
      </c>
      <c r="H2186" s="15">
        <f t="shared" si="69"/>
        <v>2.2291250000000002E-2</v>
      </c>
      <c r="I2186" s="2">
        <f>IF(C2186&gt;'Assumptions Notes'!C$11,-C2186*('Assumptions Notes'!C$13/(2*1000)),G2186*D2186)</f>
        <v>2.2291250000000002E-2</v>
      </c>
    </row>
    <row r="2187" spans="1:9" ht="16" x14ac:dyDescent="0.2">
      <c r="A2187" s="5">
        <v>42597.541666666664</v>
      </c>
      <c r="B2187" s="2">
        <v>1089.95</v>
      </c>
      <c r="C2187" s="29">
        <v>104.5</v>
      </c>
      <c r="D2187" s="8">
        <v>2.0000000000000001E-4</v>
      </c>
      <c r="E2187" s="13">
        <f>D2187*'Assumptions Notes'!C$12</f>
        <v>2.4E-2</v>
      </c>
      <c r="F2187" s="15">
        <f t="shared" si="68"/>
        <v>2.0900000000000002E-2</v>
      </c>
      <c r="G2187" s="10">
        <f>IF(C2187&gt;'Assumptions Notes'!C$11,'Assumptions Notes'!C$11,C2187)</f>
        <v>104.5</v>
      </c>
      <c r="H2187" s="15">
        <f t="shared" si="69"/>
        <v>2.0900000000000002E-2</v>
      </c>
      <c r="I2187" s="2">
        <f>IF(C2187&gt;'Assumptions Notes'!C$11,-C2187*('Assumptions Notes'!C$13/(2*1000)),G2187*D2187)</f>
        <v>2.0900000000000002E-2</v>
      </c>
    </row>
    <row r="2188" spans="1:9" ht="16" x14ac:dyDescent="0.2">
      <c r="A2188" s="5">
        <v>42597.5625</v>
      </c>
      <c r="B2188" s="2">
        <v>1066.93</v>
      </c>
      <c r="C2188" s="29">
        <v>110.9</v>
      </c>
      <c r="D2188" s="8">
        <v>1.975E-4</v>
      </c>
      <c r="E2188" s="13">
        <f>D2188*'Assumptions Notes'!C$12</f>
        <v>2.3699999999999999E-2</v>
      </c>
      <c r="F2188" s="15">
        <f t="shared" si="68"/>
        <v>2.1902750000000002E-2</v>
      </c>
      <c r="G2188" s="10">
        <f>IF(C2188&gt;'Assumptions Notes'!C$11,'Assumptions Notes'!C$11,C2188)</f>
        <v>110.9</v>
      </c>
      <c r="H2188" s="15">
        <f t="shared" si="69"/>
        <v>2.1902750000000002E-2</v>
      </c>
      <c r="I2188" s="2">
        <f>IF(C2188&gt;'Assumptions Notes'!C$11,-C2188*('Assumptions Notes'!C$13/(2*1000)),G2188*D2188)</f>
        <v>2.1902750000000002E-2</v>
      </c>
    </row>
    <row r="2189" spans="1:9" ht="16" x14ac:dyDescent="0.2">
      <c r="A2189" s="5">
        <v>42597.583333333336</v>
      </c>
      <c r="B2189" s="2">
        <v>1077.5899999999999</v>
      </c>
      <c r="C2189" s="29">
        <v>109.2</v>
      </c>
      <c r="D2189" s="8">
        <v>1.95E-4</v>
      </c>
      <c r="E2189" s="13">
        <f>D2189*'Assumptions Notes'!C$12</f>
        <v>2.3400000000000001E-2</v>
      </c>
      <c r="F2189" s="15">
        <f t="shared" si="68"/>
        <v>2.1294E-2</v>
      </c>
      <c r="G2189" s="10">
        <f>IF(C2189&gt;'Assumptions Notes'!C$11,'Assumptions Notes'!C$11,C2189)</f>
        <v>109.2</v>
      </c>
      <c r="H2189" s="15">
        <f t="shared" si="69"/>
        <v>2.1294E-2</v>
      </c>
      <c r="I2189" s="2">
        <f>IF(C2189&gt;'Assumptions Notes'!C$11,-C2189*('Assumptions Notes'!C$13/(2*1000)),G2189*D2189)</f>
        <v>2.1294E-2</v>
      </c>
    </row>
    <row r="2190" spans="1:9" ht="16" x14ac:dyDescent="0.2">
      <c r="A2190" s="5">
        <v>42597.604166666664</v>
      </c>
      <c r="B2190" s="2">
        <v>1083.81</v>
      </c>
      <c r="C2190" s="29">
        <v>104.4</v>
      </c>
      <c r="D2190" s="8">
        <v>1.9625E-4</v>
      </c>
      <c r="E2190" s="13">
        <f>D2190*'Assumptions Notes'!C$12</f>
        <v>2.3550000000000001E-2</v>
      </c>
      <c r="F2190" s="15">
        <f t="shared" si="68"/>
        <v>2.04885E-2</v>
      </c>
      <c r="G2190" s="10">
        <f>IF(C2190&gt;'Assumptions Notes'!C$11,'Assumptions Notes'!C$11,C2190)</f>
        <v>104.4</v>
      </c>
      <c r="H2190" s="15">
        <f t="shared" si="69"/>
        <v>2.04885E-2</v>
      </c>
      <c r="I2190" s="2">
        <f>IF(C2190&gt;'Assumptions Notes'!C$11,-C2190*('Assumptions Notes'!C$13/(2*1000)),G2190*D2190)</f>
        <v>2.04885E-2</v>
      </c>
    </row>
    <row r="2191" spans="1:9" ht="16" x14ac:dyDescent="0.2">
      <c r="A2191" s="5">
        <v>42597.625</v>
      </c>
      <c r="B2191" s="2">
        <v>1108.71</v>
      </c>
      <c r="C2191" s="29">
        <v>99.4</v>
      </c>
      <c r="D2191" s="8">
        <v>1.975E-4</v>
      </c>
      <c r="E2191" s="13">
        <f>D2191*'Assumptions Notes'!C$12</f>
        <v>2.3699999999999999E-2</v>
      </c>
      <c r="F2191" s="15">
        <f t="shared" si="68"/>
        <v>1.9631500000000003E-2</v>
      </c>
      <c r="G2191" s="10">
        <f>IF(C2191&gt;'Assumptions Notes'!C$11,'Assumptions Notes'!C$11,C2191)</f>
        <v>99.4</v>
      </c>
      <c r="H2191" s="15">
        <f t="shared" si="69"/>
        <v>1.9631500000000003E-2</v>
      </c>
      <c r="I2191" s="2">
        <f>IF(C2191&gt;'Assumptions Notes'!C$11,-C2191*('Assumptions Notes'!C$13/(2*1000)),G2191*D2191)</f>
        <v>1.9631500000000003E-2</v>
      </c>
    </row>
    <row r="2192" spans="1:9" ht="16" x14ac:dyDescent="0.2">
      <c r="A2192" s="5">
        <v>42597.645833333336</v>
      </c>
      <c r="B2192" s="2">
        <v>1138.9000000000001</v>
      </c>
      <c r="C2192" s="29">
        <v>105.4</v>
      </c>
      <c r="D2192" s="8">
        <v>2.2124999999999998E-4</v>
      </c>
      <c r="E2192" s="13">
        <f>D2192*'Assumptions Notes'!C$12</f>
        <v>2.6549999999999997E-2</v>
      </c>
      <c r="F2192" s="15">
        <f t="shared" si="68"/>
        <v>2.331975E-2</v>
      </c>
      <c r="G2192" s="10">
        <f>IF(C2192&gt;'Assumptions Notes'!C$11,'Assumptions Notes'!C$11,C2192)</f>
        <v>105.4</v>
      </c>
      <c r="H2192" s="15">
        <f t="shared" si="69"/>
        <v>2.331975E-2</v>
      </c>
      <c r="I2192" s="2">
        <f>IF(C2192&gt;'Assumptions Notes'!C$11,-C2192*('Assumptions Notes'!C$13/(2*1000)),G2192*D2192)</f>
        <v>2.331975E-2</v>
      </c>
    </row>
    <row r="2193" spans="1:9" ht="16" x14ac:dyDescent="0.2">
      <c r="A2193" s="5">
        <v>42597.666666666664</v>
      </c>
      <c r="B2193" s="2">
        <v>1178.49</v>
      </c>
      <c r="C2193" s="29">
        <v>108.5</v>
      </c>
      <c r="D2193" s="8">
        <v>2.4499999999999999E-4</v>
      </c>
      <c r="E2193" s="13">
        <f>D2193*'Assumptions Notes'!C$12</f>
        <v>2.9399999999999999E-2</v>
      </c>
      <c r="F2193" s="15">
        <f t="shared" si="68"/>
        <v>2.6582499999999998E-2</v>
      </c>
      <c r="G2193" s="10">
        <f>IF(C2193&gt;'Assumptions Notes'!C$11,'Assumptions Notes'!C$11,C2193)</f>
        <v>108.5</v>
      </c>
      <c r="H2193" s="15">
        <f t="shared" si="69"/>
        <v>2.6582499999999998E-2</v>
      </c>
      <c r="I2193" s="2">
        <f>IF(C2193&gt;'Assumptions Notes'!C$11,-C2193*('Assumptions Notes'!C$13/(2*1000)),G2193*D2193)</f>
        <v>2.6582499999999998E-2</v>
      </c>
    </row>
    <row r="2194" spans="1:9" ht="16" x14ac:dyDescent="0.2">
      <c r="A2194" s="5">
        <v>42597.6875</v>
      </c>
      <c r="B2194" s="2">
        <v>1214.1400000000001</v>
      </c>
      <c r="C2194" s="29">
        <v>115.6</v>
      </c>
      <c r="D2194" s="8">
        <v>2.7E-4</v>
      </c>
      <c r="E2194" s="13">
        <f>D2194*'Assumptions Notes'!C$12</f>
        <v>3.2399999999999998E-2</v>
      </c>
      <c r="F2194" s="15">
        <f t="shared" si="68"/>
        <v>3.1212E-2</v>
      </c>
      <c r="G2194" s="10">
        <f>IF(C2194&gt;'Assumptions Notes'!C$11,'Assumptions Notes'!C$11,C2194)</f>
        <v>115.6</v>
      </c>
      <c r="H2194" s="15">
        <f t="shared" si="69"/>
        <v>3.1212E-2</v>
      </c>
      <c r="I2194" s="2">
        <f>IF(C2194&gt;'Assumptions Notes'!C$11,-C2194*('Assumptions Notes'!C$13/(2*1000)),G2194*D2194)</f>
        <v>3.1212E-2</v>
      </c>
    </row>
    <row r="2195" spans="1:9" ht="16" x14ac:dyDescent="0.2">
      <c r="A2195" s="5">
        <v>42597.708333333336</v>
      </c>
      <c r="B2195" s="2">
        <v>1297.73</v>
      </c>
      <c r="C2195" s="29">
        <v>108.5</v>
      </c>
      <c r="D2195" s="8">
        <v>2.9500000000000001E-4</v>
      </c>
      <c r="E2195" s="13">
        <f>D2195*'Assumptions Notes'!C$12</f>
        <v>3.5400000000000001E-2</v>
      </c>
      <c r="F2195" s="15">
        <f t="shared" si="68"/>
        <v>3.2007500000000001E-2</v>
      </c>
      <c r="G2195" s="10">
        <f>IF(C2195&gt;'Assumptions Notes'!C$11,'Assumptions Notes'!C$11,C2195)</f>
        <v>108.5</v>
      </c>
      <c r="H2195" s="15">
        <f t="shared" si="69"/>
        <v>3.2007500000000001E-2</v>
      </c>
      <c r="I2195" s="2">
        <f>IF(C2195&gt;'Assumptions Notes'!C$11,-C2195*('Assumptions Notes'!C$13/(2*1000)),G2195*D2195)</f>
        <v>3.2007500000000001E-2</v>
      </c>
    </row>
    <row r="2196" spans="1:9" ht="16" x14ac:dyDescent="0.2">
      <c r="A2196" s="5">
        <v>42597.729166666664</v>
      </c>
      <c r="B2196" s="2">
        <v>1397.09</v>
      </c>
      <c r="C2196" s="29">
        <v>101.8</v>
      </c>
      <c r="D2196" s="8">
        <v>2.9750000000000002E-4</v>
      </c>
      <c r="E2196" s="13">
        <f>D2196*'Assumptions Notes'!C$12</f>
        <v>3.5700000000000003E-2</v>
      </c>
      <c r="F2196" s="15">
        <f t="shared" si="68"/>
        <v>3.02855E-2</v>
      </c>
      <c r="G2196" s="10">
        <f>IF(C2196&gt;'Assumptions Notes'!C$11,'Assumptions Notes'!C$11,C2196)</f>
        <v>101.8</v>
      </c>
      <c r="H2196" s="15">
        <f t="shared" si="69"/>
        <v>3.02855E-2</v>
      </c>
      <c r="I2196" s="2">
        <f>IF(C2196&gt;'Assumptions Notes'!C$11,-C2196*('Assumptions Notes'!C$13/(2*1000)),G2196*D2196)</f>
        <v>3.02855E-2</v>
      </c>
    </row>
    <row r="2197" spans="1:9" ht="16" x14ac:dyDescent="0.2">
      <c r="A2197" s="5">
        <v>42597.8125</v>
      </c>
      <c r="B2197" s="2">
        <v>1771.35</v>
      </c>
      <c r="C2197" s="29">
        <v>100</v>
      </c>
      <c r="D2197" s="8">
        <v>2.9999999999999997E-4</v>
      </c>
      <c r="E2197" s="13">
        <f>D2197*'Assumptions Notes'!C$12</f>
        <v>3.5999999999999997E-2</v>
      </c>
      <c r="F2197" s="15">
        <f t="shared" si="68"/>
        <v>0.03</v>
      </c>
      <c r="G2197" s="10">
        <f>IF(C2197&gt;'Assumptions Notes'!C$11,'Assumptions Notes'!C$11,C2197)</f>
        <v>100</v>
      </c>
      <c r="H2197" s="15">
        <f t="shared" si="69"/>
        <v>0.03</v>
      </c>
      <c r="I2197" s="2">
        <f>IF(C2197&gt;'Assumptions Notes'!C$11,-C2197*('Assumptions Notes'!C$13/(2*1000)),G2197*D2197)</f>
        <v>0.03</v>
      </c>
    </row>
    <row r="2198" spans="1:9" ht="16" x14ac:dyDescent="0.2">
      <c r="A2198" s="5">
        <v>42597.75</v>
      </c>
      <c r="B2198" s="2">
        <v>1506.77</v>
      </c>
      <c r="C2198" s="29">
        <v>98.5</v>
      </c>
      <c r="D2198" s="8">
        <v>2.9999999999999997E-4</v>
      </c>
      <c r="E2198" s="13">
        <f>D2198*'Assumptions Notes'!C$12</f>
        <v>3.5999999999999997E-2</v>
      </c>
      <c r="F2198" s="15">
        <f t="shared" si="68"/>
        <v>2.9549999999999996E-2</v>
      </c>
      <c r="G2198" s="10">
        <f>IF(C2198&gt;'Assumptions Notes'!C$11,'Assumptions Notes'!C$11,C2198)</f>
        <v>98.5</v>
      </c>
      <c r="H2198" s="15">
        <f t="shared" si="69"/>
        <v>2.9549999999999996E-2</v>
      </c>
      <c r="I2198" s="2">
        <f>IF(C2198&gt;'Assumptions Notes'!C$11,-C2198*('Assumptions Notes'!C$13/(2*1000)),G2198*D2198)</f>
        <v>2.9549999999999996E-2</v>
      </c>
    </row>
    <row r="2199" spans="1:9" ht="16" x14ac:dyDescent="0.2">
      <c r="A2199" s="5">
        <v>42597.770833333336</v>
      </c>
      <c r="B2199" s="2">
        <v>1618.1</v>
      </c>
      <c r="C2199" s="29">
        <v>102.9</v>
      </c>
      <c r="D2199" s="8">
        <v>2.9999999999999997E-4</v>
      </c>
      <c r="E2199" s="13">
        <f>D2199*'Assumptions Notes'!C$12</f>
        <v>3.5999999999999997E-2</v>
      </c>
      <c r="F2199" s="15">
        <f t="shared" si="68"/>
        <v>3.0869999999999998E-2</v>
      </c>
      <c r="G2199" s="10">
        <f>IF(C2199&gt;'Assumptions Notes'!C$11,'Assumptions Notes'!C$11,C2199)</f>
        <v>102.9</v>
      </c>
      <c r="H2199" s="15">
        <f t="shared" si="69"/>
        <v>3.0869999999999998E-2</v>
      </c>
      <c r="I2199" s="2">
        <f>IF(C2199&gt;'Assumptions Notes'!C$11,-C2199*('Assumptions Notes'!C$13/(2*1000)),G2199*D2199)</f>
        <v>3.0869999999999998E-2</v>
      </c>
    </row>
    <row r="2200" spans="1:9" ht="16" x14ac:dyDescent="0.2">
      <c r="A2200" s="5">
        <v>42597.791666666664</v>
      </c>
      <c r="B2200" s="2">
        <v>1745.46</v>
      </c>
      <c r="C2200" s="29">
        <v>110.8</v>
      </c>
      <c r="D2200" s="8">
        <v>2.9750000000000002E-4</v>
      </c>
      <c r="E2200" s="13">
        <f>D2200*'Assumptions Notes'!C$12</f>
        <v>3.5700000000000003E-2</v>
      </c>
      <c r="F2200" s="15">
        <f t="shared" si="68"/>
        <v>3.2962999999999999E-2</v>
      </c>
      <c r="G2200" s="10">
        <f>IF(C2200&gt;'Assumptions Notes'!C$11,'Assumptions Notes'!C$11,C2200)</f>
        <v>110.8</v>
      </c>
      <c r="H2200" s="15">
        <f t="shared" si="69"/>
        <v>3.2962999999999999E-2</v>
      </c>
      <c r="I2200" s="2">
        <f>IF(C2200&gt;'Assumptions Notes'!C$11,-C2200*('Assumptions Notes'!C$13/(2*1000)),G2200*D2200)</f>
        <v>3.2962999999999999E-2</v>
      </c>
    </row>
    <row r="2201" spans="1:9" ht="16" x14ac:dyDescent="0.2">
      <c r="A2201" s="5">
        <v>42597.833333333336</v>
      </c>
      <c r="B2201" s="2">
        <v>1740.91</v>
      </c>
      <c r="C2201" s="29">
        <v>107.6</v>
      </c>
      <c r="D2201" s="8">
        <v>2.9500000000000001E-4</v>
      </c>
      <c r="E2201" s="13">
        <f>D2201*'Assumptions Notes'!C$12</f>
        <v>3.5400000000000001E-2</v>
      </c>
      <c r="F2201" s="15">
        <f t="shared" si="68"/>
        <v>3.1741999999999999E-2</v>
      </c>
      <c r="G2201" s="10">
        <f>IF(C2201&gt;'Assumptions Notes'!C$11,'Assumptions Notes'!C$11,C2201)</f>
        <v>107.6</v>
      </c>
      <c r="H2201" s="15">
        <f t="shared" si="69"/>
        <v>3.1741999999999999E-2</v>
      </c>
      <c r="I2201" s="2">
        <f>IF(C2201&gt;'Assumptions Notes'!C$11,-C2201*('Assumptions Notes'!C$13/(2*1000)),G2201*D2201)</f>
        <v>3.1741999999999999E-2</v>
      </c>
    </row>
    <row r="2202" spans="1:9" ht="16" x14ac:dyDescent="0.2">
      <c r="A2202" s="5">
        <v>42597.916666666664</v>
      </c>
      <c r="B2202" s="2">
        <v>1544.63</v>
      </c>
      <c r="C2202" s="29">
        <v>100.4</v>
      </c>
      <c r="D2202" s="8">
        <v>2.9E-4</v>
      </c>
      <c r="E2202" s="13">
        <f>D2202*'Assumptions Notes'!C$12</f>
        <v>3.4799999999999998E-2</v>
      </c>
      <c r="F2202" s="15">
        <f t="shared" si="68"/>
        <v>2.9116000000000003E-2</v>
      </c>
      <c r="G2202" s="10">
        <f>IF(C2202&gt;'Assumptions Notes'!C$11,'Assumptions Notes'!C$11,C2202)</f>
        <v>100.4</v>
      </c>
      <c r="H2202" s="15">
        <f t="shared" si="69"/>
        <v>2.9116000000000003E-2</v>
      </c>
      <c r="I2202" s="2">
        <f>IF(C2202&gt;'Assumptions Notes'!C$11,-C2202*('Assumptions Notes'!C$13/(2*1000)),G2202*D2202)</f>
        <v>2.9116000000000003E-2</v>
      </c>
    </row>
    <row r="2203" spans="1:9" ht="16" x14ac:dyDescent="0.2">
      <c r="A2203" s="5">
        <v>42597.854166666664</v>
      </c>
      <c r="B2203" s="2">
        <v>1718.64</v>
      </c>
      <c r="C2203" s="29">
        <v>100</v>
      </c>
      <c r="D2203" s="8">
        <v>2.8499999999999999E-4</v>
      </c>
      <c r="E2203" s="13">
        <f>D2203*'Assumptions Notes'!C$12</f>
        <v>3.4200000000000001E-2</v>
      </c>
      <c r="F2203" s="15">
        <f t="shared" si="68"/>
        <v>2.8499999999999998E-2</v>
      </c>
      <c r="G2203" s="10">
        <f>IF(C2203&gt;'Assumptions Notes'!C$11,'Assumptions Notes'!C$11,C2203)</f>
        <v>100</v>
      </c>
      <c r="H2203" s="15">
        <f t="shared" si="69"/>
        <v>2.8499999999999998E-2</v>
      </c>
      <c r="I2203" s="2">
        <f>IF(C2203&gt;'Assumptions Notes'!C$11,-C2203*('Assumptions Notes'!C$13/(2*1000)),G2203*D2203)</f>
        <v>2.8499999999999998E-2</v>
      </c>
    </row>
    <row r="2204" spans="1:9" ht="16" x14ac:dyDescent="0.2">
      <c r="A2204" s="5">
        <v>42597.875</v>
      </c>
      <c r="B2204" s="2">
        <v>1661.86</v>
      </c>
      <c r="C2204" s="29">
        <v>101.5</v>
      </c>
      <c r="D2204" s="8">
        <v>2.7E-4</v>
      </c>
      <c r="E2204" s="13">
        <f>D2204*'Assumptions Notes'!C$12</f>
        <v>3.2399999999999998E-2</v>
      </c>
      <c r="F2204" s="15">
        <f t="shared" si="68"/>
        <v>2.7404999999999999E-2</v>
      </c>
      <c r="G2204" s="10">
        <f>IF(C2204&gt;'Assumptions Notes'!C$11,'Assumptions Notes'!C$11,C2204)</f>
        <v>101.5</v>
      </c>
      <c r="H2204" s="15">
        <f t="shared" si="69"/>
        <v>2.7404999999999999E-2</v>
      </c>
      <c r="I2204" s="2">
        <f>IF(C2204&gt;'Assumptions Notes'!C$11,-C2204*('Assumptions Notes'!C$13/(2*1000)),G2204*D2204)</f>
        <v>2.7404999999999999E-2</v>
      </c>
    </row>
    <row r="2205" spans="1:9" ht="16" x14ac:dyDescent="0.2">
      <c r="A2205" s="5">
        <v>42597.895833333336</v>
      </c>
      <c r="B2205" s="2">
        <v>1602.61</v>
      </c>
      <c r="C2205" s="29">
        <v>105.2</v>
      </c>
      <c r="D2205" s="8">
        <v>2.5500000000000002E-4</v>
      </c>
      <c r="E2205" s="13">
        <f>D2205*'Assumptions Notes'!C$12</f>
        <v>3.0600000000000002E-2</v>
      </c>
      <c r="F2205" s="15">
        <f t="shared" si="68"/>
        <v>2.6826000000000003E-2</v>
      </c>
      <c r="G2205" s="10">
        <f>IF(C2205&gt;'Assumptions Notes'!C$11,'Assumptions Notes'!C$11,C2205)</f>
        <v>105.2</v>
      </c>
      <c r="H2205" s="15">
        <f t="shared" si="69"/>
        <v>2.6826000000000003E-2</v>
      </c>
      <c r="I2205" s="2">
        <f>IF(C2205&gt;'Assumptions Notes'!C$11,-C2205*('Assumptions Notes'!C$13/(2*1000)),G2205*D2205)</f>
        <v>2.6826000000000003E-2</v>
      </c>
    </row>
    <row r="2206" spans="1:9" ht="16" x14ac:dyDescent="0.2">
      <c r="A2206" s="5">
        <v>42597.9375</v>
      </c>
      <c r="B2206" s="2">
        <v>1463.05</v>
      </c>
      <c r="C2206" s="29">
        <v>104.6</v>
      </c>
      <c r="D2206" s="8">
        <v>2.1250000000000002E-4</v>
      </c>
      <c r="E2206" s="13">
        <f>D2206*'Assumptions Notes'!C$12</f>
        <v>2.5500000000000002E-2</v>
      </c>
      <c r="F2206" s="15">
        <f t="shared" si="68"/>
        <v>2.2227500000000001E-2</v>
      </c>
      <c r="G2206" s="10">
        <f>IF(C2206&gt;'Assumptions Notes'!C$11,'Assumptions Notes'!C$11,C2206)</f>
        <v>104.6</v>
      </c>
      <c r="H2206" s="15">
        <f t="shared" si="69"/>
        <v>2.2227500000000001E-2</v>
      </c>
      <c r="I2206" s="2">
        <f>IF(C2206&gt;'Assumptions Notes'!C$11,-C2206*('Assumptions Notes'!C$13/(2*1000)),G2206*D2206)</f>
        <v>2.2227500000000001E-2</v>
      </c>
    </row>
    <row r="2207" spans="1:9" ht="16" x14ac:dyDescent="0.2">
      <c r="A2207" s="5">
        <v>42597.958333333336</v>
      </c>
      <c r="B2207" s="2">
        <v>1391.35</v>
      </c>
      <c r="C2207" s="29">
        <v>99.3</v>
      </c>
      <c r="D2207" s="8">
        <v>1.7000000000000001E-4</v>
      </c>
      <c r="E2207" s="13">
        <f>D2207*'Assumptions Notes'!C$12</f>
        <v>2.0400000000000001E-2</v>
      </c>
      <c r="F2207" s="15">
        <f t="shared" si="68"/>
        <v>1.6881E-2</v>
      </c>
      <c r="G2207" s="10">
        <f>IF(C2207&gt;'Assumptions Notes'!C$11,'Assumptions Notes'!C$11,C2207)</f>
        <v>99.3</v>
      </c>
      <c r="H2207" s="15">
        <f t="shared" si="69"/>
        <v>1.6881E-2</v>
      </c>
      <c r="I2207" s="2">
        <f>IF(C2207&gt;'Assumptions Notes'!C$11,-C2207*('Assumptions Notes'!C$13/(2*1000)),G2207*D2207)</f>
        <v>1.6881E-2</v>
      </c>
    </row>
    <row r="2208" spans="1:9" ht="16" x14ac:dyDescent="0.2">
      <c r="A2208" s="5">
        <v>42597.979166666664</v>
      </c>
      <c r="B2208" s="2">
        <v>1312.07</v>
      </c>
      <c r="C2208" s="29">
        <v>94.5</v>
      </c>
      <c r="D2208" s="8">
        <v>1.5000000000000001E-4</v>
      </c>
      <c r="E2208" s="13">
        <f>D2208*'Assumptions Notes'!C$12</f>
        <v>1.8000000000000002E-2</v>
      </c>
      <c r="F2208" s="15">
        <f t="shared" si="68"/>
        <v>1.4175000000000002E-2</v>
      </c>
      <c r="G2208" s="10">
        <f>IF(C2208&gt;'Assumptions Notes'!C$11,'Assumptions Notes'!C$11,C2208)</f>
        <v>94.5</v>
      </c>
      <c r="H2208" s="15">
        <f t="shared" si="69"/>
        <v>1.4175000000000002E-2</v>
      </c>
      <c r="I2208" s="2">
        <f>IF(C2208&gt;'Assumptions Notes'!C$11,-C2208*('Assumptions Notes'!C$13/(2*1000)),G2208*D2208)</f>
        <v>1.4175000000000002E-2</v>
      </c>
    </row>
    <row r="2209" spans="1:9" ht="16" x14ac:dyDescent="0.2">
      <c r="A2209" s="5">
        <v>42598</v>
      </c>
      <c r="B2209" s="2">
        <v>1501.31</v>
      </c>
      <c r="C2209" s="29">
        <v>91.7</v>
      </c>
      <c r="D2209" s="8">
        <v>1.2999999999999999E-4</v>
      </c>
      <c r="E2209" s="13">
        <f>D2209*'Assumptions Notes'!C$12</f>
        <v>1.5599999999999999E-2</v>
      </c>
      <c r="F2209" s="15">
        <f t="shared" si="68"/>
        <v>1.1920999999999999E-2</v>
      </c>
      <c r="G2209" s="10">
        <f>IF(C2209&gt;'Assumptions Notes'!C$11,'Assumptions Notes'!C$11,C2209)</f>
        <v>91.7</v>
      </c>
      <c r="H2209" s="15">
        <f t="shared" si="69"/>
        <v>1.1920999999999999E-2</v>
      </c>
      <c r="I2209" s="2">
        <f>IF(C2209&gt;'Assumptions Notes'!C$11,-C2209*('Assumptions Notes'!C$13/(2*1000)),G2209*D2209)</f>
        <v>1.1920999999999999E-2</v>
      </c>
    </row>
    <row r="2210" spans="1:9" ht="16" x14ac:dyDescent="0.2">
      <c r="A2210" s="5">
        <v>42598.020833333336</v>
      </c>
      <c r="B2210" s="2">
        <v>1388.3</v>
      </c>
      <c r="C2210" s="29">
        <v>93.4</v>
      </c>
      <c r="D2210" s="8">
        <v>1.175E-4</v>
      </c>
      <c r="E2210" s="13">
        <f>D2210*'Assumptions Notes'!C$12</f>
        <v>1.41E-2</v>
      </c>
      <c r="F2210" s="15">
        <f t="shared" si="68"/>
        <v>1.09745E-2</v>
      </c>
      <c r="G2210" s="10">
        <f>IF(C2210&gt;'Assumptions Notes'!C$11,'Assumptions Notes'!C$11,C2210)</f>
        <v>93.4</v>
      </c>
      <c r="H2210" s="15">
        <f t="shared" si="69"/>
        <v>1.09745E-2</v>
      </c>
      <c r="I2210" s="2">
        <f>IF(C2210&gt;'Assumptions Notes'!C$11,-C2210*('Assumptions Notes'!C$13/(2*1000)),G2210*D2210)</f>
        <v>1.09745E-2</v>
      </c>
    </row>
    <row r="2211" spans="1:9" ht="16" x14ac:dyDescent="0.2">
      <c r="A2211" s="5">
        <v>42598.041666666664</v>
      </c>
      <c r="B2211" s="2">
        <v>1325.96</v>
      </c>
      <c r="C2211" s="29">
        <v>103</v>
      </c>
      <c r="D2211" s="8">
        <v>1.05E-4</v>
      </c>
      <c r="E2211" s="13">
        <f>D2211*'Assumptions Notes'!C$12</f>
        <v>1.26E-2</v>
      </c>
      <c r="F2211" s="15">
        <f t="shared" si="68"/>
        <v>1.0815E-2</v>
      </c>
      <c r="G2211" s="10">
        <f>IF(C2211&gt;'Assumptions Notes'!C$11,'Assumptions Notes'!C$11,C2211)</f>
        <v>103</v>
      </c>
      <c r="H2211" s="15">
        <f t="shared" si="69"/>
        <v>1.0815E-2</v>
      </c>
      <c r="I2211" s="2">
        <f>IF(C2211&gt;'Assumptions Notes'!C$11,-C2211*('Assumptions Notes'!C$13/(2*1000)),G2211*D2211)</f>
        <v>1.0815E-2</v>
      </c>
    </row>
    <row r="2212" spans="1:9" ht="16" x14ac:dyDescent="0.2">
      <c r="A2212" s="5">
        <v>42598.0625</v>
      </c>
      <c r="B2212" s="2">
        <v>1224.51</v>
      </c>
      <c r="C2212" s="29">
        <v>108</v>
      </c>
      <c r="D2212" s="8">
        <v>1.025E-4</v>
      </c>
      <c r="E2212" s="13">
        <f>D2212*'Assumptions Notes'!C$12</f>
        <v>1.23E-2</v>
      </c>
      <c r="F2212" s="15">
        <f t="shared" si="68"/>
        <v>1.107E-2</v>
      </c>
      <c r="G2212" s="10">
        <f>IF(C2212&gt;'Assumptions Notes'!C$11,'Assumptions Notes'!C$11,C2212)</f>
        <v>108</v>
      </c>
      <c r="H2212" s="15">
        <f t="shared" si="69"/>
        <v>1.107E-2</v>
      </c>
      <c r="I2212" s="2">
        <f>IF(C2212&gt;'Assumptions Notes'!C$11,-C2212*('Assumptions Notes'!C$13/(2*1000)),G2212*D2212)</f>
        <v>1.107E-2</v>
      </c>
    </row>
    <row r="2213" spans="1:9" ht="16" x14ac:dyDescent="0.2">
      <c r="A2213" s="5">
        <v>42598.083333333336</v>
      </c>
      <c r="B2213" s="2">
        <v>1154.05</v>
      </c>
      <c r="C2213" s="29">
        <v>101.7</v>
      </c>
      <c r="D2213" s="8">
        <v>1E-4</v>
      </c>
      <c r="E2213" s="13">
        <f>D2213*'Assumptions Notes'!C$12</f>
        <v>1.2E-2</v>
      </c>
      <c r="F2213" s="15">
        <f t="shared" si="68"/>
        <v>1.017E-2</v>
      </c>
      <c r="G2213" s="10">
        <f>IF(C2213&gt;'Assumptions Notes'!C$11,'Assumptions Notes'!C$11,C2213)</f>
        <v>101.7</v>
      </c>
      <c r="H2213" s="15">
        <f t="shared" si="69"/>
        <v>1.017E-2</v>
      </c>
      <c r="I2213" s="2">
        <f>IF(C2213&gt;'Assumptions Notes'!C$11,-C2213*('Assumptions Notes'!C$13/(2*1000)),G2213*D2213)</f>
        <v>1.017E-2</v>
      </c>
    </row>
    <row r="2214" spans="1:9" ht="16" x14ac:dyDescent="0.2">
      <c r="A2214" s="5">
        <v>42598.104166666664</v>
      </c>
      <c r="B2214" s="2">
        <v>1103.32</v>
      </c>
      <c r="C2214" s="29">
        <v>96.9</v>
      </c>
      <c r="D2214" s="8">
        <v>9.8750000000000002E-5</v>
      </c>
      <c r="E2214" s="13">
        <f>D2214*'Assumptions Notes'!C$12</f>
        <v>1.1849999999999999E-2</v>
      </c>
      <c r="F2214" s="15">
        <f t="shared" si="68"/>
        <v>9.568875000000001E-3</v>
      </c>
      <c r="G2214" s="10">
        <f>IF(C2214&gt;'Assumptions Notes'!C$11,'Assumptions Notes'!C$11,C2214)</f>
        <v>96.9</v>
      </c>
      <c r="H2214" s="15">
        <f t="shared" si="69"/>
        <v>9.568875000000001E-3</v>
      </c>
      <c r="I2214" s="2">
        <f>IF(C2214&gt;'Assumptions Notes'!C$11,-C2214*('Assumptions Notes'!C$13/(2*1000)),G2214*D2214)</f>
        <v>9.568875000000001E-3</v>
      </c>
    </row>
    <row r="2215" spans="1:9" ht="16" x14ac:dyDescent="0.2">
      <c r="A2215" s="5">
        <v>42598.125</v>
      </c>
      <c r="B2215" s="2">
        <v>1063.1300000000001</v>
      </c>
      <c r="C2215" s="29">
        <v>96.3</v>
      </c>
      <c r="D2215" s="8">
        <v>9.7499999999999998E-5</v>
      </c>
      <c r="E2215" s="13">
        <f>D2215*'Assumptions Notes'!C$12</f>
        <v>1.17E-2</v>
      </c>
      <c r="F2215" s="15">
        <f t="shared" si="68"/>
        <v>9.38925E-3</v>
      </c>
      <c r="G2215" s="10">
        <f>IF(C2215&gt;'Assumptions Notes'!C$11,'Assumptions Notes'!C$11,C2215)</f>
        <v>96.3</v>
      </c>
      <c r="H2215" s="15">
        <f t="shared" si="69"/>
        <v>9.38925E-3</v>
      </c>
      <c r="I2215" s="2">
        <f>IF(C2215&gt;'Assumptions Notes'!C$11,-C2215*('Assumptions Notes'!C$13/(2*1000)),G2215*D2215)</f>
        <v>9.38925E-3</v>
      </c>
    </row>
    <row r="2216" spans="1:9" ht="16" x14ac:dyDescent="0.2">
      <c r="A2216" s="5">
        <v>42598.145833333336</v>
      </c>
      <c r="B2216" s="2">
        <v>1024.03</v>
      </c>
      <c r="C2216" s="29">
        <v>94.7</v>
      </c>
      <c r="D2216" s="8">
        <v>9.6250000000000009E-5</v>
      </c>
      <c r="E2216" s="13">
        <f>D2216*'Assumptions Notes'!C$12</f>
        <v>1.1550000000000001E-2</v>
      </c>
      <c r="F2216" s="15">
        <f t="shared" si="68"/>
        <v>9.1148750000000014E-3</v>
      </c>
      <c r="G2216" s="10">
        <f>IF(C2216&gt;'Assumptions Notes'!C$11,'Assumptions Notes'!C$11,C2216)</f>
        <v>94.7</v>
      </c>
      <c r="H2216" s="15">
        <f t="shared" si="69"/>
        <v>9.1148750000000014E-3</v>
      </c>
      <c r="I2216" s="2">
        <f>IF(C2216&gt;'Assumptions Notes'!C$11,-C2216*('Assumptions Notes'!C$13/(2*1000)),G2216*D2216)</f>
        <v>9.1148750000000014E-3</v>
      </c>
    </row>
    <row r="2217" spans="1:9" ht="16" x14ac:dyDescent="0.2">
      <c r="A2217" s="5">
        <v>42598.166666666664</v>
      </c>
      <c r="B2217" s="2">
        <v>996.98</v>
      </c>
      <c r="C2217" s="29">
        <v>102.3</v>
      </c>
      <c r="D2217" s="8">
        <v>9.5000000000000005E-5</v>
      </c>
      <c r="E2217" s="13">
        <f>D2217*'Assumptions Notes'!C$12</f>
        <v>1.14E-2</v>
      </c>
      <c r="F2217" s="15">
        <f t="shared" si="68"/>
        <v>9.7184999999999997E-3</v>
      </c>
      <c r="G2217" s="10">
        <f>IF(C2217&gt;'Assumptions Notes'!C$11,'Assumptions Notes'!C$11,C2217)</f>
        <v>102.3</v>
      </c>
      <c r="H2217" s="15">
        <f t="shared" si="69"/>
        <v>9.7184999999999997E-3</v>
      </c>
      <c r="I2217" s="2">
        <f>IF(C2217&gt;'Assumptions Notes'!C$11,-C2217*('Assumptions Notes'!C$13/(2*1000)),G2217*D2217)</f>
        <v>9.7184999999999997E-3</v>
      </c>
    </row>
    <row r="2218" spans="1:9" ht="16" x14ac:dyDescent="0.2">
      <c r="A2218" s="5">
        <v>42598.1875</v>
      </c>
      <c r="B2218" s="2">
        <v>983.5</v>
      </c>
      <c r="C2218" s="29">
        <v>101.2</v>
      </c>
      <c r="D2218" s="8">
        <v>9.6250000000000009E-5</v>
      </c>
      <c r="E2218" s="13">
        <f>D2218*'Assumptions Notes'!C$12</f>
        <v>1.1550000000000001E-2</v>
      </c>
      <c r="F2218" s="15">
        <f t="shared" si="68"/>
        <v>9.7405000000000009E-3</v>
      </c>
      <c r="G2218" s="10">
        <f>IF(C2218&gt;'Assumptions Notes'!C$11,'Assumptions Notes'!C$11,C2218)</f>
        <v>101.2</v>
      </c>
      <c r="H2218" s="15">
        <f t="shared" si="69"/>
        <v>9.7405000000000009E-3</v>
      </c>
      <c r="I2218" s="2">
        <f>IF(C2218&gt;'Assumptions Notes'!C$11,-C2218*('Assumptions Notes'!C$13/(2*1000)),G2218*D2218)</f>
        <v>9.7405000000000009E-3</v>
      </c>
    </row>
    <row r="2219" spans="1:9" ht="16" x14ac:dyDescent="0.2">
      <c r="A2219" s="5">
        <v>42598.25</v>
      </c>
      <c r="B2219" s="2">
        <v>1048.1400000000001</v>
      </c>
      <c r="C2219" s="29">
        <v>90.8</v>
      </c>
      <c r="D2219" s="8">
        <v>9.7499999999999998E-5</v>
      </c>
      <c r="E2219" s="13">
        <f>D2219*'Assumptions Notes'!C$12</f>
        <v>1.17E-2</v>
      </c>
      <c r="F2219" s="15">
        <f t="shared" si="68"/>
        <v>8.8529999999999998E-3</v>
      </c>
      <c r="G2219" s="10">
        <f>IF(C2219&gt;'Assumptions Notes'!C$11,'Assumptions Notes'!C$11,C2219)</f>
        <v>90.8</v>
      </c>
      <c r="H2219" s="15">
        <f t="shared" si="69"/>
        <v>8.8529999999999998E-3</v>
      </c>
      <c r="I2219" s="2">
        <f>IF(C2219&gt;'Assumptions Notes'!C$11,-C2219*('Assumptions Notes'!C$13/(2*1000)),G2219*D2219)</f>
        <v>8.8529999999999998E-3</v>
      </c>
    </row>
    <row r="2220" spans="1:9" ht="16" x14ac:dyDescent="0.2">
      <c r="A2220" s="5">
        <v>42598.3125</v>
      </c>
      <c r="B2220" s="2">
        <v>1323.4</v>
      </c>
      <c r="C2220" s="29">
        <v>87.5</v>
      </c>
      <c r="D2220" s="8">
        <v>1.15E-4</v>
      </c>
      <c r="E2220" s="13">
        <f>D2220*'Assumptions Notes'!C$12</f>
        <v>1.38E-2</v>
      </c>
      <c r="F2220" s="15">
        <f t="shared" si="68"/>
        <v>1.00625E-2</v>
      </c>
      <c r="G2220" s="10">
        <f>IF(C2220&gt;'Assumptions Notes'!C$11,'Assumptions Notes'!C$11,C2220)</f>
        <v>87.5</v>
      </c>
      <c r="H2220" s="15">
        <f t="shared" si="69"/>
        <v>1.00625E-2</v>
      </c>
      <c r="I2220" s="2">
        <f>IF(C2220&gt;'Assumptions Notes'!C$11,-C2220*('Assumptions Notes'!C$13/(2*1000)),G2220*D2220)</f>
        <v>1.00625E-2</v>
      </c>
    </row>
    <row r="2221" spans="1:9" ht="16" x14ac:dyDescent="0.2">
      <c r="A2221" s="5">
        <v>42598.208333333336</v>
      </c>
      <c r="B2221" s="2">
        <v>981.17</v>
      </c>
      <c r="C2221" s="29">
        <v>84.6</v>
      </c>
      <c r="D2221" s="8">
        <v>1.325E-4</v>
      </c>
      <c r="E2221" s="13">
        <f>D2221*'Assumptions Notes'!C$12</f>
        <v>1.5900000000000001E-2</v>
      </c>
      <c r="F2221" s="15">
        <f t="shared" si="68"/>
        <v>1.1209499999999999E-2</v>
      </c>
      <c r="G2221" s="10">
        <f>IF(C2221&gt;'Assumptions Notes'!C$11,'Assumptions Notes'!C$11,C2221)</f>
        <v>84.6</v>
      </c>
      <c r="H2221" s="15">
        <f t="shared" si="69"/>
        <v>1.1209499999999999E-2</v>
      </c>
      <c r="I2221" s="2">
        <f>IF(C2221&gt;'Assumptions Notes'!C$11,-C2221*('Assumptions Notes'!C$13/(2*1000)),G2221*D2221)</f>
        <v>1.1209499999999999E-2</v>
      </c>
    </row>
    <row r="2222" spans="1:9" ht="16" x14ac:dyDescent="0.2">
      <c r="A2222" s="5">
        <v>42598.229166666664</v>
      </c>
      <c r="B2222" s="2">
        <v>1002.74</v>
      </c>
      <c r="C2222" s="29">
        <v>87.4</v>
      </c>
      <c r="D2222" s="8">
        <v>1.6249999999999999E-4</v>
      </c>
      <c r="E2222" s="13">
        <f>D2222*'Assumptions Notes'!C$12</f>
        <v>1.95E-2</v>
      </c>
      <c r="F2222" s="15">
        <f t="shared" si="68"/>
        <v>1.42025E-2</v>
      </c>
      <c r="G2222" s="10">
        <f>IF(C2222&gt;'Assumptions Notes'!C$11,'Assumptions Notes'!C$11,C2222)</f>
        <v>87.4</v>
      </c>
      <c r="H2222" s="15">
        <f t="shared" si="69"/>
        <v>1.42025E-2</v>
      </c>
      <c r="I2222" s="2">
        <f>IF(C2222&gt;'Assumptions Notes'!C$11,-C2222*('Assumptions Notes'!C$13/(2*1000)),G2222*D2222)</f>
        <v>1.42025E-2</v>
      </c>
    </row>
    <row r="2223" spans="1:9" ht="16" x14ac:dyDescent="0.2">
      <c r="A2223" s="5">
        <v>42598.270833333336</v>
      </c>
      <c r="B2223" s="2">
        <v>1096.82</v>
      </c>
      <c r="C2223" s="29">
        <v>93.1</v>
      </c>
      <c r="D2223" s="8">
        <v>1.9249999999999999E-4</v>
      </c>
      <c r="E2223" s="13">
        <f>D2223*'Assumptions Notes'!C$12</f>
        <v>2.3099999999999999E-2</v>
      </c>
      <c r="F2223" s="15">
        <f t="shared" si="68"/>
        <v>1.7921749999999997E-2</v>
      </c>
      <c r="G2223" s="10">
        <f>IF(C2223&gt;'Assumptions Notes'!C$11,'Assumptions Notes'!C$11,C2223)</f>
        <v>93.1</v>
      </c>
      <c r="H2223" s="15">
        <f t="shared" si="69"/>
        <v>1.7921749999999997E-2</v>
      </c>
      <c r="I2223" s="2">
        <f>IF(C2223&gt;'Assumptions Notes'!C$11,-C2223*('Assumptions Notes'!C$13/(2*1000)),G2223*D2223)</f>
        <v>1.7921749999999997E-2</v>
      </c>
    </row>
    <row r="2224" spans="1:9" ht="16" x14ac:dyDescent="0.2">
      <c r="A2224" s="5">
        <v>42598.291666666664</v>
      </c>
      <c r="B2224" s="2">
        <v>1193.5</v>
      </c>
      <c r="C2224" s="29">
        <v>97.5</v>
      </c>
      <c r="D2224" s="8">
        <v>2.0875000000000001E-4</v>
      </c>
      <c r="E2224" s="13">
        <f>D2224*'Assumptions Notes'!C$12</f>
        <v>2.5049999999999999E-2</v>
      </c>
      <c r="F2224" s="15">
        <f t="shared" si="68"/>
        <v>2.0353125E-2</v>
      </c>
      <c r="G2224" s="10">
        <f>IF(C2224&gt;'Assumptions Notes'!C$11,'Assumptions Notes'!C$11,C2224)</f>
        <v>97.5</v>
      </c>
      <c r="H2224" s="15">
        <f t="shared" si="69"/>
        <v>2.0353125E-2</v>
      </c>
      <c r="I2224" s="2">
        <f>IF(C2224&gt;'Assumptions Notes'!C$11,-C2224*('Assumptions Notes'!C$13/(2*1000)),G2224*D2224)</f>
        <v>2.0353125E-2</v>
      </c>
    </row>
    <row r="2225" spans="1:9" ht="16" x14ac:dyDescent="0.2">
      <c r="A2225" s="5">
        <v>42598.333333333336</v>
      </c>
      <c r="B2225" s="2">
        <v>1413.09</v>
      </c>
      <c r="C2225" s="29">
        <v>99.3</v>
      </c>
      <c r="D2225" s="8">
        <v>2.2499999999999999E-4</v>
      </c>
      <c r="E2225" s="13">
        <f>D2225*'Assumptions Notes'!C$12</f>
        <v>2.7E-2</v>
      </c>
      <c r="F2225" s="15">
        <f t="shared" si="68"/>
        <v>2.2342499999999998E-2</v>
      </c>
      <c r="G2225" s="10">
        <f>IF(C2225&gt;'Assumptions Notes'!C$11,'Assumptions Notes'!C$11,C2225)</f>
        <v>99.3</v>
      </c>
      <c r="H2225" s="15">
        <f t="shared" si="69"/>
        <v>2.2342499999999998E-2</v>
      </c>
      <c r="I2225" s="2">
        <f>IF(C2225&gt;'Assumptions Notes'!C$11,-C2225*('Assumptions Notes'!C$13/(2*1000)),G2225*D2225)</f>
        <v>2.2342499999999998E-2</v>
      </c>
    </row>
    <row r="2226" spans="1:9" ht="16" x14ac:dyDescent="0.2">
      <c r="A2226" s="5">
        <v>42598.354166666664</v>
      </c>
      <c r="B2226" s="2">
        <v>1471.85</v>
      </c>
      <c r="C2226" s="29">
        <v>97.4</v>
      </c>
      <c r="D2226" s="8">
        <v>2.2625E-4</v>
      </c>
      <c r="E2226" s="13">
        <f>D2226*'Assumptions Notes'!C$12</f>
        <v>2.7150000000000001E-2</v>
      </c>
      <c r="F2226" s="15">
        <f t="shared" si="68"/>
        <v>2.2036750000000001E-2</v>
      </c>
      <c r="G2226" s="10">
        <f>IF(C2226&gt;'Assumptions Notes'!C$11,'Assumptions Notes'!C$11,C2226)</f>
        <v>97.4</v>
      </c>
      <c r="H2226" s="15">
        <f t="shared" si="69"/>
        <v>2.2036750000000001E-2</v>
      </c>
      <c r="I2226" s="2">
        <f>IF(C2226&gt;'Assumptions Notes'!C$11,-C2226*('Assumptions Notes'!C$13/(2*1000)),G2226*D2226)</f>
        <v>2.2036750000000001E-2</v>
      </c>
    </row>
    <row r="2227" spans="1:9" ht="16" x14ac:dyDescent="0.2">
      <c r="A2227" s="5">
        <v>42598.375</v>
      </c>
      <c r="B2227" s="2">
        <v>1407.73</v>
      </c>
      <c r="C2227" s="29">
        <v>96.2</v>
      </c>
      <c r="D2227" s="8">
        <v>2.275E-4</v>
      </c>
      <c r="E2227" s="13">
        <f>D2227*'Assumptions Notes'!C$12</f>
        <v>2.7300000000000001E-2</v>
      </c>
      <c r="F2227" s="15">
        <f t="shared" si="68"/>
        <v>2.1885500000000002E-2</v>
      </c>
      <c r="G2227" s="10">
        <f>IF(C2227&gt;'Assumptions Notes'!C$11,'Assumptions Notes'!C$11,C2227)</f>
        <v>96.2</v>
      </c>
      <c r="H2227" s="15">
        <f t="shared" si="69"/>
        <v>2.1885500000000002E-2</v>
      </c>
      <c r="I2227" s="2">
        <f>IF(C2227&gt;'Assumptions Notes'!C$11,-C2227*('Assumptions Notes'!C$13/(2*1000)),G2227*D2227)</f>
        <v>2.1885500000000002E-2</v>
      </c>
    </row>
    <row r="2228" spans="1:9" ht="16" x14ac:dyDescent="0.2">
      <c r="A2228" s="5">
        <v>42598.395833333336</v>
      </c>
      <c r="B2228" s="2">
        <v>1302.52</v>
      </c>
      <c r="C2228" s="29">
        <v>97.8</v>
      </c>
      <c r="D2228" s="8">
        <v>2.1875E-4</v>
      </c>
      <c r="E2228" s="13">
        <f>D2228*'Assumptions Notes'!C$12</f>
        <v>2.6249999999999999E-2</v>
      </c>
      <c r="F2228" s="15">
        <f t="shared" si="68"/>
        <v>2.139375E-2</v>
      </c>
      <c r="G2228" s="10">
        <f>IF(C2228&gt;'Assumptions Notes'!C$11,'Assumptions Notes'!C$11,C2228)</f>
        <v>97.8</v>
      </c>
      <c r="H2228" s="15">
        <f t="shared" si="69"/>
        <v>2.139375E-2</v>
      </c>
      <c r="I2228" s="2">
        <f>IF(C2228&gt;'Assumptions Notes'!C$11,-C2228*('Assumptions Notes'!C$13/(2*1000)),G2228*D2228)</f>
        <v>2.139375E-2</v>
      </c>
    </row>
    <row r="2229" spans="1:9" ht="16" x14ac:dyDescent="0.2">
      <c r="A2229" s="5">
        <v>42598.416666666664</v>
      </c>
      <c r="B2229" s="2">
        <v>1200.1199999999999</v>
      </c>
      <c r="C2229" s="29">
        <v>102.7</v>
      </c>
      <c r="D2229" s="8">
        <v>2.1000000000000001E-4</v>
      </c>
      <c r="E2229" s="13">
        <f>D2229*'Assumptions Notes'!C$12</f>
        <v>2.52E-2</v>
      </c>
      <c r="F2229" s="15">
        <f t="shared" si="68"/>
        <v>2.1567000000000003E-2</v>
      </c>
      <c r="G2229" s="10">
        <f>IF(C2229&gt;'Assumptions Notes'!C$11,'Assumptions Notes'!C$11,C2229)</f>
        <v>102.7</v>
      </c>
      <c r="H2229" s="15">
        <f t="shared" si="69"/>
        <v>2.1567000000000003E-2</v>
      </c>
      <c r="I2229" s="2">
        <f>IF(C2229&gt;'Assumptions Notes'!C$11,-C2229*('Assumptions Notes'!C$13/(2*1000)),G2229*D2229)</f>
        <v>2.1567000000000003E-2</v>
      </c>
    </row>
    <row r="2230" spans="1:9" ht="16" x14ac:dyDescent="0.2">
      <c r="A2230" s="5">
        <v>42598.4375</v>
      </c>
      <c r="B2230" s="2">
        <v>1110.9100000000001</v>
      </c>
      <c r="C2230" s="29">
        <v>100.4</v>
      </c>
      <c r="D2230" s="8">
        <v>2.075E-4</v>
      </c>
      <c r="E2230" s="13">
        <f>D2230*'Assumptions Notes'!C$12</f>
        <v>2.4899999999999999E-2</v>
      </c>
      <c r="F2230" s="15">
        <f t="shared" si="68"/>
        <v>2.0833000000000001E-2</v>
      </c>
      <c r="G2230" s="10">
        <f>IF(C2230&gt;'Assumptions Notes'!C$11,'Assumptions Notes'!C$11,C2230)</f>
        <v>100.4</v>
      </c>
      <c r="H2230" s="15">
        <f t="shared" si="69"/>
        <v>2.0833000000000001E-2</v>
      </c>
      <c r="I2230" s="2">
        <f>IF(C2230&gt;'Assumptions Notes'!C$11,-C2230*('Assumptions Notes'!C$13/(2*1000)),G2230*D2230)</f>
        <v>2.0833000000000001E-2</v>
      </c>
    </row>
    <row r="2231" spans="1:9" ht="16" x14ac:dyDescent="0.2">
      <c r="A2231" s="5">
        <v>42598.458333333336</v>
      </c>
      <c r="B2231" s="2">
        <v>1048.26</v>
      </c>
      <c r="C2231" s="29">
        <v>98</v>
      </c>
      <c r="D2231" s="8">
        <v>2.05E-4</v>
      </c>
      <c r="E2231" s="13">
        <f>D2231*'Assumptions Notes'!C$12</f>
        <v>2.46E-2</v>
      </c>
      <c r="F2231" s="15">
        <f t="shared" si="68"/>
        <v>2.009E-2</v>
      </c>
      <c r="G2231" s="10">
        <f>IF(C2231&gt;'Assumptions Notes'!C$11,'Assumptions Notes'!C$11,C2231)</f>
        <v>98</v>
      </c>
      <c r="H2231" s="15">
        <f t="shared" si="69"/>
        <v>2.009E-2</v>
      </c>
      <c r="I2231" s="2">
        <f>IF(C2231&gt;'Assumptions Notes'!C$11,-C2231*('Assumptions Notes'!C$13/(2*1000)),G2231*D2231)</f>
        <v>2.009E-2</v>
      </c>
    </row>
    <row r="2232" spans="1:9" ht="16" x14ac:dyDescent="0.2">
      <c r="A2232" s="5">
        <v>42598.479166666664</v>
      </c>
      <c r="B2232" s="2">
        <v>1013.6</v>
      </c>
      <c r="C2232" s="29">
        <v>91.6</v>
      </c>
      <c r="D2232" s="8">
        <v>2.1499999999999999E-4</v>
      </c>
      <c r="E2232" s="13">
        <f>D2232*'Assumptions Notes'!C$12</f>
        <v>2.58E-2</v>
      </c>
      <c r="F2232" s="15">
        <f t="shared" si="68"/>
        <v>1.9694E-2</v>
      </c>
      <c r="G2232" s="10">
        <f>IF(C2232&gt;'Assumptions Notes'!C$11,'Assumptions Notes'!C$11,C2232)</f>
        <v>91.6</v>
      </c>
      <c r="H2232" s="15">
        <f t="shared" si="69"/>
        <v>1.9694E-2</v>
      </c>
      <c r="I2232" s="2">
        <f>IF(C2232&gt;'Assumptions Notes'!C$11,-C2232*('Assumptions Notes'!C$13/(2*1000)),G2232*D2232)</f>
        <v>1.9694E-2</v>
      </c>
    </row>
    <row r="2233" spans="1:9" ht="16" x14ac:dyDescent="0.2">
      <c r="A2233" s="5">
        <v>42598.5</v>
      </c>
      <c r="B2233" s="2">
        <v>1015.93</v>
      </c>
      <c r="C2233" s="29">
        <v>87.8</v>
      </c>
      <c r="D2233" s="8">
        <v>2.2499999999999999E-4</v>
      </c>
      <c r="E2233" s="13">
        <f>D2233*'Assumptions Notes'!C$12</f>
        <v>2.7E-2</v>
      </c>
      <c r="F2233" s="15">
        <f t="shared" si="68"/>
        <v>1.9754999999999998E-2</v>
      </c>
      <c r="G2233" s="10">
        <f>IF(C2233&gt;'Assumptions Notes'!C$11,'Assumptions Notes'!C$11,C2233)</f>
        <v>87.8</v>
      </c>
      <c r="H2233" s="15">
        <f t="shared" si="69"/>
        <v>1.9754999999999998E-2</v>
      </c>
      <c r="I2233" s="2">
        <f>IF(C2233&gt;'Assumptions Notes'!C$11,-C2233*('Assumptions Notes'!C$13/(2*1000)),G2233*D2233)</f>
        <v>1.9754999999999998E-2</v>
      </c>
    </row>
    <row r="2234" spans="1:9" ht="16" x14ac:dyDescent="0.2">
      <c r="A2234" s="5">
        <v>42598.520833333336</v>
      </c>
      <c r="B2234" s="2">
        <v>978.34</v>
      </c>
      <c r="C2234" s="29">
        <v>86.3</v>
      </c>
      <c r="D2234" s="8">
        <v>2.1250000000000002E-4</v>
      </c>
      <c r="E2234" s="13">
        <f>D2234*'Assumptions Notes'!C$12</f>
        <v>2.5500000000000002E-2</v>
      </c>
      <c r="F2234" s="15">
        <f t="shared" si="68"/>
        <v>1.8338750000000001E-2</v>
      </c>
      <c r="G2234" s="10">
        <f>IF(C2234&gt;'Assumptions Notes'!C$11,'Assumptions Notes'!C$11,C2234)</f>
        <v>86.3</v>
      </c>
      <c r="H2234" s="15">
        <f t="shared" si="69"/>
        <v>1.8338750000000001E-2</v>
      </c>
      <c r="I2234" s="2">
        <f>IF(C2234&gt;'Assumptions Notes'!C$11,-C2234*('Assumptions Notes'!C$13/(2*1000)),G2234*D2234)</f>
        <v>1.8338750000000001E-2</v>
      </c>
    </row>
    <row r="2235" spans="1:9" ht="16" x14ac:dyDescent="0.2">
      <c r="A2235" s="5">
        <v>42598.541666666664</v>
      </c>
      <c r="B2235" s="2">
        <v>946.9</v>
      </c>
      <c r="C2235" s="29">
        <v>95.7</v>
      </c>
      <c r="D2235" s="8">
        <v>2.0000000000000001E-4</v>
      </c>
      <c r="E2235" s="13">
        <f>D2235*'Assumptions Notes'!C$12</f>
        <v>2.4E-2</v>
      </c>
      <c r="F2235" s="15">
        <f t="shared" si="68"/>
        <v>1.9140000000000001E-2</v>
      </c>
      <c r="G2235" s="10">
        <f>IF(C2235&gt;'Assumptions Notes'!C$11,'Assumptions Notes'!C$11,C2235)</f>
        <v>95.7</v>
      </c>
      <c r="H2235" s="15">
        <f t="shared" si="69"/>
        <v>1.9140000000000001E-2</v>
      </c>
      <c r="I2235" s="2">
        <f>IF(C2235&gt;'Assumptions Notes'!C$11,-C2235*('Assumptions Notes'!C$13/(2*1000)),G2235*D2235)</f>
        <v>1.9140000000000001E-2</v>
      </c>
    </row>
    <row r="2236" spans="1:9" ht="16" x14ac:dyDescent="0.2">
      <c r="A2236" s="5">
        <v>42598.625</v>
      </c>
      <c r="B2236" s="2">
        <v>1124.56</v>
      </c>
      <c r="C2236" s="29">
        <v>100.8</v>
      </c>
      <c r="D2236" s="8">
        <v>1.975E-4</v>
      </c>
      <c r="E2236" s="13">
        <f>D2236*'Assumptions Notes'!C$12</f>
        <v>2.3699999999999999E-2</v>
      </c>
      <c r="F2236" s="15">
        <f t="shared" si="68"/>
        <v>1.9907999999999999E-2</v>
      </c>
      <c r="G2236" s="10">
        <f>IF(C2236&gt;'Assumptions Notes'!C$11,'Assumptions Notes'!C$11,C2236)</f>
        <v>100.8</v>
      </c>
      <c r="H2236" s="15">
        <f t="shared" si="69"/>
        <v>1.9907999999999999E-2</v>
      </c>
      <c r="I2236" s="2">
        <f>IF(C2236&gt;'Assumptions Notes'!C$11,-C2236*('Assumptions Notes'!C$13/(2*1000)),G2236*D2236)</f>
        <v>1.9907999999999999E-2</v>
      </c>
    </row>
    <row r="2237" spans="1:9" ht="16" x14ac:dyDescent="0.2">
      <c r="A2237" s="5">
        <v>42598.5625</v>
      </c>
      <c r="B2237" s="2">
        <v>929.2</v>
      </c>
      <c r="C2237" s="29">
        <v>93.9</v>
      </c>
      <c r="D2237" s="8">
        <v>1.95E-4</v>
      </c>
      <c r="E2237" s="13">
        <f>D2237*'Assumptions Notes'!C$12</f>
        <v>2.3400000000000001E-2</v>
      </c>
      <c r="F2237" s="15">
        <f t="shared" si="68"/>
        <v>1.83105E-2</v>
      </c>
      <c r="G2237" s="10">
        <f>IF(C2237&gt;'Assumptions Notes'!C$11,'Assumptions Notes'!C$11,C2237)</f>
        <v>93.9</v>
      </c>
      <c r="H2237" s="15">
        <f t="shared" si="69"/>
        <v>1.83105E-2</v>
      </c>
      <c r="I2237" s="2">
        <f>IF(C2237&gt;'Assumptions Notes'!C$11,-C2237*('Assumptions Notes'!C$13/(2*1000)),G2237*D2237)</f>
        <v>1.83105E-2</v>
      </c>
    </row>
    <row r="2238" spans="1:9" ht="16" x14ac:dyDescent="0.2">
      <c r="A2238" s="5">
        <v>42598.583333333336</v>
      </c>
      <c r="B2238" s="2">
        <v>941.54</v>
      </c>
      <c r="C2238" s="29">
        <v>92.1</v>
      </c>
      <c r="D2238" s="8">
        <v>1.9625E-4</v>
      </c>
      <c r="E2238" s="13">
        <f>D2238*'Assumptions Notes'!C$12</f>
        <v>2.3550000000000001E-2</v>
      </c>
      <c r="F2238" s="15">
        <f t="shared" si="68"/>
        <v>1.8074625E-2</v>
      </c>
      <c r="G2238" s="10">
        <f>IF(C2238&gt;'Assumptions Notes'!C$11,'Assumptions Notes'!C$11,C2238)</f>
        <v>92.1</v>
      </c>
      <c r="H2238" s="15">
        <f t="shared" si="69"/>
        <v>1.8074625E-2</v>
      </c>
      <c r="I2238" s="2">
        <f>IF(C2238&gt;'Assumptions Notes'!C$11,-C2238*('Assumptions Notes'!C$13/(2*1000)),G2238*D2238)</f>
        <v>1.8074625E-2</v>
      </c>
    </row>
    <row r="2239" spans="1:9" ht="16" x14ac:dyDescent="0.2">
      <c r="A2239" s="5">
        <v>42598.604166666664</v>
      </c>
      <c r="B2239" s="2">
        <v>1011.05</v>
      </c>
      <c r="C2239" s="29">
        <v>91.6</v>
      </c>
      <c r="D2239" s="8">
        <v>1.975E-4</v>
      </c>
      <c r="E2239" s="13">
        <f>D2239*'Assumptions Notes'!C$12</f>
        <v>2.3699999999999999E-2</v>
      </c>
      <c r="F2239" s="15">
        <f t="shared" si="68"/>
        <v>1.8090999999999999E-2</v>
      </c>
      <c r="G2239" s="10">
        <f>IF(C2239&gt;'Assumptions Notes'!C$11,'Assumptions Notes'!C$11,C2239)</f>
        <v>91.6</v>
      </c>
      <c r="H2239" s="15">
        <f t="shared" si="69"/>
        <v>1.8090999999999999E-2</v>
      </c>
      <c r="I2239" s="2">
        <f>IF(C2239&gt;'Assumptions Notes'!C$11,-C2239*('Assumptions Notes'!C$13/(2*1000)),G2239*D2239)</f>
        <v>1.8090999999999999E-2</v>
      </c>
    </row>
    <row r="2240" spans="1:9" ht="16" x14ac:dyDescent="0.2">
      <c r="A2240" s="5">
        <v>42598.645833333336</v>
      </c>
      <c r="B2240" s="2">
        <v>1188.26</v>
      </c>
      <c r="C2240" s="29">
        <v>90.3</v>
      </c>
      <c r="D2240" s="8">
        <v>2.2124999999999998E-4</v>
      </c>
      <c r="E2240" s="13">
        <f>D2240*'Assumptions Notes'!C$12</f>
        <v>2.6549999999999997E-2</v>
      </c>
      <c r="F2240" s="15">
        <f t="shared" si="68"/>
        <v>1.9978874999999997E-2</v>
      </c>
      <c r="G2240" s="10">
        <f>IF(C2240&gt;'Assumptions Notes'!C$11,'Assumptions Notes'!C$11,C2240)</f>
        <v>90.3</v>
      </c>
      <c r="H2240" s="15">
        <f t="shared" si="69"/>
        <v>1.9978874999999997E-2</v>
      </c>
      <c r="I2240" s="2">
        <f>IF(C2240&gt;'Assumptions Notes'!C$11,-C2240*('Assumptions Notes'!C$13/(2*1000)),G2240*D2240)</f>
        <v>1.9978874999999997E-2</v>
      </c>
    </row>
    <row r="2241" spans="1:9" ht="16" x14ac:dyDescent="0.2">
      <c r="A2241" s="5">
        <v>42598.666666666664</v>
      </c>
      <c r="B2241" s="2">
        <v>1218.4000000000001</v>
      </c>
      <c r="C2241" s="29">
        <v>96.8</v>
      </c>
      <c r="D2241" s="8">
        <v>2.4499999999999999E-4</v>
      </c>
      <c r="E2241" s="13">
        <f>D2241*'Assumptions Notes'!C$12</f>
        <v>2.9399999999999999E-2</v>
      </c>
      <c r="F2241" s="15">
        <f t="shared" si="68"/>
        <v>2.3715999999999997E-2</v>
      </c>
      <c r="G2241" s="10">
        <f>IF(C2241&gt;'Assumptions Notes'!C$11,'Assumptions Notes'!C$11,C2241)</f>
        <v>96.8</v>
      </c>
      <c r="H2241" s="15">
        <f t="shared" si="69"/>
        <v>2.3715999999999997E-2</v>
      </c>
      <c r="I2241" s="2">
        <f>IF(C2241&gt;'Assumptions Notes'!C$11,-C2241*('Assumptions Notes'!C$13/(2*1000)),G2241*D2241)</f>
        <v>2.3715999999999997E-2</v>
      </c>
    </row>
    <row r="2242" spans="1:9" ht="16" x14ac:dyDescent="0.2">
      <c r="A2242" s="5">
        <v>42598.6875</v>
      </c>
      <c r="B2242" s="2">
        <v>1288.6300000000001</v>
      </c>
      <c r="C2242" s="29">
        <v>92</v>
      </c>
      <c r="D2242" s="8">
        <v>2.7E-4</v>
      </c>
      <c r="E2242" s="13">
        <f>D2242*'Assumptions Notes'!C$12</f>
        <v>3.2399999999999998E-2</v>
      </c>
      <c r="F2242" s="15">
        <f t="shared" si="68"/>
        <v>2.4840000000000001E-2</v>
      </c>
      <c r="G2242" s="10">
        <f>IF(C2242&gt;'Assumptions Notes'!C$11,'Assumptions Notes'!C$11,C2242)</f>
        <v>92</v>
      </c>
      <c r="H2242" s="15">
        <f t="shared" si="69"/>
        <v>2.4840000000000001E-2</v>
      </c>
      <c r="I2242" s="2">
        <f>IF(C2242&gt;'Assumptions Notes'!C$11,-C2242*('Assumptions Notes'!C$13/(2*1000)),G2242*D2242)</f>
        <v>2.4840000000000001E-2</v>
      </c>
    </row>
    <row r="2243" spans="1:9" ht="16" x14ac:dyDescent="0.2">
      <c r="A2243" s="5">
        <v>42598.708333333336</v>
      </c>
      <c r="B2243" s="2">
        <v>1374.59</v>
      </c>
      <c r="C2243" s="29">
        <v>79.099999999999994</v>
      </c>
      <c r="D2243" s="8">
        <v>2.9500000000000001E-4</v>
      </c>
      <c r="E2243" s="13">
        <f>D2243*'Assumptions Notes'!C$12</f>
        <v>3.5400000000000001E-2</v>
      </c>
      <c r="F2243" s="15">
        <f t="shared" ref="F2243:F2306" si="70">D2243*C2243</f>
        <v>2.3334500000000001E-2</v>
      </c>
      <c r="G2243" s="10">
        <f>IF(C2243&gt;'Assumptions Notes'!C$11,'Assumptions Notes'!C$11,C2243)</f>
        <v>79.099999999999994</v>
      </c>
      <c r="H2243" s="15">
        <f t="shared" ref="H2243:H2306" si="71">G2243*D2243</f>
        <v>2.3334500000000001E-2</v>
      </c>
      <c r="I2243" s="2">
        <f>IF(C2243&gt;'Assumptions Notes'!C$11,-C2243*('Assumptions Notes'!C$13/(2*1000)),G2243*D2243)</f>
        <v>2.3334500000000001E-2</v>
      </c>
    </row>
    <row r="2244" spans="1:9" ht="16" x14ac:dyDescent="0.2">
      <c r="A2244" s="5">
        <v>42598.729166666664</v>
      </c>
      <c r="B2244" s="2">
        <v>1474.61</v>
      </c>
      <c r="C2244" s="29">
        <v>80.099999999999994</v>
      </c>
      <c r="D2244" s="8">
        <v>2.9750000000000002E-4</v>
      </c>
      <c r="E2244" s="13">
        <f>D2244*'Assumptions Notes'!C$12</f>
        <v>3.5700000000000003E-2</v>
      </c>
      <c r="F2244" s="15">
        <f t="shared" si="70"/>
        <v>2.382975E-2</v>
      </c>
      <c r="G2244" s="10">
        <f>IF(C2244&gt;'Assumptions Notes'!C$11,'Assumptions Notes'!C$11,C2244)</f>
        <v>80.099999999999994</v>
      </c>
      <c r="H2244" s="15">
        <f t="shared" si="71"/>
        <v>2.382975E-2</v>
      </c>
      <c r="I2244" s="2">
        <f>IF(C2244&gt;'Assumptions Notes'!C$11,-C2244*('Assumptions Notes'!C$13/(2*1000)),G2244*D2244)</f>
        <v>2.382975E-2</v>
      </c>
    </row>
    <row r="2245" spans="1:9" ht="16" x14ac:dyDescent="0.2">
      <c r="A2245" s="5">
        <v>42598.75</v>
      </c>
      <c r="B2245" s="2">
        <v>1584.06</v>
      </c>
      <c r="C2245" s="29">
        <v>77.900000000000006</v>
      </c>
      <c r="D2245" s="8">
        <v>2.9999999999999997E-4</v>
      </c>
      <c r="E2245" s="13">
        <f>D2245*'Assumptions Notes'!C$12</f>
        <v>3.5999999999999997E-2</v>
      </c>
      <c r="F2245" s="15">
        <f t="shared" si="70"/>
        <v>2.3369999999999998E-2</v>
      </c>
      <c r="G2245" s="10">
        <f>IF(C2245&gt;'Assumptions Notes'!C$11,'Assumptions Notes'!C$11,C2245)</f>
        <v>77.900000000000006</v>
      </c>
      <c r="H2245" s="15">
        <f t="shared" si="71"/>
        <v>2.3369999999999998E-2</v>
      </c>
      <c r="I2245" s="2">
        <f>IF(C2245&gt;'Assumptions Notes'!C$11,-C2245*('Assumptions Notes'!C$13/(2*1000)),G2245*D2245)</f>
        <v>2.3369999999999998E-2</v>
      </c>
    </row>
    <row r="2246" spans="1:9" ht="16" x14ac:dyDescent="0.2">
      <c r="A2246" s="5">
        <v>42598.770833333336</v>
      </c>
      <c r="B2246" s="2">
        <v>1665.33</v>
      </c>
      <c r="C2246" s="29">
        <v>78.900000000000006</v>
      </c>
      <c r="D2246" s="8">
        <v>2.9999999999999997E-4</v>
      </c>
      <c r="E2246" s="13">
        <f>D2246*'Assumptions Notes'!C$12</f>
        <v>3.5999999999999997E-2</v>
      </c>
      <c r="F2246" s="15">
        <f t="shared" si="70"/>
        <v>2.367E-2</v>
      </c>
      <c r="G2246" s="10">
        <f>IF(C2246&gt;'Assumptions Notes'!C$11,'Assumptions Notes'!C$11,C2246)</f>
        <v>78.900000000000006</v>
      </c>
      <c r="H2246" s="15">
        <f t="shared" si="71"/>
        <v>2.367E-2</v>
      </c>
      <c r="I2246" s="2">
        <f>IF(C2246&gt;'Assumptions Notes'!C$11,-C2246*('Assumptions Notes'!C$13/(2*1000)),G2246*D2246)</f>
        <v>2.367E-2</v>
      </c>
    </row>
    <row r="2247" spans="1:9" ht="16" x14ac:dyDescent="0.2">
      <c r="A2247" s="5">
        <v>42598.791666666664</v>
      </c>
      <c r="B2247" s="2">
        <v>1748.76</v>
      </c>
      <c r="C2247" s="29">
        <v>88.3</v>
      </c>
      <c r="D2247" s="8">
        <v>2.9999999999999997E-4</v>
      </c>
      <c r="E2247" s="13">
        <f>D2247*'Assumptions Notes'!C$12</f>
        <v>3.5999999999999997E-2</v>
      </c>
      <c r="F2247" s="15">
        <f t="shared" si="70"/>
        <v>2.6489999999999996E-2</v>
      </c>
      <c r="G2247" s="10">
        <f>IF(C2247&gt;'Assumptions Notes'!C$11,'Assumptions Notes'!C$11,C2247)</f>
        <v>88.3</v>
      </c>
      <c r="H2247" s="15">
        <f t="shared" si="71"/>
        <v>2.6489999999999996E-2</v>
      </c>
      <c r="I2247" s="2">
        <f>IF(C2247&gt;'Assumptions Notes'!C$11,-C2247*('Assumptions Notes'!C$13/(2*1000)),G2247*D2247)</f>
        <v>2.6489999999999996E-2</v>
      </c>
    </row>
    <row r="2248" spans="1:9" ht="16" x14ac:dyDescent="0.2">
      <c r="A2248" s="5">
        <v>42598.8125</v>
      </c>
      <c r="B2248" s="2">
        <v>1789.52</v>
      </c>
      <c r="C2248" s="29">
        <v>89.3</v>
      </c>
      <c r="D2248" s="8">
        <v>2.9750000000000002E-4</v>
      </c>
      <c r="E2248" s="13">
        <f>D2248*'Assumptions Notes'!C$12</f>
        <v>3.5700000000000003E-2</v>
      </c>
      <c r="F2248" s="15">
        <f t="shared" si="70"/>
        <v>2.656675E-2</v>
      </c>
      <c r="G2248" s="10">
        <f>IF(C2248&gt;'Assumptions Notes'!C$11,'Assumptions Notes'!C$11,C2248)</f>
        <v>89.3</v>
      </c>
      <c r="H2248" s="15">
        <f t="shared" si="71"/>
        <v>2.656675E-2</v>
      </c>
      <c r="I2248" s="2">
        <f>IF(C2248&gt;'Assumptions Notes'!C$11,-C2248*('Assumptions Notes'!C$13/(2*1000)),G2248*D2248)</f>
        <v>2.656675E-2</v>
      </c>
    </row>
    <row r="2249" spans="1:9" ht="16" x14ac:dyDescent="0.2">
      <c r="A2249" s="5">
        <v>42598.833333333336</v>
      </c>
      <c r="B2249" s="2">
        <v>1753.71</v>
      </c>
      <c r="C2249" s="29">
        <v>85.5</v>
      </c>
      <c r="D2249" s="8">
        <v>2.9500000000000001E-4</v>
      </c>
      <c r="E2249" s="13">
        <f>D2249*'Assumptions Notes'!C$12</f>
        <v>3.5400000000000001E-2</v>
      </c>
      <c r="F2249" s="15">
        <f t="shared" si="70"/>
        <v>2.5222500000000002E-2</v>
      </c>
      <c r="G2249" s="10">
        <f>IF(C2249&gt;'Assumptions Notes'!C$11,'Assumptions Notes'!C$11,C2249)</f>
        <v>85.5</v>
      </c>
      <c r="H2249" s="15">
        <f t="shared" si="71"/>
        <v>2.5222500000000002E-2</v>
      </c>
      <c r="I2249" s="2">
        <f>IF(C2249&gt;'Assumptions Notes'!C$11,-C2249*('Assumptions Notes'!C$13/(2*1000)),G2249*D2249)</f>
        <v>2.5222500000000002E-2</v>
      </c>
    </row>
    <row r="2250" spans="1:9" ht="16" x14ac:dyDescent="0.2">
      <c r="A2250" s="5">
        <v>42598.854166666664</v>
      </c>
      <c r="B2250" s="2">
        <v>1714.36</v>
      </c>
      <c r="C2250" s="29">
        <v>84.1</v>
      </c>
      <c r="D2250" s="8">
        <v>2.9E-4</v>
      </c>
      <c r="E2250" s="13">
        <f>D2250*'Assumptions Notes'!C$12</f>
        <v>3.4799999999999998E-2</v>
      </c>
      <c r="F2250" s="15">
        <f t="shared" si="70"/>
        <v>2.4388999999999997E-2</v>
      </c>
      <c r="G2250" s="10">
        <f>IF(C2250&gt;'Assumptions Notes'!C$11,'Assumptions Notes'!C$11,C2250)</f>
        <v>84.1</v>
      </c>
      <c r="H2250" s="15">
        <f t="shared" si="71"/>
        <v>2.4388999999999997E-2</v>
      </c>
      <c r="I2250" s="2">
        <f>IF(C2250&gt;'Assumptions Notes'!C$11,-C2250*('Assumptions Notes'!C$13/(2*1000)),G2250*D2250)</f>
        <v>2.4388999999999997E-2</v>
      </c>
    </row>
    <row r="2251" spans="1:9" ht="16" x14ac:dyDescent="0.2">
      <c r="A2251" s="5">
        <v>42598.875</v>
      </c>
      <c r="B2251" s="2">
        <v>1715.03</v>
      </c>
      <c r="C2251" s="29">
        <v>83.1</v>
      </c>
      <c r="D2251" s="8">
        <v>2.8499999999999999E-4</v>
      </c>
      <c r="E2251" s="13">
        <f>D2251*'Assumptions Notes'!C$12</f>
        <v>3.4200000000000001E-2</v>
      </c>
      <c r="F2251" s="15">
        <f t="shared" si="70"/>
        <v>2.3683499999999996E-2</v>
      </c>
      <c r="G2251" s="10">
        <f>IF(C2251&gt;'Assumptions Notes'!C$11,'Assumptions Notes'!C$11,C2251)</f>
        <v>83.1</v>
      </c>
      <c r="H2251" s="15">
        <f t="shared" si="71"/>
        <v>2.3683499999999996E-2</v>
      </c>
      <c r="I2251" s="2">
        <f>IF(C2251&gt;'Assumptions Notes'!C$11,-C2251*('Assumptions Notes'!C$13/(2*1000)),G2251*D2251)</f>
        <v>2.3683499999999996E-2</v>
      </c>
    </row>
    <row r="2252" spans="1:9" ht="16" x14ac:dyDescent="0.2">
      <c r="A2252" s="5">
        <v>42598.895833333336</v>
      </c>
      <c r="B2252" s="2">
        <v>1680.37</v>
      </c>
      <c r="C2252" s="29">
        <v>83.7</v>
      </c>
      <c r="D2252" s="8">
        <v>2.7E-4</v>
      </c>
      <c r="E2252" s="13">
        <f>D2252*'Assumptions Notes'!C$12</f>
        <v>3.2399999999999998E-2</v>
      </c>
      <c r="F2252" s="15">
        <f t="shared" si="70"/>
        <v>2.2599000000000001E-2</v>
      </c>
      <c r="G2252" s="10">
        <f>IF(C2252&gt;'Assumptions Notes'!C$11,'Assumptions Notes'!C$11,C2252)</f>
        <v>83.7</v>
      </c>
      <c r="H2252" s="15">
        <f t="shared" si="71"/>
        <v>2.2599000000000001E-2</v>
      </c>
      <c r="I2252" s="2">
        <f>IF(C2252&gt;'Assumptions Notes'!C$11,-C2252*('Assumptions Notes'!C$13/(2*1000)),G2252*D2252)</f>
        <v>2.2599000000000001E-2</v>
      </c>
    </row>
    <row r="2253" spans="1:9" ht="16" x14ac:dyDescent="0.2">
      <c r="A2253" s="5">
        <v>42598.916666666664</v>
      </c>
      <c r="B2253" s="2">
        <v>1629.07</v>
      </c>
      <c r="C2253" s="29">
        <v>88.7</v>
      </c>
      <c r="D2253" s="8">
        <v>2.5500000000000002E-4</v>
      </c>
      <c r="E2253" s="13">
        <f>D2253*'Assumptions Notes'!C$12</f>
        <v>3.0600000000000002E-2</v>
      </c>
      <c r="F2253" s="15">
        <f t="shared" si="70"/>
        <v>2.2618500000000003E-2</v>
      </c>
      <c r="G2253" s="10">
        <f>IF(C2253&gt;'Assumptions Notes'!C$11,'Assumptions Notes'!C$11,C2253)</f>
        <v>88.7</v>
      </c>
      <c r="H2253" s="15">
        <f t="shared" si="71"/>
        <v>2.2618500000000003E-2</v>
      </c>
      <c r="I2253" s="2">
        <f>IF(C2253&gt;'Assumptions Notes'!C$11,-C2253*('Assumptions Notes'!C$13/(2*1000)),G2253*D2253)</f>
        <v>2.2618500000000003E-2</v>
      </c>
    </row>
    <row r="2254" spans="1:9" ht="16" x14ac:dyDescent="0.2">
      <c r="A2254" s="5">
        <v>42598.9375</v>
      </c>
      <c r="B2254" s="2">
        <v>1552.82</v>
      </c>
      <c r="C2254" s="29">
        <v>88</v>
      </c>
      <c r="D2254" s="8">
        <v>2.1250000000000002E-4</v>
      </c>
      <c r="E2254" s="13">
        <f>D2254*'Assumptions Notes'!C$12</f>
        <v>2.5500000000000002E-2</v>
      </c>
      <c r="F2254" s="15">
        <f t="shared" si="70"/>
        <v>1.8700000000000001E-2</v>
      </c>
      <c r="G2254" s="10">
        <f>IF(C2254&gt;'Assumptions Notes'!C$11,'Assumptions Notes'!C$11,C2254)</f>
        <v>88</v>
      </c>
      <c r="H2254" s="15">
        <f t="shared" si="71"/>
        <v>1.8700000000000001E-2</v>
      </c>
      <c r="I2254" s="2">
        <f>IF(C2254&gt;'Assumptions Notes'!C$11,-C2254*('Assumptions Notes'!C$13/(2*1000)),G2254*D2254)</f>
        <v>1.8700000000000001E-2</v>
      </c>
    </row>
    <row r="2255" spans="1:9" ht="16" x14ac:dyDescent="0.2">
      <c r="A2255" s="5">
        <v>42598.958333333336</v>
      </c>
      <c r="B2255" s="2">
        <v>1460.57</v>
      </c>
      <c r="C2255" s="29">
        <v>79.7</v>
      </c>
      <c r="D2255" s="8">
        <v>1.7000000000000001E-4</v>
      </c>
      <c r="E2255" s="13">
        <f>D2255*'Assumptions Notes'!C$12</f>
        <v>2.0400000000000001E-2</v>
      </c>
      <c r="F2255" s="15">
        <f t="shared" si="70"/>
        <v>1.3549000000000002E-2</v>
      </c>
      <c r="G2255" s="10">
        <f>IF(C2255&gt;'Assumptions Notes'!C$11,'Assumptions Notes'!C$11,C2255)</f>
        <v>79.7</v>
      </c>
      <c r="H2255" s="15">
        <f t="shared" si="71"/>
        <v>1.3549000000000002E-2</v>
      </c>
      <c r="I2255" s="2">
        <f>IF(C2255&gt;'Assumptions Notes'!C$11,-C2255*('Assumptions Notes'!C$13/(2*1000)),G2255*D2255)</f>
        <v>1.3549000000000002E-2</v>
      </c>
    </row>
    <row r="2256" spans="1:9" ht="16" x14ac:dyDescent="0.2">
      <c r="A2256" s="5">
        <v>42598.979166666664</v>
      </c>
      <c r="B2256" s="2">
        <v>1442.32</v>
      </c>
      <c r="C2256" s="29">
        <v>73.599999999999994</v>
      </c>
      <c r="D2256" s="8">
        <v>1.5000000000000001E-4</v>
      </c>
      <c r="E2256" s="13">
        <f>D2256*'Assumptions Notes'!C$12</f>
        <v>1.8000000000000002E-2</v>
      </c>
      <c r="F2256" s="15">
        <f t="shared" si="70"/>
        <v>1.1039999999999999E-2</v>
      </c>
      <c r="G2256" s="10">
        <f>IF(C2256&gt;'Assumptions Notes'!C$11,'Assumptions Notes'!C$11,C2256)</f>
        <v>73.599999999999994</v>
      </c>
      <c r="H2256" s="15">
        <f t="shared" si="71"/>
        <v>1.1039999999999999E-2</v>
      </c>
      <c r="I2256" s="2">
        <f>IF(C2256&gt;'Assumptions Notes'!C$11,-C2256*('Assumptions Notes'!C$13/(2*1000)),G2256*D2256)</f>
        <v>1.1039999999999999E-2</v>
      </c>
    </row>
    <row r="2257" spans="1:9" ht="16" x14ac:dyDescent="0.2">
      <c r="A2257" s="5">
        <v>42599</v>
      </c>
      <c r="B2257" s="2">
        <v>1660.87</v>
      </c>
      <c r="C2257" s="29">
        <v>75.099999999999994</v>
      </c>
      <c r="D2257" s="8">
        <v>1.2999999999999999E-4</v>
      </c>
      <c r="E2257" s="13">
        <f>D2257*'Assumptions Notes'!C$12</f>
        <v>1.5599999999999999E-2</v>
      </c>
      <c r="F2257" s="15">
        <f t="shared" si="70"/>
        <v>9.7629999999999991E-3</v>
      </c>
      <c r="G2257" s="10">
        <f>IF(C2257&gt;'Assumptions Notes'!C$11,'Assumptions Notes'!C$11,C2257)</f>
        <v>75.099999999999994</v>
      </c>
      <c r="H2257" s="15">
        <f t="shared" si="71"/>
        <v>9.7629999999999991E-3</v>
      </c>
      <c r="I2257" s="2">
        <f>IF(C2257&gt;'Assumptions Notes'!C$11,-C2257*('Assumptions Notes'!C$13/(2*1000)),G2257*D2257)</f>
        <v>9.7629999999999991E-3</v>
      </c>
    </row>
    <row r="2258" spans="1:9" ht="16" x14ac:dyDescent="0.2">
      <c r="A2258" s="5">
        <v>42599.020833333336</v>
      </c>
      <c r="B2258" s="2">
        <v>1562.67</v>
      </c>
      <c r="C2258" s="29">
        <v>77.400000000000006</v>
      </c>
      <c r="D2258" s="8">
        <v>1.175E-4</v>
      </c>
      <c r="E2258" s="13">
        <f>D2258*'Assumptions Notes'!C$12</f>
        <v>1.41E-2</v>
      </c>
      <c r="F2258" s="15">
        <f t="shared" si="70"/>
        <v>9.0945000000000002E-3</v>
      </c>
      <c r="G2258" s="10">
        <f>IF(C2258&gt;'Assumptions Notes'!C$11,'Assumptions Notes'!C$11,C2258)</f>
        <v>77.400000000000006</v>
      </c>
      <c r="H2258" s="15">
        <f t="shared" si="71"/>
        <v>9.0945000000000002E-3</v>
      </c>
      <c r="I2258" s="2">
        <f>IF(C2258&gt;'Assumptions Notes'!C$11,-C2258*('Assumptions Notes'!C$13/(2*1000)),G2258*D2258)</f>
        <v>9.0945000000000002E-3</v>
      </c>
    </row>
    <row r="2259" spans="1:9" ht="16" x14ac:dyDescent="0.2">
      <c r="A2259" s="5">
        <v>42599.041666666664</v>
      </c>
      <c r="B2259" s="2">
        <v>1489.22</v>
      </c>
      <c r="C2259" s="29">
        <v>81.400000000000006</v>
      </c>
      <c r="D2259" s="8">
        <v>1.05E-4</v>
      </c>
      <c r="E2259" s="13">
        <f>D2259*'Assumptions Notes'!C$12</f>
        <v>1.26E-2</v>
      </c>
      <c r="F2259" s="15">
        <f t="shared" si="70"/>
        <v>8.5470000000000008E-3</v>
      </c>
      <c r="G2259" s="10">
        <f>IF(C2259&gt;'Assumptions Notes'!C$11,'Assumptions Notes'!C$11,C2259)</f>
        <v>81.400000000000006</v>
      </c>
      <c r="H2259" s="15">
        <f t="shared" si="71"/>
        <v>8.5470000000000008E-3</v>
      </c>
      <c r="I2259" s="2">
        <f>IF(C2259&gt;'Assumptions Notes'!C$11,-C2259*('Assumptions Notes'!C$13/(2*1000)),G2259*D2259)</f>
        <v>8.5470000000000008E-3</v>
      </c>
    </row>
    <row r="2260" spans="1:9" ht="16" x14ac:dyDescent="0.2">
      <c r="A2260" s="5">
        <v>42599.0625</v>
      </c>
      <c r="B2260" s="2">
        <v>1352.81</v>
      </c>
      <c r="C2260" s="29">
        <v>87.3</v>
      </c>
      <c r="D2260" s="8">
        <v>1.025E-4</v>
      </c>
      <c r="E2260" s="13">
        <f>D2260*'Assumptions Notes'!C$12</f>
        <v>1.23E-2</v>
      </c>
      <c r="F2260" s="15">
        <f t="shared" si="70"/>
        <v>8.9482499999999996E-3</v>
      </c>
      <c r="G2260" s="10">
        <f>IF(C2260&gt;'Assumptions Notes'!C$11,'Assumptions Notes'!C$11,C2260)</f>
        <v>87.3</v>
      </c>
      <c r="H2260" s="15">
        <f t="shared" si="71"/>
        <v>8.9482499999999996E-3</v>
      </c>
      <c r="I2260" s="2">
        <f>IF(C2260&gt;'Assumptions Notes'!C$11,-C2260*('Assumptions Notes'!C$13/(2*1000)),G2260*D2260)</f>
        <v>8.9482499999999996E-3</v>
      </c>
    </row>
    <row r="2261" spans="1:9" ht="16" x14ac:dyDescent="0.2">
      <c r="A2261" s="5">
        <v>42599.083333333336</v>
      </c>
      <c r="B2261" s="2">
        <v>1282.77</v>
      </c>
      <c r="C2261" s="29">
        <v>84.9</v>
      </c>
      <c r="D2261" s="8">
        <v>1E-4</v>
      </c>
      <c r="E2261" s="13">
        <f>D2261*'Assumptions Notes'!C$12</f>
        <v>1.2E-2</v>
      </c>
      <c r="F2261" s="15">
        <f t="shared" si="70"/>
        <v>8.490000000000001E-3</v>
      </c>
      <c r="G2261" s="10">
        <f>IF(C2261&gt;'Assumptions Notes'!C$11,'Assumptions Notes'!C$11,C2261)</f>
        <v>84.9</v>
      </c>
      <c r="H2261" s="15">
        <f t="shared" si="71"/>
        <v>8.490000000000001E-3</v>
      </c>
      <c r="I2261" s="2">
        <f>IF(C2261&gt;'Assumptions Notes'!C$11,-C2261*('Assumptions Notes'!C$13/(2*1000)),G2261*D2261)</f>
        <v>8.490000000000001E-3</v>
      </c>
    </row>
    <row r="2262" spans="1:9" ht="16" x14ac:dyDescent="0.2">
      <c r="A2262" s="5">
        <v>42599.104166666664</v>
      </c>
      <c r="B2262" s="2">
        <v>1233.8</v>
      </c>
      <c r="C2262" s="29">
        <v>82.9</v>
      </c>
      <c r="D2262" s="8">
        <v>9.8750000000000002E-5</v>
      </c>
      <c r="E2262" s="13">
        <f>D2262*'Assumptions Notes'!C$12</f>
        <v>1.1849999999999999E-2</v>
      </c>
      <c r="F2262" s="15">
        <f t="shared" si="70"/>
        <v>8.1863750000000009E-3</v>
      </c>
      <c r="G2262" s="10">
        <f>IF(C2262&gt;'Assumptions Notes'!C$11,'Assumptions Notes'!C$11,C2262)</f>
        <v>82.9</v>
      </c>
      <c r="H2262" s="15">
        <f t="shared" si="71"/>
        <v>8.1863750000000009E-3</v>
      </c>
      <c r="I2262" s="2">
        <f>IF(C2262&gt;'Assumptions Notes'!C$11,-C2262*('Assumptions Notes'!C$13/(2*1000)),G2262*D2262)</f>
        <v>8.1863750000000009E-3</v>
      </c>
    </row>
    <row r="2263" spans="1:9" ht="16" x14ac:dyDescent="0.2">
      <c r="A2263" s="5">
        <v>42599.125</v>
      </c>
      <c r="B2263" s="2">
        <v>1198.1099999999999</v>
      </c>
      <c r="C2263" s="29">
        <v>82.1</v>
      </c>
      <c r="D2263" s="8">
        <v>9.7499999999999998E-5</v>
      </c>
      <c r="E2263" s="13">
        <f>D2263*'Assumptions Notes'!C$12</f>
        <v>1.17E-2</v>
      </c>
      <c r="F2263" s="15">
        <f t="shared" si="70"/>
        <v>8.0047499999999997E-3</v>
      </c>
      <c r="G2263" s="10">
        <f>IF(C2263&gt;'Assumptions Notes'!C$11,'Assumptions Notes'!C$11,C2263)</f>
        <v>82.1</v>
      </c>
      <c r="H2263" s="15">
        <f t="shared" si="71"/>
        <v>8.0047499999999997E-3</v>
      </c>
      <c r="I2263" s="2">
        <f>IF(C2263&gt;'Assumptions Notes'!C$11,-C2263*('Assumptions Notes'!C$13/(2*1000)),G2263*D2263)</f>
        <v>8.0047499999999997E-3</v>
      </c>
    </row>
    <row r="2264" spans="1:9" ht="16" x14ac:dyDescent="0.2">
      <c r="A2264" s="5">
        <v>42599.145833333336</v>
      </c>
      <c r="B2264" s="2">
        <v>1156.5</v>
      </c>
      <c r="C2264" s="29">
        <v>84.6</v>
      </c>
      <c r="D2264" s="8">
        <v>9.6250000000000009E-5</v>
      </c>
      <c r="E2264" s="13">
        <f>D2264*'Assumptions Notes'!C$12</f>
        <v>1.1550000000000001E-2</v>
      </c>
      <c r="F2264" s="15">
        <f t="shared" si="70"/>
        <v>8.1427500000000007E-3</v>
      </c>
      <c r="G2264" s="10">
        <f>IF(C2264&gt;'Assumptions Notes'!C$11,'Assumptions Notes'!C$11,C2264)</f>
        <v>84.6</v>
      </c>
      <c r="H2264" s="15">
        <f t="shared" si="71"/>
        <v>8.1427500000000007E-3</v>
      </c>
      <c r="I2264" s="2">
        <f>IF(C2264&gt;'Assumptions Notes'!C$11,-C2264*('Assumptions Notes'!C$13/(2*1000)),G2264*D2264)</f>
        <v>8.1427500000000007E-3</v>
      </c>
    </row>
    <row r="2265" spans="1:9" ht="16" x14ac:dyDescent="0.2">
      <c r="A2265" s="5">
        <v>42599.166666666664</v>
      </c>
      <c r="B2265" s="2">
        <v>1140.1600000000001</v>
      </c>
      <c r="C2265" s="29">
        <v>91.6</v>
      </c>
      <c r="D2265" s="8">
        <v>9.5000000000000005E-5</v>
      </c>
      <c r="E2265" s="13">
        <f>D2265*'Assumptions Notes'!C$12</f>
        <v>1.14E-2</v>
      </c>
      <c r="F2265" s="15">
        <f t="shared" si="70"/>
        <v>8.7019999999999997E-3</v>
      </c>
      <c r="G2265" s="10">
        <f>IF(C2265&gt;'Assumptions Notes'!C$11,'Assumptions Notes'!C$11,C2265)</f>
        <v>91.6</v>
      </c>
      <c r="H2265" s="15">
        <f t="shared" si="71"/>
        <v>8.7019999999999997E-3</v>
      </c>
      <c r="I2265" s="2">
        <f>IF(C2265&gt;'Assumptions Notes'!C$11,-C2265*('Assumptions Notes'!C$13/(2*1000)),G2265*D2265)</f>
        <v>8.7019999999999997E-3</v>
      </c>
    </row>
    <row r="2266" spans="1:9" ht="16" x14ac:dyDescent="0.2">
      <c r="A2266" s="5">
        <v>42599.1875</v>
      </c>
      <c r="B2266" s="2">
        <v>1099.8</v>
      </c>
      <c r="C2266" s="29">
        <v>89.6</v>
      </c>
      <c r="D2266" s="8">
        <v>9.6250000000000009E-5</v>
      </c>
      <c r="E2266" s="13">
        <f>D2266*'Assumptions Notes'!C$12</f>
        <v>1.1550000000000001E-2</v>
      </c>
      <c r="F2266" s="15">
        <f t="shared" si="70"/>
        <v>8.6239999999999997E-3</v>
      </c>
      <c r="G2266" s="10">
        <f>IF(C2266&gt;'Assumptions Notes'!C$11,'Assumptions Notes'!C$11,C2266)</f>
        <v>89.6</v>
      </c>
      <c r="H2266" s="15">
        <f t="shared" si="71"/>
        <v>8.6239999999999997E-3</v>
      </c>
      <c r="I2266" s="2">
        <f>IF(C2266&gt;'Assumptions Notes'!C$11,-C2266*('Assumptions Notes'!C$13/(2*1000)),G2266*D2266)</f>
        <v>8.6239999999999997E-3</v>
      </c>
    </row>
    <row r="2267" spans="1:9" ht="16" x14ac:dyDescent="0.2">
      <c r="A2267" s="5">
        <v>42599.208333333336</v>
      </c>
      <c r="B2267" s="2">
        <v>1125</v>
      </c>
      <c r="C2267" s="29">
        <v>80.099999999999994</v>
      </c>
      <c r="D2267" s="8">
        <v>9.7499999999999998E-5</v>
      </c>
      <c r="E2267" s="13">
        <f>D2267*'Assumptions Notes'!C$12</f>
        <v>1.17E-2</v>
      </c>
      <c r="F2267" s="15">
        <f t="shared" si="70"/>
        <v>7.809749999999999E-3</v>
      </c>
      <c r="G2267" s="10">
        <f>IF(C2267&gt;'Assumptions Notes'!C$11,'Assumptions Notes'!C$11,C2267)</f>
        <v>80.099999999999994</v>
      </c>
      <c r="H2267" s="15">
        <f t="shared" si="71"/>
        <v>7.809749999999999E-3</v>
      </c>
      <c r="I2267" s="2">
        <f>IF(C2267&gt;'Assumptions Notes'!C$11,-C2267*('Assumptions Notes'!C$13/(2*1000)),G2267*D2267)</f>
        <v>7.809749999999999E-3</v>
      </c>
    </row>
    <row r="2268" spans="1:9" ht="16" x14ac:dyDescent="0.2">
      <c r="A2268" s="5">
        <v>42599.229166666664</v>
      </c>
      <c r="B2268" s="2">
        <v>1155.03</v>
      </c>
      <c r="C2268" s="29">
        <v>77.400000000000006</v>
      </c>
      <c r="D2268" s="8">
        <v>1.15E-4</v>
      </c>
      <c r="E2268" s="13">
        <f>D2268*'Assumptions Notes'!C$12</f>
        <v>1.38E-2</v>
      </c>
      <c r="F2268" s="15">
        <f t="shared" si="70"/>
        <v>8.9010000000000009E-3</v>
      </c>
      <c r="G2268" s="10">
        <f>IF(C2268&gt;'Assumptions Notes'!C$11,'Assumptions Notes'!C$11,C2268)</f>
        <v>77.400000000000006</v>
      </c>
      <c r="H2268" s="15">
        <f t="shared" si="71"/>
        <v>8.9010000000000009E-3</v>
      </c>
      <c r="I2268" s="2">
        <f>IF(C2268&gt;'Assumptions Notes'!C$11,-C2268*('Assumptions Notes'!C$13/(2*1000)),G2268*D2268)</f>
        <v>8.9010000000000009E-3</v>
      </c>
    </row>
    <row r="2269" spans="1:9" ht="16" x14ac:dyDescent="0.2">
      <c r="A2269" s="5">
        <v>42599.25</v>
      </c>
      <c r="B2269" s="2">
        <v>1197.8499999999999</v>
      </c>
      <c r="C2269" s="29">
        <v>74.400000000000006</v>
      </c>
      <c r="D2269" s="8">
        <v>1.325E-4</v>
      </c>
      <c r="E2269" s="13">
        <f>D2269*'Assumptions Notes'!C$12</f>
        <v>1.5900000000000001E-2</v>
      </c>
      <c r="F2269" s="15">
        <f t="shared" si="70"/>
        <v>9.8580000000000004E-3</v>
      </c>
      <c r="G2269" s="10">
        <f>IF(C2269&gt;'Assumptions Notes'!C$11,'Assumptions Notes'!C$11,C2269)</f>
        <v>74.400000000000006</v>
      </c>
      <c r="H2269" s="15">
        <f t="shared" si="71"/>
        <v>9.8580000000000004E-3</v>
      </c>
      <c r="I2269" s="2">
        <f>IF(C2269&gt;'Assumptions Notes'!C$11,-C2269*('Assumptions Notes'!C$13/(2*1000)),G2269*D2269)</f>
        <v>9.8580000000000004E-3</v>
      </c>
    </row>
    <row r="2270" spans="1:9" ht="16" x14ac:dyDescent="0.2">
      <c r="A2270" s="5">
        <v>42599.270833333336</v>
      </c>
      <c r="B2270" s="2">
        <v>1266.49</v>
      </c>
      <c r="C2270" s="29">
        <v>72.5</v>
      </c>
      <c r="D2270" s="8">
        <v>1.6249999999999999E-4</v>
      </c>
      <c r="E2270" s="13">
        <f>D2270*'Assumptions Notes'!C$12</f>
        <v>1.95E-2</v>
      </c>
      <c r="F2270" s="15">
        <f t="shared" si="70"/>
        <v>1.178125E-2</v>
      </c>
      <c r="G2270" s="10">
        <f>IF(C2270&gt;'Assumptions Notes'!C$11,'Assumptions Notes'!C$11,C2270)</f>
        <v>72.5</v>
      </c>
      <c r="H2270" s="15">
        <f t="shared" si="71"/>
        <v>1.178125E-2</v>
      </c>
      <c r="I2270" s="2">
        <f>IF(C2270&gt;'Assumptions Notes'!C$11,-C2270*('Assumptions Notes'!C$13/(2*1000)),G2270*D2270)</f>
        <v>1.178125E-2</v>
      </c>
    </row>
    <row r="2271" spans="1:9" ht="16" x14ac:dyDescent="0.2">
      <c r="A2271" s="5">
        <v>42599.291666666664</v>
      </c>
      <c r="B2271" s="2">
        <v>1413.51</v>
      </c>
      <c r="C2271" s="29">
        <v>82.1</v>
      </c>
      <c r="D2271" s="8">
        <v>1.9249999999999999E-4</v>
      </c>
      <c r="E2271" s="13">
        <f>D2271*'Assumptions Notes'!C$12</f>
        <v>2.3099999999999999E-2</v>
      </c>
      <c r="F2271" s="15">
        <f t="shared" si="70"/>
        <v>1.5804249999999999E-2</v>
      </c>
      <c r="G2271" s="10">
        <f>IF(C2271&gt;'Assumptions Notes'!C$11,'Assumptions Notes'!C$11,C2271)</f>
        <v>82.1</v>
      </c>
      <c r="H2271" s="15">
        <f t="shared" si="71"/>
        <v>1.5804249999999999E-2</v>
      </c>
      <c r="I2271" s="2">
        <f>IF(C2271&gt;'Assumptions Notes'!C$11,-C2271*('Assumptions Notes'!C$13/(2*1000)),G2271*D2271)</f>
        <v>1.5804249999999999E-2</v>
      </c>
    </row>
    <row r="2272" spans="1:9" ht="16" x14ac:dyDescent="0.2">
      <c r="A2272" s="5">
        <v>42599.3125</v>
      </c>
      <c r="B2272" s="2">
        <v>1530.67</v>
      </c>
      <c r="C2272" s="29">
        <v>82.3</v>
      </c>
      <c r="D2272" s="8">
        <v>2.0875000000000001E-4</v>
      </c>
      <c r="E2272" s="13">
        <f>D2272*'Assumptions Notes'!C$12</f>
        <v>2.5049999999999999E-2</v>
      </c>
      <c r="F2272" s="15">
        <f t="shared" si="70"/>
        <v>1.7180125000000001E-2</v>
      </c>
      <c r="G2272" s="10">
        <f>IF(C2272&gt;'Assumptions Notes'!C$11,'Assumptions Notes'!C$11,C2272)</f>
        <v>82.3</v>
      </c>
      <c r="H2272" s="15">
        <f t="shared" si="71"/>
        <v>1.7180125000000001E-2</v>
      </c>
      <c r="I2272" s="2">
        <f>IF(C2272&gt;'Assumptions Notes'!C$11,-C2272*('Assumptions Notes'!C$13/(2*1000)),G2272*D2272)</f>
        <v>1.7180125000000001E-2</v>
      </c>
    </row>
    <row r="2273" spans="1:9" ht="16" x14ac:dyDescent="0.2">
      <c r="A2273" s="5">
        <v>42599.333333333336</v>
      </c>
      <c r="B2273" s="2">
        <v>1610.61</v>
      </c>
      <c r="C2273" s="29">
        <v>76.3</v>
      </c>
      <c r="D2273" s="8">
        <v>2.2499999999999999E-4</v>
      </c>
      <c r="E2273" s="13">
        <f>D2273*'Assumptions Notes'!C$12</f>
        <v>2.7E-2</v>
      </c>
      <c r="F2273" s="15">
        <f t="shared" si="70"/>
        <v>1.7167499999999999E-2</v>
      </c>
      <c r="G2273" s="10">
        <f>IF(C2273&gt;'Assumptions Notes'!C$11,'Assumptions Notes'!C$11,C2273)</f>
        <v>76.3</v>
      </c>
      <c r="H2273" s="15">
        <f t="shared" si="71"/>
        <v>1.7167499999999999E-2</v>
      </c>
      <c r="I2273" s="2">
        <f>IF(C2273&gt;'Assumptions Notes'!C$11,-C2273*('Assumptions Notes'!C$13/(2*1000)),G2273*D2273)</f>
        <v>1.7167499999999999E-2</v>
      </c>
    </row>
    <row r="2274" spans="1:9" ht="16" x14ac:dyDescent="0.2">
      <c r="A2274" s="5">
        <v>42599.354166666664</v>
      </c>
      <c r="B2274" s="2">
        <v>1639.14</v>
      </c>
      <c r="C2274" s="29">
        <v>73.8</v>
      </c>
      <c r="D2274" s="8">
        <v>2.2625E-4</v>
      </c>
      <c r="E2274" s="13">
        <f>D2274*'Assumptions Notes'!C$12</f>
        <v>2.7150000000000001E-2</v>
      </c>
      <c r="F2274" s="15">
        <f t="shared" si="70"/>
        <v>1.669725E-2</v>
      </c>
      <c r="G2274" s="10">
        <f>IF(C2274&gt;'Assumptions Notes'!C$11,'Assumptions Notes'!C$11,C2274)</f>
        <v>73.8</v>
      </c>
      <c r="H2274" s="15">
        <f t="shared" si="71"/>
        <v>1.669725E-2</v>
      </c>
      <c r="I2274" s="2">
        <f>IF(C2274&gt;'Assumptions Notes'!C$11,-C2274*('Assumptions Notes'!C$13/(2*1000)),G2274*D2274)</f>
        <v>1.669725E-2</v>
      </c>
    </row>
    <row r="2275" spans="1:9" ht="16" x14ac:dyDescent="0.2">
      <c r="A2275" s="5">
        <v>42599.375</v>
      </c>
      <c r="B2275" s="2">
        <v>1579.93</v>
      </c>
      <c r="C2275" s="29">
        <v>73</v>
      </c>
      <c r="D2275" s="8">
        <v>2.275E-4</v>
      </c>
      <c r="E2275" s="13">
        <f>D2275*'Assumptions Notes'!C$12</f>
        <v>2.7300000000000001E-2</v>
      </c>
      <c r="F2275" s="15">
        <f t="shared" si="70"/>
        <v>1.6607500000000001E-2</v>
      </c>
      <c r="G2275" s="10">
        <f>IF(C2275&gt;'Assumptions Notes'!C$11,'Assumptions Notes'!C$11,C2275)</f>
        <v>73</v>
      </c>
      <c r="H2275" s="15">
        <f t="shared" si="71"/>
        <v>1.6607500000000001E-2</v>
      </c>
      <c r="I2275" s="2">
        <f>IF(C2275&gt;'Assumptions Notes'!C$11,-C2275*('Assumptions Notes'!C$13/(2*1000)),G2275*D2275)</f>
        <v>1.6607500000000001E-2</v>
      </c>
    </row>
    <row r="2276" spans="1:9" ht="16" x14ac:dyDescent="0.2">
      <c r="A2276" s="5">
        <v>42599.395833333336</v>
      </c>
      <c r="B2276" s="2">
        <v>1488.94</v>
      </c>
      <c r="C2276" s="29">
        <v>76.900000000000006</v>
      </c>
      <c r="D2276" s="8">
        <v>2.1875E-4</v>
      </c>
      <c r="E2276" s="13">
        <f>D2276*'Assumptions Notes'!C$12</f>
        <v>2.6249999999999999E-2</v>
      </c>
      <c r="F2276" s="15">
        <f t="shared" si="70"/>
        <v>1.6821875E-2</v>
      </c>
      <c r="G2276" s="10">
        <f>IF(C2276&gt;'Assumptions Notes'!C$11,'Assumptions Notes'!C$11,C2276)</f>
        <v>76.900000000000006</v>
      </c>
      <c r="H2276" s="15">
        <f t="shared" si="71"/>
        <v>1.6821875E-2</v>
      </c>
      <c r="I2276" s="2">
        <f>IF(C2276&gt;'Assumptions Notes'!C$11,-C2276*('Assumptions Notes'!C$13/(2*1000)),G2276*D2276)</f>
        <v>1.6821875E-2</v>
      </c>
    </row>
    <row r="2277" spans="1:9" ht="16" x14ac:dyDescent="0.2">
      <c r="A2277" s="5">
        <v>42599.416666666664</v>
      </c>
      <c r="B2277" s="2">
        <v>1429.11</v>
      </c>
      <c r="C2277" s="29">
        <v>81.099999999999994</v>
      </c>
      <c r="D2277" s="8">
        <v>2.1000000000000001E-4</v>
      </c>
      <c r="E2277" s="13">
        <f>D2277*'Assumptions Notes'!C$12</f>
        <v>2.52E-2</v>
      </c>
      <c r="F2277" s="15">
        <f t="shared" si="70"/>
        <v>1.7031000000000001E-2</v>
      </c>
      <c r="G2277" s="10">
        <f>IF(C2277&gt;'Assumptions Notes'!C$11,'Assumptions Notes'!C$11,C2277)</f>
        <v>81.099999999999994</v>
      </c>
      <c r="H2277" s="15">
        <f t="shared" si="71"/>
        <v>1.7031000000000001E-2</v>
      </c>
      <c r="I2277" s="2">
        <f>IF(C2277&gt;'Assumptions Notes'!C$11,-C2277*('Assumptions Notes'!C$13/(2*1000)),G2277*D2277)</f>
        <v>1.7031000000000001E-2</v>
      </c>
    </row>
    <row r="2278" spans="1:9" ht="16" x14ac:dyDescent="0.2">
      <c r="A2278" s="5">
        <v>42599.4375</v>
      </c>
      <c r="B2278" s="2">
        <v>1351.9</v>
      </c>
      <c r="C2278" s="29">
        <v>78.900000000000006</v>
      </c>
      <c r="D2278" s="8">
        <v>2.075E-4</v>
      </c>
      <c r="E2278" s="13">
        <f>D2278*'Assumptions Notes'!C$12</f>
        <v>2.4899999999999999E-2</v>
      </c>
      <c r="F2278" s="15">
        <f t="shared" si="70"/>
        <v>1.6371750000000001E-2</v>
      </c>
      <c r="G2278" s="10">
        <f>IF(C2278&gt;'Assumptions Notes'!C$11,'Assumptions Notes'!C$11,C2278)</f>
        <v>78.900000000000006</v>
      </c>
      <c r="H2278" s="15">
        <f t="shared" si="71"/>
        <v>1.6371750000000001E-2</v>
      </c>
      <c r="I2278" s="2">
        <f>IF(C2278&gt;'Assumptions Notes'!C$11,-C2278*('Assumptions Notes'!C$13/(2*1000)),G2278*D2278)</f>
        <v>1.6371750000000001E-2</v>
      </c>
    </row>
    <row r="2279" spans="1:9" ht="16" x14ac:dyDescent="0.2">
      <c r="A2279" s="5">
        <v>42599.458333333336</v>
      </c>
      <c r="B2279" s="2">
        <v>1290.49</v>
      </c>
      <c r="C2279" s="29">
        <v>71.599999999999994</v>
      </c>
      <c r="D2279" s="8">
        <v>2.05E-4</v>
      </c>
      <c r="E2279" s="13">
        <f>D2279*'Assumptions Notes'!C$12</f>
        <v>2.46E-2</v>
      </c>
      <c r="F2279" s="15">
        <f t="shared" si="70"/>
        <v>1.4677999999999998E-2</v>
      </c>
      <c r="G2279" s="10">
        <f>IF(C2279&gt;'Assumptions Notes'!C$11,'Assumptions Notes'!C$11,C2279)</f>
        <v>71.599999999999994</v>
      </c>
      <c r="H2279" s="15">
        <f t="shared" si="71"/>
        <v>1.4677999999999998E-2</v>
      </c>
      <c r="I2279" s="2">
        <f>IF(C2279&gt;'Assumptions Notes'!C$11,-C2279*('Assumptions Notes'!C$13/(2*1000)),G2279*D2279)</f>
        <v>1.4677999999999998E-2</v>
      </c>
    </row>
    <row r="2280" spans="1:9" ht="16" x14ac:dyDescent="0.2">
      <c r="A2280" s="5">
        <v>42599.479166666664</v>
      </c>
      <c r="B2280" s="2">
        <v>1231.8699999999999</v>
      </c>
      <c r="C2280" s="29">
        <v>71.5</v>
      </c>
      <c r="D2280" s="8">
        <v>2.1499999999999999E-4</v>
      </c>
      <c r="E2280" s="13">
        <f>D2280*'Assumptions Notes'!C$12</f>
        <v>2.58E-2</v>
      </c>
      <c r="F2280" s="15">
        <f t="shared" si="70"/>
        <v>1.5372499999999999E-2</v>
      </c>
      <c r="G2280" s="10">
        <f>IF(C2280&gt;'Assumptions Notes'!C$11,'Assumptions Notes'!C$11,C2280)</f>
        <v>71.5</v>
      </c>
      <c r="H2280" s="15">
        <f t="shared" si="71"/>
        <v>1.5372499999999999E-2</v>
      </c>
      <c r="I2280" s="2">
        <f>IF(C2280&gt;'Assumptions Notes'!C$11,-C2280*('Assumptions Notes'!C$13/(2*1000)),G2280*D2280)</f>
        <v>1.5372499999999999E-2</v>
      </c>
    </row>
    <row r="2281" spans="1:9" ht="16" x14ac:dyDescent="0.2">
      <c r="A2281" s="5">
        <v>42599.5</v>
      </c>
      <c r="B2281" s="2">
        <v>1208.97</v>
      </c>
      <c r="C2281" s="29">
        <v>67.8</v>
      </c>
      <c r="D2281" s="8">
        <v>2.2499999999999999E-4</v>
      </c>
      <c r="E2281" s="13">
        <f>D2281*'Assumptions Notes'!C$12</f>
        <v>2.7E-2</v>
      </c>
      <c r="F2281" s="15">
        <f t="shared" si="70"/>
        <v>1.5254999999999999E-2</v>
      </c>
      <c r="G2281" s="10">
        <f>IF(C2281&gt;'Assumptions Notes'!C$11,'Assumptions Notes'!C$11,C2281)</f>
        <v>67.8</v>
      </c>
      <c r="H2281" s="15">
        <f t="shared" si="71"/>
        <v>1.5254999999999999E-2</v>
      </c>
      <c r="I2281" s="2">
        <f>IF(C2281&gt;'Assumptions Notes'!C$11,-C2281*('Assumptions Notes'!C$13/(2*1000)),G2281*D2281)</f>
        <v>1.5254999999999999E-2</v>
      </c>
    </row>
    <row r="2282" spans="1:9" ht="16" x14ac:dyDescent="0.2">
      <c r="A2282" s="5">
        <v>42599.520833333336</v>
      </c>
      <c r="B2282" s="2">
        <v>1186.81</v>
      </c>
      <c r="C2282" s="29">
        <v>70.099999999999994</v>
      </c>
      <c r="D2282" s="8">
        <v>2.1250000000000002E-4</v>
      </c>
      <c r="E2282" s="13">
        <f>D2282*'Assumptions Notes'!C$12</f>
        <v>2.5500000000000002E-2</v>
      </c>
      <c r="F2282" s="15">
        <f t="shared" si="70"/>
        <v>1.489625E-2</v>
      </c>
      <c r="G2282" s="10">
        <f>IF(C2282&gt;'Assumptions Notes'!C$11,'Assumptions Notes'!C$11,C2282)</f>
        <v>70.099999999999994</v>
      </c>
      <c r="H2282" s="15">
        <f t="shared" si="71"/>
        <v>1.489625E-2</v>
      </c>
      <c r="I2282" s="2">
        <f>IF(C2282&gt;'Assumptions Notes'!C$11,-C2282*('Assumptions Notes'!C$13/(2*1000)),G2282*D2282)</f>
        <v>1.489625E-2</v>
      </c>
    </row>
    <row r="2283" spans="1:9" ht="16" x14ac:dyDescent="0.2">
      <c r="A2283" s="5">
        <v>42599.541666666664</v>
      </c>
      <c r="B2283" s="2">
        <v>1157.06</v>
      </c>
      <c r="C2283" s="29">
        <v>78.599999999999994</v>
      </c>
      <c r="D2283" s="8">
        <v>2.0000000000000001E-4</v>
      </c>
      <c r="E2283" s="13">
        <f>D2283*'Assumptions Notes'!C$12</f>
        <v>2.4E-2</v>
      </c>
      <c r="F2283" s="15">
        <f t="shared" si="70"/>
        <v>1.5720000000000001E-2</v>
      </c>
      <c r="G2283" s="10">
        <f>IF(C2283&gt;'Assumptions Notes'!C$11,'Assumptions Notes'!C$11,C2283)</f>
        <v>78.599999999999994</v>
      </c>
      <c r="H2283" s="15">
        <f t="shared" si="71"/>
        <v>1.5720000000000001E-2</v>
      </c>
      <c r="I2283" s="2">
        <f>IF(C2283&gt;'Assumptions Notes'!C$11,-C2283*('Assumptions Notes'!C$13/(2*1000)),G2283*D2283)</f>
        <v>1.5720000000000001E-2</v>
      </c>
    </row>
    <row r="2284" spans="1:9" ht="16" x14ac:dyDescent="0.2">
      <c r="A2284" s="5">
        <v>42599.5625</v>
      </c>
      <c r="B2284" s="2">
        <v>1167.25</v>
      </c>
      <c r="C2284" s="29">
        <v>79.7</v>
      </c>
      <c r="D2284" s="8">
        <v>1.975E-4</v>
      </c>
      <c r="E2284" s="13">
        <f>D2284*'Assumptions Notes'!C$12</f>
        <v>2.3699999999999999E-2</v>
      </c>
      <c r="F2284" s="15">
        <f t="shared" si="70"/>
        <v>1.5740750000000001E-2</v>
      </c>
      <c r="G2284" s="10">
        <f>IF(C2284&gt;'Assumptions Notes'!C$11,'Assumptions Notes'!C$11,C2284)</f>
        <v>79.7</v>
      </c>
      <c r="H2284" s="15">
        <f t="shared" si="71"/>
        <v>1.5740750000000001E-2</v>
      </c>
      <c r="I2284" s="2">
        <f>IF(C2284&gt;'Assumptions Notes'!C$11,-C2284*('Assumptions Notes'!C$13/(2*1000)),G2284*D2284)</f>
        <v>1.5740750000000001E-2</v>
      </c>
    </row>
    <row r="2285" spans="1:9" ht="16" x14ac:dyDescent="0.2">
      <c r="A2285" s="5">
        <v>42599.583333333336</v>
      </c>
      <c r="B2285" s="2">
        <v>1189.8699999999999</v>
      </c>
      <c r="C2285" s="29">
        <v>75.3</v>
      </c>
      <c r="D2285" s="8">
        <v>1.95E-4</v>
      </c>
      <c r="E2285" s="13">
        <f>D2285*'Assumptions Notes'!C$12</f>
        <v>2.3400000000000001E-2</v>
      </c>
      <c r="F2285" s="15">
        <f t="shared" si="70"/>
        <v>1.4683499999999999E-2</v>
      </c>
      <c r="G2285" s="10">
        <f>IF(C2285&gt;'Assumptions Notes'!C$11,'Assumptions Notes'!C$11,C2285)</f>
        <v>75.3</v>
      </c>
      <c r="H2285" s="15">
        <f t="shared" si="71"/>
        <v>1.4683499999999999E-2</v>
      </c>
      <c r="I2285" s="2">
        <f>IF(C2285&gt;'Assumptions Notes'!C$11,-C2285*('Assumptions Notes'!C$13/(2*1000)),G2285*D2285)</f>
        <v>1.4683499999999999E-2</v>
      </c>
    </row>
    <row r="2286" spans="1:9" ht="16" x14ac:dyDescent="0.2">
      <c r="A2286" s="5">
        <v>42599.604166666664</v>
      </c>
      <c r="B2286" s="2">
        <v>1204.99</v>
      </c>
      <c r="C2286" s="29">
        <v>75.5</v>
      </c>
      <c r="D2286" s="8">
        <v>1.9625E-4</v>
      </c>
      <c r="E2286" s="13">
        <f>D2286*'Assumptions Notes'!C$12</f>
        <v>2.3550000000000001E-2</v>
      </c>
      <c r="F2286" s="15">
        <f t="shared" si="70"/>
        <v>1.4816875E-2</v>
      </c>
      <c r="G2286" s="10">
        <f>IF(C2286&gt;'Assumptions Notes'!C$11,'Assumptions Notes'!C$11,C2286)</f>
        <v>75.5</v>
      </c>
      <c r="H2286" s="15">
        <f t="shared" si="71"/>
        <v>1.4816875E-2</v>
      </c>
      <c r="I2286" s="2">
        <f>IF(C2286&gt;'Assumptions Notes'!C$11,-C2286*('Assumptions Notes'!C$13/(2*1000)),G2286*D2286)</f>
        <v>1.4816875E-2</v>
      </c>
    </row>
    <row r="2287" spans="1:9" ht="16" x14ac:dyDescent="0.2">
      <c r="A2287" s="5">
        <v>42599.625</v>
      </c>
      <c r="B2287" s="2">
        <v>1228.23</v>
      </c>
      <c r="C2287" s="29">
        <v>73.7</v>
      </c>
      <c r="D2287" s="8">
        <v>1.975E-4</v>
      </c>
      <c r="E2287" s="13">
        <f>D2287*'Assumptions Notes'!C$12</f>
        <v>2.3699999999999999E-2</v>
      </c>
      <c r="F2287" s="15">
        <f t="shared" si="70"/>
        <v>1.4555750000000001E-2</v>
      </c>
      <c r="G2287" s="10">
        <f>IF(C2287&gt;'Assumptions Notes'!C$11,'Assumptions Notes'!C$11,C2287)</f>
        <v>73.7</v>
      </c>
      <c r="H2287" s="15">
        <f t="shared" si="71"/>
        <v>1.4555750000000001E-2</v>
      </c>
      <c r="I2287" s="2">
        <f>IF(C2287&gt;'Assumptions Notes'!C$11,-C2287*('Assumptions Notes'!C$13/(2*1000)),G2287*D2287)</f>
        <v>1.4555750000000001E-2</v>
      </c>
    </row>
    <row r="2288" spans="1:9" ht="16" x14ac:dyDescent="0.2">
      <c r="A2288" s="5">
        <v>42599.645833333336</v>
      </c>
      <c r="B2288" s="2">
        <v>1246.29</v>
      </c>
      <c r="C2288" s="29">
        <v>74.400000000000006</v>
      </c>
      <c r="D2288" s="8">
        <v>2.2124999999999998E-4</v>
      </c>
      <c r="E2288" s="13">
        <f>D2288*'Assumptions Notes'!C$12</f>
        <v>2.6549999999999997E-2</v>
      </c>
      <c r="F2288" s="15">
        <f t="shared" si="70"/>
        <v>1.6461E-2</v>
      </c>
      <c r="G2288" s="10">
        <f>IF(C2288&gt;'Assumptions Notes'!C$11,'Assumptions Notes'!C$11,C2288)</f>
        <v>74.400000000000006</v>
      </c>
      <c r="H2288" s="15">
        <f t="shared" si="71"/>
        <v>1.6461E-2</v>
      </c>
      <c r="I2288" s="2">
        <f>IF(C2288&gt;'Assumptions Notes'!C$11,-C2288*('Assumptions Notes'!C$13/(2*1000)),G2288*D2288)</f>
        <v>1.6461E-2</v>
      </c>
    </row>
    <row r="2289" spans="1:9" ht="16" x14ac:dyDescent="0.2">
      <c r="A2289" s="5">
        <v>42599.666666666664</v>
      </c>
      <c r="B2289" s="2">
        <v>1283.75</v>
      </c>
      <c r="C2289" s="29">
        <v>76.3</v>
      </c>
      <c r="D2289" s="8">
        <v>2.4499999999999999E-4</v>
      </c>
      <c r="E2289" s="13">
        <f>D2289*'Assumptions Notes'!C$12</f>
        <v>2.9399999999999999E-2</v>
      </c>
      <c r="F2289" s="15">
        <f t="shared" si="70"/>
        <v>1.8693499999999998E-2</v>
      </c>
      <c r="G2289" s="10">
        <f>IF(C2289&gt;'Assumptions Notes'!C$11,'Assumptions Notes'!C$11,C2289)</f>
        <v>76.3</v>
      </c>
      <c r="H2289" s="15">
        <f t="shared" si="71"/>
        <v>1.8693499999999998E-2</v>
      </c>
      <c r="I2289" s="2">
        <f>IF(C2289&gt;'Assumptions Notes'!C$11,-C2289*('Assumptions Notes'!C$13/(2*1000)),G2289*D2289)</f>
        <v>1.8693499999999998E-2</v>
      </c>
    </row>
    <row r="2290" spans="1:9" ht="16" x14ac:dyDescent="0.2">
      <c r="A2290" s="5">
        <v>42599.6875</v>
      </c>
      <c r="B2290" s="2">
        <v>1328.22</v>
      </c>
      <c r="C2290" s="29">
        <v>76.099999999999994</v>
      </c>
      <c r="D2290" s="8">
        <v>2.7E-4</v>
      </c>
      <c r="E2290" s="13">
        <f>D2290*'Assumptions Notes'!C$12</f>
        <v>3.2399999999999998E-2</v>
      </c>
      <c r="F2290" s="15">
        <f t="shared" si="70"/>
        <v>2.0546999999999999E-2</v>
      </c>
      <c r="G2290" s="10">
        <f>IF(C2290&gt;'Assumptions Notes'!C$11,'Assumptions Notes'!C$11,C2290)</f>
        <v>76.099999999999994</v>
      </c>
      <c r="H2290" s="15">
        <f t="shared" si="71"/>
        <v>2.0546999999999999E-2</v>
      </c>
      <c r="I2290" s="2">
        <f>IF(C2290&gt;'Assumptions Notes'!C$11,-C2290*('Assumptions Notes'!C$13/(2*1000)),G2290*D2290)</f>
        <v>2.0546999999999999E-2</v>
      </c>
    </row>
    <row r="2291" spans="1:9" ht="16" x14ac:dyDescent="0.2">
      <c r="A2291" s="5">
        <v>42599.708333333336</v>
      </c>
      <c r="B2291" s="2">
        <v>1385.93</v>
      </c>
      <c r="C2291" s="29">
        <v>72.099999999999994</v>
      </c>
      <c r="D2291" s="8">
        <v>2.9500000000000001E-4</v>
      </c>
      <c r="E2291" s="13">
        <f>D2291*'Assumptions Notes'!C$12</f>
        <v>3.5400000000000001E-2</v>
      </c>
      <c r="F2291" s="15">
        <f t="shared" si="70"/>
        <v>2.12695E-2</v>
      </c>
      <c r="G2291" s="10">
        <f>IF(C2291&gt;'Assumptions Notes'!C$11,'Assumptions Notes'!C$11,C2291)</f>
        <v>72.099999999999994</v>
      </c>
      <c r="H2291" s="15">
        <f t="shared" si="71"/>
        <v>2.12695E-2</v>
      </c>
      <c r="I2291" s="2">
        <f>IF(C2291&gt;'Assumptions Notes'!C$11,-C2291*('Assumptions Notes'!C$13/(2*1000)),G2291*D2291)</f>
        <v>2.12695E-2</v>
      </c>
    </row>
    <row r="2292" spans="1:9" ht="16" x14ac:dyDescent="0.2">
      <c r="A2292" s="5">
        <v>42599.729166666664</v>
      </c>
      <c r="B2292" s="2">
        <v>1465.85</v>
      </c>
      <c r="C2292" s="29">
        <v>66.2</v>
      </c>
      <c r="D2292" s="8">
        <v>2.9750000000000002E-4</v>
      </c>
      <c r="E2292" s="13">
        <f>D2292*'Assumptions Notes'!C$12</f>
        <v>3.5700000000000003E-2</v>
      </c>
      <c r="F2292" s="15">
        <f t="shared" si="70"/>
        <v>1.9694500000000004E-2</v>
      </c>
      <c r="G2292" s="10">
        <f>IF(C2292&gt;'Assumptions Notes'!C$11,'Assumptions Notes'!C$11,C2292)</f>
        <v>66.2</v>
      </c>
      <c r="H2292" s="15">
        <f t="shared" si="71"/>
        <v>1.9694500000000004E-2</v>
      </c>
      <c r="I2292" s="2">
        <f>IF(C2292&gt;'Assumptions Notes'!C$11,-C2292*('Assumptions Notes'!C$13/(2*1000)),G2292*D2292)</f>
        <v>1.9694500000000004E-2</v>
      </c>
    </row>
    <row r="2293" spans="1:9" ht="16" x14ac:dyDescent="0.2">
      <c r="A2293" s="5">
        <v>42599.75</v>
      </c>
      <c r="B2293" s="2">
        <v>1558.91</v>
      </c>
      <c r="C2293" s="29">
        <v>65.099999999999994</v>
      </c>
      <c r="D2293" s="8">
        <v>2.9999999999999997E-4</v>
      </c>
      <c r="E2293" s="13">
        <f>D2293*'Assumptions Notes'!C$12</f>
        <v>3.5999999999999997E-2</v>
      </c>
      <c r="F2293" s="15">
        <f t="shared" si="70"/>
        <v>1.9529999999999995E-2</v>
      </c>
      <c r="G2293" s="10">
        <f>IF(C2293&gt;'Assumptions Notes'!C$11,'Assumptions Notes'!C$11,C2293)</f>
        <v>65.099999999999994</v>
      </c>
      <c r="H2293" s="15">
        <f t="shared" si="71"/>
        <v>1.9529999999999995E-2</v>
      </c>
      <c r="I2293" s="2">
        <f>IF(C2293&gt;'Assumptions Notes'!C$11,-C2293*('Assumptions Notes'!C$13/(2*1000)),G2293*D2293)</f>
        <v>1.9529999999999995E-2</v>
      </c>
    </row>
    <row r="2294" spans="1:9" ht="16" x14ac:dyDescent="0.2">
      <c r="A2294" s="5">
        <v>42599.770833333336</v>
      </c>
      <c r="B2294" s="2">
        <v>1627.03</v>
      </c>
      <c r="C2294" s="29">
        <v>66.900000000000006</v>
      </c>
      <c r="D2294" s="8">
        <v>2.9999999999999997E-4</v>
      </c>
      <c r="E2294" s="13">
        <f>D2294*'Assumptions Notes'!C$12</f>
        <v>3.5999999999999997E-2</v>
      </c>
      <c r="F2294" s="15">
        <f t="shared" si="70"/>
        <v>2.0070000000000001E-2</v>
      </c>
      <c r="G2294" s="10">
        <f>IF(C2294&gt;'Assumptions Notes'!C$11,'Assumptions Notes'!C$11,C2294)</f>
        <v>66.900000000000006</v>
      </c>
      <c r="H2294" s="15">
        <f t="shared" si="71"/>
        <v>2.0070000000000001E-2</v>
      </c>
      <c r="I2294" s="2">
        <f>IF(C2294&gt;'Assumptions Notes'!C$11,-C2294*('Assumptions Notes'!C$13/(2*1000)),G2294*D2294)</f>
        <v>2.0070000000000001E-2</v>
      </c>
    </row>
    <row r="2295" spans="1:9" ht="16" x14ac:dyDescent="0.2">
      <c r="A2295" s="5">
        <v>42599.791666666664</v>
      </c>
      <c r="B2295" s="2">
        <v>1711.19</v>
      </c>
      <c r="C2295" s="29">
        <v>75.2</v>
      </c>
      <c r="D2295" s="8">
        <v>2.9999999999999997E-4</v>
      </c>
      <c r="E2295" s="13">
        <f>D2295*'Assumptions Notes'!C$12</f>
        <v>3.5999999999999997E-2</v>
      </c>
      <c r="F2295" s="15">
        <f t="shared" si="70"/>
        <v>2.256E-2</v>
      </c>
      <c r="G2295" s="10">
        <f>IF(C2295&gt;'Assumptions Notes'!C$11,'Assumptions Notes'!C$11,C2295)</f>
        <v>75.2</v>
      </c>
      <c r="H2295" s="15">
        <f t="shared" si="71"/>
        <v>2.256E-2</v>
      </c>
      <c r="I2295" s="2">
        <f>IF(C2295&gt;'Assumptions Notes'!C$11,-C2295*('Assumptions Notes'!C$13/(2*1000)),G2295*D2295)</f>
        <v>2.256E-2</v>
      </c>
    </row>
    <row r="2296" spans="1:9" ht="16" x14ac:dyDescent="0.2">
      <c r="A2296" s="5">
        <v>42599.8125</v>
      </c>
      <c r="B2296" s="2">
        <v>1697.89</v>
      </c>
      <c r="C2296" s="29">
        <v>76.5</v>
      </c>
      <c r="D2296" s="8">
        <v>2.9750000000000002E-4</v>
      </c>
      <c r="E2296" s="13">
        <f>D2296*'Assumptions Notes'!C$12</f>
        <v>3.5700000000000003E-2</v>
      </c>
      <c r="F2296" s="15">
        <f t="shared" si="70"/>
        <v>2.2758750000000001E-2</v>
      </c>
      <c r="G2296" s="10">
        <f>IF(C2296&gt;'Assumptions Notes'!C$11,'Assumptions Notes'!C$11,C2296)</f>
        <v>76.5</v>
      </c>
      <c r="H2296" s="15">
        <f t="shared" si="71"/>
        <v>2.2758750000000001E-2</v>
      </c>
      <c r="I2296" s="2">
        <f>IF(C2296&gt;'Assumptions Notes'!C$11,-C2296*('Assumptions Notes'!C$13/(2*1000)),G2296*D2296)</f>
        <v>2.2758750000000001E-2</v>
      </c>
    </row>
    <row r="2297" spans="1:9" ht="16" x14ac:dyDescent="0.2">
      <c r="A2297" s="5">
        <v>42599.833333333336</v>
      </c>
      <c r="B2297" s="2">
        <v>1652.43</v>
      </c>
      <c r="C2297" s="29">
        <v>71.900000000000006</v>
      </c>
      <c r="D2297" s="8">
        <v>2.9500000000000001E-4</v>
      </c>
      <c r="E2297" s="13">
        <f>D2297*'Assumptions Notes'!C$12</f>
        <v>3.5400000000000001E-2</v>
      </c>
      <c r="F2297" s="15">
        <f t="shared" si="70"/>
        <v>2.1210500000000004E-2</v>
      </c>
      <c r="G2297" s="10">
        <f>IF(C2297&gt;'Assumptions Notes'!C$11,'Assumptions Notes'!C$11,C2297)</f>
        <v>71.900000000000006</v>
      </c>
      <c r="H2297" s="15">
        <f t="shared" si="71"/>
        <v>2.1210500000000004E-2</v>
      </c>
      <c r="I2297" s="2">
        <f>IF(C2297&gt;'Assumptions Notes'!C$11,-C2297*('Assumptions Notes'!C$13/(2*1000)),G2297*D2297)</f>
        <v>2.1210500000000004E-2</v>
      </c>
    </row>
    <row r="2298" spans="1:9" ht="16" x14ac:dyDescent="0.2">
      <c r="A2298" s="5">
        <v>42599.854166666664</v>
      </c>
      <c r="B2298" s="2">
        <v>1620.25</v>
      </c>
      <c r="C2298" s="29">
        <v>70.3</v>
      </c>
      <c r="D2298" s="8">
        <v>2.9E-4</v>
      </c>
      <c r="E2298" s="13">
        <f>D2298*'Assumptions Notes'!C$12</f>
        <v>3.4799999999999998E-2</v>
      </c>
      <c r="F2298" s="15">
        <f t="shared" si="70"/>
        <v>2.0386999999999999E-2</v>
      </c>
      <c r="G2298" s="10">
        <f>IF(C2298&gt;'Assumptions Notes'!C$11,'Assumptions Notes'!C$11,C2298)</f>
        <v>70.3</v>
      </c>
      <c r="H2298" s="15">
        <f t="shared" si="71"/>
        <v>2.0386999999999999E-2</v>
      </c>
      <c r="I2298" s="2">
        <f>IF(C2298&gt;'Assumptions Notes'!C$11,-C2298*('Assumptions Notes'!C$13/(2*1000)),G2298*D2298)</f>
        <v>2.0386999999999999E-2</v>
      </c>
    </row>
    <row r="2299" spans="1:9" ht="16" x14ac:dyDescent="0.2">
      <c r="A2299" s="5">
        <v>42599.875</v>
      </c>
      <c r="B2299" s="2">
        <v>1601.63</v>
      </c>
      <c r="C2299" s="29">
        <v>69</v>
      </c>
      <c r="D2299" s="8">
        <v>2.8499999999999999E-4</v>
      </c>
      <c r="E2299" s="13">
        <f>D2299*'Assumptions Notes'!C$12</f>
        <v>3.4200000000000001E-2</v>
      </c>
      <c r="F2299" s="15">
        <f t="shared" si="70"/>
        <v>1.9664999999999998E-2</v>
      </c>
      <c r="G2299" s="10">
        <f>IF(C2299&gt;'Assumptions Notes'!C$11,'Assumptions Notes'!C$11,C2299)</f>
        <v>69</v>
      </c>
      <c r="H2299" s="15">
        <f t="shared" si="71"/>
        <v>1.9664999999999998E-2</v>
      </c>
      <c r="I2299" s="2">
        <f>IF(C2299&gt;'Assumptions Notes'!C$11,-C2299*('Assumptions Notes'!C$13/(2*1000)),G2299*D2299)</f>
        <v>1.9664999999999998E-2</v>
      </c>
    </row>
    <row r="2300" spans="1:9" ht="16" x14ac:dyDescent="0.2">
      <c r="A2300" s="5">
        <v>42599.895833333336</v>
      </c>
      <c r="B2300" s="2">
        <v>1542.42</v>
      </c>
      <c r="C2300" s="29">
        <v>73.7</v>
      </c>
      <c r="D2300" s="8">
        <v>2.7E-4</v>
      </c>
      <c r="E2300" s="13">
        <f>D2300*'Assumptions Notes'!C$12</f>
        <v>3.2399999999999998E-2</v>
      </c>
      <c r="F2300" s="15">
        <f t="shared" si="70"/>
        <v>1.9899E-2</v>
      </c>
      <c r="G2300" s="10">
        <f>IF(C2300&gt;'Assumptions Notes'!C$11,'Assumptions Notes'!C$11,C2300)</f>
        <v>73.7</v>
      </c>
      <c r="H2300" s="15">
        <f t="shared" si="71"/>
        <v>1.9899E-2</v>
      </c>
      <c r="I2300" s="2">
        <f>IF(C2300&gt;'Assumptions Notes'!C$11,-C2300*('Assumptions Notes'!C$13/(2*1000)),G2300*D2300)</f>
        <v>1.9899E-2</v>
      </c>
    </row>
    <row r="2301" spans="1:9" ht="16" x14ac:dyDescent="0.2">
      <c r="A2301" s="5">
        <v>42599.916666666664</v>
      </c>
      <c r="B2301" s="2">
        <v>1469.99</v>
      </c>
      <c r="C2301" s="29">
        <v>75.3</v>
      </c>
      <c r="D2301" s="8">
        <v>2.5500000000000002E-4</v>
      </c>
      <c r="E2301" s="13">
        <f>D2301*'Assumptions Notes'!C$12</f>
        <v>3.0600000000000002E-2</v>
      </c>
      <c r="F2301" s="15">
        <f t="shared" si="70"/>
        <v>1.92015E-2</v>
      </c>
      <c r="G2301" s="10">
        <f>IF(C2301&gt;'Assumptions Notes'!C$11,'Assumptions Notes'!C$11,C2301)</f>
        <v>75.3</v>
      </c>
      <c r="H2301" s="15">
        <f t="shared" si="71"/>
        <v>1.92015E-2</v>
      </c>
      <c r="I2301" s="2">
        <f>IF(C2301&gt;'Assumptions Notes'!C$11,-C2301*('Assumptions Notes'!C$13/(2*1000)),G2301*D2301)</f>
        <v>1.92015E-2</v>
      </c>
    </row>
    <row r="2302" spans="1:9" ht="16" x14ac:dyDescent="0.2">
      <c r="A2302" s="5">
        <v>42599.9375</v>
      </c>
      <c r="B2302" s="2">
        <v>1406.54</v>
      </c>
      <c r="C2302" s="29">
        <v>75.900000000000006</v>
      </c>
      <c r="D2302" s="8">
        <v>2.1250000000000002E-4</v>
      </c>
      <c r="E2302" s="13">
        <f>D2302*'Assumptions Notes'!C$12</f>
        <v>2.5500000000000002E-2</v>
      </c>
      <c r="F2302" s="15">
        <f t="shared" si="70"/>
        <v>1.6128750000000001E-2</v>
      </c>
      <c r="G2302" s="10">
        <f>IF(C2302&gt;'Assumptions Notes'!C$11,'Assumptions Notes'!C$11,C2302)</f>
        <v>75.900000000000006</v>
      </c>
      <c r="H2302" s="15">
        <f t="shared" si="71"/>
        <v>1.6128750000000001E-2</v>
      </c>
      <c r="I2302" s="2">
        <f>IF(C2302&gt;'Assumptions Notes'!C$11,-C2302*('Assumptions Notes'!C$13/(2*1000)),G2302*D2302)</f>
        <v>1.6128750000000001E-2</v>
      </c>
    </row>
    <row r="2303" spans="1:9" ht="16" x14ac:dyDescent="0.2">
      <c r="A2303" s="5">
        <v>42599.958333333336</v>
      </c>
      <c r="B2303" s="2">
        <v>1344.49</v>
      </c>
      <c r="C2303" s="29">
        <v>68.400000000000006</v>
      </c>
      <c r="D2303" s="8">
        <v>1.7000000000000001E-4</v>
      </c>
      <c r="E2303" s="13">
        <f>D2303*'Assumptions Notes'!C$12</f>
        <v>2.0400000000000001E-2</v>
      </c>
      <c r="F2303" s="15">
        <f t="shared" si="70"/>
        <v>1.1628000000000001E-2</v>
      </c>
      <c r="G2303" s="10">
        <f>IF(C2303&gt;'Assumptions Notes'!C$11,'Assumptions Notes'!C$11,C2303)</f>
        <v>68.400000000000006</v>
      </c>
      <c r="H2303" s="15">
        <f t="shared" si="71"/>
        <v>1.1628000000000001E-2</v>
      </c>
      <c r="I2303" s="2">
        <f>IF(C2303&gt;'Assumptions Notes'!C$11,-C2303*('Assumptions Notes'!C$13/(2*1000)),G2303*D2303)</f>
        <v>1.1628000000000001E-2</v>
      </c>
    </row>
    <row r="2304" spans="1:9" ht="16" x14ac:dyDescent="0.2">
      <c r="A2304" s="5">
        <v>42599.979166666664</v>
      </c>
      <c r="B2304" s="2">
        <v>1291.83</v>
      </c>
      <c r="C2304" s="29">
        <v>65.7</v>
      </c>
      <c r="D2304" s="8">
        <v>1.5000000000000001E-4</v>
      </c>
      <c r="E2304" s="13">
        <f>D2304*'Assumptions Notes'!C$12</f>
        <v>1.8000000000000002E-2</v>
      </c>
      <c r="F2304" s="15">
        <f t="shared" si="70"/>
        <v>9.8550000000000009E-3</v>
      </c>
      <c r="G2304" s="10">
        <f>IF(C2304&gt;'Assumptions Notes'!C$11,'Assumptions Notes'!C$11,C2304)</f>
        <v>65.7</v>
      </c>
      <c r="H2304" s="15">
        <f t="shared" si="71"/>
        <v>9.8550000000000009E-3</v>
      </c>
      <c r="I2304" s="2">
        <f>IF(C2304&gt;'Assumptions Notes'!C$11,-C2304*('Assumptions Notes'!C$13/(2*1000)),G2304*D2304)</f>
        <v>9.8550000000000009E-3</v>
      </c>
    </row>
    <row r="2305" spans="1:9" ht="16" x14ac:dyDescent="0.2">
      <c r="A2305" s="5">
        <v>42600</v>
      </c>
      <c r="B2305" s="2">
        <v>1460.11</v>
      </c>
      <c r="C2305" s="29">
        <v>64.8</v>
      </c>
      <c r="D2305" s="8">
        <v>1.2999999999999999E-4</v>
      </c>
      <c r="E2305" s="13">
        <f>D2305*'Assumptions Notes'!C$12</f>
        <v>1.5599999999999999E-2</v>
      </c>
      <c r="F2305" s="15">
        <f t="shared" si="70"/>
        <v>8.4239999999999992E-3</v>
      </c>
      <c r="G2305" s="10">
        <f>IF(C2305&gt;'Assumptions Notes'!C$11,'Assumptions Notes'!C$11,C2305)</f>
        <v>64.8</v>
      </c>
      <c r="H2305" s="15">
        <f t="shared" si="71"/>
        <v>8.4239999999999992E-3</v>
      </c>
      <c r="I2305" s="2">
        <f>IF(C2305&gt;'Assumptions Notes'!C$11,-C2305*('Assumptions Notes'!C$13/(2*1000)),G2305*D2305)</f>
        <v>8.4239999999999992E-3</v>
      </c>
    </row>
    <row r="2306" spans="1:9" ht="16" x14ac:dyDescent="0.2">
      <c r="A2306" s="5">
        <v>42600.020833333336</v>
      </c>
      <c r="B2306" s="2">
        <v>1341.76</v>
      </c>
      <c r="C2306" s="29">
        <v>65.5</v>
      </c>
      <c r="D2306" s="8">
        <v>1.175E-4</v>
      </c>
      <c r="E2306" s="13">
        <f>D2306*'Assumptions Notes'!C$12</f>
        <v>1.41E-2</v>
      </c>
      <c r="F2306" s="15">
        <f t="shared" si="70"/>
        <v>7.69625E-3</v>
      </c>
      <c r="G2306" s="10">
        <f>IF(C2306&gt;'Assumptions Notes'!C$11,'Assumptions Notes'!C$11,C2306)</f>
        <v>65.5</v>
      </c>
      <c r="H2306" s="15">
        <f t="shared" si="71"/>
        <v>7.69625E-3</v>
      </c>
      <c r="I2306" s="2">
        <f>IF(C2306&gt;'Assumptions Notes'!C$11,-C2306*('Assumptions Notes'!C$13/(2*1000)),G2306*D2306)</f>
        <v>7.69625E-3</v>
      </c>
    </row>
    <row r="2307" spans="1:9" ht="16" x14ac:dyDescent="0.2">
      <c r="A2307" s="5">
        <v>42600.041666666664</v>
      </c>
      <c r="B2307" s="2">
        <v>1257.3399999999999</v>
      </c>
      <c r="C2307" s="29">
        <v>67.900000000000006</v>
      </c>
      <c r="D2307" s="8">
        <v>1.05E-4</v>
      </c>
      <c r="E2307" s="13">
        <f>D2307*'Assumptions Notes'!C$12</f>
        <v>1.26E-2</v>
      </c>
      <c r="F2307" s="15">
        <f t="shared" ref="F2307:F2370" si="72">D2307*C2307</f>
        <v>7.1295000000000013E-3</v>
      </c>
      <c r="G2307" s="10">
        <f>IF(C2307&gt;'Assumptions Notes'!C$11,'Assumptions Notes'!C$11,C2307)</f>
        <v>67.900000000000006</v>
      </c>
      <c r="H2307" s="15">
        <f t="shared" ref="H2307:H2370" si="73">G2307*D2307</f>
        <v>7.1295000000000013E-3</v>
      </c>
      <c r="I2307" s="2">
        <f>IF(C2307&gt;'Assumptions Notes'!C$11,-C2307*('Assumptions Notes'!C$13/(2*1000)),G2307*D2307)</f>
        <v>7.1295000000000013E-3</v>
      </c>
    </row>
    <row r="2308" spans="1:9" ht="16" x14ac:dyDescent="0.2">
      <c r="A2308" s="5">
        <v>42600.0625</v>
      </c>
      <c r="B2308" s="2">
        <v>1158.8499999999999</v>
      </c>
      <c r="C2308" s="29">
        <v>74.099999999999994</v>
      </c>
      <c r="D2308" s="8">
        <v>1.025E-4</v>
      </c>
      <c r="E2308" s="13">
        <f>D2308*'Assumptions Notes'!C$12</f>
        <v>1.23E-2</v>
      </c>
      <c r="F2308" s="15">
        <f t="shared" si="72"/>
        <v>7.5952499999999996E-3</v>
      </c>
      <c r="G2308" s="10">
        <f>IF(C2308&gt;'Assumptions Notes'!C$11,'Assumptions Notes'!C$11,C2308)</f>
        <v>74.099999999999994</v>
      </c>
      <c r="H2308" s="15">
        <f t="shared" si="73"/>
        <v>7.5952499999999996E-3</v>
      </c>
      <c r="I2308" s="2">
        <f>IF(C2308&gt;'Assumptions Notes'!C$11,-C2308*('Assumptions Notes'!C$13/(2*1000)),G2308*D2308)</f>
        <v>7.5952499999999996E-3</v>
      </c>
    </row>
    <row r="2309" spans="1:9" ht="16" x14ac:dyDescent="0.2">
      <c r="A2309" s="5">
        <v>42600.083333333336</v>
      </c>
      <c r="B2309" s="2">
        <v>1089.3399999999999</v>
      </c>
      <c r="C2309" s="29">
        <v>70.2</v>
      </c>
      <c r="D2309" s="8">
        <v>1E-4</v>
      </c>
      <c r="E2309" s="13">
        <f>D2309*'Assumptions Notes'!C$12</f>
        <v>1.2E-2</v>
      </c>
      <c r="F2309" s="15">
        <f t="shared" si="72"/>
        <v>7.0200000000000002E-3</v>
      </c>
      <c r="G2309" s="10">
        <f>IF(C2309&gt;'Assumptions Notes'!C$11,'Assumptions Notes'!C$11,C2309)</f>
        <v>70.2</v>
      </c>
      <c r="H2309" s="15">
        <f t="shared" si="73"/>
        <v>7.0200000000000002E-3</v>
      </c>
      <c r="I2309" s="2">
        <f>IF(C2309&gt;'Assumptions Notes'!C$11,-C2309*('Assumptions Notes'!C$13/(2*1000)),G2309*D2309)</f>
        <v>7.0200000000000002E-3</v>
      </c>
    </row>
    <row r="2310" spans="1:9" ht="16" x14ac:dyDescent="0.2">
      <c r="A2310" s="5">
        <v>42600.104166666664</v>
      </c>
      <c r="B2310" s="2">
        <v>1010.95</v>
      </c>
      <c r="C2310" s="29">
        <v>68.599999999999994</v>
      </c>
      <c r="D2310" s="8">
        <v>9.8750000000000002E-5</v>
      </c>
      <c r="E2310" s="13">
        <f>D2310*'Assumptions Notes'!C$12</f>
        <v>1.1849999999999999E-2</v>
      </c>
      <c r="F2310" s="15">
        <f t="shared" si="72"/>
        <v>6.7742499999999999E-3</v>
      </c>
      <c r="G2310" s="10">
        <f>IF(C2310&gt;'Assumptions Notes'!C$11,'Assumptions Notes'!C$11,C2310)</f>
        <v>68.599999999999994</v>
      </c>
      <c r="H2310" s="15">
        <f t="shared" si="73"/>
        <v>6.7742499999999999E-3</v>
      </c>
      <c r="I2310" s="2">
        <f>IF(C2310&gt;'Assumptions Notes'!C$11,-C2310*('Assumptions Notes'!C$13/(2*1000)),G2310*D2310)</f>
        <v>6.7742499999999999E-3</v>
      </c>
    </row>
    <row r="2311" spans="1:9" ht="16" x14ac:dyDescent="0.2">
      <c r="A2311" s="5">
        <v>42600.125</v>
      </c>
      <c r="B2311" s="2">
        <v>982.66</v>
      </c>
      <c r="C2311" s="29">
        <v>67.5</v>
      </c>
      <c r="D2311" s="8">
        <v>9.7499999999999998E-5</v>
      </c>
      <c r="E2311" s="13">
        <f>D2311*'Assumptions Notes'!C$12</f>
        <v>1.17E-2</v>
      </c>
      <c r="F2311" s="15">
        <f t="shared" si="72"/>
        <v>6.5812500000000003E-3</v>
      </c>
      <c r="G2311" s="10">
        <f>IF(C2311&gt;'Assumptions Notes'!C$11,'Assumptions Notes'!C$11,C2311)</f>
        <v>67.5</v>
      </c>
      <c r="H2311" s="15">
        <f t="shared" si="73"/>
        <v>6.5812500000000003E-3</v>
      </c>
      <c r="I2311" s="2">
        <f>IF(C2311&gt;'Assumptions Notes'!C$11,-C2311*('Assumptions Notes'!C$13/(2*1000)),G2311*D2311)</f>
        <v>6.5812500000000003E-3</v>
      </c>
    </row>
    <row r="2312" spans="1:9" ht="16" x14ac:dyDescent="0.2">
      <c r="A2312" s="5">
        <v>42600.145833333336</v>
      </c>
      <c r="B2312" s="2">
        <v>962.4</v>
      </c>
      <c r="C2312" s="29">
        <v>70.8</v>
      </c>
      <c r="D2312" s="8">
        <v>9.6250000000000009E-5</v>
      </c>
      <c r="E2312" s="13">
        <f>D2312*'Assumptions Notes'!C$12</f>
        <v>1.1550000000000001E-2</v>
      </c>
      <c r="F2312" s="15">
        <f t="shared" si="72"/>
        <v>6.8145000000000002E-3</v>
      </c>
      <c r="G2312" s="10">
        <f>IF(C2312&gt;'Assumptions Notes'!C$11,'Assumptions Notes'!C$11,C2312)</f>
        <v>70.8</v>
      </c>
      <c r="H2312" s="15">
        <f t="shared" si="73"/>
        <v>6.8145000000000002E-3</v>
      </c>
      <c r="I2312" s="2">
        <f>IF(C2312&gt;'Assumptions Notes'!C$11,-C2312*('Assumptions Notes'!C$13/(2*1000)),G2312*D2312)</f>
        <v>6.8145000000000002E-3</v>
      </c>
    </row>
    <row r="2313" spans="1:9" ht="16" x14ac:dyDescent="0.2">
      <c r="A2313" s="5">
        <v>42600.166666666664</v>
      </c>
      <c r="B2313" s="2">
        <v>925.8</v>
      </c>
      <c r="C2313" s="29">
        <v>75.400000000000006</v>
      </c>
      <c r="D2313" s="8">
        <v>9.5000000000000005E-5</v>
      </c>
      <c r="E2313" s="13">
        <f>D2313*'Assumptions Notes'!C$12</f>
        <v>1.14E-2</v>
      </c>
      <c r="F2313" s="15">
        <f t="shared" si="72"/>
        <v>7.163000000000001E-3</v>
      </c>
      <c r="G2313" s="10">
        <f>IF(C2313&gt;'Assumptions Notes'!C$11,'Assumptions Notes'!C$11,C2313)</f>
        <v>75.400000000000006</v>
      </c>
      <c r="H2313" s="15">
        <f t="shared" si="73"/>
        <v>7.163000000000001E-3</v>
      </c>
      <c r="I2313" s="2">
        <f>IF(C2313&gt;'Assumptions Notes'!C$11,-C2313*('Assumptions Notes'!C$13/(2*1000)),G2313*D2313)</f>
        <v>7.163000000000001E-3</v>
      </c>
    </row>
    <row r="2314" spans="1:9" ht="16" x14ac:dyDescent="0.2">
      <c r="A2314" s="5">
        <v>42600.1875</v>
      </c>
      <c r="B2314" s="2">
        <v>916.37</v>
      </c>
      <c r="C2314" s="29">
        <v>71.900000000000006</v>
      </c>
      <c r="D2314" s="8">
        <v>9.6250000000000009E-5</v>
      </c>
      <c r="E2314" s="13">
        <f>D2314*'Assumptions Notes'!C$12</f>
        <v>1.1550000000000001E-2</v>
      </c>
      <c r="F2314" s="15">
        <f t="shared" si="72"/>
        <v>6.9203750000000012E-3</v>
      </c>
      <c r="G2314" s="10">
        <f>IF(C2314&gt;'Assumptions Notes'!C$11,'Assumptions Notes'!C$11,C2314)</f>
        <v>71.900000000000006</v>
      </c>
      <c r="H2314" s="15">
        <f t="shared" si="73"/>
        <v>6.9203750000000012E-3</v>
      </c>
      <c r="I2314" s="2">
        <f>IF(C2314&gt;'Assumptions Notes'!C$11,-C2314*('Assumptions Notes'!C$13/(2*1000)),G2314*D2314)</f>
        <v>6.9203750000000012E-3</v>
      </c>
    </row>
    <row r="2315" spans="1:9" ht="16" x14ac:dyDescent="0.2">
      <c r="A2315" s="5">
        <v>42600.208333333336</v>
      </c>
      <c r="B2315" s="2">
        <v>909.06</v>
      </c>
      <c r="C2315" s="29">
        <v>69.2</v>
      </c>
      <c r="D2315" s="8">
        <v>9.7499999999999998E-5</v>
      </c>
      <c r="E2315" s="13">
        <f>D2315*'Assumptions Notes'!C$12</f>
        <v>1.17E-2</v>
      </c>
      <c r="F2315" s="15">
        <f t="shared" si="72"/>
        <v>6.7470000000000004E-3</v>
      </c>
      <c r="G2315" s="10">
        <f>IF(C2315&gt;'Assumptions Notes'!C$11,'Assumptions Notes'!C$11,C2315)</f>
        <v>69.2</v>
      </c>
      <c r="H2315" s="15">
        <f t="shared" si="73"/>
        <v>6.7470000000000004E-3</v>
      </c>
      <c r="I2315" s="2">
        <f>IF(C2315&gt;'Assumptions Notes'!C$11,-C2315*('Assumptions Notes'!C$13/(2*1000)),G2315*D2315)</f>
        <v>6.7470000000000004E-3</v>
      </c>
    </row>
    <row r="2316" spans="1:9" ht="16" x14ac:dyDescent="0.2">
      <c r="A2316" s="5">
        <v>42600.229166666664</v>
      </c>
      <c r="B2316" s="2">
        <v>919.32</v>
      </c>
      <c r="C2316" s="29">
        <v>68.2</v>
      </c>
      <c r="D2316" s="8">
        <v>1.15E-4</v>
      </c>
      <c r="E2316" s="13">
        <f>D2316*'Assumptions Notes'!C$12</f>
        <v>1.38E-2</v>
      </c>
      <c r="F2316" s="15">
        <f t="shared" si="72"/>
        <v>7.843000000000001E-3</v>
      </c>
      <c r="G2316" s="10">
        <f>IF(C2316&gt;'Assumptions Notes'!C$11,'Assumptions Notes'!C$11,C2316)</f>
        <v>68.2</v>
      </c>
      <c r="H2316" s="15">
        <f t="shared" si="73"/>
        <v>7.843000000000001E-3</v>
      </c>
      <c r="I2316" s="2">
        <f>IF(C2316&gt;'Assumptions Notes'!C$11,-C2316*('Assumptions Notes'!C$13/(2*1000)),G2316*D2316)</f>
        <v>7.843000000000001E-3</v>
      </c>
    </row>
    <row r="2317" spans="1:9" ht="16" x14ac:dyDescent="0.2">
      <c r="A2317" s="5">
        <v>42600.3125</v>
      </c>
      <c r="B2317" s="2">
        <v>1238.9000000000001</v>
      </c>
      <c r="C2317" s="29">
        <v>64.8</v>
      </c>
      <c r="D2317" s="8">
        <v>1.325E-4</v>
      </c>
      <c r="E2317" s="13">
        <f>D2317*'Assumptions Notes'!C$12</f>
        <v>1.5900000000000001E-2</v>
      </c>
      <c r="F2317" s="15">
        <f t="shared" si="72"/>
        <v>8.5859999999999999E-3</v>
      </c>
      <c r="G2317" s="10">
        <f>IF(C2317&gt;'Assumptions Notes'!C$11,'Assumptions Notes'!C$11,C2317)</f>
        <v>64.8</v>
      </c>
      <c r="H2317" s="15">
        <f t="shared" si="73"/>
        <v>8.5859999999999999E-3</v>
      </c>
      <c r="I2317" s="2">
        <f>IF(C2317&gt;'Assumptions Notes'!C$11,-C2317*('Assumptions Notes'!C$13/(2*1000)),G2317*D2317)</f>
        <v>8.5859999999999999E-3</v>
      </c>
    </row>
    <row r="2318" spans="1:9" ht="16" x14ac:dyDescent="0.2">
      <c r="A2318" s="5">
        <v>42600.25</v>
      </c>
      <c r="B2318" s="2">
        <v>976.74</v>
      </c>
      <c r="C2318" s="29">
        <v>67.900000000000006</v>
      </c>
      <c r="D2318" s="8">
        <v>1.6249999999999999E-4</v>
      </c>
      <c r="E2318" s="13">
        <f>D2318*'Assumptions Notes'!C$12</f>
        <v>1.95E-2</v>
      </c>
      <c r="F2318" s="15">
        <f t="shared" si="72"/>
        <v>1.103375E-2</v>
      </c>
      <c r="G2318" s="10">
        <f>IF(C2318&gt;'Assumptions Notes'!C$11,'Assumptions Notes'!C$11,C2318)</f>
        <v>67.900000000000006</v>
      </c>
      <c r="H2318" s="15">
        <f t="shared" si="73"/>
        <v>1.103375E-2</v>
      </c>
      <c r="I2318" s="2">
        <f>IF(C2318&gt;'Assumptions Notes'!C$11,-C2318*('Assumptions Notes'!C$13/(2*1000)),G2318*D2318)</f>
        <v>1.103375E-2</v>
      </c>
    </row>
    <row r="2319" spans="1:9" ht="16" x14ac:dyDescent="0.2">
      <c r="A2319" s="5">
        <v>42600.270833333336</v>
      </c>
      <c r="B2319" s="2">
        <v>1034.17</v>
      </c>
      <c r="C2319" s="29">
        <v>73.2</v>
      </c>
      <c r="D2319" s="8">
        <v>1.9249999999999999E-4</v>
      </c>
      <c r="E2319" s="13">
        <f>D2319*'Assumptions Notes'!C$12</f>
        <v>2.3099999999999999E-2</v>
      </c>
      <c r="F2319" s="15">
        <f t="shared" si="72"/>
        <v>1.4090999999999999E-2</v>
      </c>
      <c r="G2319" s="10">
        <f>IF(C2319&gt;'Assumptions Notes'!C$11,'Assumptions Notes'!C$11,C2319)</f>
        <v>73.2</v>
      </c>
      <c r="H2319" s="15">
        <f t="shared" si="73"/>
        <v>1.4090999999999999E-2</v>
      </c>
      <c r="I2319" s="2">
        <f>IF(C2319&gt;'Assumptions Notes'!C$11,-C2319*('Assumptions Notes'!C$13/(2*1000)),G2319*D2319)</f>
        <v>1.4090999999999999E-2</v>
      </c>
    </row>
    <row r="2320" spans="1:9" ht="16" x14ac:dyDescent="0.2">
      <c r="A2320" s="5">
        <v>42600.291666666664</v>
      </c>
      <c r="B2320" s="2">
        <v>1135.06</v>
      </c>
      <c r="C2320" s="29">
        <v>74.3</v>
      </c>
      <c r="D2320" s="8">
        <v>2.0875000000000001E-4</v>
      </c>
      <c r="E2320" s="13">
        <f>D2320*'Assumptions Notes'!C$12</f>
        <v>2.5049999999999999E-2</v>
      </c>
      <c r="F2320" s="15">
        <f t="shared" si="72"/>
        <v>1.5510125E-2</v>
      </c>
      <c r="G2320" s="10">
        <f>IF(C2320&gt;'Assumptions Notes'!C$11,'Assumptions Notes'!C$11,C2320)</f>
        <v>74.3</v>
      </c>
      <c r="H2320" s="15">
        <f t="shared" si="73"/>
        <v>1.5510125E-2</v>
      </c>
      <c r="I2320" s="2">
        <f>IF(C2320&gt;'Assumptions Notes'!C$11,-C2320*('Assumptions Notes'!C$13/(2*1000)),G2320*D2320)</f>
        <v>1.5510125E-2</v>
      </c>
    </row>
    <row r="2321" spans="1:9" ht="16" x14ac:dyDescent="0.2">
      <c r="A2321" s="5">
        <v>42600.333333333336</v>
      </c>
      <c r="B2321" s="2">
        <v>1299.03</v>
      </c>
      <c r="C2321" s="29">
        <v>76.5</v>
      </c>
      <c r="D2321" s="8">
        <v>2.2499999999999999E-4</v>
      </c>
      <c r="E2321" s="13">
        <f>D2321*'Assumptions Notes'!C$12</f>
        <v>2.7E-2</v>
      </c>
      <c r="F2321" s="15">
        <f t="shared" si="72"/>
        <v>1.7212499999999999E-2</v>
      </c>
      <c r="G2321" s="10">
        <f>IF(C2321&gt;'Assumptions Notes'!C$11,'Assumptions Notes'!C$11,C2321)</f>
        <v>76.5</v>
      </c>
      <c r="H2321" s="15">
        <f t="shared" si="73"/>
        <v>1.7212499999999999E-2</v>
      </c>
      <c r="I2321" s="2">
        <f>IF(C2321&gt;'Assumptions Notes'!C$11,-C2321*('Assumptions Notes'!C$13/(2*1000)),G2321*D2321)</f>
        <v>1.7212499999999999E-2</v>
      </c>
    </row>
    <row r="2322" spans="1:9" ht="16" x14ac:dyDescent="0.2">
      <c r="A2322" s="5">
        <v>42600.354166666664</v>
      </c>
      <c r="B2322" s="2">
        <v>1306.98</v>
      </c>
      <c r="C2322" s="29">
        <v>67.2</v>
      </c>
      <c r="D2322" s="8">
        <v>2.2625E-4</v>
      </c>
      <c r="E2322" s="13">
        <f>D2322*'Assumptions Notes'!C$12</f>
        <v>2.7150000000000001E-2</v>
      </c>
      <c r="F2322" s="15">
        <f t="shared" si="72"/>
        <v>1.5204000000000001E-2</v>
      </c>
      <c r="G2322" s="10">
        <f>IF(C2322&gt;'Assumptions Notes'!C$11,'Assumptions Notes'!C$11,C2322)</f>
        <v>67.2</v>
      </c>
      <c r="H2322" s="15">
        <f t="shared" si="73"/>
        <v>1.5204000000000001E-2</v>
      </c>
      <c r="I2322" s="2">
        <f>IF(C2322&gt;'Assumptions Notes'!C$11,-C2322*('Assumptions Notes'!C$13/(2*1000)),G2322*D2322)</f>
        <v>1.5204000000000001E-2</v>
      </c>
    </row>
    <row r="2323" spans="1:9" ht="16" x14ac:dyDescent="0.2">
      <c r="A2323" s="5">
        <v>42600.375</v>
      </c>
      <c r="B2323" s="2">
        <v>1257.3499999999999</v>
      </c>
      <c r="C2323" s="29">
        <v>68.8</v>
      </c>
      <c r="D2323" s="8">
        <v>2.275E-4</v>
      </c>
      <c r="E2323" s="13">
        <f>D2323*'Assumptions Notes'!C$12</f>
        <v>2.7300000000000001E-2</v>
      </c>
      <c r="F2323" s="15">
        <f t="shared" si="72"/>
        <v>1.5651999999999999E-2</v>
      </c>
      <c r="G2323" s="10">
        <f>IF(C2323&gt;'Assumptions Notes'!C$11,'Assumptions Notes'!C$11,C2323)</f>
        <v>68.8</v>
      </c>
      <c r="H2323" s="15">
        <f t="shared" si="73"/>
        <v>1.5651999999999999E-2</v>
      </c>
      <c r="I2323" s="2">
        <f>IF(C2323&gt;'Assumptions Notes'!C$11,-C2323*('Assumptions Notes'!C$13/(2*1000)),G2323*D2323)</f>
        <v>1.5651999999999999E-2</v>
      </c>
    </row>
    <row r="2324" spans="1:9" ht="16" x14ac:dyDescent="0.2">
      <c r="A2324" s="5">
        <v>42600.395833333336</v>
      </c>
      <c r="B2324" s="2">
        <v>1194.81</v>
      </c>
      <c r="C2324" s="29">
        <v>72.099999999999994</v>
      </c>
      <c r="D2324" s="8">
        <v>2.1875E-4</v>
      </c>
      <c r="E2324" s="13">
        <f>D2324*'Assumptions Notes'!C$12</f>
        <v>2.6249999999999999E-2</v>
      </c>
      <c r="F2324" s="15">
        <f t="shared" si="72"/>
        <v>1.5771874999999998E-2</v>
      </c>
      <c r="G2324" s="10">
        <f>IF(C2324&gt;'Assumptions Notes'!C$11,'Assumptions Notes'!C$11,C2324)</f>
        <v>72.099999999999994</v>
      </c>
      <c r="H2324" s="15">
        <f t="shared" si="73"/>
        <v>1.5771874999999998E-2</v>
      </c>
      <c r="I2324" s="2">
        <f>IF(C2324&gt;'Assumptions Notes'!C$11,-C2324*('Assumptions Notes'!C$13/(2*1000)),G2324*D2324)</f>
        <v>1.5771874999999998E-2</v>
      </c>
    </row>
    <row r="2325" spans="1:9" ht="16" x14ac:dyDescent="0.2">
      <c r="A2325" s="5">
        <v>42600.416666666664</v>
      </c>
      <c r="B2325" s="2">
        <v>1122.75</v>
      </c>
      <c r="C2325" s="29">
        <v>73</v>
      </c>
      <c r="D2325" s="8">
        <v>2.1000000000000001E-4</v>
      </c>
      <c r="E2325" s="13">
        <f>D2325*'Assumptions Notes'!C$12</f>
        <v>2.52E-2</v>
      </c>
      <c r="F2325" s="15">
        <f t="shared" si="72"/>
        <v>1.533E-2</v>
      </c>
      <c r="G2325" s="10">
        <f>IF(C2325&gt;'Assumptions Notes'!C$11,'Assumptions Notes'!C$11,C2325)</f>
        <v>73</v>
      </c>
      <c r="H2325" s="15">
        <f t="shared" si="73"/>
        <v>1.533E-2</v>
      </c>
      <c r="I2325" s="2">
        <f>IF(C2325&gt;'Assumptions Notes'!C$11,-C2325*('Assumptions Notes'!C$13/(2*1000)),G2325*D2325)</f>
        <v>1.533E-2</v>
      </c>
    </row>
    <row r="2326" spans="1:9" ht="16" x14ac:dyDescent="0.2">
      <c r="A2326" s="5">
        <v>42600.4375</v>
      </c>
      <c r="B2326" s="2">
        <v>1062.05</v>
      </c>
      <c r="C2326" s="29">
        <v>71</v>
      </c>
      <c r="D2326" s="8">
        <v>2.075E-4</v>
      </c>
      <c r="E2326" s="13">
        <f>D2326*'Assumptions Notes'!C$12</f>
        <v>2.4899999999999999E-2</v>
      </c>
      <c r="F2326" s="15">
        <f t="shared" si="72"/>
        <v>1.4732500000000001E-2</v>
      </c>
      <c r="G2326" s="10">
        <f>IF(C2326&gt;'Assumptions Notes'!C$11,'Assumptions Notes'!C$11,C2326)</f>
        <v>71</v>
      </c>
      <c r="H2326" s="15">
        <f t="shared" si="73"/>
        <v>1.4732500000000001E-2</v>
      </c>
      <c r="I2326" s="2">
        <f>IF(C2326&gt;'Assumptions Notes'!C$11,-C2326*('Assumptions Notes'!C$13/(2*1000)),G2326*D2326)</f>
        <v>1.4732500000000001E-2</v>
      </c>
    </row>
    <row r="2327" spans="1:9" ht="16" x14ac:dyDescent="0.2">
      <c r="A2327" s="5">
        <v>42600.458333333336</v>
      </c>
      <c r="B2327" s="2">
        <v>1012.66</v>
      </c>
      <c r="C2327" s="29">
        <v>67.3</v>
      </c>
      <c r="D2327" s="8">
        <v>2.05E-4</v>
      </c>
      <c r="E2327" s="13">
        <f>D2327*'Assumptions Notes'!C$12</f>
        <v>2.46E-2</v>
      </c>
      <c r="F2327" s="15">
        <f t="shared" si="72"/>
        <v>1.37965E-2</v>
      </c>
      <c r="G2327" s="10">
        <f>IF(C2327&gt;'Assumptions Notes'!C$11,'Assumptions Notes'!C$11,C2327)</f>
        <v>67.3</v>
      </c>
      <c r="H2327" s="15">
        <f t="shared" si="73"/>
        <v>1.37965E-2</v>
      </c>
      <c r="I2327" s="2">
        <f>IF(C2327&gt;'Assumptions Notes'!C$11,-C2327*('Assumptions Notes'!C$13/(2*1000)),G2327*D2327)</f>
        <v>1.37965E-2</v>
      </c>
    </row>
    <row r="2328" spans="1:9" ht="16" x14ac:dyDescent="0.2">
      <c r="A2328" s="5">
        <v>42600.479166666664</v>
      </c>
      <c r="B2328" s="2">
        <v>979.45</v>
      </c>
      <c r="C2328" s="29">
        <v>66.7</v>
      </c>
      <c r="D2328" s="8">
        <v>2.1499999999999999E-4</v>
      </c>
      <c r="E2328" s="13">
        <f>D2328*'Assumptions Notes'!C$12</f>
        <v>2.58E-2</v>
      </c>
      <c r="F2328" s="15">
        <f t="shared" si="72"/>
        <v>1.4340500000000001E-2</v>
      </c>
      <c r="G2328" s="10">
        <f>IF(C2328&gt;'Assumptions Notes'!C$11,'Assumptions Notes'!C$11,C2328)</f>
        <v>66.7</v>
      </c>
      <c r="H2328" s="15">
        <f t="shared" si="73"/>
        <v>1.4340500000000001E-2</v>
      </c>
      <c r="I2328" s="2">
        <f>IF(C2328&gt;'Assumptions Notes'!C$11,-C2328*('Assumptions Notes'!C$13/(2*1000)),G2328*D2328)</f>
        <v>1.4340500000000001E-2</v>
      </c>
    </row>
    <row r="2329" spans="1:9" ht="16" x14ac:dyDescent="0.2">
      <c r="A2329" s="5">
        <v>42600.5</v>
      </c>
      <c r="B2329" s="2">
        <v>960.6</v>
      </c>
      <c r="C2329" s="29">
        <v>60.8</v>
      </c>
      <c r="D2329" s="8">
        <v>2.2499999999999999E-4</v>
      </c>
      <c r="E2329" s="13">
        <f>D2329*'Assumptions Notes'!C$12</f>
        <v>2.7E-2</v>
      </c>
      <c r="F2329" s="15">
        <f t="shared" si="72"/>
        <v>1.3679999999999999E-2</v>
      </c>
      <c r="G2329" s="10">
        <f>IF(C2329&gt;'Assumptions Notes'!C$11,'Assumptions Notes'!C$11,C2329)</f>
        <v>60.8</v>
      </c>
      <c r="H2329" s="15">
        <f t="shared" si="73"/>
        <v>1.3679999999999999E-2</v>
      </c>
      <c r="I2329" s="2">
        <f>IF(C2329&gt;'Assumptions Notes'!C$11,-C2329*('Assumptions Notes'!C$13/(2*1000)),G2329*D2329)</f>
        <v>1.3679999999999999E-2</v>
      </c>
    </row>
    <row r="2330" spans="1:9" ht="16" x14ac:dyDescent="0.2">
      <c r="A2330" s="5">
        <v>42600.520833333336</v>
      </c>
      <c r="B2330" s="2">
        <v>941.55</v>
      </c>
      <c r="C2330" s="29">
        <v>146</v>
      </c>
      <c r="D2330" s="8">
        <v>2.1250000000000002E-4</v>
      </c>
      <c r="E2330" s="13">
        <f>D2330*'Assumptions Notes'!C$12</f>
        <v>2.5500000000000002E-2</v>
      </c>
      <c r="F2330" s="15">
        <f t="shared" si="72"/>
        <v>3.1025000000000004E-2</v>
      </c>
      <c r="G2330" s="10">
        <f>IF(C2330&gt;'Assumptions Notes'!C$11,'Assumptions Notes'!C$11,C2330)</f>
        <v>146</v>
      </c>
      <c r="H2330" s="15">
        <f t="shared" si="73"/>
        <v>3.1025000000000004E-2</v>
      </c>
      <c r="I2330" s="2">
        <f>IF(C2330&gt;'Assumptions Notes'!C$11,-C2330*('Assumptions Notes'!C$13/(2*1000)),G2330*D2330)</f>
        <v>3.1025000000000004E-2</v>
      </c>
    </row>
    <row r="2331" spans="1:9" ht="16" x14ac:dyDescent="0.2">
      <c r="A2331" s="5">
        <v>42600.541666666664</v>
      </c>
      <c r="B2331" s="2">
        <v>932.93</v>
      </c>
      <c r="C2331" s="29">
        <v>139.19999999999999</v>
      </c>
      <c r="D2331" s="8">
        <v>2.0000000000000001E-4</v>
      </c>
      <c r="E2331" s="13">
        <f>D2331*'Assumptions Notes'!C$12</f>
        <v>2.4E-2</v>
      </c>
      <c r="F2331" s="15">
        <f t="shared" si="72"/>
        <v>2.784E-2</v>
      </c>
      <c r="G2331" s="10">
        <f>IF(C2331&gt;'Assumptions Notes'!C$11,'Assumptions Notes'!C$11,C2331)</f>
        <v>139.19999999999999</v>
      </c>
      <c r="H2331" s="15">
        <f t="shared" si="73"/>
        <v>2.784E-2</v>
      </c>
      <c r="I2331" s="2">
        <f>IF(C2331&gt;'Assumptions Notes'!C$11,-C2331*('Assumptions Notes'!C$13/(2*1000)),G2331*D2331)</f>
        <v>2.784E-2</v>
      </c>
    </row>
    <row r="2332" spans="1:9" ht="16" x14ac:dyDescent="0.2">
      <c r="A2332" s="5">
        <v>42600.5625</v>
      </c>
      <c r="B2332" s="2">
        <v>981.27</v>
      </c>
      <c r="C2332" s="29">
        <v>131.1</v>
      </c>
      <c r="D2332" s="8">
        <v>1.975E-4</v>
      </c>
      <c r="E2332" s="13">
        <f>D2332*'Assumptions Notes'!C$12</f>
        <v>2.3699999999999999E-2</v>
      </c>
      <c r="F2332" s="15">
        <f t="shared" si="72"/>
        <v>2.5892249999999999E-2</v>
      </c>
      <c r="G2332" s="10">
        <f>IF(C2332&gt;'Assumptions Notes'!C$11,'Assumptions Notes'!C$11,C2332)</f>
        <v>131.1</v>
      </c>
      <c r="H2332" s="15">
        <f t="shared" si="73"/>
        <v>2.5892249999999999E-2</v>
      </c>
      <c r="I2332" s="2">
        <f>IF(C2332&gt;'Assumptions Notes'!C$11,-C2332*('Assumptions Notes'!C$13/(2*1000)),G2332*D2332)</f>
        <v>2.5892249999999999E-2</v>
      </c>
    </row>
    <row r="2333" spans="1:9" ht="16" x14ac:dyDescent="0.2">
      <c r="A2333" s="5">
        <v>42600.583333333336</v>
      </c>
      <c r="B2333" s="2">
        <v>1066.8599999999999</v>
      </c>
      <c r="C2333" s="29">
        <v>121.9</v>
      </c>
      <c r="D2333" s="8">
        <v>1.95E-4</v>
      </c>
      <c r="E2333" s="13">
        <f>D2333*'Assumptions Notes'!C$12</f>
        <v>2.3400000000000001E-2</v>
      </c>
      <c r="F2333" s="15">
        <f t="shared" si="72"/>
        <v>2.37705E-2</v>
      </c>
      <c r="G2333" s="10">
        <f>IF(C2333&gt;'Assumptions Notes'!C$11,'Assumptions Notes'!C$11,C2333)</f>
        <v>121.9</v>
      </c>
      <c r="H2333" s="15">
        <f t="shared" si="73"/>
        <v>2.37705E-2</v>
      </c>
      <c r="I2333" s="2">
        <f>IF(C2333&gt;'Assumptions Notes'!C$11,-C2333*('Assumptions Notes'!C$13/(2*1000)),G2333*D2333)</f>
        <v>2.37705E-2</v>
      </c>
    </row>
    <row r="2334" spans="1:9" ht="16" x14ac:dyDescent="0.2">
      <c r="A2334" s="5">
        <v>42600.604166666664</v>
      </c>
      <c r="B2334" s="2">
        <v>1135.3599999999999</v>
      </c>
      <c r="C2334" s="29">
        <v>116.5</v>
      </c>
      <c r="D2334" s="8">
        <v>1.9625E-4</v>
      </c>
      <c r="E2334" s="13">
        <f>D2334*'Assumptions Notes'!C$12</f>
        <v>2.3550000000000001E-2</v>
      </c>
      <c r="F2334" s="15">
        <f t="shared" si="72"/>
        <v>2.2863125000000002E-2</v>
      </c>
      <c r="G2334" s="10">
        <f>IF(C2334&gt;'Assumptions Notes'!C$11,'Assumptions Notes'!C$11,C2334)</f>
        <v>116.5</v>
      </c>
      <c r="H2334" s="15">
        <f t="shared" si="73"/>
        <v>2.2863125000000002E-2</v>
      </c>
      <c r="I2334" s="2">
        <f>IF(C2334&gt;'Assumptions Notes'!C$11,-C2334*('Assumptions Notes'!C$13/(2*1000)),G2334*D2334)</f>
        <v>2.2863125000000002E-2</v>
      </c>
    </row>
    <row r="2335" spans="1:9" ht="16" x14ac:dyDescent="0.2">
      <c r="A2335" s="5">
        <v>42600.625</v>
      </c>
      <c r="B2335" s="2">
        <v>1186.43</v>
      </c>
      <c r="C2335" s="29">
        <v>111.6</v>
      </c>
      <c r="D2335" s="8">
        <v>1.975E-4</v>
      </c>
      <c r="E2335" s="13">
        <f>D2335*'Assumptions Notes'!C$12</f>
        <v>2.3699999999999999E-2</v>
      </c>
      <c r="F2335" s="15">
        <f t="shared" si="72"/>
        <v>2.2040999999999998E-2</v>
      </c>
      <c r="G2335" s="10">
        <f>IF(C2335&gt;'Assumptions Notes'!C$11,'Assumptions Notes'!C$11,C2335)</f>
        <v>111.6</v>
      </c>
      <c r="H2335" s="15">
        <f t="shared" si="73"/>
        <v>2.2040999999999998E-2</v>
      </c>
      <c r="I2335" s="2">
        <f>IF(C2335&gt;'Assumptions Notes'!C$11,-C2335*('Assumptions Notes'!C$13/(2*1000)),G2335*D2335)</f>
        <v>2.2040999999999998E-2</v>
      </c>
    </row>
    <row r="2336" spans="1:9" ht="16" x14ac:dyDescent="0.2">
      <c r="A2336" s="5">
        <v>42600.645833333336</v>
      </c>
      <c r="B2336" s="2">
        <v>1177.51</v>
      </c>
      <c r="C2336" s="29">
        <v>107.9</v>
      </c>
      <c r="D2336" s="8">
        <v>2.2124999999999998E-4</v>
      </c>
      <c r="E2336" s="13">
        <f>D2336*'Assumptions Notes'!C$12</f>
        <v>2.6549999999999997E-2</v>
      </c>
      <c r="F2336" s="15">
        <f t="shared" si="72"/>
        <v>2.3872874999999998E-2</v>
      </c>
      <c r="G2336" s="10">
        <f>IF(C2336&gt;'Assumptions Notes'!C$11,'Assumptions Notes'!C$11,C2336)</f>
        <v>107.9</v>
      </c>
      <c r="H2336" s="15">
        <f t="shared" si="73"/>
        <v>2.3872874999999998E-2</v>
      </c>
      <c r="I2336" s="2">
        <f>IF(C2336&gt;'Assumptions Notes'!C$11,-C2336*('Assumptions Notes'!C$13/(2*1000)),G2336*D2336)</f>
        <v>2.3872874999999998E-2</v>
      </c>
    </row>
    <row r="2337" spans="1:9" ht="16" x14ac:dyDescent="0.2">
      <c r="A2337" s="5">
        <v>42600.666666666664</v>
      </c>
      <c r="B2337" s="2">
        <v>1272.55</v>
      </c>
      <c r="C2337" s="29">
        <v>106.6</v>
      </c>
      <c r="D2337" s="8">
        <v>2.4499999999999999E-4</v>
      </c>
      <c r="E2337" s="13">
        <f>D2337*'Assumptions Notes'!C$12</f>
        <v>2.9399999999999999E-2</v>
      </c>
      <c r="F2337" s="15">
        <f t="shared" si="72"/>
        <v>2.6116999999999998E-2</v>
      </c>
      <c r="G2337" s="10">
        <f>IF(C2337&gt;'Assumptions Notes'!C$11,'Assumptions Notes'!C$11,C2337)</f>
        <v>106.6</v>
      </c>
      <c r="H2337" s="15">
        <f t="shared" si="73"/>
        <v>2.6116999999999998E-2</v>
      </c>
      <c r="I2337" s="2">
        <f>IF(C2337&gt;'Assumptions Notes'!C$11,-C2337*('Assumptions Notes'!C$13/(2*1000)),G2337*D2337)</f>
        <v>2.6116999999999998E-2</v>
      </c>
    </row>
    <row r="2338" spans="1:9" ht="16" x14ac:dyDescent="0.2">
      <c r="A2338" s="5">
        <v>42600.6875</v>
      </c>
      <c r="B2338" s="2">
        <v>1348.55</v>
      </c>
      <c r="C2338" s="29">
        <v>120</v>
      </c>
      <c r="D2338" s="8">
        <v>2.7E-4</v>
      </c>
      <c r="E2338" s="13">
        <f>D2338*'Assumptions Notes'!C$12</f>
        <v>3.2399999999999998E-2</v>
      </c>
      <c r="F2338" s="15">
        <f t="shared" si="72"/>
        <v>3.2399999999999998E-2</v>
      </c>
      <c r="G2338" s="10">
        <f>IF(C2338&gt;'Assumptions Notes'!C$11,'Assumptions Notes'!C$11,C2338)</f>
        <v>120</v>
      </c>
      <c r="H2338" s="15">
        <f t="shared" si="73"/>
        <v>3.2399999999999998E-2</v>
      </c>
      <c r="I2338" s="2">
        <f>IF(C2338&gt;'Assumptions Notes'!C$11,-C2338*('Assumptions Notes'!C$13/(2*1000)),G2338*D2338)</f>
        <v>3.2399999999999998E-2</v>
      </c>
    </row>
    <row r="2339" spans="1:9" ht="16" x14ac:dyDescent="0.2">
      <c r="A2339" s="5">
        <v>42600.708333333336</v>
      </c>
      <c r="B2339" s="2">
        <v>1396.65</v>
      </c>
      <c r="C2339" s="29">
        <v>122.7</v>
      </c>
      <c r="D2339" s="8">
        <v>2.9500000000000001E-4</v>
      </c>
      <c r="E2339" s="13">
        <f>D2339*'Assumptions Notes'!C$12</f>
        <v>3.5400000000000001E-2</v>
      </c>
      <c r="F2339" s="15">
        <f t="shared" si="72"/>
        <v>3.61965E-2</v>
      </c>
      <c r="G2339" s="10">
        <f>IF(C2339&gt;'Assumptions Notes'!C$11,'Assumptions Notes'!C$11,C2339)</f>
        <v>122.7</v>
      </c>
      <c r="H2339" s="15">
        <f t="shared" si="73"/>
        <v>3.61965E-2</v>
      </c>
      <c r="I2339" s="2">
        <f>IF(C2339&gt;'Assumptions Notes'!C$11,-C2339*('Assumptions Notes'!C$13/(2*1000)),G2339*D2339)</f>
        <v>3.61965E-2</v>
      </c>
    </row>
    <row r="2340" spans="1:9" ht="16" x14ac:dyDescent="0.2">
      <c r="A2340" s="5">
        <v>42600.729166666664</v>
      </c>
      <c r="B2340" s="2">
        <v>1411.61</v>
      </c>
      <c r="C2340" s="29">
        <v>127.2</v>
      </c>
      <c r="D2340" s="8">
        <v>2.9750000000000002E-4</v>
      </c>
      <c r="E2340" s="13">
        <f>D2340*'Assumptions Notes'!C$12</f>
        <v>3.5700000000000003E-2</v>
      </c>
      <c r="F2340" s="15">
        <f t="shared" si="72"/>
        <v>3.7842000000000001E-2</v>
      </c>
      <c r="G2340" s="10">
        <f>IF(C2340&gt;'Assumptions Notes'!C$11,'Assumptions Notes'!C$11,C2340)</f>
        <v>127.2</v>
      </c>
      <c r="H2340" s="15">
        <f t="shared" si="73"/>
        <v>3.7842000000000001E-2</v>
      </c>
      <c r="I2340" s="2">
        <f>IF(C2340&gt;'Assumptions Notes'!C$11,-C2340*('Assumptions Notes'!C$13/(2*1000)),G2340*D2340)</f>
        <v>3.7842000000000001E-2</v>
      </c>
    </row>
    <row r="2341" spans="1:9" ht="16" x14ac:dyDescent="0.2">
      <c r="A2341" s="5">
        <v>42600.8125</v>
      </c>
      <c r="B2341" s="2">
        <v>1538.8</v>
      </c>
      <c r="C2341" s="29">
        <v>142.80000000000001</v>
      </c>
      <c r="D2341" s="8">
        <v>2.9999999999999997E-4</v>
      </c>
      <c r="E2341" s="13">
        <f>D2341*'Assumptions Notes'!C$12</f>
        <v>3.5999999999999997E-2</v>
      </c>
      <c r="F2341" s="15">
        <f t="shared" si="72"/>
        <v>4.2840000000000003E-2</v>
      </c>
      <c r="G2341" s="10">
        <f>IF(C2341&gt;'Assumptions Notes'!C$11,'Assumptions Notes'!C$11,C2341)</f>
        <v>142.80000000000001</v>
      </c>
      <c r="H2341" s="15">
        <f t="shared" si="73"/>
        <v>4.2840000000000003E-2</v>
      </c>
      <c r="I2341" s="2">
        <f>IF(C2341&gt;'Assumptions Notes'!C$11,-C2341*('Assumptions Notes'!C$13/(2*1000)),G2341*D2341)</f>
        <v>4.2840000000000003E-2</v>
      </c>
    </row>
    <row r="2342" spans="1:9" ht="16" x14ac:dyDescent="0.2">
      <c r="A2342" s="5">
        <v>42600.75</v>
      </c>
      <c r="B2342" s="2">
        <v>1419.78</v>
      </c>
      <c r="C2342" s="29">
        <v>140.69999999999999</v>
      </c>
      <c r="D2342" s="8">
        <v>2.9999999999999997E-4</v>
      </c>
      <c r="E2342" s="13">
        <f>D2342*'Assumptions Notes'!C$12</f>
        <v>3.5999999999999997E-2</v>
      </c>
      <c r="F2342" s="15">
        <f t="shared" si="72"/>
        <v>4.2209999999999991E-2</v>
      </c>
      <c r="G2342" s="10">
        <f>IF(C2342&gt;'Assumptions Notes'!C$11,'Assumptions Notes'!C$11,C2342)</f>
        <v>140.69999999999999</v>
      </c>
      <c r="H2342" s="15">
        <f t="shared" si="73"/>
        <v>4.2209999999999991E-2</v>
      </c>
      <c r="I2342" s="2">
        <f>IF(C2342&gt;'Assumptions Notes'!C$11,-C2342*('Assumptions Notes'!C$13/(2*1000)),G2342*D2342)</f>
        <v>4.2209999999999991E-2</v>
      </c>
    </row>
    <row r="2343" spans="1:9" ht="16" x14ac:dyDescent="0.2">
      <c r="A2343" s="5">
        <v>42600.770833333336</v>
      </c>
      <c r="B2343" s="2">
        <v>1529.78</v>
      </c>
      <c r="C2343" s="29">
        <v>135.69999999999999</v>
      </c>
      <c r="D2343" s="8">
        <v>2.9999999999999997E-4</v>
      </c>
      <c r="E2343" s="13">
        <f>D2343*'Assumptions Notes'!C$12</f>
        <v>3.5999999999999997E-2</v>
      </c>
      <c r="F2343" s="15">
        <f t="shared" si="72"/>
        <v>4.0709999999999996E-2</v>
      </c>
      <c r="G2343" s="10">
        <f>IF(C2343&gt;'Assumptions Notes'!C$11,'Assumptions Notes'!C$11,C2343)</f>
        <v>135.69999999999999</v>
      </c>
      <c r="H2343" s="15">
        <f t="shared" si="73"/>
        <v>4.0709999999999996E-2</v>
      </c>
      <c r="I2343" s="2">
        <f>IF(C2343&gt;'Assumptions Notes'!C$11,-C2343*('Assumptions Notes'!C$13/(2*1000)),G2343*D2343)</f>
        <v>4.0709999999999996E-2</v>
      </c>
    </row>
    <row r="2344" spans="1:9" ht="16" x14ac:dyDescent="0.2">
      <c r="A2344" s="5">
        <v>42600.791666666664</v>
      </c>
      <c r="B2344" s="2">
        <v>1577.51</v>
      </c>
      <c r="C2344" s="29">
        <v>130.1</v>
      </c>
      <c r="D2344" s="8">
        <v>2.9750000000000002E-4</v>
      </c>
      <c r="E2344" s="13">
        <f>D2344*'Assumptions Notes'!C$12</f>
        <v>3.5700000000000003E-2</v>
      </c>
      <c r="F2344" s="15">
        <f t="shared" si="72"/>
        <v>3.8704750000000003E-2</v>
      </c>
      <c r="G2344" s="10">
        <f>IF(C2344&gt;'Assumptions Notes'!C$11,'Assumptions Notes'!C$11,C2344)</f>
        <v>130.1</v>
      </c>
      <c r="H2344" s="15">
        <f t="shared" si="73"/>
        <v>3.8704750000000003E-2</v>
      </c>
      <c r="I2344" s="2">
        <f>IF(C2344&gt;'Assumptions Notes'!C$11,-C2344*('Assumptions Notes'!C$13/(2*1000)),G2344*D2344)</f>
        <v>3.8704750000000003E-2</v>
      </c>
    </row>
    <row r="2345" spans="1:9" ht="16" x14ac:dyDescent="0.2">
      <c r="A2345" s="5">
        <v>42600.833333333336</v>
      </c>
      <c r="B2345" s="2">
        <v>1525.55</v>
      </c>
      <c r="C2345" s="29">
        <v>117</v>
      </c>
      <c r="D2345" s="8">
        <v>2.9500000000000001E-4</v>
      </c>
      <c r="E2345" s="13">
        <f>D2345*'Assumptions Notes'!C$12</f>
        <v>3.5400000000000001E-2</v>
      </c>
      <c r="F2345" s="15">
        <f t="shared" si="72"/>
        <v>3.4515000000000004E-2</v>
      </c>
      <c r="G2345" s="10">
        <f>IF(C2345&gt;'Assumptions Notes'!C$11,'Assumptions Notes'!C$11,C2345)</f>
        <v>117</v>
      </c>
      <c r="H2345" s="15">
        <f t="shared" si="73"/>
        <v>3.4515000000000004E-2</v>
      </c>
      <c r="I2345" s="2">
        <f>IF(C2345&gt;'Assumptions Notes'!C$11,-C2345*('Assumptions Notes'!C$13/(2*1000)),G2345*D2345)</f>
        <v>3.4515000000000004E-2</v>
      </c>
    </row>
    <row r="2346" spans="1:9" ht="16" x14ac:dyDescent="0.2">
      <c r="A2346" s="5">
        <v>42600.854166666664</v>
      </c>
      <c r="B2346" s="2">
        <v>1503.62</v>
      </c>
      <c r="C2346" s="29">
        <v>115</v>
      </c>
      <c r="D2346" s="8">
        <v>2.9E-4</v>
      </c>
      <c r="E2346" s="13">
        <f>D2346*'Assumptions Notes'!C$12</f>
        <v>3.4799999999999998E-2</v>
      </c>
      <c r="F2346" s="15">
        <f t="shared" si="72"/>
        <v>3.3349999999999998E-2</v>
      </c>
      <c r="G2346" s="10">
        <f>IF(C2346&gt;'Assumptions Notes'!C$11,'Assumptions Notes'!C$11,C2346)</f>
        <v>115</v>
      </c>
      <c r="H2346" s="15">
        <f t="shared" si="73"/>
        <v>3.3349999999999998E-2</v>
      </c>
      <c r="I2346" s="2">
        <f>IF(C2346&gt;'Assumptions Notes'!C$11,-C2346*('Assumptions Notes'!C$13/(2*1000)),G2346*D2346)</f>
        <v>3.3349999999999998E-2</v>
      </c>
    </row>
    <row r="2347" spans="1:9" ht="16" x14ac:dyDescent="0.2">
      <c r="A2347" s="5">
        <v>42600.875</v>
      </c>
      <c r="B2347" s="2">
        <v>1494.01</v>
      </c>
      <c r="C2347" s="29">
        <v>109.2</v>
      </c>
      <c r="D2347" s="8">
        <v>2.8499999999999999E-4</v>
      </c>
      <c r="E2347" s="13">
        <f>D2347*'Assumptions Notes'!C$12</f>
        <v>3.4200000000000001E-2</v>
      </c>
      <c r="F2347" s="15">
        <f t="shared" si="72"/>
        <v>3.1122E-2</v>
      </c>
      <c r="G2347" s="10">
        <f>IF(C2347&gt;'Assumptions Notes'!C$11,'Assumptions Notes'!C$11,C2347)</f>
        <v>109.2</v>
      </c>
      <c r="H2347" s="15">
        <f t="shared" si="73"/>
        <v>3.1122E-2</v>
      </c>
      <c r="I2347" s="2">
        <f>IF(C2347&gt;'Assumptions Notes'!C$11,-C2347*('Assumptions Notes'!C$13/(2*1000)),G2347*D2347)</f>
        <v>3.1122E-2</v>
      </c>
    </row>
    <row r="2348" spans="1:9" ht="16" x14ac:dyDescent="0.2">
      <c r="A2348" s="5">
        <v>42600.895833333336</v>
      </c>
      <c r="B2348" s="2">
        <v>1445.08</v>
      </c>
      <c r="C2348" s="29">
        <v>104.3</v>
      </c>
      <c r="D2348" s="8">
        <v>2.7E-4</v>
      </c>
      <c r="E2348" s="13">
        <f>D2348*'Assumptions Notes'!C$12</f>
        <v>3.2399999999999998E-2</v>
      </c>
      <c r="F2348" s="15">
        <f t="shared" si="72"/>
        <v>2.8160999999999999E-2</v>
      </c>
      <c r="G2348" s="10">
        <f>IF(C2348&gt;'Assumptions Notes'!C$11,'Assumptions Notes'!C$11,C2348)</f>
        <v>104.3</v>
      </c>
      <c r="H2348" s="15">
        <f t="shared" si="73"/>
        <v>2.8160999999999999E-2</v>
      </c>
      <c r="I2348" s="2">
        <f>IF(C2348&gt;'Assumptions Notes'!C$11,-C2348*('Assumptions Notes'!C$13/(2*1000)),G2348*D2348)</f>
        <v>2.8160999999999999E-2</v>
      </c>
    </row>
    <row r="2349" spans="1:9" ht="16" x14ac:dyDescent="0.2">
      <c r="A2349" s="5">
        <v>42600.916666666664</v>
      </c>
      <c r="B2349" s="2">
        <v>1403.56</v>
      </c>
      <c r="C2349" s="29">
        <v>103.8</v>
      </c>
      <c r="D2349" s="8">
        <v>2.5500000000000002E-4</v>
      </c>
      <c r="E2349" s="13">
        <f>D2349*'Assumptions Notes'!C$12</f>
        <v>3.0600000000000002E-2</v>
      </c>
      <c r="F2349" s="15">
        <f t="shared" si="72"/>
        <v>2.6468999999999999E-2</v>
      </c>
      <c r="G2349" s="10">
        <f>IF(C2349&gt;'Assumptions Notes'!C$11,'Assumptions Notes'!C$11,C2349)</f>
        <v>103.8</v>
      </c>
      <c r="H2349" s="15">
        <f t="shared" si="73"/>
        <v>2.6468999999999999E-2</v>
      </c>
      <c r="I2349" s="2">
        <f>IF(C2349&gt;'Assumptions Notes'!C$11,-C2349*('Assumptions Notes'!C$13/(2*1000)),G2349*D2349)</f>
        <v>2.6468999999999999E-2</v>
      </c>
    </row>
    <row r="2350" spans="1:9" ht="16" x14ac:dyDescent="0.2">
      <c r="A2350" s="5">
        <v>42600.9375</v>
      </c>
      <c r="B2350" s="2">
        <v>1359.54</v>
      </c>
      <c r="C2350" s="29">
        <v>111.6</v>
      </c>
      <c r="D2350" s="8">
        <v>2.1250000000000002E-4</v>
      </c>
      <c r="E2350" s="13">
        <f>D2350*'Assumptions Notes'!C$12</f>
        <v>2.5500000000000002E-2</v>
      </c>
      <c r="F2350" s="15">
        <f t="shared" si="72"/>
        <v>2.3715E-2</v>
      </c>
      <c r="G2350" s="10">
        <f>IF(C2350&gt;'Assumptions Notes'!C$11,'Assumptions Notes'!C$11,C2350)</f>
        <v>111.6</v>
      </c>
      <c r="H2350" s="15">
        <f t="shared" si="73"/>
        <v>2.3715E-2</v>
      </c>
      <c r="I2350" s="2">
        <f>IF(C2350&gt;'Assumptions Notes'!C$11,-C2350*('Assumptions Notes'!C$13/(2*1000)),G2350*D2350)</f>
        <v>2.3715E-2</v>
      </c>
    </row>
    <row r="2351" spans="1:9" ht="16" x14ac:dyDescent="0.2">
      <c r="A2351" s="5">
        <v>42600.958333333336</v>
      </c>
      <c r="B2351" s="2">
        <v>1353.47</v>
      </c>
      <c r="C2351" s="29">
        <v>114.2</v>
      </c>
      <c r="D2351" s="8">
        <v>1.7000000000000001E-4</v>
      </c>
      <c r="E2351" s="13">
        <f>D2351*'Assumptions Notes'!C$12</f>
        <v>2.0400000000000001E-2</v>
      </c>
      <c r="F2351" s="15">
        <f t="shared" si="72"/>
        <v>1.9414000000000001E-2</v>
      </c>
      <c r="G2351" s="10">
        <f>IF(C2351&gt;'Assumptions Notes'!C$11,'Assumptions Notes'!C$11,C2351)</f>
        <v>114.2</v>
      </c>
      <c r="H2351" s="15">
        <f t="shared" si="73"/>
        <v>1.9414000000000001E-2</v>
      </c>
      <c r="I2351" s="2">
        <f>IF(C2351&gt;'Assumptions Notes'!C$11,-C2351*('Assumptions Notes'!C$13/(2*1000)),G2351*D2351)</f>
        <v>1.9414000000000001E-2</v>
      </c>
    </row>
    <row r="2352" spans="1:9" ht="16" x14ac:dyDescent="0.2">
      <c r="A2352" s="5">
        <v>42600.979166666664</v>
      </c>
      <c r="B2352" s="2">
        <v>1343.94</v>
      </c>
      <c r="C2352" s="29">
        <v>120.4</v>
      </c>
      <c r="D2352" s="8">
        <v>1.5000000000000001E-4</v>
      </c>
      <c r="E2352" s="13">
        <f>D2352*'Assumptions Notes'!C$12</f>
        <v>1.8000000000000002E-2</v>
      </c>
      <c r="F2352" s="15">
        <f t="shared" si="72"/>
        <v>1.8060000000000003E-2</v>
      </c>
      <c r="G2352" s="10">
        <f>IF(C2352&gt;'Assumptions Notes'!C$11,'Assumptions Notes'!C$11,C2352)</f>
        <v>120.4</v>
      </c>
      <c r="H2352" s="15">
        <f t="shared" si="73"/>
        <v>1.8060000000000003E-2</v>
      </c>
      <c r="I2352" s="2">
        <f>IF(C2352&gt;'Assumptions Notes'!C$11,-C2352*('Assumptions Notes'!C$13/(2*1000)),G2352*D2352)</f>
        <v>1.8060000000000003E-2</v>
      </c>
    </row>
    <row r="2353" spans="1:9" ht="16" x14ac:dyDescent="0.2">
      <c r="A2353" s="5">
        <v>42601</v>
      </c>
      <c r="B2353" s="2">
        <v>1553.73</v>
      </c>
      <c r="C2353" s="29">
        <v>136.6</v>
      </c>
      <c r="D2353" s="8">
        <v>1.2999999999999999E-4</v>
      </c>
      <c r="E2353" s="13">
        <f>D2353*'Assumptions Notes'!C$12</f>
        <v>1.5599999999999999E-2</v>
      </c>
      <c r="F2353" s="15">
        <f t="shared" si="72"/>
        <v>1.7757999999999996E-2</v>
      </c>
      <c r="G2353" s="10">
        <f>IF(C2353&gt;'Assumptions Notes'!C$11,'Assumptions Notes'!C$11,C2353)</f>
        <v>136.6</v>
      </c>
      <c r="H2353" s="15">
        <f t="shared" si="73"/>
        <v>1.7757999999999996E-2</v>
      </c>
      <c r="I2353" s="2">
        <f>IF(C2353&gt;'Assumptions Notes'!C$11,-C2353*('Assumptions Notes'!C$13/(2*1000)),G2353*D2353)</f>
        <v>1.7757999999999996E-2</v>
      </c>
    </row>
    <row r="2354" spans="1:9" ht="16" x14ac:dyDescent="0.2">
      <c r="A2354" s="5">
        <v>42601.020833333336</v>
      </c>
      <c r="B2354" s="2">
        <v>1476.57</v>
      </c>
      <c r="C2354" s="29">
        <v>133.5</v>
      </c>
      <c r="D2354" s="8">
        <v>1.175E-4</v>
      </c>
      <c r="E2354" s="13">
        <f>D2354*'Assumptions Notes'!C$12</f>
        <v>1.41E-2</v>
      </c>
      <c r="F2354" s="15">
        <f t="shared" si="72"/>
        <v>1.5686249999999999E-2</v>
      </c>
      <c r="G2354" s="10">
        <f>IF(C2354&gt;'Assumptions Notes'!C$11,'Assumptions Notes'!C$11,C2354)</f>
        <v>133.5</v>
      </c>
      <c r="H2354" s="15">
        <f t="shared" si="73"/>
        <v>1.5686249999999999E-2</v>
      </c>
      <c r="I2354" s="2">
        <f>IF(C2354&gt;'Assumptions Notes'!C$11,-C2354*('Assumptions Notes'!C$13/(2*1000)),G2354*D2354)</f>
        <v>1.5686249999999999E-2</v>
      </c>
    </row>
    <row r="2355" spans="1:9" ht="16" x14ac:dyDescent="0.2">
      <c r="A2355" s="5">
        <v>42601.041666666664</v>
      </c>
      <c r="B2355" s="2">
        <v>1401.85</v>
      </c>
      <c r="C2355" s="29">
        <v>132.19999999999999</v>
      </c>
      <c r="D2355" s="8">
        <v>1.05E-4</v>
      </c>
      <c r="E2355" s="13">
        <f>D2355*'Assumptions Notes'!C$12</f>
        <v>1.26E-2</v>
      </c>
      <c r="F2355" s="15">
        <f t="shared" si="72"/>
        <v>1.3880999999999999E-2</v>
      </c>
      <c r="G2355" s="10">
        <f>IF(C2355&gt;'Assumptions Notes'!C$11,'Assumptions Notes'!C$11,C2355)</f>
        <v>132.19999999999999</v>
      </c>
      <c r="H2355" s="15">
        <f t="shared" si="73"/>
        <v>1.3880999999999999E-2</v>
      </c>
      <c r="I2355" s="2">
        <f>IF(C2355&gt;'Assumptions Notes'!C$11,-C2355*('Assumptions Notes'!C$13/(2*1000)),G2355*D2355)</f>
        <v>1.3880999999999999E-2</v>
      </c>
    </row>
    <row r="2356" spans="1:9" ht="16" x14ac:dyDescent="0.2">
      <c r="A2356" s="5">
        <v>42601.0625</v>
      </c>
      <c r="B2356" s="2">
        <v>1302.53</v>
      </c>
      <c r="C2356" s="29">
        <v>120.7</v>
      </c>
      <c r="D2356" s="8">
        <v>1.025E-4</v>
      </c>
      <c r="E2356" s="13">
        <f>D2356*'Assumptions Notes'!C$12</f>
        <v>1.23E-2</v>
      </c>
      <c r="F2356" s="15">
        <f t="shared" si="72"/>
        <v>1.2371750000000001E-2</v>
      </c>
      <c r="G2356" s="10">
        <f>IF(C2356&gt;'Assumptions Notes'!C$11,'Assumptions Notes'!C$11,C2356)</f>
        <v>120.7</v>
      </c>
      <c r="H2356" s="15">
        <f t="shared" si="73"/>
        <v>1.2371750000000001E-2</v>
      </c>
      <c r="I2356" s="2">
        <f>IF(C2356&gt;'Assumptions Notes'!C$11,-C2356*('Assumptions Notes'!C$13/(2*1000)),G2356*D2356)</f>
        <v>1.2371750000000001E-2</v>
      </c>
    </row>
    <row r="2357" spans="1:9" ht="16" x14ac:dyDescent="0.2">
      <c r="A2357" s="5">
        <v>42601.083333333336</v>
      </c>
      <c r="B2357" s="2">
        <v>1236.1099999999999</v>
      </c>
      <c r="C2357" s="29">
        <v>116.5</v>
      </c>
      <c r="D2357" s="8">
        <v>1E-4</v>
      </c>
      <c r="E2357" s="13">
        <f>D2357*'Assumptions Notes'!C$12</f>
        <v>1.2E-2</v>
      </c>
      <c r="F2357" s="15">
        <f t="shared" si="72"/>
        <v>1.1650000000000001E-2</v>
      </c>
      <c r="G2357" s="10">
        <f>IF(C2357&gt;'Assumptions Notes'!C$11,'Assumptions Notes'!C$11,C2357)</f>
        <v>116.5</v>
      </c>
      <c r="H2357" s="15">
        <f t="shared" si="73"/>
        <v>1.1650000000000001E-2</v>
      </c>
      <c r="I2357" s="2">
        <f>IF(C2357&gt;'Assumptions Notes'!C$11,-C2357*('Assumptions Notes'!C$13/(2*1000)),G2357*D2357)</f>
        <v>1.1650000000000001E-2</v>
      </c>
    </row>
    <row r="2358" spans="1:9" ht="16" x14ac:dyDescent="0.2">
      <c r="A2358" s="5">
        <v>42601.104166666664</v>
      </c>
      <c r="B2358" s="2">
        <v>1170.17</v>
      </c>
      <c r="C2358" s="29">
        <v>106.5</v>
      </c>
      <c r="D2358" s="8">
        <v>9.8750000000000002E-5</v>
      </c>
      <c r="E2358" s="13">
        <f>D2358*'Assumptions Notes'!C$12</f>
        <v>1.1849999999999999E-2</v>
      </c>
      <c r="F2358" s="15">
        <f t="shared" si="72"/>
        <v>1.0516875E-2</v>
      </c>
      <c r="G2358" s="10">
        <f>IF(C2358&gt;'Assumptions Notes'!C$11,'Assumptions Notes'!C$11,C2358)</f>
        <v>106.5</v>
      </c>
      <c r="H2358" s="15">
        <f t="shared" si="73"/>
        <v>1.0516875E-2</v>
      </c>
      <c r="I2358" s="2">
        <f>IF(C2358&gt;'Assumptions Notes'!C$11,-C2358*('Assumptions Notes'!C$13/(2*1000)),G2358*D2358)</f>
        <v>1.0516875E-2</v>
      </c>
    </row>
    <row r="2359" spans="1:9" ht="16" x14ac:dyDescent="0.2">
      <c r="A2359" s="5">
        <v>42601.125</v>
      </c>
      <c r="B2359" s="2">
        <v>1124.8599999999999</v>
      </c>
      <c r="C2359" s="29">
        <v>104.6</v>
      </c>
      <c r="D2359" s="8">
        <v>9.7499999999999998E-5</v>
      </c>
      <c r="E2359" s="13">
        <f>D2359*'Assumptions Notes'!C$12</f>
        <v>1.17E-2</v>
      </c>
      <c r="F2359" s="15">
        <f t="shared" si="72"/>
        <v>1.0198499999999999E-2</v>
      </c>
      <c r="G2359" s="10">
        <f>IF(C2359&gt;'Assumptions Notes'!C$11,'Assumptions Notes'!C$11,C2359)</f>
        <v>104.6</v>
      </c>
      <c r="H2359" s="15">
        <f t="shared" si="73"/>
        <v>1.0198499999999999E-2</v>
      </c>
      <c r="I2359" s="2">
        <f>IF(C2359&gt;'Assumptions Notes'!C$11,-C2359*('Assumptions Notes'!C$13/(2*1000)),G2359*D2359)</f>
        <v>1.0198499999999999E-2</v>
      </c>
    </row>
    <row r="2360" spans="1:9" ht="16" x14ac:dyDescent="0.2">
      <c r="A2360" s="5">
        <v>42601.145833333336</v>
      </c>
      <c r="B2360" s="2">
        <v>1095.56</v>
      </c>
      <c r="C2360" s="29">
        <v>100</v>
      </c>
      <c r="D2360" s="8">
        <v>9.6250000000000009E-5</v>
      </c>
      <c r="E2360" s="13">
        <f>D2360*'Assumptions Notes'!C$12</f>
        <v>1.1550000000000001E-2</v>
      </c>
      <c r="F2360" s="15">
        <f t="shared" si="72"/>
        <v>9.6250000000000016E-3</v>
      </c>
      <c r="G2360" s="10">
        <f>IF(C2360&gt;'Assumptions Notes'!C$11,'Assumptions Notes'!C$11,C2360)</f>
        <v>100</v>
      </c>
      <c r="H2360" s="15">
        <f t="shared" si="73"/>
        <v>9.6250000000000016E-3</v>
      </c>
      <c r="I2360" s="2">
        <f>IF(C2360&gt;'Assumptions Notes'!C$11,-C2360*('Assumptions Notes'!C$13/(2*1000)),G2360*D2360)</f>
        <v>9.6250000000000016E-3</v>
      </c>
    </row>
    <row r="2361" spans="1:9" ht="16" x14ac:dyDescent="0.2">
      <c r="A2361" s="5">
        <v>42601.166666666664</v>
      </c>
      <c r="B2361" s="2">
        <v>1033.8900000000001</v>
      </c>
      <c r="C2361" s="29">
        <v>99.6</v>
      </c>
      <c r="D2361" s="8">
        <v>9.5000000000000005E-5</v>
      </c>
      <c r="E2361" s="13">
        <f>D2361*'Assumptions Notes'!C$12</f>
        <v>1.14E-2</v>
      </c>
      <c r="F2361" s="15">
        <f t="shared" si="72"/>
        <v>9.4619999999999999E-3</v>
      </c>
      <c r="G2361" s="10">
        <f>IF(C2361&gt;'Assumptions Notes'!C$11,'Assumptions Notes'!C$11,C2361)</f>
        <v>99.6</v>
      </c>
      <c r="H2361" s="15">
        <f t="shared" si="73"/>
        <v>9.4619999999999999E-3</v>
      </c>
      <c r="I2361" s="2">
        <f>IF(C2361&gt;'Assumptions Notes'!C$11,-C2361*('Assumptions Notes'!C$13/(2*1000)),G2361*D2361)</f>
        <v>9.4619999999999999E-3</v>
      </c>
    </row>
    <row r="2362" spans="1:9" ht="16" x14ac:dyDescent="0.2">
      <c r="A2362" s="5">
        <v>42601.1875</v>
      </c>
      <c r="B2362" s="2">
        <v>1043.53</v>
      </c>
      <c r="C2362" s="29">
        <v>103.4</v>
      </c>
      <c r="D2362" s="8">
        <v>9.6250000000000009E-5</v>
      </c>
      <c r="E2362" s="13">
        <f>D2362*'Assumptions Notes'!C$12</f>
        <v>1.1550000000000001E-2</v>
      </c>
      <c r="F2362" s="15">
        <f t="shared" si="72"/>
        <v>9.952250000000001E-3</v>
      </c>
      <c r="G2362" s="10">
        <f>IF(C2362&gt;'Assumptions Notes'!C$11,'Assumptions Notes'!C$11,C2362)</f>
        <v>103.4</v>
      </c>
      <c r="H2362" s="15">
        <f t="shared" si="73"/>
        <v>9.952250000000001E-3</v>
      </c>
      <c r="I2362" s="2">
        <f>IF(C2362&gt;'Assumptions Notes'!C$11,-C2362*('Assumptions Notes'!C$13/(2*1000)),G2362*D2362)</f>
        <v>9.952250000000001E-3</v>
      </c>
    </row>
    <row r="2363" spans="1:9" ht="16" x14ac:dyDescent="0.2">
      <c r="A2363" s="5">
        <v>42601.208333333336</v>
      </c>
      <c r="B2363" s="2">
        <v>1044.8</v>
      </c>
      <c r="C2363" s="29">
        <v>112.1</v>
      </c>
      <c r="D2363" s="8">
        <v>9.7499999999999998E-5</v>
      </c>
      <c r="E2363" s="13">
        <f>D2363*'Assumptions Notes'!C$12</f>
        <v>1.17E-2</v>
      </c>
      <c r="F2363" s="15">
        <f t="shared" si="72"/>
        <v>1.0929749999999998E-2</v>
      </c>
      <c r="G2363" s="10">
        <f>IF(C2363&gt;'Assumptions Notes'!C$11,'Assumptions Notes'!C$11,C2363)</f>
        <v>112.1</v>
      </c>
      <c r="H2363" s="15">
        <f t="shared" si="73"/>
        <v>1.0929749999999998E-2</v>
      </c>
      <c r="I2363" s="2">
        <f>IF(C2363&gt;'Assumptions Notes'!C$11,-C2363*('Assumptions Notes'!C$13/(2*1000)),G2363*D2363)</f>
        <v>1.0929749999999998E-2</v>
      </c>
    </row>
    <row r="2364" spans="1:9" ht="16" x14ac:dyDescent="0.2">
      <c r="A2364" s="5">
        <v>42601.229166666664</v>
      </c>
      <c r="B2364" s="2">
        <v>1042.52</v>
      </c>
      <c r="C2364" s="29">
        <v>120.7</v>
      </c>
      <c r="D2364" s="8">
        <v>1.15E-4</v>
      </c>
      <c r="E2364" s="13">
        <f>D2364*'Assumptions Notes'!C$12</f>
        <v>1.38E-2</v>
      </c>
      <c r="F2364" s="15">
        <f t="shared" si="72"/>
        <v>1.38805E-2</v>
      </c>
      <c r="G2364" s="10">
        <f>IF(C2364&gt;'Assumptions Notes'!C$11,'Assumptions Notes'!C$11,C2364)</f>
        <v>120.7</v>
      </c>
      <c r="H2364" s="15">
        <f t="shared" si="73"/>
        <v>1.38805E-2</v>
      </c>
      <c r="I2364" s="2">
        <f>IF(C2364&gt;'Assumptions Notes'!C$11,-C2364*('Assumptions Notes'!C$13/(2*1000)),G2364*D2364)</f>
        <v>1.38805E-2</v>
      </c>
    </row>
    <row r="2365" spans="1:9" ht="16" x14ac:dyDescent="0.2">
      <c r="A2365" s="5">
        <v>42601.3125</v>
      </c>
      <c r="B2365" s="2">
        <v>1335.03</v>
      </c>
      <c r="C2365" s="29">
        <v>132.5</v>
      </c>
      <c r="D2365" s="8">
        <v>1.325E-4</v>
      </c>
      <c r="E2365" s="13">
        <f>D2365*'Assumptions Notes'!C$12</f>
        <v>1.5900000000000001E-2</v>
      </c>
      <c r="F2365" s="15">
        <f t="shared" si="72"/>
        <v>1.7556249999999999E-2</v>
      </c>
      <c r="G2365" s="10">
        <f>IF(C2365&gt;'Assumptions Notes'!C$11,'Assumptions Notes'!C$11,C2365)</f>
        <v>132.5</v>
      </c>
      <c r="H2365" s="15">
        <f t="shared" si="73"/>
        <v>1.7556249999999999E-2</v>
      </c>
      <c r="I2365" s="2">
        <f>IF(C2365&gt;'Assumptions Notes'!C$11,-C2365*('Assumptions Notes'!C$13/(2*1000)),G2365*D2365)</f>
        <v>1.7556249999999999E-2</v>
      </c>
    </row>
    <row r="2366" spans="1:9" ht="16" x14ac:dyDescent="0.2">
      <c r="A2366" s="5">
        <v>42601.25</v>
      </c>
      <c r="B2366" s="2">
        <v>1062.8699999999999</v>
      </c>
      <c r="C2366" s="29">
        <v>125.3</v>
      </c>
      <c r="D2366" s="8">
        <v>1.6249999999999999E-4</v>
      </c>
      <c r="E2366" s="13">
        <f>D2366*'Assumptions Notes'!C$12</f>
        <v>1.95E-2</v>
      </c>
      <c r="F2366" s="15">
        <f t="shared" si="72"/>
        <v>2.0361249999999997E-2</v>
      </c>
      <c r="G2366" s="10">
        <f>IF(C2366&gt;'Assumptions Notes'!C$11,'Assumptions Notes'!C$11,C2366)</f>
        <v>125.3</v>
      </c>
      <c r="H2366" s="15">
        <f t="shared" si="73"/>
        <v>2.0361249999999997E-2</v>
      </c>
      <c r="I2366" s="2">
        <f>IF(C2366&gt;'Assumptions Notes'!C$11,-C2366*('Assumptions Notes'!C$13/(2*1000)),G2366*D2366)</f>
        <v>2.0361249999999997E-2</v>
      </c>
    </row>
    <row r="2367" spans="1:9" ht="16" x14ac:dyDescent="0.2">
      <c r="A2367" s="5">
        <v>42601.270833333336</v>
      </c>
      <c r="B2367" s="2">
        <v>1107.0899999999999</v>
      </c>
      <c r="C2367" s="29">
        <v>121.2</v>
      </c>
      <c r="D2367" s="8">
        <v>1.9249999999999999E-4</v>
      </c>
      <c r="E2367" s="13">
        <f>D2367*'Assumptions Notes'!C$12</f>
        <v>2.3099999999999999E-2</v>
      </c>
      <c r="F2367" s="15">
        <f t="shared" si="72"/>
        <v>2.3331000000000001E-2</v>
      </c>
      <c r="G2367" s="10">
        <f>IF(C2367&gt;'Assumptions Notes'!C$11,'Assumptions Notes'!C$11,C2367)</f>
        <v>121.2</v>
      </c>
      <c r="H2367" s="15">
        <f t="shared" si="73"/>
        <v>2.3331000000000001E-2</v>
      </c>
      <c r="I2367" s="2">
        <f>IF(C2367&gt;'Assumptions Notes'!C$11,-C2367*('Assumptions Notes'!C$13/(2*1000)),G2367*D2367)</f>
        <v>2.3331000000000001E-2</v>
      </c>
    </row>
    <row r="2368" spans="1:9" ht="16" x14ac:dyDescent="0.2">
      <c r="A2368" s="5">
        <v>42601.291666666664</v>
      </c>
      <c r="B2368" s="2">
        <v>1233.77</v>
      </c>
      <c r="C2368" s="29">
        <v>113.2</v>
      </c>
      <c r="D2368" s="8">
        <v>2.0875000000000001E-4</v>
      </c>
      <c r="E2368" s="13">
        <f>D2368*'Assumptions Notes'!C$12</f>
        <v>2.5049999999999999E-2</v>
      </c>
      <c r="F2368" s="15">
        <f t="shared" si="72"/>
        <v>2.3630500000000002E-2</v>
      </c>
      <c r="G2368" s="10">
        <f>IF(C2368&gt;'Assumptions Notes'!C$11,'Assumptions Notes'!C$11,C2368)</f>
        <v>113.2</v>
      </c>
      <c r="H2368" s="15">
        <f t="shared" si="73"/>
        <v>2.3630500000000002E-2</v>
      </c>
      <c r="I2368" s="2">
        <f>IF(C2368&gt;'Assumptions Notes'!C$11,-C2368*('Assumptions Notes'!C$13/(2*1000)),G2368*D2368)</f>
        <v>2.3630500000000002E-2</v>
      </c>
    </row>
    <row r="2369" spans="1:9" ht="16" x14ac:dyDescent="0.2">
      <c r="A2369" s="5">
        <v>42601.333333333336</v>
      </c>
      <c r="B2369" s="2">
        <v>1400.78</v>
      </c>
      <c r="C2369" s="29">
        <v>114.8</v>
      </c>
      <c r="D2369" s="8">
        <v>2.2499999999999999E-4</v>
      </c>
      <c r="E2369" s="13">
        <f>D2369*'Assumptions Notes'!C$12</f>
        <v>2.7E-2</v>
      </c>
      <c r="F2369" s="15">
        <f t="shared" si="72"/>
        <v>2.5829999999999999E-2</v>
      </c>
      <c r="G2369" s="10">
        <f>IF(C2369&gt;'Assumptions Notes'!C$11,'Assumptions Notes'!C$11,C2369)</f>
        <v>114.8</v>
      </c>
      <c r="H2369" s="15">
        <f t="shared" si="73"/>
        <v>2.5829999999999999E-2</v>
      </c>
      <c r="I2369" s="2">
        <f>IF(C2369&gt;'Assumptions Notes'!C$11,-C2369*('Assumptions Notes'!C$13/(2*1000)),G2369*D2369)</f>
        <v>2.5829999999999999E-2</v>
      </c>
    </row>
    <row r="2370" spans="1:9" ht="16" x14ac:dyDescent="0.2">
      <c r="A2370" s="5">
        <v>42601.354166666664</v>
      </c>
      <c r="B2370" s="2">
        <v>1493.1</v>
      </c>
      <c r="C2370" s="29">
        <v>107.7</v>
      </c>
      <c r="D2370" s="8">
        <v>2.2625E-4</v>
      </c>
      <c r="E2370" s="13">
        <f>D2370*'Assumptions Notes'!C$12</f>
        <v>2.7150000000000001E-2</v>
      </c>
      <c r="F2370" s="15">
        <f t="shared" si="72"/>
        <v>2.4367125E-2</v>
      </c>
      <c r="G2370" s="10">
        <f>IF(C2370&gt;'Assumptions Notes'!C$11,'Assumptions Notes'!C$11,C2370)</f>
        <v>107.7</v>
      </c>
      <c r="H2370" s="15">
        <f t="shared" si="73"/>
        <v>2.4367125E-2</v>
      </c>
      <c r="I2370" s="2">
        <f>IF(C2370&gt;'Assumptions Notes'!C$11,-C2370*('Assumptions Notes'!C$13/(2*1000)),G2370*D2370)</f>
        <v>2.4367125E-2</v>
      </c>
    </row>
    <row r="2371" spans="1:9" ht="16" x14ac:dyDescent="0.2">
      <c r="A2371" s="5">
        <v>42601.375</v>
      </c>
      <c r="B2371" s="2">
        <v>1571.96</v>
      </c>
      <c r="C2371" s="29">
        <v>100.6</v>
      </c>
      <c r="D2371" s="8">
        <v>2.275E-4</v>
      </c>
      <c r="E2371" s="13">
        <f>D2371*'Assumptions Notes'!C$12</f>
        <v>2.7300000000000001E-2</v>
      </c>
      <c r="F2371" s="15">
        <f t="shared" ref="F2371:F2434" si="74">D2371*C2371</f>
        <v>2.2886499999999997E-2</v>
      </c>
      <c r="G2371" s="10">
        <f>IF(C2371&gt;'Assumptions Notes'!C$11,'Assumptions Notes'!C$11,C2371)</f>
        <v>100.6</v>
      </c>
      <c r="H2371" s="15">
        <f t="shared" ref="H2371:H2434" si="75">G2371*D2371</f>
        <v>2.2886499999999997E-2</v>
      </c>
      <c r="I2371" s="2">
        <f>IF(C2371&gt;'Assumptions Notes'!C$11,-C2371*('Assumptions Notes'!C$13/(2*1000)),G2371*D2371)</f>
        <v>2.2886499999999997E-2</v>
      </c>
    </row>
    <row r="2372" spans="1:9" ht="16" x14ac:dyDescent="0.2">
      <c r="A2372" s="5">
        <v>42601.395833333336</v>
      </c>
      <c r="B2372" s="2">
        <v>1515.55</v>
      </c>
      <c r="C2372" s="29">
        <v>98</v>
      </c>
      <c r="D2372" s="8">
        <v>2.1875E-4</v>
      </c>
      <c r="E2372" s="13">
        <f>D2372*'Assumptions Notes'!C$12</f>
        <v>2.6249999999999999E-2</v>
      </c>
      <c r="F2372" s="15">
        <f t="shared" si="74"/>
        <v>2.1437500000000002E-2</v>
      </c>
      <c r="G2372" s="10">
        <f>IF(C2372&gt;'Assumptions Notes'!C$11,'Assumptions Notes'!C$11,C2372)</f>
        <v>98</v>
      </c>
      <c r="H2372" s="15">
        <f t="shared" si="75"/>
        <v>2.1437500000000002E-2</v>
      </c>
      <c r="I2372" s="2">
        <f>IF(C2372&gt;'Assumptions Notes'!C$11,-C2372*('Assumptions Notes'!C$13/(2*1000)),G2372*D2372)</f>
        <v>2.1437500000000002E-2</v>
      </c>
    </row>
    <row r="2373" spans="1:9" ht="16" x14ac:dyDescent="0.2">
      <c r="A2373" s="5">
        <v>42601.416666666664</v>
      </c>
      <c r="B2373" s="2">
        <v>1457.33</v>
      </c>
      <c r="C2373" s="29">
        <v>103.3</v>
      </c>
      <c r="D2373" s="8">
        <v>2.1000000000000001E-4</v>
      </c>
      <c r="E2373" s="13">
        <f>D2373*'Assumptions Notes'!C$12</f>
        <v>2.52E-2</v>
      </c>
      <c r="F2373" s="15">
        <f t="shared" si="74"/>
        <v>2.1693E-2</v>
      </c>
      <c r="G2373" s="10">
        <f>IF(C2373&gt;'Assumptions Notes'!C$11,'Assumptions Notes'!C$11,C2373)</f>
        <v>103.3</v>
      </c>
      <c r="H2373" s="15">
        <f t="shared" si="75"/>
        <v>2.1693E-2</v>
      </c>
      <c r="I2373" s="2">
        <f>IF(C2373&gt;'Assumptions Notes'!C$11,-C2373*('Assumptions Notes'!C$13/(2*1000)),G2373*D2373)</f>
        <v>2.1693E-2</v>
      </c>
    </row>
    <row r="2374" spans="1:9" ht="16" x14ac:dyDescent="0.2">
      <c r="A2374" s="5">
        <v>42601.4375</v>
      </c>
      <c r="B2374" s="2">
        <v>1431.49</v>
      </c>
      <c r="C2374" s="29">
        <v>107.7</v>
      </c>
      <c r="D2374" s="8">
        <v>2.075E-4</v>
      </c>
      <c r="E2374" s="13">
        <f>D2374*'Assumptions Notes'!C$12</f>
        <v>2.4899999999999999E-2</v>
      </c>
      <c r="F2374" s="15">
        <f t="shared" si="74"/>
        <v>2.234775E-2</v>
      </c>
      <c r="G2374" s="10">
        <f>IF(C2374&gt;'Assumptions Notes'!C$11,'Assumptions Notes'!C$11,C2374)</f>
        <v>107.7</v>
      </c>
      <c r="H2374" s="15">
        <f t="shared" si="75"/>
        <v>2.234775E-2</v>
      </c>
      <c r="I2374" s="2">
        <f>IF(C2374&gt;'Assumptions Notes'!C$11,-C2374*('Assumptions Notes'!C$13/(2*1000)),G2374*D2374)</f>
        <v>2.234775E-2</v>
      </c>
    </row>
    <row r="2375" spans="1:9" ht="16" x14ac:dyDescent="0.2">
      <c r="A2375" s="5">
        <v>42601.458333333336</v>
      </c>
      <c r="B2375" s="2">
        <v>1321.73</v>
      </c>
      <c r="C2375" s="29">
        <v>115.8</v>
      </c>
      <c r="D2375" s="8">
        <v>2.05E-4</v>
      </c>
      <c r="E2375" s="13">
        <f>D2375*'Assumptions Notes'!C$12</f>
        <v>2.46E-2</v>
      </c>
      <c r="F2375" s="15">
        <f t="shared" si="74"/>
        <v>2.3739E-2</v>
      </c>
      <c r="G2375" s="10">
        <f>IF(C2375&gt;'Assumptions Notes'!C$11,'Assumptions Notes'!C$11,C2375)</f>
        <v>115.8</v>
      </c>
      <c r="H2375" s="15">
        <f t="shared" si="75"/>
        <v>2.3739E-2</v>
      </c>
      <c r="I2375" s="2">
        <f>IF(C2375&gt;'Assumptions Notes'!C$11,-C2375*('Assumptions Notes'!C$13/(2*1000)),G2375*D2375)</f>
        <v>2.3739E-2</v>
      </c>
    </row>
    <row r="2376" spans="1:9" ht="16" x14ac:dyDescent="0.2">
      <c r="A2376" s="5">
        <v>42601.479166666664</v>
      </c>
      <c r="B2376" s="2">
        <v>1274.05</v>
      </c>
      <c r="C2376" s="29">
        <v>117.5</v>
      </c>
      <c r="D2376" s="8">
        <v>2.1499999999999999E-4</v>
      </c>
      <c r="E2376" s="13">
        <f>D2376*'Assumptions Notes'!C$12</f>
        <v>2.58E-2</v>
      </c>
      <c r="F2376" s="15">
        <f t="shared" si="74"/>
        <v>2.52625E-2</v>
      </c>
      <c r="G2376" s="10">
        <f>IF(C2376&gt;'Assumptions Notes'!C$11,'Assumptions Notes'!C$11,C2376)</f>
        <v>117.5</v>
      </c>
      <c r="H2376" s="15">
        <f t="shared" si="75"/>
        <v>2.52625E-2</v>
      </c>
      <c r="I2376" s="2">
        <f>IF(C2376&gt;'Assumptions Notes'!C$11,-C2376*('Assumptions Notes'!C$13/(2*1000)),G2376*D2376)</f>
        <v>2.52625E-2</v>
      </c>
    </row>
    <row r="2377" spans="1:9" ht="16" x14ac:dyDescent="0.2">
      <c r="A2377" s="5">
        <v>42601.5</v>
      </c>
      <c r="B2377" s="2">
        <v>1215.17</v>
      </c>
      <c r="C2377" s="29">
        <v>123</v>
      </c>
      <c r="D2377" s="8">
        <v>2.2499999999999999E-4</v>
      </c>
      <c r="E2377" s="13">
        <f>D2377*'Assumptions Notes'!C$12</f>
        <v>2.7E-2</v>
      </c>
      <c r="F2377" s="15">
        <f t="shared" si="74"/>
        <v>2.7674999999999998E-2</v>
      </c>
      <c r="G2377" s="10">
        <f>IF(C2377&gt;'Assumptions Notes'!C$11,'Assumptions Notes'!C$11,C2377)</f>
        <v>123</v>
      </c>
      <c r="H2377" s="15">
        <f t="shared" si="75"/>
        <v>2.7674999999999998E-2</v>
      </c>
      <c r="I2377" s="2">
        <f>IF(C2377&gt;'Assumptions Notes'!C$11,-C2377*('Assumptions Notes'!C$13/(2*1000)),G2377*D2377)</f>
        <v>2.7674999999999998E-2</v>
      </c>
    </row>
    <row r="2378" spans="1:9" ht="16" x14ac:dyDescent="0.2">
      <c r="A2378" s="5">
        <v>42601.520833333336</v>
      </c>
      <c r="B2378" s="2">
        <v>1159.33</v>
      </c>
      <c r="C2378" s="29">
        <v>121.1</v>
      </c>
      <c r="D2378" s="8">
        <v>2.1250000000000002E-4</v>
      </c>
      <c r="E2378" s="13">
        <f>D2378*'Assumptions Notes'!C$12</f>
        <v>2.5500000000000002E-2</v>
      </c>
      <c r="F2378" s="15">
        <f t="shared" si="74"/>
        <v>2.573375E-2</v>
      </c>
      <c r="G2378" s="10">
        <f>IF(C2378&gt;'Assumptions Notes'!C$11,'Assumptions Notes'!C$11,C2378)</f>
        <v>121.1</v>
      </c>
      <c r="H2378" s="15">
        <f t="shared" si="75"/>
        <v>2.573375E-2</v>
      </c>
      <c r="I2378" s="2">
        <f>IF(C2378&gt;'Assumptions Notes'!C$11,-C2378*('Assumptions Notes'!C$13/(2*1000)),G2378*D2378)</f>
        <v>2.573375E-2</v>
      </c>
    </row>
    <row r="2379" spans="1:9" ht="16" x14ac:dyDescent="0.2">
      <c r="A2379" s="5">
        <v>42601.604166666664</v>
      </c>
      <c r="B2379" s="2">
        <v>1146.23</v>
      </c>
      <c r="C2379" s="29">
        <v>119.3</v>
      </c>
      <c r="D2379" s="8">
        <v>2.0000000000000001E-4</v>
      </c>
      <c r="E2379" s="13">
        <f>D2379*'Assumptions Notes'!C$12</f>
        <v>2.4E-2</v>
      </c>
      <c r="F2379" s="15">
        <f t="shared" si="74"/>
        <v>2.3859999999999999E-2</v>
      </c>
      <c r="G2379" s="10">
        <f>IF(C2379&gt;'Assumptions Notes'!C$11,'Assumptions Notes'!C$11,C2379)</f>
        <v>119.3</v>
      </c>
      <c r="H2379" s="15">
        <f t="shared" si="75"/>
        <v>2.3859999999999999E-2</v>
      </c>
      <c r="I2379" s="2">
        <f>IF(C2379&gt;'Assumptions Notes'!C$11,-C2379*('Assumptions Notes'!C$13/(2*1000)),G2379*D2379)</f>
        <v>2.3859999999999999E-2</v>
      </c>
    </row>
    <row r="2380" spans="1:9" ht="16" x14ac:dyDescent="0.2">
      <c r="A2380" s="5">
        <v>42601.541666666664</v>
      </c>
      <c r="B2380" s="2">
        <v>1121.4000000000001</v>
      </c>
      <c r="C2380" s="29">
        <v>109.9</v>
      </c>
      <c r="D2380" s="8">
        <v>1.975E-4</v>
      </c>
      <c r="E2380" s="13">
        <f>D2380*'Assumptions Notes'!C$12</f>
        <v>2.3699999999999999E-2</v>
      </c>
      <c r="F2380" s="15">
        <f t="shared" si="74"/>
        <v>2.1705250000000002E-2</v>
      </c>
      <c r="G2380" s="10">
        <f>IF(C2380&gt;'Assumptions Notes'!C$11,'Assumptions Notes'!C$11,C2380)</f>
        <v>109.9</v>
      </c>
      <c r="H2380" s="15">
        <f t="shared" si="75"/>
        <v>2.1705250000000002E-2</v>
      </c>
      <c r="I2380" s="2">
        <f>IF(C2380&gt;'Assumptions Notes'!C$11,-C2380*('Assumptions Notes'!C$13/(2*1000)),G2380*D2380)</f>
        <v>2.1705250000000002E-2</v>
      </c>
    </row>
    <row r="2381" spans="1:9" ht="16" x14ac:dyDescent="0.2">
      <c r="A2381" s="5">
        <v>42601.5625</v>
      </c>
      <c r="B2381" s="2">
        <v>1171.69</v>
      </c>
      <c r="C2381" s="29">
        <v>106.8</v>
      </c>
      <c r="D2381" s="8">
        <v>1.95E-4</v>
      </c>
      <c r="E2381" s="13">
        <f>D2381*'Assumptions Notes'!C$12</f>
        <v>2.3400000000000001E-2</v>
      </c>
      <c r="F2381" s="15">
        <f t="shared" si="74"/>
        <v>2.0826000000000001E-2</v>
      </c>
      <c r="G2381" s="10">
        <f>IF(C2381&gt;'Assumptions Notes'!C$11,'Assumptions Notes'!C$11,C2381)</f>
        <v>106.8</v>
      </c>
      <c r="H2381" s="15">
        <f t="shared" si="75"/>
        <v>2.0826000000000001E-2</v>
      </c>
      <c r="I2381" s="2">
        <f>IF(C2381&gt;'Assumptions Notes'!C$11,-C2381*('Assumptions Notes'!C$13/(2*1000)),G2381*D2381)</f>
        <v>2.0826000000000001E-2</v>
      </c>
    </row>
    <row r="2382" spans="1:9" ht="16" x14ac:dyDescent="0.2">
      <c r="A2382" s="5">
        <v>42601.583333333336</v>
      </c>
      <c r="B2382" s="2">
        <v>1126.23</v>
      </c>
      <c r="C2382" s="29">
        <v>103.8</v>
      </c>
      <c r="D2382" s="8">
        <v>1.9625E-4</v>
      </c>
      <c r="E2382" s="13">
        <f>D2382*'Assumptions Notes'!C$12</f>
        <v>2.3550000000000001E-2</v>
      </c>
      <c r="F2382" s="15">
        <f t="shared" si="74"/>
        <v>2.037075E-2</v>
      </c>
      <c r="G2382" s="10">
        <f>IF(C2382&gt;'Assumptions Notes'!C$11,'Assumptions Notes'!C$11,C2382)</f>
        <v>103.8</v>
      </c>
      <c r="H2382" s="15">
        <f t="shared" si="75"/>
        <v>2.037075E-2</v>
      </c>
      <c r="I2382" s="2">
        <f>IF(C2382&gt;'Assumptions Notes'!C$11,-C2382*('Assumptions Notes'!C$13/(2*1000)),G2382*D2382)</f>
        <v>2.037075E-2</v>
      </c>
    </row>
    <row r="2383" spans="1:9" ht="16" x14ac:dyDescent="0.2">
      <c r="A2383" s="5">
        <v>42601.625</v>
      </c>
      <c r="B2383" s="2">
        <v>1140.74</v>
      </c>
      <c r="C2383" s="29">
        <v>100.7</v>
      </c>
      <c r="D2383" s="8">
        <v>1.975E-4</v>
      </c>
      <c r="E2383" s="13">
        <f>D2383*'Assumptions Notes'!C$12</f>
        <v>2.3699999999999999E-2</v>
      </c>
      <c r="F2383" s="15">
        <f t="shared" si="74"/>
        <v>1.988825E-2</v>
      </c>
      <c r="G2383" s="10">
        <f>IF(C2383&gt;'Assumptions Notes'!C$11,'Assumptions Notes'!C$11,C2383)</f>
        <v>100.7</v>
      </c>
      <c r="H2383" s="15">
        <f t="shared" si="75"/>
        <v>1.988825E-2</v>
      </c>
      <c r="I2383" s="2">
        <f>IF(C2383&gt;'Assumptions Notes'!C$11,-C2383*('Assumptions Notes'!C$13/(2*1000)),G2383*D2383)</f>
        <v>1.988825E-2</v>
      </c>
    </row>
    <row r="2384" spans="1:9" ht="16" x14ac:dyDescent="0.2">
      <c r="A2384" s="5">
        <v>42601.645833333336</v>
      </c>
      <c r="B2384" s="2">
        <v>1205.67</v>
      </c>
      <c r="C2384" s="29">
        <v>100.2</v>
      </c>
      <c r="D2384" s="8">
        <v>2.2124999999999998E-4</v>
      </c>
      <c r="E2384" s="13">
        <f>D2384*'Assumptions Notes'!C$12</f>
        <v>2.6549999999999997E-2</v>
      </c>
      <c r="F2384" s="15">
        <f t="shared" si="74"/>
        <v>2.2169249999999998E-2</v>
      </c>
      <c r="G2384" s="10">
        <f>IF(C2384&gt;'Assumptions Notes'!C$11,'Assumptions Notes'!C$11,C2384)</f>
        <v>100.2</v>
      </c>
      <c r="H2384" s="15">
        <f t="shared" si="75"/>
        <v>2.2169249999999998E-2</v>
      </c>
      <c r="I2384" s="2">
        <f>IF(C2384&gt;'Assumptions Notes'!C$11,-C2384*('Assumptions Notes'!C$13/(2*1000)),G2384*D2384)</f>
        <v>2.2169249999999998E-2</v>
      </c>
    </row>
    <row r="2385" spans="1:9" ht="16" x14ac:dyDescent="0.2">
      <c r="A2385" s="5">
        <v>42601.666666666664</v>
      </c>
      <c r="B2385" s="2">
        <v>1198.33</v>
      </c>
      <c r="C2385" s="29">
        <v>101.6</v>
      </c>
      <c r="D2385" s="8">
        <v>2.4499999999999999E-4</v>
      </c>
      <c r="E2385" s="13">
        <f>D2385*'Assumptions Notes'!C$12</f>
        <v>2.9399999999999999E-2</v>
      </c>
      <c r="F2385" s="15">
        <f t="shared" si="74"/>
        <v>2.4891999999999997E-2</v>
      </c>
      <c r="G2385" s="10">
        <f>IF(C2385&gt;'Assumptions Notes'!C$11,'Assumptions Notes'!C$11,C2385)</f>
        <v>101.6</v>
      </c>
      <c r="H2385" s="15">
        <f t="shared" si="75"/>
        <v>2.4891999999999997E-2</v>
      </c>
      <c r="I2385" s="2">
        <f>IF(C2385&gt;'Assumptions Notes'!C$11,-C2385*('Assumptions Notes'!C$13/(2*1000)),G2385*D2385)</f>
        <v>2.4891999999999997E-2</v>
      </c>
    </row>
    <row r="2386" spans="1:9" ht="16" x14ac:dyDescent="0.2">
      <c r="A2386" s="5">
        <v>42601.6875</v>
      </c>
      <c r="B2386" s="2">
        <v>1213.3399999999999</v>
      </c>
      <c r="C2386" s="29">
        <v>103.4</v>
      </c>
      <c r="D2386" s="8">
        <v>2.7E-4</v>
      </c>
      <c r="E2386" s="13">
        <f>D2386*'Assumptions Notes'!C$12</f>
        <v>3.2399999999999998E-2</v>
      </c>
      <c r="F2386" s="15">
        <f t="shared" si="74"/>
        <v>2.7918000000000002E-2</v>
      </c>
      <c r="G2386" s="10">
        <f>IF(C2386&gt;'Assumptions Notes'!C$11,'Assumptions Notes'!C$11,C2386)</f>
        <v>103.4</v>
      </c>
      <c r="H2386" s="15">
        <f t="shared" si="75"/>
        <v>2.7918000000000002E-2</v>
      </c>
      <c r="I2386" s="2">
        <f>IF(C2386&gt;'Assumptions Notes'!C$11,-C2386*('Assumptions Notes'!C$13/(2*1000)),G2386*D2386)</f>
        <v>2.7918000000000002E-2</v>
      </c>
    </row>
    <row r="2387" spans="1:9" ht="16" x14ac:dyDescent="0.2">
      <c r="A2387" s="5">
        <v>42601.708333333336</v>
      </c>
      <c r="B2387" s="2">
        <v>1294.8800000000001</v>
      </c>
      <c r="C2387" s="29">
        <v>109.9</v>
      </c>
      <c r="D2387" s="8">
        <v>2.9500000000000001E-4</v>
      </c>
      <c r="E2387" s="13">
        <f>D2387*'Assumptions Notes'!C$12</f>
        <v>3.5400000000000001E-2</v>
      </c>
      <c r="F2387" s="15">
        <f t="shared" si="74"/>
        <v>3.2420500000000005E-2</v>
      </c>
      <c r="G2387" s="10">
        <f>IF(C2387&gt;'Assumptions Notes'!C$11,'Assumptions Notes'!C$11,C2387)</f>
        <v>109.9</v>
      </c>
      <c r="H2387" s="15">
        <f t="shared" si="75"/>
        <v>3.2420500000000005E-2</v>
      </c>
      <c r="I2387" s="2">
        <f>IF(C2387&gt;'Assumptions Notes'!C$11,-C2387*('Assumptions Notes'!C$13/(2*1000)),G2387*D2387)</f>
        <v>3.2420500000000005E-2</v>
      </c>
    </row>
    <row r="2388" spans="1:9" ht="16" x14ac:dyDescent="0.2">
      <c r="A2388" s="5">
        <v>42601.729166666664</v>
      </c>
      <c r="B2388" s="2">
        <v>1393.89</v>
      </c>
      <c r="C2388" s="29">
        <v>113.8</v>
      </c>
      <c r="D2388" s="8">
        <v>2.9750000000000002E-4</v>
      </c>
      <c r="E2388" s="13">
        <f>D2388*'Assumptions Notes'!C$12</f>
        <v>3.5700000000000003E-2</v>
      </c>
      <c r="F2388" s="15">
        <f t="shared" si="74"/>
        <v>3.3855500000000004E-2</v>
      </c>
      <c r="G2388" s="10">
        <f>IF(C2388&gt;'Assumptions Notes'!C$11,'Assumptions Notes'!C$11,C2388)</f>
        <v>113.8</v>
      </c>
      <c r="H2388" s="15">
        <f t="shared" si="75"/>
        <v>3.3855500000000004E-2</v>
      </c>
      <c r="I2388" s="2">
        <f>IF(C2388&gt;'Assumptions Notes'!C$11,-C2388*('Assumptions Notes'!C$13/(2*1000)),G2388*D2388)</f>
        <v>3.3855500000000004E-2</v>
      </c>
    </row>
    <row r="2389" spans="1:9" ht="16" x14ac:dyDescent="0.2">
      <c r="A2389" s="5">
        <v>42601.8125</v>
      </c>
      <c r="B2389" s="2">
        <v>1802.48</v>
      </c>
      <c r="C2389" s="29">
        <v>120.3</v>
      </c>
      <c r="D2389" s="8">
        <v>2.9999999999999997E-4</v>
      </c>
      <c r="E2389" s="13">
        <f>D2389*'Assumptions Notes'!C$12</f>
        <v>3.5999999999999997E-2</v>
      </c>
      <c r="F2389" s="15">
        <f t="shared" si="74"/>
        <v>3.6089999999999997E-2</v>
      </c>
      <c r="G2389" s="10">
        <f>IF(C2389&gt;'Assumptions Notes'!C$11,'Assumptions Notes'!C$11,C2389)</f>
        <v>120.3</v>
      </c>
      <c r="H2389" s="15">
        <f t="shared" si="75"/>
        <v>3.6089999999999997E-2</v>
      </c>
      <c r="I2389" s="2">
        <f>IF(C2389&gt;'Assumptions Notes'!C$11,-C2389*('Assumptions Notes'!C$13/(2*1000)),G2389*D2389)</f>
        <v>3.6089999999999997E-2</v>
      </c>
    </row>
    <row r="2390" spans="1:9" ht="16" x14ac:dyDescent="0.2">
      <c r="A2390" s="5">
        <v>42601.75</v>
      </c>
      <c r="B2390" s="2">
        <v>1513.49</v>
      </c>
      <c r="C2390" s="29">
        <v>115.4</v>
      </c>
      <c r="D2390" s="8">
        <v>2.9999999999999997E-4</v>
      </c>
      <c r="E2390" s="13">
        <f>D2390*'Assumptions Notes'!C$12</f>
        <v>3.5999999999999997E-2</v>
      </c>
      <c r="F2390" s="15">
        <f t="shared" si="74"/>
        <v>3.4619999999999998E-2</v>
      </c>
      <c r="G2390" s="10">
        <f>IF(C2390&gt;'Assumptions Notes'!C$11,'Assumptions Notes'!C$11,C2390)</f>
        <v>115.4</v>
      </c>
      <c r="H2390" s="15">
        <f t="shared" si="75"/>
        <v>3.4619999999999998E-2</v>
      </c>
      <c r="I2390" s="2">
        <f>IF(C2390&gt;'Assumptions Notes'!C$11,-C2390*('Assumptions Notes'!C$13/(2*1000)),G2390*D2390)</f>
        <v>3.4619999999999998E-2</v>
      </c>
    </row>
    <row r="2391" spans="1:9" ht="16" x14ac:dyDescent="0.2">
      <c r="A2391" s="5">
        <v>42601.770833333336</v>
      </c>
      <c r="B2391" s="2">
        <v>1718.31</v>
      </c>
      <c r="C2391" s="29">
        <v>113.2</v>
      </c>
      <c r="D2391" s="8">
        <v>2.9999999999999997E-4</v>
      </c>
      <c r="E2391" s="13">
        <f>D2391*'Assumptions Notes'!C$12</f>
        <v>3.5999999999999997E-2</v>
      </c>
      <c r="F2391" s="15">
        <f t="shared" si="74"/>
        <v>3.3959999999999997E-2</v>
      </c>
      <c r="G2391" s="10">
        <f>IF(C2391&gt;'Assumptions Notes'!C$11,'Assumptions Notes'!C$11,C2391)</f>
        <v>113.2</v>
      </c>
      <c r="H2391" s="15">
        <f t="shared" si="75"/>
        <v>3.3959999999999997E-2</v>
      </c>
      <c r="I2391" s="2">
        <f>IF(C2391&gt;'Assumptions Notes'!C$11,-C2391*('Assumptions Notes'!C$13/(2*1000)),G2391*D2391)</f>
        <v>3.3959999999999997E-2</v>
      </c>
    </row>
    <row r="2392" spans="1:9" ht="16" x14ac:dyDescent="0.2">
      <c r="A2392" s="5">
        <v>42601.791666666664</v>
      </c>
      <c r="B2392" s="2">
        <v>1810.89</v>
      </c>
      <c r="C2392" s="29">
        <v>109.8</v>
      </c>
      <c r="D2392" s="8">
        <v>2.9750000000000002E-4</v>
      </c>
      <c r="E2392" s="13">
        <f>D2392*'Assumptions Notes'!C$12</f>
        <v>3.5700000000000003E-2</v>
      </c>
      <c r="F2392" s="15">
        <f t="shared" si="74"/>
        <v>3.26655E-2</v>
      </c>
      <c r="G2392" s="10">
        <f>IF(C2392&gt;'Assumptions Notes'!C$11,'Assumptions Notes'!C$11,C2392)</f>
        <v>109.8</v>
      </c>
      <c r="H2392" s="15">
        <f t="shared" si="75"/>
        <v>3.26655E-2</v>
      </c>
      <c r="I2392" s="2">
        <f>IF(C2392&gt;'Assumptions Notes'!C$11,-C2392*('Assumptions Notes'!C$13/(2*1000)),G2392*D2392)</f>
        <v>3.26655E-2</v>
      </c>
    </row>
    <row r="2393" spans="1:9" ht="16" x14ac:dyDescent="0.2">
      <c r="A2393" s="5">
        <v>42601.833333333336</v>
      </c>
      <c r="B2393" s="2">
        <v>1799.19</v>
      </c>
      <c r="C2393" s="29">
        <v>112.3</v>
      </c>
      <c r="D2393" s="8">
        <v>2.9500000000000001E-4</v>
      </c>
      <c r="E2393" s="13">
        <f>D2393*'Assumptions Notes'!C$12</f>
        <v>3.5400000000000001E-2</v>
      </c>
      <c r="F2393" s="15">
        <f t="shared" si="74"/>
        <v>3.3128499999999998E-2</v>
      </c>
      <c r="G2393" s="10">
        <f>IF(C2393&gt;'Assumptions Notes'!C$11,'Assumptions Notes'!C$11,C2393)</f>
        <v>112.3</v>
      </c>
      <c r="H2393" s="15">
        <f t="shared" si="75"/>
        <v>3.3128499999999998E-2</v>
      </c>
      <c r="I2393" s="2">
        <f>IF(C2393&gt;'Assumptions Notes'!C$11,-C2393*('Assumptions Notes'!C$13/(2*1000)),G2393*D2393)</f>
        <v>3.3128499999999998E-2</v>
      </c>
    </row>
    <row r="2394" spans="1:9" ht="16" x14ac:dyDescent="0.2">
      <c r="A2394" s="5">
        <v>42601.854166666664</v>
      </c>
      <c r="B2394" s="2">
        <v>1745.67</v>
      </c>
      <c r="C2394" s="29">
        <v>102.6</v>
      </c>
      <c r="D2394" s="8">
        <v>2.9E-4</v>
      </c>
      <c r="E2394" s="13">
        <f>D2394*'Assumptions Notes'!C$12</f>
        <v>3.4799999999999998E-2</v>
      </c>
      <c r="F2394" s="15">
        <f t="shared" si="74"/>
        <v>2.9753999999999999E-2</v>
      </c>
      <c r="G2394" s="10">
        <f>IF(C2394&gt;'Assumptions Notes'!C$11,'Assumptions Notes'!C$11,C2394)</f>
        <v>102.6</v>
      </c>
      <c r="H2394" s="15">
        <f t="shared" si="75"/>
        <v>2.9753999999999999E-2</v>
      </c>
      <c r="I2394" s="2">
        <f>IF(C2394&gt;'Assumptions Notes'!C$11,-C2394*('Assumptions Notes'!C$13/(2*1000)),G2394*D2394)</f>
        <v>2.9753999999999999E-2</v>
      </c>
    </row>
    <row r="2395" spans="1:9" ht="16" x14ac:dyDescent="0.2">
      <c r="A2395" s="5">
        <v>42601.875</v>
      </c>
      <c r="B2395" s="2">
        <v>1722.34</v>
      </c>
      <c r="C2395" s="29">
        <v>97.7</v>
      </c>
      <c r="D2395" s="8">
        <v>2.8499999999999999E-4</v>
      </c>
      <c r="E2395" s="13">
        <f>D2395*'Assumptions Notes'!C$12</f>
        <v>3.4200000000000001E-2</v>
      </c>
      <c r="F2395" s="15">
        <f t="shared" si="74"/>
        <v>2.7844500000000001E-2</v>
      </c>
      <c r="G2395" s="10">
        <f>IF(C2395&gt;'Assumptions Notes'!C$11,'Assumptions Notes'!C$11,C2395)</f>
        <v>97.7</v>
      </c>
      <c r="H2395" s="15">
        <f t="shared" si="75"/>
        <v>2.7844500000000001E-2</v>
      </c>
      <c r="I2395" s="2">
        <f>IF(C2395&gt;'Assumptions Notes'!C$11,-C2395*('Assumptions Notes'!C$13/(2*1000)),G2395*D2395)</f>
        <v>2.7844500000000001E-2</v>
      </c>
    </row>
    <row r="2396" spans="1:9" ht="16" x14ac:dyDescent="0.2">
      <c r="A2396" s="5">
        <v>42601.895833333336</v>
      </c>
      <c r="B2396" s="2">
        <v>1682.65</v>
      </c>
      <c r="C2396" s="29">
        <v>97.4</v>
      </c>
      <c r="D2396" s="8">
        <v>2.7E-4</v>
      </c>
      <c r="E2396" s="13">
        <f>D2396*'Assumptions Notes'!C$12</f>
        <v>3.2399999999999998E-2</v>
      </c>
      <c r="F2396" s="15">
        <f t="shared" si="74"/>
        <v>2.6298000000000002E-2</v>
      </c>
      <c r="G2396" s="10">
        <f>IF(C2396&gt;'Assumptions Notes'!C$11,'Assumptions Notes'!C$11,C2396)</f>
        <v>97.4</v>
      </c>
      <c r="H2396" s="15">
        <f t="shared" si="75"/>
        <v>2.6298000000000002E-2</v>
      </c>
      <c r="I2396" s="2">
        <f>IF(C2396&gt;'Assumptions Notes'!C$11,-C2396*('Assumptions Notes'!C$13/(2*1000)),G2396*D2396)</f>
        <v>2.6298000000000002E-2</v>
      </c>
    </row>
    <row r="2397" spans="1:9" ht="16" x14ac:dyDescent="0.2">
      <c r="A2397" s="5">
        <v>42601.916666666664</v>
      </c>
      <c r="B2397" s="2">
        <v>1660.59</v>
      </c>
      <c r="C2397" s="29">
        <v>96.6</v>
      </c>
      <c r="D2397" s="8">
        <v>2.5500000000000002E-4</v>
      </c>
      <c r="E2397" s="13">
        <f>D2397*'Assumptions Notes'!C$12</f>
        <v>3.0600000000000002E-2</v>
      </c>
      <c r="F2397" s="15">
        <f t="shared" si="74"/>
        <v>2.4632999999999999E-2</v>
      </c>
      <c r="G2397" s="10">
        <f>IF(C2397&gt;'Assumptions Notes'!C$11,'Assumptions Notes'!C$11,C2397)</f>
        <v>96.6</v>
      </c>
      <c r="H2397" s="15">
        <f t="shared" si="75"/>
        <v>2.4632999999999999E-2</v>
      </c>
      <c r="I2397" s="2">
        <f>IF(C2397&gt;'Assumptions Notes'!C$11,-C2397*('Assumptions Notes'!C$13/(2*1000)),G2397*D2397)</f>
        <v>2.4632999999999999E-2</v>
      </c>
    </row>
    <row r="2398" spans="1:9" ht="16" x14ac:dyDescent="0.2">
      <c r="A2398" s="5">
        <v>42601.9375</v>
      </c>
      <c r="B2398" s="2">
        <v>1549.27</v>
      </c>
      <c r="C2398" s="29">
        <v>103</v>
      </c>
      <c r="D2398" s="8">
        <v>2.1250000000000002E-4</v>
      </c>
      <c r="E2398" s="13">
        <f>D2398*'Assumptions Notes'!C$12</f>
        <v>2.5500000000000002E-2</v>
      </c>
      <c r="F2398" s="15">
        <f t="shared" si="74"/>
        <v>2.1887500000000001E-2</v>
      </c>
      <c r="G2398" s="10">
        <f>IF(C2398&gt;'Assumptions Notes'!C$11,'Assumptions Notes'!C$11,C2398)</f>
        <v>103</v>
      </c>
      <c r="H2398" s="15">
        <f t="shared" si="75"/>
        <v>2.1887500000000001E-2</v>
      </c>
      <c r="I2398" s="2">
        <f>IF(C2398&gt;'Assumptions Notes'!C$11,-C2398*('Assumptions Notes'!C$13/(2*1000)),G2398*D2398)</f>
        <v>2.1887500000000001E-2</v>
      </c>
    </row>
    <row r="2399" spans="1:9" ht="16" x14ac:dyDescent="0.2">
      <c r="A2399" s="5">
        <v>42601.958333333336</v>
      </c>
      <c r="B2399" s="2">
        <v>1483.55</v>
      </c>
      <c r="C2399" s="29">
        <v>110.5</v>
      </c>
      <c r="D2399" s="8">
        <v>1.7000000000000001E-4</v>
      </c>
      <c r="E2399" s="13">
        <f>D2399*'Assumptions Notes'!C$12</f>
        <v>2.0400000000000001E-2</v>
      </c>
      <c r="F2399" s="15">
        <f t="shared" si="74"/>
        <v>1.8785000000000003E-2</v>
      </c>
      <c r="G2399" s="10">
        <f>IF(C2399&gt;'Assumptions Notes'!C$11,'Assumptions Notes'!C$11,C2399)</f>
        <v>110.5</v>
      </c>
      <c r="H2399" s="15">
        <f t="shared" si="75"/>
        <v>1.8785000000000003E-2</v>
      </c>
      <c r="I2399" s="2">
        <f>IF(C2399&gt;'Assumptions Notes'!C$11,-C2399*('Assumptions Notes'!C$13/(2*1000)),G2399*D2399)</f>
        <v>1.8785000000000003E-2</v>
      </c>
    </row>
    <row r="2400" spans="1:9" ht="16" x14ac:dyDescent="0.2">
      <c r="A2400" s="5">
        <v>42601.979166666664</v>
      </c>
      <c r="B2400" s="2">
        <v>1395.91</v>
      </c>
      <c r="C2400" s="29">
        <v>114</v>
      </c>
      <c r="D2400" s="8">
        <v>1.5000000000000001E-4</v>
      </c>
      <c r="E2400" s="13">
        <f>D2400*'Assumptions Notes'!C$12</f>
        <v>1.8000000000000002E-2</v>
      </c>
      <c r="F2400" s="15">
        <f t="shared" si="74"/>
        <v>1.7100000000000001E-2</v>
      </c>
      <c r="G2400" s="10">
        <f>IF(C2400&gt;'Assumptions Notes'!C$11,'Assumptions Notes'!C$11,C2400)</f>
        <v>114</v>
      </c>
      <c r="H2400" s="15">
        <f t="shared" si="75"/>
        <v>1.7100000000000001E-2</v>
      </c>
      <c r="I2400" s="2">
        <f>IF(C2400&gt;'Assumptions Notes'!C$11,-C2400*('Assumptions Notes'!C$13/(2*1000)),G2400*D2400)</f>
        <v>1.7100000000000001E-2</v>
      </c>
    </row>
    <row r="2401" spans="1:9" ht="16" x14ac:dyDescent="0.2">
      <c r="A2401" s="5">
        <v>42602</v>
      </c>
      <c r="B2401" s="2">
        <v>1586.87</v>
      </c>
      <c r="C2401" s="29">
        <v>112.2</v>
      </c>
      <c r="D2401" s="8">
        <v>1.2999999999999999E-4</v>
      </c>
      <c r="E2401" s="13">
        <f>D2401*'Assumptions Notes'!C$12</f>
        <v>1.5599999999999999E-2</v>
      </c>
      <c r="F2401" s="15">
        <f t="shared" si="74"/>
        <v>1.4585999999999998E-2</v>
      </c>
      <c r="G2401" s="10">
        <f>IF(C2401&gt;'Assumptions Notes'!C$11,'Assumptions Notes'!C$11,C2401)</f>
        <v>112.2</v>
      </c>
      <c r="H2401" s="15">
        <f t="shared" si="75"/>
        <v>1.4585999999999998E-2</v>
      </c>
      <c r="I2401" s="2">
        <f>IF(C2401&gt;'Assumptions Notes'!C$11,-C2401*('Assumptions Notes'!C$13/(2*1000)),G2401*D2401)</f>
        <v>1.4585999999999998E-2</v>
      </c>
    </row>
    <row r="2402" spans="1:9" ht="16" x14ac:dyDescent="0.2">
      <c r="A2402" s="5">
        <v>42602.020833333336</v>
      </c>
      <c r="B2402" s="2">
        <v>1494.92</v>
      </c>
      <c r="C2402" s="29">
        <v>115.4</v>
      </c>
      <c r="D2402" s="8">
        <v>1.175E-4</v>
      </c>
      <c r="E2402" s="13">
        <f>D2402*'Assumptions Notes'!C$12</f>
        <v>1.41E-2</v>
      </c>
      <c r="F2402" s="15">
        <f t="shared" si="74"/>
        <v>1.35595E-2</v>
      </c>
      <c r="G2402" s="10">
        <f>IF(C2402&gt;'Assumptions Notes'!C$11,'Assumptions Notes'!C$11,C2402)</f>
        <v>115.4</v>
      </c>
      <c r="H2402" s="15">
        <f t="shared" si="75"/>
        <v>1.35595E-2</v>
      </c>
      <c r="I2402" s="2">
        <f>IF(C2402&gt;'Assumptions Notes'!C$11,-C2402*('Assumptions Notes'!C$13/(2*1000)),G2402*D2402)</f>
        <v>1.35595E-2</v>
      </c>
    </row>
    <row r="2403" spans="1:9" ht="16" x14ac:dyDescent="0.2">
      <c r="A2403" s="5">
        <v>42602.041666666664</v>
      </c>
      <c r="B2403" s="2">
        <v>1416.47</v>
      </c>
      <c r="C2403" s="29">
        <v>110.7</v>
      </c>
      <c r="D2403" s="8">
        <v>1.05E-4</v>
      </c>
      <c r="E2403" s="13">
        <f>D2403*'Assumptions Notes'!C$12</f>
        <v>1.26E-2</v>
      </c>
      <c r="F2403" s="15">
        <f t="shared" si="74"/>
        <v>1.16235E-2</v>
      </c>
      <c r="G2403" s="10">
        <f>IF(C2403&gt;'Assumptions Notes'!C$11,'Assumptions Notes'!C$11,C2403)</f>
        <v>110.7</v>
      </c>
      <c r="H2403" s="15">
        <f t="shared" si="75"/>
        <v>1.16235E-2</v>
      </c>
      <c r="I2403" s="2">
        <f>IF(C2403&gt;'Assumptions Notes'!C$11,-C2403*('Assumptions Notes'!C$13/(2*1000)),G2403*D2403)</f>
        <v>1.16235E-2</v>
      </c>
    </row>
    <row r="2404" spans="1:9" ht="16" x14ac:dyDescent="0.2">
      <c r="A2404" s="5">
        <v>42602.0625</v>
      </c>
      <c r="B2404" s="2">
        <v>1301.28</v>
      </c>
      <c r="C2404" s="29">
        <v>106</v>
      </c>
      <c r="D2404" s="8">
        <v>1.025E-4</v>
      </c>
      <c r="E2404" s="13">
        <f>D2404*'Assumptions Notes'!C$12</f>
        <v>1.23E-2</v>
      </c>
      <c r="F2404" s="15">
        <f t="shared" si="74"/>
        <v>1.0865E-2</v>
      </c>
      <c r="G2404" s="10">
        <f>IF(C2404&gt;'Assumptions Notes'!C$11,'Assumptions Notes'!C$11,C2404)</f>
        <v>106</v>
      </c>
      <c r="H2404" s="15">
        <f t="shared" si="75"/>
        <v>1.0865E-2</v>
      </c>
      <c r="I2404" s="2">
        <f>IF(C2404&gt;'Assumptions Notes'!C$11,-C2404*('Assumptions Notes'!C$13/(2*1000)),G2404*D2404)</f>
        <v>1.0865E-2</v>
      </c>
    </row>
    <row r="2405" spans="1:9" ht="16" x14ac:dyDescent="0.2">
      <c r="A2405" s="5">
        <v>42602.083333333336</v>
      </c>
      <c r="B2405" s="2">
        <v>1166.5999999999999</v>
      </c>
      <c r="C2405" s="29">
        <v>103.9</v>
      </c>
      <c r="D2405" s="8">
        <v>1E-4</v>
      </c>
      <c r="E2405" s="13">
        <f>D2405*'Assumptions Notes'!C$12</f>
        <v>1.2E-2</v>
      </c>
      <c r="F2405" s="15">
        <f t="shared" si="74"/>
        <v>1.0390000000000002E-2</v>
      </c>
      <c r="G2405" s="10">
        <f>IF(C2405&gt;'Assumptions Notes'!C$11,'Assumptions Notes'!C$11,C2405)</f>
        <v>103.9</v>
      </c>
      <c r="H2405" s="15">
        <f t="shared" si="75"/>
        <v>1.0390000000000002E-2</v>
      </c>
      <c r="I2405" s="2">
        <f>IF(C2405&gt;'Assumptions Notes'!C$11,-C2405*('Assumptions Notes'!C$13/(2*1000)),G2405*D2405)</f>
        <v>1.0390000000000002E-2</v>
      </c>
    </row>
    <row r="2406" spans="1:9" ht="16" x14ac:dyDescent="0.2">
      <c r="A2406" s="5">
        <v>42602.104166666664</v>
      </c>
      <c r="B2406" s="2">
        <v>1147.83</v>
      </c>
      <c r="C2406" s="29">
        <v>99.3</v>
      </c>
      <c r="D2406" s="8">
        <v>9.8750000000000002E-5</v>
      </c>
      <c r="E2406" s="13">
        <f>D2406*'Assumptions Notes'!C$12</f>
        <v>1.1849999999999999E-2</v>
      </c>
      <c r="F2406" s="15">
        <f t="shared" si="74"/>
        <v>9.8058750000000004E-3</v>
      </c>
      <c r="G2406" s="10">
        <f>IF(C2406&gt;'Assumptions Notes'!C$11,'Assumptions Notes'!C$11,C2406)</f>
        <v>99.3</v>
      </c>
      <c r="H2406" s="15">
        <f t="shared" si="75"/>
        <v>9.8058750000000004E-3</v>
      </c>
      <c r="I2406" s="2">
        <f>IF(C2406&gt;'Assumptions Notes'!C$11,-C2406*('Assumptions Notes'!C$13/(2*1000)),G2406*D2406)</f>
        <v>9.8058750000000004E-3</v>
      </c>
    </row>
    <row r="2407" spans="1:9" ht="16" x14ac:dyDescent="0.2">
      <c r="A2407" s="5">
        <v>42602.125</v>
      </c>
      <c r="B2407" s="2">
        <v>1090.54</v>
      </c>
      <c r="C2407" s="29">
        <v>96.1</v>
      </c>
      <c r="D2407" s="8">
        <v>9.7499999999999998E-5</v>
      </c>
      <c r="E2407" s="13">
        <f>D2407*'Assumptions Notes'!C$12</f>
        <v>1.17E-2</v>
      </c>
      <c r="F2407" s="15">
        <f t="shared" si="74"/>
        <v>9.3697499999999996E-3</v>
      </c>
      <c r="G2407" s="10">
        <f>IF(C2407&gt;'Assumptions Notes'!C$11,'Assumptions Notes'!C$11,C2407)</f>
        <v>96.1</v>
      </c>
      <c r="H2407" s="15">
        <f t="shared" si="75"/>
        <v>9.3697499999999996E-3</v>
      </c>
      <c r="I2407" s="2">
        <f>IF(C2407&gt;'Assumptions Notes'!C$11,-C2407*('Assumptions Notes'!C$13/(2*1000)),G2407*D2407)</f>
        <v>9.3697499999999996E-3</v>
      </c>
    </row>
    <row r="2408" spans="1:9" ht="16" x14ac:dyDescent="0.2">
      <c r="A2408" s="5">
        <v>42602.145833333336</v>
      </c>
      <c r="B2408" s="2">
        <v>1022.79</v>
      </c>
      <c r="C2408" s="29">
        <v>92.3</v>
      </c>
      <c r="D2408" s="8">
        <v>9.6250000000000009E-5</v>
      </c>
      <c r="E2408" s="13">
        <f>D2408*'Assumptions Notes'!C$12</f>
        <v>1.1550000000000001E-2</v>
      </c>
      <c r="F2408" s="15">
        <f t="shared" si="74"/>
        <v>8.8838750000000011E-3</v>
      </c>
      <c r="G2408" s="10">
        <f>IF(C2408&gt;'Assumptions Notes'!C$11,'Assumptions Notes'!C$11,C2408)</f>
        <v>92.3</v>
      </c>
      <c r="H2408" s="15">
        <f t="shared" si="75"/>
        <v>8.8838750000000011E-3</v>
      </c>
      <c r="I2408" s="2">
        <f>IF(C2408&gt;'Assumptions Notes'!C$11,-C2408*('Assumptions Notes'!C$13/(2*1000)),G2408*D2408)</f>
        <v>8.8838750000000011E-3</v>
      </c>
    </row>
    <row r="2409" spans="1:9" ht="16" x14ac:dyDescent="0.2">
      <c r="A2409" s="5">
        <v>42602.166666666664</v>
      </c>
      <c r="B2409" s="2">
        <v>1005.82</v>
      </c>
      <c r="C2409" s="29">
        <v>97.1</v>
      </c>
      <c r="D2409" s="8">
        <v>9.5000000000000005E-5</v>
      </c>
      <c r="E2409" s="13">
        <f>D2409*'Assumptions Notes'!C$12</f>
        <v>1.14E-2</v>
      </c>
      <c r="F2409" s="15">
        <f t="shared" si="74"/>
        <v>9.2245000000000001E-3</v>
      </c>
      <c r="G2409" s="10">
        <f>IF(C2409&gt;'Assumptions Notes'!C$11,'Assumptions Notes'!C$11,C2409)</f>
        <v>97.1</v>
      </c>
      <c r="H2409" s="15">
        <f t="shared" si="75"/>
        <v>9.2245000000000001E-3</v>
      </c>
      <c r="I2409" s="2">
        <f>IF(C2409&gt;'Assumptions Notes'!C$11,-C2409*('Assumptions Notes'!C$13/(2*1000)),G2409*D2409)</f>
        <v>9.2245000000000001E-3</v>
      </c>
    </row>
    <row r="2410" spans="1:9" ht="16" x14ac:dyDescent="0.2">
      <c r="A2410" s="5">
        <v>42602.1875</v>
      </c>
      <c r="B2410" s="2">
        <v>976.17</v>
      </c>
      <c r="C2410" s="29">
        <v>103.4</v>
      </c>
      <c r="D2410" s="8">
        <v>9.6250000000000009E-5</v>
      </c>
      <c r="E2410" s="13">
        <f>D2410*'Assumptions Notes'!C$12</f>
        <v>1.1550000000000001E-2</v>
      </c>
      <c r="F2410" s="15">
        <f t="shared" si="74"/>
        <v>9.952250000000001E-3</v>
      </c>
      <c r="G2410" s="10">
        <f>IF(C2410&gt;'Assumptions Notes'!C$11,'Assumptions Notes'!C$11,C2410)</f>
        <v>103.4</v>
      </c>
      <c r="H2410" s="15">
        <f t="shared" si="75"/>
        <v>9.952250000000001E-3</v>
      </c>
      <c r="I2410" s="2">
        <f>IF(C2410&gt;'Assumptions Notes'!C$11,-C2410*('Assumptions Notes'!C$13/(2*1000)),G2410*D2410)</f>
        <v>9.952250000000001E-3</v>
      </c>
    </row>
    <row r="2411" spans="1:9" ht="16" x14ac:dyDescent="0.2">
      <c r="A2411" s="5">
        <v>42602.208333333336</v>
      </c>
      <c r="B2411" s="2">
        <v>972.2</v>
      </c>
      <c r="C2411" s="29">
        <v>107.6</v>
      </c>
      <c r="D2411" s="8">
        <v>9.7499999999999998E-5</v>
      </c>
      <c r="E2411" s="13">
        <f>D2411*'Assumptions Notes'!C$12</f>
        <v>1.17E-2</v>
      </c>
      <c r="F2411" s="15">
        <f t="shared" si="74"/>
        <v>1.0490999999999999E-2</v>
      </c>
      <c r="G2411" s="10">
        <f>IF(C2411&gt;'Assumptions Notes'!C$11,'Assumptions Notes'!C$11,C2411)</f>
        <v>107.6</v>
      </c>
      <c r="H2411" s="15">
        <f t="shared" si="75"/>
        <v>1.0490999999999999E-2</v>
      </c>
      <c r="I2411" s="2">
        <f>IF(C2411&gt;'Assumptions Notes'!C$11,-C2411*('Assumptions Notes'!C$13/(2*1000)),G2411*D2411)</f>
        <v>1.0490999999999999E-2</v>
      </c>
    </row>
    <row r="2412" spans="1:9" ht="16" x14ac:dyDescent="0.2">
      <c r="A2412" s="5">
        <v>42602.229166666664</v>
      </c>
      <c r="B2412" s="2">
        <v>962.83</v>
      </c>
      <c r="C2412" s="29">
        <v>112.3</v>
      </c>
      <c r="D2412" s="8">
        <v>1.15E-4</v>
      </c>
      <c r="E2412" s="13">
        <f>D2412*'Assumptions Notes'!C$12</f>
        <v>1.38E-2</v>
      </c>
      <c r="F2412" s="15">
        <f t="shared" si="74"/>
        <v>1.2914500000000001E-2</v>
      </c>
      <c r="G2412" s="10">
        <f>IF(C2412&gt;'Assumptions Notes'!C$11,'Assumptions Notes'!C$11,C2412)</f>
        <v>112.3</v>
      </c>
      <c r="H2412" s="15">
        <f t="shared" si="75"/>
        <v>1.2914500000000001E-2</v>
      </c>
      <c r="I2412" s="2">
        <f>IF(C2412&gt;'Assumptions Notes'!C$11,-C2412*('Assumptions Notes'!C$13/(2*1000)),G2412*D2412)</f>
        <v>1.2914500000000001E-2</v>
      </c>
    </row>
    <row r="2413" spans="1:9" ht="16" x14ac:dyDescent="0.2">
      <c r="A2413" s="5">
        <v>42602.3125</v>
      </c>
      <c r="B2413" s="2">
        <v>1119.05</v>
      </c>
      <c r="C2413" s="29">
        <v>116.7</v>
      </c>
      <c r="D2413" s="8">
        <v>1.325E-4</v>
      </c>
      <c r="E2413" s="13">
        <f>D2413*'Assumptions Notes'!C$12</f>
        <v>1.5900000000000001E-2</v>
      </c>
      <c r="F2413" s="15">
        <f t="shared" si="74"/>
        <v>1.5462749999999999E-2</v>
      </c>
      <c r="G2413" s="10">
        <f>IF(C2413&gt;'Assumptions Notes'!C$11,'Assumptions Notes'!C$11,C2413)</f>
        <v>116.7</v>
      </c>
      <c r="H2413" s="15">
        <f t="shared" si="75"/>
        <v>1.5462749999999999E-2</v>
      </c>
      <c r="I2413" s="2">
        <f>IF(C2413&gt;'Assumptions Notes'!C$11,-C2413*('Assumptions Notes'!C$13/(2*1000)),G2413*D2413)</f>
        <v>1.5462749999999999E-2</v>
      </c>
    </row>
    <row r="2414" spans="1:9" ht="16" x14ac:dyDescent="0.2">
      <c r="A2414" s="5">
        <v>42602.25</v>
      </c>
      <c r="B2414" s="2">
        <v>998.69</v>
      </c>
      <c r="C2414" s="29">
        <v>116.9</v>
      </c>
      <c r="D2414" s="8">
        <v>1.6249999999999999E-4</v>
      </c>
      <c r="E2414" s="13">
        <f>D2414*'Assumptions Notes'!C$12</f>
        <v>1.95E-2</v>
      </c>
      <c r="F2414" s="15">
        <f t="shared" si="74"/>
        <v>1.8996249999999999E-2</v>
      </c>
      <c r="G2414" s="10">
        <f>IF(C2414&gt;'Assumptions Notes'!C$11,'Assumptions Notes'!C$11,C2414)</f>
        <v>116.9</v>
      </c>
      <c r="H2414" s="15">
        <f t="shared" si="75"/>
        <v>1.8996249999999999E-2</v>
      </c>
      <c r="I2414" s="2">
        <f>IF(C2414&gt;'Assumptions Notes'!C$11,-C2414*('Assumptions Notes'!C$13/(2*1000)),G2414*D2414)</f>
        <v>1.8996249999999999E-2</v>
      </c>
    </row>
    <row r="2415" spans="1:9" ht="16" x14ac:dyDescent="0.2">
      <c r="A2415" s="5">
        <v>42602.270833333336</v>
      </c>
      <c r="B2415" s="2">
        <v>1006.58</v>
      </c>
      <c r="C2415" s="29">
        <v>108.7</v>
      </c>
      <c r="D2415" s="8">
        <v>1.9249999999999999E-4</v>
      </c>
      <c r="E2415" s="13">
        <f>D2415*'Assumptions Notes'!C$12</f>
        <v>2.3099999999999999E-2</v>
      </c>
      <c r="F2415" s="15">
        <f t="shared" si="74"/>
        <v>2.0924749999999999E-2</v>
      </c>
      <c r="G2415" s="10">
        <f>IF(C2415&gt;'Assumptions Notes'!C$11,'Assumptions Notes'!C$11,C2415)</f>
        <v>108.7</v>
      </c>
      <c r="H2415" s="15">
        <f t="shared" si="75"/>
        <v>2.0924749999999999E-2</v>
      </c>
      <c r="I2415" s="2">
        <f>IF(C2415&gt;'Assumptions Notes'!C$11,-C2415*('Assumptions Notes'!C$13/(2*1000)),G2415*D2415)</f>
        <v>2.0924749999999999E-2</v>
      </c>
    </row>
    <row r="2416" spans="1:9" ht="16" x14ac:dyDescent="0.2">
      <c r="A2416" s="5">
        <v>42602.291666666664</v>
      </c>
      <c r="B2416" s="2">
        <v>1083.2</v>
      </c>
      <c r="C2416" s="29">
        <v>111.1</v>
      </c>
      <c r="D2416" s="8">
        <v>2.0875000000000001E-4</v>
      </c>
      <c r="E2416" s="13">
        <f>D2416*'Assumptions Notes'!C$12</f>
        <v>2.5049999999999999E-2</v>
      </c>
      <c r="F2416" s="15">
        <f t="shared" si="74"/>
        <v>2.3192125000000001E-2</v>
      </c>
      <c r="G2416" s="10">
        <f>IF(C2416&gt;'Assumptions Notes'!C$11,'Assumptions Notes'!C$11,C2416)</f>
        <v>111.1</v>
      </c>
      <c r="H2416" s="15">
        <f t="shared" si="75"/>
        <v>2.3192125000000001E-2</v>
      </c>
      <c r="I2416" s="2">
        <f>IF(C2416&gt;'Assumptions Notes'!C$11,-C2416*('Assumptions Notes'!C$13/(2*1000)),G2416*D2416)</f>
        <v>2.3192125000000001E-2</v>
      </c>
    </row>
    <row r="2417" spans="1:9" ht="16" x14ac:dyDescent="0.2">
      <c r="A2417" s="5">
        <v>42602.333333333336</v>
      </c>
      <c r="B2417" s="2">
        <v>1187.95</v>
      </c>
      <c r="C2417" s="29">
        <v>107.2</v>
      </c>
      <c r="D2417" s="8">
        <v>2.2499999999999999E-4</v>
      </c>
      <c r="E2417" s="13">
        <f>D2417*'Assumptions Notes'!C$12</f>
        <v>2.7E-2</v>
      </c>
      <c r="F2417" s="15">
        <f t="shared" si="74"/>
        <v>2.4119999999999999E-2</v>
      </c>
      <c r="G2417" s="10">
        <f>IF(C2417&gt;'Assumptions Notes'!C$11,'Assumptions Notes'!C$11,C2417)</f>
        <v>107.2</v>
      </c>
      <c r="H2417" s="15">
        <f t="shared" si="75"/>
        <v>2.4119999999999999E-2</v>
      </c>
      <c r="I2417" s="2">
        <f>IF(C2417&gt;'Assumptions Notes'!C$11,-C2417*('Assumptions Notes'!C$13/(2*1000)),G2417*D2417)</f>
        <v>2.4119999999999999E-2</v>
      </c>
    </row>
    <row r="2418" spans="1:9" ht="16" x14ac:dyDescent="0.2">
      <c r="A2418" s="5">
        <v>42602.354166666664</v>
      </c>
      <c r="B2418" s="2">
        <v>1258.6600000000001</v>
      </c>
      <c r="C2418" s="29">
        <v>97.5</v>
      </c>
      <c r="D2418" s="8">
        <v>2.2625E-4</v>
      </c>
      <c r="E2418" s="13">
        <f>D2418*'Assumptions Notes'!C$12</f>
        <v>2.7150000000000001E-2</v>
      </c>
      <c r="F2418" s="15">
        <f t="shared" si="74"/>
        <v>2.2059374999999999E-2</v>
      </c>
      <c r="G2418" s="10">
        <f>IF(C2418&gt;'Assumptions Notes'!C$11,'Assumptions Notes'!C$11,C2418)</f>
        <v>97.5</v>
      </c>
      <c r="H2418" s="15">
        <f t="shared" si="75"/>
        <v>2.2059374999999999E-2</v>
      </c>
      <c r="I2418" s="2">
        <f>IF(C2418&gt;'Assumptions Notes'!C$11,-C2418*('Assumptions Notes'!C$13/(2*1000)),G2418*D2418)</f>
        <v>2.2059374999999999E-2</v>
      </c>
    </row>
    <row r="2419" spans="1:9" ht="16" x14ac:dyDescent="0.2">
      <c r="A2419" s="5">
        <v>42602.375</v>
      </c>
      <c r="B2419" s="2">
        <v>1286.5</v>
      </c>
      <c r="C2419" s="29">
        <v>90.6</v>
      </c>
      <c r="D2419" s="8">
        <v>2.275E-4</v>
      </c>
      <c r="E2419" s="13">
        <f>D2419*'Assumptions Notes'!C$12</f>
        <v>2.7300000000000001E-2</v>
      </c>
      <c r="F2419" s="15">
        <f t="shared" si="74"/>
        <v>2.0611499999999998E-2</v>
      </c>
      <c r="G2419" s="10">
        <f>IF(C2419&gt;'Assumptions Notes'!C$11,'Assumptions Notes'!C$11,C2419)</f>
        <v>90.6</v>
      </c>
      <c r="H2419" s="15">
        <f t="shared" si="75"/>
        <v>2.0611499999999998E-2</v>
      </c>
      <c r="I2419" s="2">
        <f>IF(C2419&gt;'Assumptions Notes'!C$11,-C2419*('Assumptions Notes'!C$13/(2*1000)),G2419*D2419)</f>
        <v>2.0611499999999998E-2</v>
      </c>
    </row>
    <row r="2420" spans="1:9" ht="16" x14ac:dyDescent="0.2">
      <c r="A2420" s="5">
        <v>42602.395833333336</v>
      </c>
      <c r="B2420" s="2">
        <v>1284.8699999999999</v>
      </c>
      <c r="C2420" s="29">
        <v>87.5</v>
      </c>
      <c r="D2420" s="8">
        <v>2.1875E-4</v>
      </c>
      <c r="E2420" s="13">
        <f>D2420*'Assumptions Notes'!C$12</f>
        <v>2.6249999999999999E-2</v>
      </c>
      <c r="F2420" s="15">
        <f t="shared" si="74"/>
        <v>1.9140625000000001E-2</v>
      </c>
      <c r="G2420" s="10">
        <f>IF(C2420&gt;'Assumptions Notes'!C$11,'Assumptions Notes'!C$11,C2420)</f>
        <v>87.5</v>
      </c>
      <c r="H2420" s="15">
        <f t="shared" si="75"/>
        <v>1.9140625000000001E-2</v>
      </c>
      <c r="I2420" s="2">
        <f>IF(C2420&gt;'Assumptions Notes'!C$11,-C2420*('Assumptions Notes'!C$13/(2*1000)),G2420*D2420)</f>
        <v>1.9140625000000001E-2</v>
      </c>
    </row>
    <row r="2421" spans="1:9" ht="16" x14ac:dyDescent="0.2">
      <c r="A2421" s="5">
        <v>42602.416666666664</v>
      </c>
      <c r="B2421" s="2">
        <v>1247.6400000000001</v>
      </c>
      <c r="C2421" s="29">
        <v>93.6</v>
      </c>
      <c r="D2421" s="8">
        <v>2.1000000000000001E-4</v>
      </c>
      <c r="E2421" s="13">
        <f>D2421*'Assumptions Notes'!C$12</f>
        <v>2.52E-2</v>
      </c>
      <c r="F2421" s="15">
        <f t="shared" si="74"/>
        <v>1.9656E-2</v>
      </c>
      <c r="G2421" s="10">
        <f>IF(C2421&gt;'Assumptions Notes'!C$11,'Assumptions Notes'!C$11,C2421)</f>
        <v>93.6</v>
      </c>
      <c r="H2421" s="15">
        <f t="shared" si="75"/>
        <v>1.9656E-2</v>
      </c>
      <c r="I2421" s="2">
        <f>IF(C2421&gt;'Assumptions Notes'!C$11,-C2421*('Assumptions Notes'!C$13/(2*1000)),G2421*D2421)</f>
        <v>1.9656E-2</v>
      </c>
    </row>
    <row r="2422" spans="1:9" ht="16" x14ac:dyDescent="0.2">
      <c r="A2422" s="5">
        <v>42602.4375</v>
      </c>
      <c r="B2422" s="2">
        <v>1145.3800000000001</v>
      </c>
      <c r="C2422" s="29">
        <v>96.3</v>
      </c>
      <c r="D2422" s="8">
        <v>2.075E-4</v>
      </c>
      <c r="E2422" s="13">
        <f>D2422*'Assumptions Notes'!C$12</f>
        <v>2.4899999999999999E-2</v>
      </c>
      <c r="F2422" s="15">
        <f t="shared" si="74"/>
        <v>1.998225E-2</v>
      </c>
      <c r="G2422" s="10">
        <f>IF(C2422&gt;'Assumptions Notes'!C$11,'Assumptions Notes'!C$11,C2422)</f>
        <v>96.3</v>
      </c>
      <c r="H2422" s="15">
        <f t="shared" si="75"/>
        <v>1.998225E-2</v>
      </c>
      <c r="I2422" s="2">
        <f>IF(C2422&gt;'Assumptions Notes'!C$11,-C2422*('Assumptions Notes'!C$13/(2*1000)),G2422*D2422)</f>
        <v>1.998225E-2</v>
      </c>
    </row>
    <row r="2423" spans="1:9" ht="16" x14ac:dyDescent="0.2">
      <c r="A2423" s="5">
        <v>42602.458333333336</v>
      </c>
      <c r="B2423" s="2">
        <v>1077.83</v>
      </c>
      <c r="C2423" s="29">
        <v>99.2</v>
      </c>
      <c r="D2423" s="8">
        <v>2.05E-4</v>
      </c>
      <c r="E2423" s="13">
        <f>D2423*'Assumptions Notes'!C$12</f>
        <v>2.46E-2</v>
      </c>
      <c r="F2423" s="15">
        <f t="shared" si="74"/>
        <v>2.0336E-2</v>
      </c>
      <c r="G2423" s="10">
        <f>IF(C2423&gt;'Assumptions Notes'!C$11,'Assumptions Notes'!C$11,C2423)</f>
        <v>99.2</v>
      </c>
      <c r="H2423" s="15">
        <f t="shared" si="75"/>
        <v>2.0336E-2</v>
      </c>
      <c r="I2423" s="2">
        <f>IF(C2423&gt;'Assumptions Notes'!C$11,-C2423*('Assumptions Notes'!C$13/(2*1000)),G2423*D2423)</f>
        <v>2.0336E-2</v>
      </c>
    </row>
    <row r="2424" spans="1:9" ht="16" x14ac:dyDescent="0.2">
      <c r="A2424" s="5">
        <v>42602.479166666664</v>
      </c>
      <c r="B2424" s="2">
        <v>1007.7</v>
      </c>
      <c r="C2424" s="29">
        <v>112.1</v>
      </c>
      <c r="D2424" s="8">
        <v>2.1499999999999999E-4</v>
      </c>
      <c r="E2424" s="13">
        <f>D2424*'Assumptions Notes'!C$12</f>
        <v>2.58E-2</v>
      </c>
      <c r="F2424" s="15">
        <f t="shared" si="74"/>
        <v>2.4101499999999998E-2</v>
      </c>
      <c r="G2424" s="10">
        <f>IF(C2424&gt;'Assumptions Notes'!C$11,'Assumptions Notes'!C$11,C2424)</f>
        <v>112.1</v>
      </c>
      <c r="H2424" s="15">
        <f t="shared" si="75"/>
        <v>2.4101499999999998E-2</v>
      </c>
      <c r="I2424" s="2">
        <f>IF(C2424&gt;'Assumptions Notes'!C$11,-C2424*('Assumptions Notes'!C$13/(2*1000)),G2424*D2424)</f>
        <v>2.4101499999999998E-2</v>
      </c>
    </row>
    <row r="2425" spans="1:9" ht="16" x14ac:dyDescent="0.2">
      <c r="A2425" s="5">
        <v>42602.5</v>
      </c>
      <c r="B2425" s="2">
        <v>984.53</v>
      </c>
      <c r="C2425" s="29">
        <v>113.1</v>
      </c>
      <c r="D2425" s="8">
        <v>2.2499999999999999E-4</v>
      </c>
      <c r="E2425" s="13">
        <f>D2425*'Assumptions Notes'!C$12</f>
        <v>2.7E-2</v>
      </c>
      <c r="F2425" s="15">
        <f t="shared" si="74"/>
        <v>2.5447499999999998E-2</v>
      </c>
      <c r="G2425" s="10">
        <f>IF(C2425&gt;'Assumptions Notes'!C$11,'Assumptions Notes'!C$11,C2425)</f>
        <v>113.1</v>
      </c>
      <c r="H2425" s="15">
        <f t="shared" si="75"/>
        <v>2.5447499999999998E-2</v>
      </c>
      <c r="I2425" s="2">
        <f>IF(C2425&gt;'Assumptions Notes'!C$11,-C2425*('Assumptions Notes'!C$13/(2*1000)),G2425*D2425)</f>
        <v>2.5447499999999998E-2</v>
      </c>
    </row>
    <row r="2426" spans="1:9" ht="16" x14ac:dyDescent="0.2">
      <c r="A2426" s="5">
        <v>42602.520833333336</v>
      </c>
      <c r="B2426" s="2">
        <v>1004.8</v>
      </c>
      <c r="C2426" s="29">
        <v>114.1</v>
      </c>
      <c r="D2426" s="8">
        <v>2.1250000000000002E-4</v>
      </c>
      <c r="E2426" s="13">
        <f>D2426*'Assumptions Notes'!C$12</f>
        <v>2.5500000000000002E-2</v>
      </c>
      <c r="F2426" s="15">
        <f t="shared" si="74"/>
        <v>2.424625E-2</v>
      </c>
      <c r="G2426" s="10">
        <f>IF(C2426&gt;'Assumptions Notes'!C$11,'Assumptions Notes'!C$11,C2426)</f>
        <v>114.1</v>
      </c>
      <c r="H2426" s="15">
        <f t="shared" si="75"/>
        <v>2.424625E-2</v>
      </c>
      <c r="I2426" s="2">
        <f>IF(C2426&gt;'Assumptions Notes'!C$11,-C2426*('Assumptions Notes'!C$13/(2*1000)),G2426*D2426)</f>
        <v>2.424625E-2</v>
      </c>
    </row>
    <row r="2427" spans="1:9" ht="16" x14ac:dyDescent="0.2">
      <c r="A2427" s="5">
        <v>42602.541666666664</v>
      </c>
      <c r="B2427" s="2">
        <v>994.82</v>
      </c>
      <c r="C2427" s="29">
        <v>109.1</v>
      </c>
      <c r="D2427" s="8">
        <v>2.0000000000000001E-4</v>
      </c>
      <c r="E2427" s="13">
        <f>D2427*'Assumptions Notes'!C$12</f>
        <v>2.4E-2</v>
      </c>
      <c r="F2427" s="15">
        <f t="shared" si="74"/>
        <v>2.1819999999999999E-2</v>
      </c>
      <c r="G2427" s="10">
        <f>IF(C2427&gt;'Assumptions Notes'!C$11,'Assumptions Notes'!C$11,C2427)</f>
        <v>109.1</v>
      </c>
      <c r="H2427" s="15">
        <f t="shared" si="75"/>
        <v>2.1819999999999999E-2</v>
      </c>
      <c r="I2427" s="2">
        <f>IF(C2427&gt;'Assumptions Notes'!C$11,-C2427*('Assumptions Notes'!C$13/(2*1000)),G2427*D2427)</f>
        <v>2.1819999999999999E-2</v>
      </c>
    </row>
    <row r="2428" spans="1:9" ht="16" x14ac:dyDescent="0.2">
      <c r="A2428" s="5">
        <v>42602.5625</v>
      </c>
      <c r="B2428" s="2">
        <v>1025.45</v>
      </c>
      <c r="C2428" s="29">
        <v>102.7</v>
      </c>
      <c r="D2428" s="8">
        <v>1.975E-4</v>
      </c>
      <c r="E2428" s="13">
        <f>D2428*'Assumptions Notes'!C$12</f>
        <v>2.3699999999999999E-2</v>
      </c>
      <c r="F2428" s="15">
        <f t="shared" si="74"/>
        <v>2.0283249999999999E-2</v>
      </c>
      <c r="G2428" s="10">
        <f>IF(C2428&gt;'Assumptions Notes'!C$11,'Assumptions Notes'!C$11,C2428)</f>
        <v>102.7</v>
      </c>
      <c r="H2428" s="15">
        <f t="shared" si="75"/>
        <v>2.0283249999999999E-2</v>
      </c>
      <c r="I2428" s="2">
        <f>IF(C2428&gt;'Assumptions Notes'!C$11,-C2428*('Assumptions Notes'!C$13/(2*1000)),G2428*D2428)</f>
        <v>2.0283249999999999E-2</v>
      </c>
    </row>
    <row r="2429" spans="1:9" ht="16" x14ac:dyDescent="0.2">
      <c r="A2429" s="5">
        <v>42602.583333333336</v>
      </c>
      <c r="B2429" s="2">
        <v>1067.54</v>
      </c>
      <c r="C2429" s="29">
        <v>99.4</v>
      </c>
      <c r="D2429" s="8">
        <v>1.95E-4</v>
      </c>
      <c r="E2429" s="13">
        <f>D2429*'Assumptions Notes'!C$12</f>
        <v>2.3400000000000001E-2</v>
      </c>
      <c r="F2429" s="15">
        <f t="shared" si="74"/>
        <v>1.9383000000000001E-2</v>
      </c>
      <c r="G2429" s="10">
        <f>IF(C2429&gt;'Assumptions Notes'!C$11,'Assumptions Notes'!C$11,C2429)</f>
        <v>99.4</v>
      </c>
      <c r="H2429" s="15">
        <f t="shared" si="75"/>
        <v>1.9383000000000001E-2</v>
      </c>
      <c r="I2429" s="2">
        <f>IF(C2429&gt;'Assumptions Notes'!C$11,-C2429*('Assumptions Notes'!C$13/(2*1000)),G2429*D2429)</f>
        <v>1.9383000000000001E-2</v>
      </c>
    </row>
    <row r="2430" spans="1:9" ht="16" x14ac:dyDescent="0.2">
      <c r="A2430" s="5">
        <v>42602.604166666664</v>
      </c>
      <c r="B2430" s="2">
        <v>1101.3800000000001</v>
      </c>
      <c r="C2430" s="29">
        <v>94.3</v>
      </c>
      <c r="D2430" s="8">
        <v>1.9625E-4</v>
      </c>
      <c r="E2430" s="13">
        <f>D2430*'Assumptions Notes'!C$12</f>
        <v>2.3550000000000001E-2</v>
      </c>
      <c r="F2430" s="15">
        <f t="shared" si="74"/>
        <v>1.8506374999999999E-2</v>
      </c>
      <c r="G2430" s="10">
        <f>IF(C2430&gt;'Assumptions Notes'!C$11,'Assumptions Notes'!C$11,C2430)</f>
        <v>94.3</v>
      </c>
      <c r="H2430" s="15">
        <f t="shared" si="75"/>
        <v>1.8506374999999999E-2</v>
      </c>
      <c r="I2430" s="2">
        <f>IF(C2430&gt;'Assumptions Notes'!C$11,-C2430*('Assumptions Notes'!C$13/(2*1000)),G2430*D2430)</f>
        <v>1.8506374999999999E-2</v>
      </c>
    </row>
    <row r="2431" spans="1:9" ht="16" x14ac:dyDescent="0.2">
      <c r="A2431" s="5">
        <v>42602.625</v>
      </c>
      <c r="B2431" s="2">
        <v>1139.05</v>
      </c>
      <c r="C2431" s="29">
        <v>89.6</v>
      </c>
      <c r="D2431" s="8">
        <v>1.975E-4</v>
      </c>
      <c r="E2431" s="13">
        <f>D2431*'Assumptions Notes'!C$12</f>
        <v>2.3699999999999999E-2</v>
      </c>
      <c r="F2431" s="15">
        <f t="shared" si="74"/>
        <v>1.7696E-2</v>
      </c>
      <c r="G2431" s="10">
        <f>IF(C2431&gt;'Assumptions Notes'!C$11,'Assumptions Notes'!C$11,C2431)</f>
        <v>89.6</v>
      </c>
      <c r="H2431" s="15">
        <f t="shared" si="75"/>
        <v>1.7696E-2</v>
      </c>
      <c r="I2431" s="2">
        <f>IF(C2431&gt;'Assumptions Notes'!C$11,-C2431*('Assumptions Notes'!C$13/(2*1000)),G2431*D2431)</f>
        <v>1.7696E-2</v>
      </c>
    </row>
    <row r="2432" spans="1:9" ht="16" x14ac:dyDescent="0.2">
      <c r="A2432" s="5">
        <v>42602.645833333336</v>
      </c>
      <c r="B2432" s="2">
        <v>1137.28</v>
      </c>
      <c r="C2432" s="29">
        <v>85.8</v>
      </c>
      <c r="D2432" s="8">
        <v>2.2124999999999998E-4</v>
      </c>
      <c r="E2432" s="13">
        <f>D2432*'Assumptions Notes'!C$12</f>
        <v>2.6549999999999997E-2</v>
      </c>
      <c r="F2432" s="15">
        <f t="shared" si="74"/>
        <v>1.8983249999999997E-2</v>
      </c>
      <c r="G2432" s="10">
        <f>IF(C2432&gt;'Assumptions Notes'!C$11,'Assumptions Notes'!C$11,C2432)</f>
        <v>85.8</v>
      </c>
      <c r="H2432" s="15">
        <f t="shared" si="75"/>
        <v>1.8983249999999997E-2</v>
      </c>
      <c r="I2432" s="2">
        <f>IF(C2432&gt;'Assumptions Notes'!C$11,-C2432*('Assumptions Notes'!C$13/(2*1000)),G2432*D2432)</f>
        <v>1.8983249999999997E-2</v>
      </c>
    </row>
    <row r="2433" spans="1:9" ht="16" x14ac:dyDescent="0.2">
      <c r="A2433" s="5">
        <v>42602.666666666664</v>
      </c>
      <c r="B2433" s="2">
        <v>1162.78</v>
      </c>
      <c r="C2433" s="29">
        <v>89.9</v>
      </c>
      <c r="D2433" s="8">
        <v>2.4499999999999999E-4</v>
      </c>
      <c r="E2433" s="13">
        <f>D2433*'Assumptions Notes'!C$12</f>
        <v>2.9399999999999999E-2</v>
      </c>
      <c r="F2433" s="15">
        <f t="shared" si="74"/>
        <v>2.20255E-2</v>
      </c>
      <c r="G2433" s="10">
        <f>IF(C2433&gt;'Assumptions Notes'!C$11,'Assumptions Notes'!C$11,C2433)</f>
        <v>89.9</v>
      </c>
      <c r="H2433" s="15">
        <f t="shared" si="75"/>
        <v>2.20255E-2</v>
      </c>
      <c r="I2433" s="2">
        <f>IF(C2433&gt;'Assumptions Notes'!C$11,-C2433*('Assumptions Notes'!C$13/(2*1000)),G2433*D2433)</f>
        <v>2.20255E-2</v>
      </c>
    </row>
    <row r="2434" spans="1:9" ht="16" x14ac:dyDescent="0.2">
      <c r="A2434" s="5">
        <v>42602.6875</v>
      </c>
      <c r="B2434" s="2">
        <v>1195.98</v>
      </c>
      <c r="C2434" s="29">
        <v>89.8</v>
      </c>
      <c r="D2434" s="8">
        <v>2.7E-4</v>
      </c>
      <c r="E2434" s="13">
        <f>D2434*'Assumptions Notes'!C$12</f>
        <v>3.2399999999999998E-2</v>
      </c>
      <c r="F2434" s="15">
        <f t="shared" si="74"/>
        <v>2.4246E-2</v>
      </c>
      <c r="G2434" s="10">
        <f>IF(C2434&gt;'Assumptions Notes'!C$11,'Assumptions Notes'!C$11,C2434)</f>
        <v>89.8</v>
      </c>
      <c r="H2434" s="15">
        <f t="shared" si="75"/>
        <v>2.4246E-2</v>
      </c>
      <c r="I2434" s="2">
        <f>IF(C2434&gt;'Assumptions Notes'!C$11,-C2434*('Assumptions Notes'!C$13/(2*1000)),G2434*D2434)</f>
        <v>2.4246E-2</v>
      </c>
    </row>
    <row r="2435" spans="1:9" ht="16" x14ac:dyDescent="0.2">
      <c r="A2435" s="5">
        <v>42602.708333333336</v>
      </c>
      <c r="B2435" s="2">
        <v>1295.94</v>
      </c>
      <c r="C2435" s="29">
        <v>100</v>
      </c>
      <c r="D2435" s="8">
        <v>2.9500000000000001E-4</v>
      </c>
      <c r="E2435" s="13">
        <f>D2435*'Assumptions Notes'!C$12</f>
        <v>3.5400000000000001E-2</v>
      </c>
      <c r="F2435" s="15">
        <f t="shared" ref="F2435:F2498" si="76">D2435*C2435</f>
        <v>2.9500000000000002E-2</v>
      </c>
      <c r="G2435" s="10">
        <f>IF(C2435&gt;'Assumptions Notes'!C$11,'Assumptions Notes'!C$11,C2435)</f>
        <v>100</v>
      </c>
      <c r="H2435" s="15">
        <f t="shared" ref="H2435:H2498" si="77">G2435*D2435</f>
        <v>2.9500000000000002E-2</v>
      </c>
      <c r="I2435" s="2">
        <f>IF(C2435&gt;'Assumptions Notes'!C$11,-C2435*('Assumptions Notes'!C$13/(2*1000)),G2435*D2435)</f>
        <v>2.9500000000000002E-2</v>
      </c>
    </row>
    <row r="2436" spans="1:9" ht="16" x14ac:dyDescent="0.2">
      <c r="A2436" s="5">
        <v>42602.729166666664</v>
      </c>
      <c r="B2436" s="2">
        <v>1375.58</v>
      </c>
      <c r="C2436" s="29">
        <v>103.4</v>
      </c>
      <c r="D2436" s="8">
        <v>2.9750000000000002E-4</v>
      </c>
      <c r="E2436" s="13">
        <f>D2436*'Assumptions Notes'!C$12</f>
        <v>3.5700000000000003E-2</v>
      </c>
      <c r="F2436" s="15">
        <f t="shared" si="76"/>
        <v>3.0761500000000004E-2</v>
      </c>
      <c r="G2436" s="10">
        <f>IF(C2436&gt;'Assumptions Notes'!C$11,'Assumptions Notes'!C$11,C2436)</f>
        <v>103.4</v>
      </c>
      <c r="H2436" s="15">
        <f t="shared" si="77"/>
        <v>3.0761500000000004E-2</v>
      </c>
      <c r="I2436" s="2">
        <f>IF(C2436&gt;'Assumptions Notes'!C$11,-C2436*('Assumptions Notes'!C$13/(2*1000)),G2436*D2436)</f>
        <v>3.0761500000000004E-2</v>
      </c>
    </row>
    <row r="2437" spans="1:9" ht="16" x14ac:dyDescent="0.2">
      <c r="A2437" s="5">
        <v>42602.75</v>
      </c>
      <c r="B2437" s="2">
        <v>1469.44</v>
      </c>
      <c r="C2437" s="29">
        <v>107</v>
      </c>
      <c r="D2437" s="8">
        <v>2.9999999999999997E-4</v>
      </c>
      <c r="E2437" s="13">
        <f>D2437*'Assumptions Notes'!C$12</f>
        <v>3.5999999999999997E-2</v>
      </c>
      <c r="F2437" s="15">
        <f t="shared" si="76"/>
        <v>3.2099999999999997E-2</v>
      </c>
      <c r="G2437" s="10">
        <f>IF(C2437&gt;'Assumptions Notes'!C$11,'Assumptions Notes'!C$11,C2437)</f>
        <v>107</v>
      </c>
      <c r="H2437" s="15">
        <f t="shared" si="77"/>
        <v>3.2099999999999997E-2</v>
      </c>
      <c r="I2437" s="2">
        <f>IF(C2437&gt;'Assumptions Notes'!C$11,-C2437*('Assumptions Notes'!C$13/(2*1000)),G2437*D2437)</f>
        <v>3.2099999999999997E-2</v>
      </c>
    </row>
    <row r="2438" spans="1:9" ht="16" x14ac:dyDescent="0.2">
      <c r="A2438" s="5">
        <v>42602.770833333336</v>
      </c>
      <c r="B2438" s="2">
        <v>1557.52</v>
      </c>
      <c r="C2438" s="29">
        <v>103.4</v>
      </c>
      <c r="D2438" s="8">
        <v>2.9999999999999997E-4</v>
      </c>
      <c r="E2438" s="13">
        <f>D2438*'Assumptions Notes'!C$12</f>
        <v>3.5999999999999997E-2</v>
      </c>
      <c r="F2438" s="15">
        <f t="shared" si="76"/>
        <v>3.1019999999999999E-2</v>
      </c>
      <c r="G2438" s="10">
        <f>IF(C2438&gt;'Assumptions Notes'!C$11,'Assumptions Notes'!C$11,C2438)</f>
        <v>103.4</v>
      </c>
      <c r="H2438" s="15">
        <f t="shared" si="77"/>
        <v>3.1019999999999999E-2</v>
      </c>
      <c r="I2438" s="2">
        <f>IF(C2438&gt;'Assumptions Notes'!C$11,-C2438*('Assumptions Notes'!C$13/(2*1000)),G2438*D2438)</f>
        <v>3.1019999999999999E-2</v>
      </c>
    </row>
    <row r="2439" spans="1:9" ht="16" x14ac:dyDescent="0.2">
      <c r="A2439" s="5">
        <v>42602.791666666664</v>
      </c>
      <c r="B2439" s="2">
        <v>1675.59</v>
      </c>
      <c r="C2439" s="29">
        <v>102.7</v>
      </c>
      <c r="D2439" s="8">
        <v>2.9999999999999997E-4</v>
      </c>
      <c r="E2439" s="13">
        <f>D2439*'Assumptions Notes'!C$12</f>
        <v>3.5999999999999997E-2</v>
      </c>
      <c r="F2439" s="15">
        <f t="shared" si="76"/>
        <v>3.0809999999999997E-2</v>
      </c>
      <c r="G2439" s="10">
        <f>IF(C2439&gt;'Assumptions Notes'!C$11,'Assumptions Notes'!C$11,C2439)</f>
        <v>102.7</v>
      </c>
      <c r="H2439" s="15">
        <f t="shared" si="77"/>
        <v>3.0809999999999997E-2</v>
      </c>
      <c r="I2439" s="2">
        <f>IF(C2439&gt;'Assumptions Notes'!C$11,-C2439*('Assumptions Notes'!C$13/(2*1000)),G2439*D2439)</f>
        <v>3.0809999999999997E-2</v>
      </c>
    </row>
    <row r="2440" spans="1:9" ht="16" x14ac:dyDescent="0.2">
      <c r="A2440" s="5">
        <v>42602.8125</v>
      </c>
      <c r="B2440" s="2">
        <v>1698.54</v>
      </c>
      <c r="C2440" s="29">
        <v>99.5</v>
      </c>
      <c r="D2440" s="8">
        <v>2.9750000000000002E-4</v>
      </c>
      <c r="E2440" s="13">
        <f>D2440*'Assumptions Notes'!C$12</f>
        <v>3.5700000000000003E-2</v>
      </c>
      <c r="F2440" s="15">
        <f t="shared" si="76"/>
        <v>2.9601250000000003E-2</v>
      </c>
      <c r="G2440" s="10">
        <f>IF(C2440&gt;'Assumptions Notes'!C$11,'Assumptions Notes'!C$11,C2440)</f>
        <v>99.5</v>
      </c>
      <c r="H2440" s="15">
        <f t="shared" si="77"/>
        <v>2.9601250000000003E-2</v>
      </c>
      <c r="I2440" s="2">
        <f>IF(C2440&gt;'Assumptions Notes'!C$11,-C2440*('Assumptions Notes'!C$13/(2*1000)),G2440*D2440)</f>
        <v>2.9601250000000003E-2</v>
      </c>
    </row>
    <row r="2441" spans="1:9" ht="16" x14ac:dyDescent="0.2">
      <c r="A2441" s="5">
        <v>42602.833333333336</v>
      </c>
      <c r="B2441" s="2">
        <v>1659.29</v>
      </c>
      <c r="C2441" s="29">
        <v>94.5</v>
      </c>
      <c r="D2441" s="8">
        <v>2.9500000000000001E-4</v>
      </c>
      <c r="E2441" s="13">
        <f>D2441*'Assumptions Notes'!C$12</f>
        <v>3.5400000000000001E-2</v>
      </c>
      <c r="F2441" s="15">
        <f t="shared" si="76"/>
        <v>2.7877500000000003E-2</v>
      </c>
      <c r="G2441" s="10">
        <f>IF(C2441&gt;'Assumptions Notes'!C$11,'Assumptions Notes'!C$11,C2441)</f>
        <v>94.5</v>
      </c>
      <c r="H2441" s="15">
        <f t="shared" si="77"/>
        <v>2.7877500000000003E-2</v>
      </c>
      <c r="I2441" s="2">
        <f>IF(C2441&gt;'Assumptions Notes'!C$11,-C2441*('Assumptions Notes'!C$13/(2*1000)),G2441*D2441)</f>
        <v>2.7877500000000003E-2</v>
      </c>
    </row>
    <row r="2442" spans="1:9" ht="16" x14ac:dyDescent="0.2">
      <c r="A2442" s="5">
        <v>42602.854166666664</v>
      </c>
      <c r="B2442" s="2">
        <v>1607.01</v>
      </c>
      <c r="C2442" s="29">
        <v>88.8</v>
      </c>
      <c r="D2442" s="8">
        <v>2.9E-4</v>
      </c>
      <c r="E2442" s="13">
        <f>D2442*'Assumptions Notes'!C$12</f>
        <v>3.4799999999999998E-2</v>
      </c>
      <c r="F2442" s="15">
        <f t="shared" si="76"/>
        <v>2.5752000000000001E-2</v>
      </c>
      <c r="G2442" s="10">
        <f>IF(C2442&gt;'Assumptions Notes'!C$11,'Assumptions Notes'!C$11,C2442)</f>
        <v>88.8</v>
      </c>
      <c r="H2442" s="15">
        <f t="shared" si="77"/>
        <v>2.5752000000000001E-2</v>
      </c>
      <c r="I2442" s="2">
        <f>IF(C2442&gt;'Assumptions Notes'!C$11,-C2442*('Assumptions Notes'!C$13/(2*1000)),G2442*D2442)</f>
        <v>2.5752000000000001E-2</v>
      </c>
    </row>
    <row r="2443" spans="1:9" ht="16" x14ac:dyDescent="0.2">
      <c r="A2443" s="5">
        <v>42602.875</v>
      </c>
      <c r="B2443" s="2">
        <v>1592.59</v>
      </c>
      <c r="C2443" s="29">
        <v>83.5</v>
      </c>
      <c r="D2443" s="8">
        <v>2.8499999999999999E-4</v>
      </c>
      <c r="E2443" s="13">
        <f>D2443*'Assumptions Notes'!C$12</f>
        <v>3.4200000000000001E-2</v>
      </c>
      <c r="F2443" s="15">
        <f t="shared" si="76"/>
        <v>2.3797499999999999E-2</v>
      </c>
      <c r="G2443" s="10">
        <f>IF(C2443&gt;'Assumptions Notes'!C$11,'Assumptions Notes'!C$11,C2443)</f>
        <v>83.5</v>
      </c>
      <c r="H2443" s="15">
        <f t="shared" si="77"/>
        <v>2.3797499999999999E-2</v>
      </c>
      <c r="I2443" s="2">
        <f>IF(C2443&gt;'Assumptions Notes'!C$11,-C2443*('Assumptions Notes'!C$13/(2*1000)),G2443*D2443)</f>
        <v>2.3797499999999999E-2</v>
      </c>
    </row>
    <row r="2444" spans="1:9" ht="16" x14ac:dyDescent="0.2">
      <c r="A2444" s="5">
        <v>42602.895833333336</v>
      </c>
      <c r="B2444" s="2">
        <v>1558.89</v>
      </c>
      <c r="C2444" s="29">
        <v>83.7</v>
      </c>
      <c r="D2444" s="8">
        <v>2.7E-4</v>
      </c>
      <c r="E2444" s="13">
        <f>D2444*'Assumptions Notes'!C$12</f>
        <v>3.2399999999999998E-2</v>
      </c>
      <c r="F2444" s="15">
        <f t="shared" si="76"/>
        <v>2.2599000000000001E-2</v>
      </c>
      <c r="G2444" s="10">
        <f>IF(C2444&gt;'Assumptions Notes'!C$11,'Assumptions Notes'!C$11,C2444)</f>
        <v>83.7</v>
      </c>
      <c r="H2444" s="15">
        <f t="shared" si="77"/>
        <v>2.2599000000000001E-2</v>
      </c>
      <c r="I2444" s="2">
        <f>IF(C2444&gt;'Assumptions Notes'!C$11,-C2444*('Assumptions Notes'!C$13/(2*1000)),G2444*D2444)</f>
        <v>2.2599000000000001E-2</v>
      </c>
    </row>
    <row r="2445" spans="1:9" ht="16" x14ac:dyDescent="0.2">
      <c r="A2445" s="5">
        <v>42602.916666666664</v>
      </c>
      <c r="B2445" s="2">
        <v>1528.04</v>
      </c>
      <c r="C2445" s="29">
        <v>88.3</v>
      </c>
      <c r="D2445" s="8">
        <v>2.5500000000000002E-4</v>
      </c>
      <c r="E2445" s="13">
        <f>D2445*'Assumptions Notes'!C$12</f>
        <v>3.0600000000000002E-2</v>
      </c>
      <c r="F2445" s="15">
        <f t="shared" si="76"/>
        <v>2.2516500000000002E-2</v>
      </c>
      <c r="G2445" s="10">
        <f>IF(C2445&gt;'Assumptions Notes'!C$11,'Assumptions Notes'!C$11,C2445)</f>
        <v>88.3</v>
      </c>
      <c r="H2445" s="15">
        <f t="shared" si="77"/>
        <v>2.2516500000000002E-2</v>
      </c>
      <c r="I2445" s="2">
        <f>IF(C2445&gt;'Assumptions Notes'!C$11,-C2445*('Assumptions Notes'!C$13/(2*1000)),G2445*D2445)</f>
        <v>2.2516500000000002E-2</v>
      </c>
    </row>
    <row r="2446" spans="1:9" ht="16" x14ac:dyDescent="0.2">
      <c r="A2446" s="5">
        <v>42602.9375</v>
      </c>
      <c r="B2446" s="2">
        <v>1494.42</v>
      </c>
      <c r="C2446" s="29">
        <v>92.5</v>
      </c>
      <c r="D2446" s="8">
        <v>2.1250000000000002E-4</v>
      </c>
      <c r="E2446" s="13">
        <f>D2446*'Assumptions Notes'!C$12</f>
        <v>2.5500000000000002E-2</v>
      </c>
      <c r="F2446" s="15">
        <f t="shared" si="76"/>
        <v>1.965625E-2</v>
      </c>
      <c r="G2446" s="10">
        <f>IF(C2446&gt;'Assumptions Notes'!C$11,'Assumptions Notes'!C$11,C2446)</f>
        <v>92.5</v>
      </c>
      <c r="H2446" s="15">
        <f t="shared" si="77"/>
        <v>1.965625E-2</v>
      </c>
      <c r="I2446" s="2">
        <f>IF(C2446&gt;'Assumptions Notes'!C$11,-C2446*('Assumptions Notes'!C$13/(2*1000)),G2446*D2446)</f>
        <v>1.965625E-2</v>
      </c>
    </row>
    <row r="2447" spans="1:9" ht="16" x14ac:dyDescent="0.2">
      <c r="A2447" s="5">
        <v>42602.958333333336</v>
      </c>
      <c r="B2447" s="2">
        <v>1470.23</v>
      </c>
      <c r="C2447" s="29">
        <v>96.6</v>
      </c>
      <c r="D2447" s="8">
        <v>1.7000000000000001E-4</v>
      </c>
      <c r="E2447" s="13">
        <f>D2447*'Assumptions Notes'!C$12</f>
        <v>2.0400000000000001E-2</v>
      </c>
      <c r="F2447" s="15">
        <f t="shared" si="76"/>
        <v>1.6421999999999999E-2</v>
      </c>
      <c r="G2447" s="10">
        <f>IF(C2447&gt;'Assumptions Notes'!C$11,'Assumptions Notes'!C$11,C2447)</f>
        <v>96.6</v>
      </c>
      <c r="H2447" s="15">
        <f t="shared" si="77"/>
        <v>1.6421999999999999E-2</v>
      </c>
      <c r="I2447" s="2">
        <f>IF(C2447&gt;'Assumptions Notes'!C$11,-C2447*('Assumptions Notes'!C$13/(2*1000)),G2447*D2447)</f>
        <v>1.6421999999999999E-2</v>
      </c>
    </row>
    <row r="2448" spans="1:9" ht="16" x14ac:dyDescent="0.2">
      <c r="A2448" s="5">
        <v>42602.979166666664</v>
      </c>
      <c r="B2448" s="2">
        <v>1455.35</v>
      </c>
      <c r="C2448" s="29">
        <v>97.9</v>
      </c>
      <c r="D2448" s="8">
        <v>1.5000000000000001E-4</v>
      </c>
      <c r="E2448" s="13">
        <f>D2448*'Assumptions Notes'!C$12</f>
        <v>1.8000000000000002E-2</v>
      </c>
      <c r="F2448" s="15">
        <f t="shared" si="76"/>
        <v>1.4685000000000002E-2</v>
      </c>
      <c r="G2448" s="10">
        <f>IF(C2448&gt;'Assumptions Notes'!C$11,'Assumptions Notes'!C$11,C2448)</f>
        <v>97.9</v>
      </c>
      <c r="H2448" s="15">
        <f t="shared" si="77"/>
        <v>1.4685000000000002E-2</v>
      </c>
      <c r="I2448" s="2">
        <f>IF(C2448&gt;'Assumptions Notes'!C$11,-C2448*('Assumptions Notes'!C$13/(2*1000)),G2448*D2448)</f>
        <v>1.4685000000000002E-2</v>
      </c>
    </row>
    <row r="2449" spans="1:9" ht="16" x14ac:dyDescent="0.2">
      <c r="A2449" s="5">
        <v>42603</v>
      </c>
      <c r="B2449" s="2">
        <v>1668.78</v>
      </c>
      <c r="C2449" s="29">
        <v>100.4</v>
      </c>
      <c r="D2449" s="8">
        <v>1.2999999999999999E-4</v>
      </c>
      <c r="E2449" s="13">
        <f>D2449*'Assumptions Notes'!C$12</f>
        <v>1.5599999999999999E-2</v>
      </c>
      <c r="F2449" s="15">
        <f t="shared" si="76"/>
        <v>1.3051999999999999E-2</v>
      </c>
      <c r="G2449" s="10">
        <f>IF(C2449&gt;'Assumptions Notes'!C$11,'Assumptions Notes'!C$11,C2449)</f>
        <v>100.4</v>
      </c>
      <c r="H2449" s="15">
        <f t="shared" si="77"/>
        <v>1.3051999999999999E-2</v>
      </c>
      <c r="I2449" s="2">
        <f>IF(C2449&gt;'Assumptions Notes'!C$11,-C2449*('Assumptions Notes'!C$13/(2*1000)),G2449*D2449)</f>
        <v>1.3051999999999999E-2</v>
      </c>
    </row>
    <row r="2450" spans="1:9" ht="16" x14ac:dyDescent="0.2">
      <c r="A2450" s="5">
        <v>42603.020833333336</v>
      </c>
      <c r="B2450" s="2">
        <v>1575.96</v>
      </c>
      <c r="C2450" s="29">
        <v>99.1</v>
      </c>
      <c r="D2450" s="8">
        <v>1.175E-4</v>
      </c>
      <c r="E2450" s="13">
        <f>D2450*'Assumptions Notes'!C$12</f>
        <v>1.41E-2</v>
      </c>
      <c r="F2450" s="15">
        <f t="shared" si="76"/>
        <v>1.1644249999999998E-2</v>
      </c>
      <c r="G2450" s="10">
        <f>IF(C2450&gt;'Assumptions Notes'!C$11,'Assumptions Notes'!C$11,C2450)</f>
        <v>99.1</v>
      </c>
      <c r="H2450" s="15">
        <f t="shared" si="77"/>
        <v>1.1644249999999998E-2</v>
      </c>
      <c r="I2450" s="2">
        <f>IF(C2450&gt;'Assumptions Notes'!C$11,-C2450*('Assumptions Notes'!C$13/(2*1000)),G2450*D2450)</f>
        <v>1.1644249999999998E-2</v>
      </c>
    </row>
    <row r="2451" spans="1:9" ht="16" x14ac:dyDescent="0.2">
      <c r="A2451" s="5">
        <v>42603.041666666664</v>
      </c>
      <c r="B2451" s="2">
        <v>1520.95</v>
      </c>
      <c r="C2451" s="29">
        <v>98.6</v>
      </c>
      <c r="D2451" s="8">
        <v>1.05E-4</v>
      </c>
      <c r="E2451" s="13">
        <f>D2451*'Assumptions Notes'!C$12</f>
        <v>1.26E-2</v>
      </c>
      <c r="F2451" s="15">
        <f t="shared" si="76"/>
        <v>1.0352999999999999E-2</v>
      </c>
      <c r="G2451" s="10">
        <f>IF(C2451&gt;'Assumptions Notes'!C$11,'Assumptions Notes'!C$11,C2451)</f>
        <v>98.6</v>
      </c>
      <c r="H2451" s="15">
        <f t="shared" si="77"/>
        <v>1.0352999999999999E-2</v>
      </c>
      <c r="I2451" s="2">
        <f>IF(C2451&gt;'Assumptions Notes'!C$11,-C2451*('Assumptions Notes'!C$13/(2*1000)),G2451*D2451)</f>
        <v>1.0352999999999999E-2</v>
      </c>
    </row>
    <row r="2452" spans="1:9" ht="16" x14ac:dyDescent="0.2">
      <c r="A2452" s="5">
        <v>42603.0625</v>
      </c>
      <c r="B2452" s="2">
        <v>1397.61</v>
      </c>
      <c r="C2452" s="29">
        <v>98.7</v>
      </c>
      <c r="D2452" s="8">
        <v>1.025E-4</v>
      </c>
      <c r="E2452" s="13">
        <f>D2452*'Assumptions Notes'!C$12</f>
        <v>1.23E-2</v>
      </c>
      <c r="F2452" s="15">
        <f t="shared" si="76"/>
        <v>1.0116750000000001E-2</v>
      </c>
      <c r="G2452" s="10">
        <f>IF(C2452&gt;'Assumptions Notes'!C$11,'Assumptions Notes'!C$11,C2452)</f>
        <v>98.7</v>
      </c>
      <c r="H2452" s="15">
        <f t="shared" si="77"/>
        <v>1.0116750000000001E-2</v>
      </c>
      <c r="I2452" s="2">
        <f>IF(C2452&gt;'Assumptions Notes'!C$11,-C2452*('Assumptions Notes'!C$13/(2*1000)),G2452*D2452)</f>
        <v>1.0116750000000001E-2</v>
      </c>
    </row>
    <row r="2453" spans="1:9" ht="16" x14ac:dyDescent="0.2">
      <c r="A2453" s="5">
        <v>42603.083333333336</v>
      </c>
      <c r="B2453" s="2">
        <v>1328.5</v>
      </c>
      <c r="C2453" s="29">
        <v>96.1</v>
      </c>
      <c r="D2453" s="8">
        <v>1E-4</v>
      </c>
      <c r="E2453" s="13">
        <f>D2453*'Assumptions Notes'!C$12</f>
        <v>1.2E-2</v>
      </c>
      <c r="F2453" s="15">
        <f t="shared" si="76"/>
        <v>9.6100000000000005E-3</v>
      </c>
      <c r="G2453" s="10">
        <f>IF(C2453&gt;'Assumptions Notes'!C$11,'Assumptions Notes'!C$11,C2453)</f>
        <v>96.1</v>
      </c>
      <c r="H2453" s="15">
        <f t="shared" si="77"/>
        <v>9.6100000000000005E-3</v>
      </c>
      <c r="I2453" s="2">
        <f>IF(C2453&gt;'Assumptions Notes'!C$11,-C2453*('Assumptions Notes'!C$13/(2*1000)),G2453*D2453)</f>
        <v>9.6100000000000005E-3</v>
      </c>
    </row>
    <row r="2454" spans="1:9" ht="16" x14ac:dyDescent="0.2">
      <c r="A2454" s="5">
        <v>42603.104166666664</v>
      </c>
      <c r="B2454" s="2">
        <v>1236.67</v>
      </c>
      <c r="C2454" s="29">
        <v>90.1</v>
      </c>
      <c r="D2454" s="8">
        <v>9.8750000000000002E-5</v>
      </c>
      <c r="E2454" s="13">
        <f>D2454*'Assumptions Notes'!C$12</f>
        <v>1.1849999999999999E-2</v>
      </c>
      <c r="F2454" s="15">
        <f t="shared" si="76"/>
        <v>8.897374999999999E-3</v>
      </c>
      <c r="G2454" s="10">
        <f>IF(C2454&gt;'Assumptions Notes'!C$11,'Assumptions Notes'!C$11,C2454)</f>
        <v>90.1</v>
      </c>
      <c r="H2454" s="15">
        <f t="shared" si="77"/>
        <v>8.897374999999999E-3</v>
      </c>
      <c r="I2454" s="2">
        <f>IF(C2454&gt;'Assumptions Notes'!C$11,-C2454*('Assumptions Notes'!C$13/(2*1000)),G2454*D2454)</f>
        <v>8.897374999999999E-3</v>
      </c>
    </row>
    <row r="2455" spans="1:9" ht="16" x14ac:dyDescent="0.2">
      <c r="A2455" s="5">
        <v>42603.125</v>
      </c>
      <c r="B2455" s="2">
        <v>1195.1199999999999</v>
      </c>
      <c r="C2455" s="29">
        <v>85.7</v>
      </c>
      <c r="D2455" s="8">
        <v>9.7499999999999998E-5</v>
      </c>
      <c r="E2455" s="13">
        <f>D2455*'Assumptions Notes'!C$12</f>
        <v>1.17E-2</v>
      </c>
      <c r="F2455" s="15">
        <f t="shared" si="76"/>
        <v>8.3557500000000003E-3</v>
      </c>
      <c r="G2455" s="10">
        <f>IF(C2455&gt;'Assumptions Notes'!C$11,'Assumptions Notes'!C$11,C2455)</f>
        <v>85.7</v>
      </c>
      <c r="H2455" s="15">
        <f t="shared" si="77"/>
        <v>8.3557500000000003E-3</v>
      </c>
      <c r="I2455" s="2">
        <f>IF(C2455&gt;'Assumptions Notes'!C$11,-C2455*('Assumptions Notes'!C$13/(2*1000)),G2455*D2455)</f>
        <v>8.3557500000000003E-3</v>
      </c>
    </row>
    <row r="2456" spans="1:9" ht="16" x14ac:dyDescent="0.2">
      <c r="A2456" s="5">
        <v>42603.145833333336</v>
      </c>
      <c r="B2456" s="2">
        <v>1154.99</v>
      </c>
      <c r="C2456" s="29">
        <v>88.3</v>
      </c>
      <c r="D2456" s="8">
        <v>9.6250000000000009E-5</v>
      </c>
      <c r="E2456" s="13">
        <f>D2456*'Assumptions Notes'!C$12</f>
        <v>1.1550000000000001E-2</v>
      </c>
      <c r="F2456" s="15">
        <f t="shared" si="76"/>
        <v>8.4988750000000012E-3</v>
      </c>
      <c r="G2456" s="10">
        <f>IF(C2456&gt;'Assumptions Notes'!C$11,'Assumptions Notes'!C$11,C2456)</f>
        <v>88.3</v>
      </c>
      <c r="H2456" s="15">
        <f t="shared" si="77"/>
        <v>8.4988750000000012E-3</v>
      </c>
      <c r="I2456" s="2">
        <f>IF(C2456&gt;'Assumptions Notes'!C$11,-C2456*('Assumptions Notes'!C$13/(2*1000)),G2456*D2456)</f>
        <v>8.4988750000000012E-3</v>
      </c>
    </row>
    <row r="2457" spans="1:9" ht="16" x14ac:dyDescent="0.2">
      <c r="A2457" s="5">
        <v>42603.166666666664</v>
      </c>
      <c r="B2457" s="2">
        <v>1125.33</v>
      </c>
      <c r="C2457" s="29">
        <v>86.9</v>
      </c>
      <c r="D2457" s="8">
        <v>9.5000000000000005E-5</v>
      </c>
      <c r="E2457" s="13">
        <f>D2457*'Assumptions Notes'!C$12</f>
        <v>1.14E-2</v>
      </c>
      <c r="F2457" s="15">
        <f t="shared" si="76"/>
        <v>8.2555000000000007E-3</v>
      </c>
      <c r="G2457" s="10">
        <f>IF(C2457&gt;'Assumptions Notes'!C$11,'Assumptions Notes'!C$11,C2457)</f>
        <v>86.9</v>
      </c>
      <c r="H2457" s="15">
        <f t="shared" si="77"/>
        <v>8.2555000000000007E-3</v>
      </c>
      <c r="I2457" s="2">
        <f>IF(C2457&gt;'Assumptions Notes'!C$11,-C2457*('Assumptions Notes'!C$13/(2*1000)),G2457*D2457)</f>
        <v>8.2555000000000007E-3</v>
      </c>
    </row>
    <row r="2458" spans="1:9" ht="16" x14ac:dyDescent="0.2">
      <c r="A2458" s="5">
        <v>42603.1875</v>
      </c>
      <c r="B2458" s="2">
        <v>1093.6300000000001</v>
      </c>
      <c r="C2458" s="29">
        <v>91.3</v>
      </c>
      <c r="D2458" s="8">
        <v>9.6250000000000009E-5</v>
      </c>
      <c r="E2458" s="13">
        <f>D2458*'Assumptions Notes'!C$12</f>
        <v>1.1550000000000001E-2</v>
      </c>
      <c r="F2458" s="15">
        <f t="shared" si="76"/>
        <v>8.7876250000000003E-3</v>
      </c>
      <c r="G2458" s="10">
        <f>IF(C2458&gt;'Assumptions Notes'!C$11,'Assumptions Notes'!C$11,C2458)</f>
        <v>91.3</v>
      </c>
      <c r="H2458" s="15">
        <f t="shared" si="77"/>
        <v>8.7876250000000003E-3</v>
      </c>
      <c r="I2458" s="2">
        <f>IF(C2458&gt;'Assumptions Notes'!C$11,-C2458*('Assumptions Notes'!C$13/(2*1000)),G2458*D2458)</f>
        <v>8.7876250000000003E-3</v>
      </c>
    </row>
    <row r="2459" spans="1:9" ht="16" x14ac:dyDescent="0.2">
      <c r="A2459" s="5">
        <v>42603.208333333336</v>
      </c>
      <c r="B2459" s="2">
        <v>1080.94</v>
      </c>
      <c r="C2459" s="29">
        <v>98.7</v>
      </c>
      <c r="D2459" s="8">
        <v>9.7499999999999998E-5</v>
      </c>
      <c r="E2459" s="13">
        <f>D2459*'Assumptions Notes'!C$12</f>
        <v>1.17E-2</v>
      </c>
      <c r="F2459" s="15">
        <f t="shared" si="76"/>
        <v>9.6232499999999999E-3</v>
      </c>
      <c r="G2459" s="10">
        <f>IF(C2459&gt;'Assumptions Notes'!C$11,'Assumptions Notes'!C$11,C2459)</f>
        <v>98.7</v>
      </c>
      <c r="H2459" s="15">
        <f t="shared" si="77"/>
        <v>9.6232499999999999E-3</v>
      </c>
      <c r="I2459" s="2">
        <f>IF(C2459&gt;'Assumptions Notes'!C$11,-C2459*('Assumptions Notes'!C$13/(2*1000)),G2459*D2459)</f>
        <v>9.6232499999999999E-3</v>
      </c>
    </row>
    <row r="2460" spans="1:9" ht="16" x14ac:dyDescent="0.2">
      <c r="A2460" s="5">
        <v>42603.229166666664</v>
      </c>
      <c r="B2460" s="2">
        <v>1063.46</v>
      </c>
      <c r="C2460" s="29">
        <v>105.3</v>
      </c>
      <c r="D2460" s="8">
        <v>1.15E-4</v>
      </c>
      <c r="E2460" s="13">
        <f>D2460*'Assumptions Notes'!C$12</f>
        <v>1.38E-2</v>
      </c>
      <c r="F2460" s="15">
        <f t="shared" si="76"/>
        <v>1.21095E-2</v>
      </c>
      <c r="G2460" s="10">
        <f>IF(C2460&gt;'Assumptions Notes'!C$11,'Assumptions Notes'!C$11,C2460)</f>
        <v>105.3</v>
      </c>
      <c r="H2460" s="15">
        <f t="shared" si="77"/>
        <v>1.21095E-2</v>
      </c>
      <c r="I2460" s="2">
        <f>IF(C2460&gt;'Assumptions Notes'!C$11,-C2460*('Assumptions Notes'!C$13/(2*1000)),G2460*D2460)</f>
        <v>1.21095E-2</v>
      </c>
    </row>
    <row r="2461" spans="1:9" ht="16" x14ac:dyDescent="0.2">
      <c r="A2461" s="5">
        <v>42603.3125</v>
      </c>
      <c r="B2461" s="2">
        <v>1123.03</v>
      </c>
      <c r="C2461" s="29">
        <v>102</v>
      </c>
      <c r="D2461" s="8">
        <v>1.325E-4</v>
      </c>
      <c r="E2461" s="13">
        <f>D2461*'Assumptions Notes'!C$12</f>
        <v>1.5900000000000001E-2</v>
      </c>
      <c r="F2461" s="15">
        <f t="shared" si="76"/>
        <v>1.3514999999999999E-2</v>
      </c>
      <c r="G2461" s="10">
        <f>IF(C2461&gt;'Assumptions Notes'!C$11,'Assumptions Notes'!C$11,C2461)</f>
        <v>102</v>
      </c>
      <c r="H2461" s="15">
        <f t="shared" si="77"/>
        <v>1.3514999999999999E-2</v>
      </c>
      <c r="I2461" s="2">
        <f>IF(C2461&gt;'Assumptions Notes'!C$11,-C2461*('Assumptions Notes'!C$13/(2*1000)),G2461*D2461)</f>
        <v>1.3514999999999999E-2</v>
      </c>
    </row>
    <row r="2462" spans="1:9" ht="16" x14ac:dyDescent="0.2">
      <c r="A2462" s="5">
        <v>42603.25</v>
      </c>
      <c r="B2462" s="2">
        <v>1065.06</v>
      </c>
      <c r="C2462" s="29">
        <v>100.3</v>
      </c>
      <c r="D2462" s="8">
        <v>1.6249999999999999E-4</v>
      </c>
      <c r="E2462" s="13">
        <f>D2462*'Assumptions Notes'!C$12</f>
        <v>1.95E-2</v>
      </c>
      <c r="F2462" s="15">
        <f t="shared" si="76"/>
        <v>1.6298749999999997E-2</v>
      </c>
      <c r="G2462" s="10">
        <f>IF(C2462&gt;'Assumptions Notes'!C$11,'Assumptions Notes'!C$11,C2462)</f>
        <v>100.3</v>
      </c>
      <c r="H2462" s="15">
        <f t="shared" si="77"/>
        <v>1.6298749999999997E-2</v>
      </c>
      <c r="I2462" s="2">
        <f>IF(C2462&gt;'Assumptions Notes'!C$11,-C2462*('Assumptions Notes'!C$13/(2*1000)),G2462*D2462)</f>
        <v>1.6298749999999997E-2</v>
      </c>
    </row>
    <row r="2463" spans="1:9" ht="16" x14ac:dyDescent="0.2">
      <c r="A2463" s="5">
        <v>42603.270833333336</v>
      </c>
      <c r="B2463" s="2">
        <v>1065.81</v>
      </c>
      <c r="C2463" s="29">
        <v>97.9</v>
      </c>
      <c r="D2463" s="8">
        <v>1.9249999999999999E-4</v>
      </c>
      <c r="E2463" s="13">
        <f>D2463*'Assumptions Notes'!C$12</f>
        <v>2.3099999999999999E-2</v>
      </c>
      <c r="F2463" s="15">
        <f t="shared" si="76"/>
        <v>1.8845750000000001E-2</v>
      </c>
      <c r="G2463" s="10">
        <f>IF(C2463&gt;'Assumptions Notes'!C$11,'Assumptions Notes'!C$11,C2463)</f>
        <v>97.9</v>
      </c>
      <c r="H2463" s="15">
        <f t="shared" si="77"/>
        <v>1.8845750000000001E-2</v>
      </c>
      <c r="I2463" s="2">
        <f>IF(C2463&gt;'Assumptions Notes'!C$11,-C2463*('Assumptions Notes'!C$13/(2*1000)),G2463*D2463)</f>
        <v>1.8845750000000001E-2</v>
      </c>
    </row>
    <row r="2464" spans="1:9" ht="16" x14ac:dyDescent="0.2">
      <c r="A2464" s="5">
        <v>42603.291666666664</v>
      </c>
      <c r="B2464" s="2">
        <v>1091.75</v>
      </c>
      <c r="C2464" s="29">
        <v>99.5</v>
      </c>
      <c r="D2464" s="8">
        <v>2.0875000000000001E-4</v>
      </c>
      <c r="E2464" s="13">
        <f>D2464*'Assumptions Notes'!C$12</f>
        <v>2.5049999999999999E-2</v>
      </c>
      <c r="F2464" s="15">
        <f t="shared" si="76"/>
        <v>2.0770625000000001E-2</v>
      </c>
      <c r="G2464" s="10">
        <f>IF(C2464&gt;'Assumptions Notes'!C$11,'Assumptions Notes'!C$11,C2464)</f>
        <v>99.5</v>
      </c>
      <c r="H2464" s="15">
        <f t="shared" si="77"/>
        <v>2.0770625000000001E-2</v>
      </c>
      <c r="I2464" s="2">
        <f>IF(C2464&gt;'Assumptions Notes'!C$11,-C2464*('Assumptions Notes'!C$13/(2*1000)),G2464*D2464)</f>
        <v>2.0770625000000001E-2</v>
      </c>
    </row>
    <row r="2465" spans="1:9" ht="16" x14ac:dyDescent="0.2">
      <c r="A2465" s="5">
        <v>42603.333333333336</v>
      </c>
      <c r="B2465" s="2">
        <v>1140.23</v>
      </c>
      <c r="C2465" s="29">
        <v>95.9</v>
      </c>
      <c r="D2465" s="8">
        <v>2.2499999999999999E-4</v>
      </c>
      <c r="E2465" s="13">
        <f>D2465*'Assumptions Notes'!C$12</f>
        <v>2.7E-2</v>
      </c>
      <c r="F2465" s="15">
        <f t="shared" si="76"/>
        <v>2.1577499999999999E-2</v>
      </c>
      <c r="G2465" s="10">
        <f>IF(C2465&gt;'Assumptions Notes'!C$11,'Assumptions Notes'!C$11,C2465)</f>
        <v>95.9</v>
      </c>
      <c r="H2465" s="15">
        <f t="shared" si="77"/>
        <v>2.1577499999999999E-2</v>
      </c>
      <c r="I2465" s="2">
        <f>IF(C2465&gt;'Assumptions Notes'!C$11,-C2465*('Assumptions Notes'!C$13/(2*1000)),G2465*D2465)</f>
        <v>2.1577499999999999E-2</v>
      </c>
    </row>
    <row r="2466" spans="1:9" ht="16" x14ac:dyDescent="0.2">
      <c r="A2466" s="5">
        <v>42603.354166666664</v>
      </c>
      <c r="B2466" s="2">
        <v>1194.02</v>
      </c>
      <c r="C2466" s="29">
        <v>94.5</v>
      </c>
      <c r="D2466" s="8">
        <v>2.2625E-4</v>
      </c>
      <c r="E2466" s="13">
        <f>D2466*'Assumptions Notes'!C$12</f>
        <v>2.7150000000000001E-2</v>
      </c>
      <c r="F2466" s="15">
        <f t="shared" si="76"/>
        <v>2.1380625E-2</v>
      </c>
      <c r="G2466" s="10">
        <f>IF(C2466&gt;'Assumptions Notes'!C$11,'Assumptions Notes'!C$11,C2466)</f>
        <v>94.5</v>
      </c>
      <c r="H2466" s="15">
        <f t="shared" si="77"/>
        <v>2.1380625E-2</v>
      </c>
      <c r="I2466" s="2">
        <f>IF(C2466&gt;'Assumptions Notes'!C$11,-C2466*('Assumptions Notes'!C$13/(2*1000)),G2466*D2466)</f>
        <v>2.1380625E-2</v>
      </c>
    </row>
    <row r="2467" spans="1:9" ht="16" x14ac:dyDescent="0.2">
      <c r="A2467" s="5">
        <v>42603.375</v>
      </c>
      <c r="B2467" s="2">
        <v>1171.1300000000001</v>
      </c>
      <c r="C2467" s="29">
        <v>93.2</v>
      </c>
      <c r="D2467" s="8">
        <v>2.275E-4</v>
      </c>
      <c r="E2467" s="13">
        <f>D2467*'Assumptions Notes'!C$12</f>
        <v>2.7300000000000001E-2</v>
      </c>
      <c r="F2467" s="15">
        <f t="shared" si="76"/>
        <v>2.1203E-2</v>
      </c>
      <c r="G2467" s="10">
        <f>IF(C2467&gt;'Assumptions Notes'!C$11,'Assumptions Notes'!C$11,C2467)</f>
        <v>93.2</v>
      </c>
      <c r="H2467" s="15">
        <f t="shared" si="77"/>
        <v>2.1203E-2</v>
      </c>
      <c r="I2467" s="2">
        <f>IF(C2467&gt;'Assumptions Notes'!C$11,-C2467*('Assumptions Notes'!C$13/(2*1000)),G2467*D2467)</f>
        <v>2.1203E-2</v>
      </c>
    </row>
    <row r="2468" spans="1:9" ht="16" x14ac:dyDescent="0.2">
      <c r="A2468" s="5">
        <v>42603.395833333336</v>
      </c>
      <c r="B2468" s="2">
        <v>1156.6099999999999</v>
      </c>
      <c r="C2468" s="29">
        <v>89.3</v>
      </c>
      <c r="D2468" s="8">
        <v>2.1875E-4</v>
      </c>
      <c r="E2468" s="13">
        <f>D2468*'Assumptions Notes'!C$12</f>
        <v>2.6249999999999999E-2</v>
      </c>
      <c r="F2468" s="15">
        <f t="shared" si="76"/>
        <v>1.9534375E-2</v>
      </c>
      <c r="G2468" s="10">
        <f>IF(C2468&gt;'Assumptions Notes'!C$11,'Assumptions Notes'!C$11,C2468)</f>
        <v>89.3</v>
      </c>
      <c r="H2468" s="15">
        <f t="shared" si="77"/>
        <v>1.9534375E-2</v>
      </c>
      <c r="I2468" s="2">
        <f>IF(C2468&gt;'Assumptions Notes'!C$11,-C2468*('Assumptions Notes'!C$13/(2*1000)),G2468*D2468)</f>
        <v>1.9534375E-2</v>
      </c>
    </row>
    <row r="2469" spans="1:9" ht="16" x14ac:dyDescent="0.2">
      <c r="A2469" s="5">
        <v>42603.416666666664</v>
      </c>
      <c r="B2469" s="2">
        <v>1123.97</v>
      </c>
      <c r="C2469" s="29">
        <v>87</v>
      </c>
      <c r="D2469" s="8">
        <v>2.1000000000000001E-4</v>
      </c>
      <c r="E2469" s="13">
        <f>D2469*'Assumptions Notes'!C$12</f>
        <v>2.52E-2</v>
      </c>
      <c r="F2469" s="15">
        <f t="shared" si="76"/>
        <v>1.8270000000000002E-2</v>
      </c>
      <c r="G2469" s="10">
        <f>IF(C2469&gt;'Assumptions Notes'!C$11,'Assumptions Notes'!C$11,C2469)</f>
        <v>87</v>
      </c>
      <c r="H2469" s="15">
        <f t="shared" si="77"/>
        <v>1.8270000000000002E-2</v>
      </c>
      <c r="I2469" s="2">
        <f>IF(C2469&gt;'Assumptions Notes'!C$11,-C2469*('Assumptions Notes'!C$13/(2*1000)),G2469*D2469)</f>
        <v>1.8270000000000002E-2</v>
      </c>
    </row>
    <row r="2470" spans="1:9" ht="16" x14ac:dyDescent="0.2">
      <c r="A2470" s="5">
        <v>42603.4375</v>
      </c>
      <c r="B2470" s="2">
        <v>1046.03</v>
      </c>
      <c r="C2470" s="29">
        <v>90.3</v>
      </c>
      <c r="D2470" s="8">
        <v>2.075E-4</v>
      </c>
      <c r="E2470" s="13">
        <f>D2470*'Assumptions Notes'!C$12</f>
        <v>2.4899999999999999E-2</v>
      </c>
      <c r="F2470" s="15">
        <f t="shared" si="76"/>
        <v>1.873725E-2</v>
      </c>
      <c r="G2470" s="10">
        <f>IF(C2470&gt;'Assumptions Notes'!C$11,'Assumptions Notes'!C$11,C2470)</f>
        <v>90.3</v>
      </c>
      <c r="H2470" s="15">
        <f t="shared" si="77"/>
        <v>1.873725E-2</v>
      </c>
      <c r="I2470" s="2">
        <f>IF(C2470&gt;'Assumptions Notes'!C$11,-C2470*('Assumptions Notes'!C$13/(2*1000)),G2470*D2470)</f>
        <v>1.873725E-2</v>
      </c>
    </row>
    <row r="2471" spans="1:9" ht="16" x14ac:dyDescent="0.2">
      <c r="A2471" s="5">
        <v>42603.458333333336</v>
      </c>
      <c r="B2471" s="2">
        <v>961.33</v>
      </c>
      <c r="C2471" s="29">
        <v>92.2</v>
      </c>
      <c r="D2471" s="8">
        <v>2.05E-4</v>
      </c>
      <c r="E2471" s="13">
        <f>D2471*'Assumptions Notes'!C$12</f>
        <v>2.46E-2</v>
      </c>
      <c r="F2471" s="15">
        <f t="shared" si="76"/>
        <v>1.8901000000000001E-2</v>
      </c>
      <c r="G2471" s="10">
        <f>IF(C2471&gt;'Assumptions Notes'!C$11,'Assumptions Notes'!C$11,C2471)</f>
        <v>92.2</v>
      </c>
      <c r="H2471" s="15">
        <f t="shared" si="77"/>
        <v>1.8901000000000001E-2</v>
      </c>
      <c r="I2471" s="2">
        <f>IF(C2471&gt;'Assumptions Notes'!C$11,-C2471*('Assumptions Notes'!C$13/(2*1000)),G2471*D2471)</f>
        <v>1.8901000000000001E-2</v>
      </c>
    </row>
    <row r="2472" spans="1:9" ht="16" x14ac:dyDescent="0.2">
      <c r="A2472" s="5">
        <v>42603.479166666664</v>
      </c>
      <c r="B2472" s="2">
        <v>905.91</v>
      </c>
      <c r="C2472" s="29">
        <v>97.1</v>
      </c>
      <c r="D2472" s="8">
        <v>2.1499999999999999E-4</v>
      </c>
      <c r="E2472" s="13">
        <f>D2472*'Assumptions Notes'!C$12</f>
        <v>2.58E-2</v>
      </c>
      <c r="F2472" s="15">
        <f t="shared" si="76"/>
        <v>2.0876499999999999E-2</v>
      </c>
      <c r="G2472" s="10">
        <f>IF(C2472&gt;'Assumptions Notes'!C$11,'Assumptions Notes'!C$11,C2472)</f>
        <v>97.1</v>
      </c>
      <c r="H2472" s="15">
        <f t="shared" si="77"/>
        <v>2.0876499999999999E-2</v>
      </c>
      <c r="I2472" s="2">
        <f>IF(C2472&gt;'Assumptions Notes'!C$11,-C2472*('Assumptions Notes'!C$13/(2*1000)),G2472*D2472)</f>
        <v>2.0876499999999999E-2</v>
      </c>
    </row>
    <row r="2473" spans="1:9" ht="16" x14ac:dyDescent="0.2">
      <c r="A2473" s="5">
        <v>42603.5</v>
      </c>
      <c r="B2473" s="2">
        <v>889.75</v>
      </c>
      <c r="C2473" s="29">
        <v>99.6</v>
      </c>
      <c r="D2473" s="8">
        <v>2.2499999999999999E-4</v>
      </c>
      <c r="E2473" s="13">
        <f>D2473*'Assumptions Notes'!C$12</f>
        <v>2.7E-2</v>
      </c>
      <c r="F2473" s="15">
        <f t="shared" si="76"/>
        <v>2.2409999999999999E-2</v>
      </c>
      <c r="G2473" s="10">
        <f>IF(C2473&gt;'Assumptions Notes'!C$11,'Assumptions Notes'!C$11,C2473)</f>
        <v>99.6</v>
      </c>
      <c r="H2473" s="15">
        <f t="shared" si="77"/>
        <v>2.2409999999999999E-2</v>
      </c>
      <c r="I2473" s="2">
        <f>IF(C2473&gt;'Assumptions Notes'!C$11,-C2473*('Assumptions Notes'!C$13/(2*1000)),G2473*D2473)</f>
        <v>2.2409999999999999E-2</v>
      </c>
    </row>
    <row r="2474" spans="1:9" ht="16" x14ac:dyDescent="0.2">
      <c r="A2474" s="5">
        <v>42603.520833333336</v>
      </c>
      <c r="B2474" s="2">
        <v>877.02</v>
      </c>
      <c r="C2474" s="29">
        <v>97.1</v>
      </c>
      <c r="D2474" s="8">
        <v>2.1250000000000002E-4</v>
      </c>
      <c r="E2474" s="13">
        <f>D2474*'Assumptions Notes'!C$12</f>
        <v>2.5500000000000002E-2</v>
      </c>
      <c r="F2474" s="15">
        <f t="shared" si="76"/>
        <v>2.0633749999999999E-2</v>
      </c>
      <c r="G2474" s="10">
        <f>IF(C2474&gt;'Assumptions Notes'!C$11,'Assumptions Notes'!C$11,C2474)</f>
        <v>97.1</v>
      </c>
      <c r="H2474" s="15">
        <f t="shared" si="77"/>
        <v>2.0633749999999999E-2</v>
      </c>
      <c r="I2474" s="2">
        <f>IF(C2474&gt;'Assumptions Notes'!C$11,-C2474*('Assumptions Notes'!C$13/(2*1000)),G2474*D2474)</f>
        <v>2.0633749999999999E-2</v>
      </c>
    </row>
    <row r="2475" spans="1:9" ht="16" x14ac:dyDescent="0.2">
      <c r="A2475" s="5">
        <v>42603.541666666664</v>
      </c>
      <c r="B2475" s="2">
        <v>874.41</v>
      </c>
      <c r="C2475" s="29">
        <v>99.4</v>
      </c>
      <c r="D2475" s="8">
        <v>2.0000000000000001E-4</v>
      </c>
      <c r="E2475" s="13">
        <f>D2475*'Assumptions Notes'!C$12</f>
        <v>2.4E-2</v>
      </c>
      <c r="F2475" s="15">
        <f t="shared" si="76"/>
        <v>1.9880000000000002E-2</v>
      </c>
      <c r="G2475" s="10">
        <f>IF(C2475&gt;'Assumptions Notes'!C$11,'Assumptions Notes'!C$11,C2475)</f>
        <v>99.4</v>
      </c>
      <c r="H2475" s="15">
        <f t="shared" si="77"/>
        <v>1.9880000000000002E-2</v>
      </c>
      <c r="I2475" s="2">
        <f>IF(C2475&gt;'Assumptions Notes'!C$11,-C2475*('Assumptions Notes'!C$13/(2*1000)),G2475*D2475)</f>
        <v>1.9880000000000002E-2</v>
      </c>
    </row>
    <row r="2476" spans="1:9" ht="16" x14ac:dyDescent="0.2">
      <c r="A2476" s="5">
        <v>42603.5625</v>
      </c>
      <c r="B2476" s="2">
        <v>869.29</v>
      </c>
      <c r="C2476" s="29">
        <v>95.8</v>
      </c>
      <c r="D2476" s="8">
        <v>1.975E-4</v>
      </c>
      <c r="E2476" s="13">
        <f>D2476*'Assumptions Notes'!C$12</f>
        <v>2.3699999999999999E-2</v>
      </c>
      <c r="F2476" s="15">
        <f t="shared" si="76"/>
        <v>1.89205E-2</v>
      </c>
      <c r="G2476" s="10">
        <f>IF(C2476&gt;'Assumptions Notes'!C$11,'Assumptions Notes'!C$11,C2476)</f>
        <v>95.8</v>
      </c>
      <c r="H2476" s="15">
        <f t="shared" si="77"/>
        <v>1.89205E-2</v>
      </c>
      <c r="I2476" s="2">
        <f>IF(C2476&gt;'Assumptions Notes'!C$11,-C2476*('Assumptions Notes'!C$13/(2*1000)),G2476*D2476)</f>
        <v>1.89205E-2</v>
      </c>
    </row>
    <row r="2477" spans="1:9" ht="16" x14ac:dyDescent="0.2">
      <c r="A2477" s="5">
        <v>42603.583333333336</v>
      </c>
      <c r="B2477" s="2">
        <v>881.64</v>
      </c>
      <c r="C2477" s="29">
        <v>92.5</v>
      </c>
      <c r="D2477" s="8">
        <v>1.95E-4</v>
      </c>
      <c r="E2477" s="13">
        <f>D2477*'Assumptions Notes'!C$12</f>
        <v>2.3400000000000001E-2</v>
      </c>
      <c r="F2477" s="15">
        <f t="shared" si="76"/>
        <v>1.8037499999999998E-2</v>
      </c>
      <c r="G2477" s="10">
        <f>IF(C2477&gt;'Assumptions Notes'!C$11,'Assumptions Notes'!C$11,C2477)</f>
        <v>92.5</v>
      </c>
      <c r="H2477" s="15">
        <f t="shared" si="77"/>
        <v>1.8037499999999998E-2</v>
      </c>
      <c r="I2477" s="2">
        <f>IF(C2477&gt;'Assumptions Notes'!C$11,-C2477*('Assumptions Notes'!C$13/(2*1000)),G2477*D2477)</f>
        <v>1.8037499999999998E-2</v>
      </c>
    </row>
    <row r="2478" spans="1:9" ht="16" x14ac:dyDescent="0.2">
      <c r="A2478" s="5">
        <v>42603.604166666664</v>
      </c>
      <c r="B2478" s="2">
        <v>894.61</v>
      </c>
      <c r="C2478" s="29">
        <v>88.9</v>
      </c>
      <c r="D2478" s="8">
        <v>1.9625E-4</v>
      </c>
      <c r="E2478" s="13">
        <f>D2478*'Assumptions Notes'!C$12</f>
        <v>2.3550000000000001E-2</v>
      </c>
      <c r="F2478" s="15">
        <f t="shared" si="76"/>
        <v>1.7446625E-2</v>
      </c>
      <c r="G2478" s="10">
        <f>IF(C2478&gt;'Assumptions Notes'!C$11,'Assumptions Notes'!C$11,C2478)</f>
        <v>88.9</v>
      </c>
      <c r="H2478" s="15">
        <f t="shared" si="77"/>
        <v>1.7446625E-2</v>
      </c>
      <c r="I2478" s="2">
        <f>IF(C2478&gt;'Assumptions Notes'!C$11,-C2478*('Assumptions Notes'!C$13/(2*1000)),G2478*D2478)</f>
        <v>1.7446625E-2</v>
      </c>
    </row>
    <row r="2479" spans="1:9" ht="16" x14ac:dyDescent="0.2">
      <c r="A2479" s="5">
        <v>42603.625</v>
      </c>
      <c r="B2479" s="2">
        <v>901.99</v>
      </c>
      <c r="C2479" s="29">
        <v>86.9</v>
      </c>
      <c r="D2479" s="8">
        <v>1.975E-4</v>
      </c>
      <c r="E2479" s="13">
        <f>D2479*'Assumptions Notes'!C$12</f>
        <v>2.3699999999999999E-2</v>
      </c>
      <c r="F2479" s="15">
        <f t="shared" si="76"/>
        <v>1.7162750000000001E-2</v>
      </c>
      <c r="G2479" s="10">
        <f>IF(C2479&gt;'Assumptions Notes'!C$11,'Assumptions Notes'!C$11,C2479)</f>
        <v>86.9</v>
      </c>
      <c r="H2479" s="15">
        <f t="shared" si="77"/>
        <v>1.7162750000000001E-2</v>
      </c>
      <c r="I2479" s="2">
        <f>IF(C2479&gt;'Assumptions Notes'!C$11,-C2479*('Assumptions Notes'!C$13/(2*1000)),G2479*D2479)</f>
        <v>1.7162750000000001E-2</v>
      </c>
    </row>
    <row r="2480" spans="1:9" ht="16" x14ac:dyDescent="0.2">
      <c r="A2480" s="5">
        <v>42603.645833333336</v>
      </c>
      <c r="B2480" s="2">
        <v>939.55</v>
      </c>
      <c r="C2480" s="29">
        <v>83.4</v>
      </c>
      <c r="D2480" s="8">
        <v>2.2124999999999998E-4</v>
      </c>
      <c r="E2480" s="13">
        <f>D2480*'Assumptions Notes'!C$12</f>
        <v>2.6549999999999997E-2</v>
      </c>
      <c r="F2480" s="15">
        <f t="shared" si="76"/>
        <v>1.845225E-2</v>
      </c>
      <c r="G2480" s="10">
        <f>IF(C2480&gt;'Assumptions Notes'!C$11,'Assumptions Notes'!C$11,C2480)</f>
        <v>83.4</v>
      </c>
      <c r="H2480" s="15">
        <f t="shared" si="77"/>
        <v>1.845225E-2</v>
      </c>
      <c r="I2480" s="2">
        <f>IF(C2480&gt;'Assumptions Notes'!C$11,-C2480*('Assumptions Notes'!C$13/(2*1000)),G2480*D2480)</f>
        <v>1.845225E-2</v>
      </c>
    </row>
    <row r="2481" spans="1:9" ht="16" x14ac:dyDescent="0.2">
      <c r="A2481" s="5">
        <v>42603.666666666664</v>
      </c>
      <c r="B2481" s="2">
        <v>1034.9000000000001</v>
      </c>
      <c r="C2481" s="29">
        <v>86.7</v>
      </c>
      <c r="D2481" s="8">
        <v>2.4499999999999999E-4</v>
      </c>
      <c r="E2481" s="13">
        <f>D2481*'Assumptions Notes'!C$12</f>
        <v>2.9399999999999999E-2</v>
      </c>
      <c r="F2481" s="15">
        <f t="shared" si="76"/>
        <v>2.12415E-2</v>
      </c>
      <c r="G2481" s="10">
        <f>IF(C2481&gt;'Assumptions Notes'!C$11,'Assumptions Notes'!C$11,C2481)</f>
        <v>86.7</v>
      </c>
      <c r="H2481" s="15">
        <f t="shared" si="77"/>
        <v>2.12415E-2</v>
      </c>
      <c r="I2481" s="2">
        <f>IF(C2481&gt;'Assumptions Notes'!C$11,-C2481*('Assumptions Notes'!C$13/(2*1000)),G2481*D2481)</f>
        <v>2.12415E-2</v>
      </c>
    </row>
    <row r="2482" spans="1:9" ht="16" x14ac:dyDescent="0.2">
      <c r="A2482" s="5">
        <v>42603.6875</v>
      </c>
      <c r="B2482" s="2">
        <v>1108.76</v>
      </c>
      <c r="C2482" s="29">
        <v>87.1</v>
      </c>
      <c r="D2482" s="8">
        <v>2.7E-4</v>
      </c>
      <c r="E2482" s="13">
        <f>D2482*'Assumptions Notes'!C$12</f>
        <v>3.2399999999999998E-2</v>
      </c>
      <c r="F2482" s="15">
        <f t="shared" si="76"/>
        <v>2.3517E-2</v>
      </c>
      <c r="G2482" s="10">
        <f>IF(C2482&gt;'Assumptions Notes'!C$11,'Assumptions Notes'!C$11,C2482)</f>
        <v>87.1</v>
      </c>
      <c r="H2482" s="15">
        <f t="shared" si="77"/>
        <v>2.3517E-2</v>
      </c>
      <c r="I2482" s="2">
        <f>IF(C2482&gt;'Assumptions Notes'!C$11,-C2482*('Assumptions Notes'!C$13/(2*1000)),G2482*D2482)</f>
        <v>2.3517E-2</v>
      </c>
    </row>
    <row r="2483" spans="1:9" ht="16" x14ac:dyDescent="0.2">
      <c r="A2483" s="5">
        <v>42603.708333333336</v>
      </c>
      <c r="B2483" s="2">
        <v>1205.67</v>
      </c>
      <c r="C2483" s="29">
        <v>91.3</v>
      </c>
      <c r="D2483" s="8">
        <v>2.9500000000000001E-4</v>
      </c>
      <c r="E2483" s="13">
        <f>D2483*'Assumptions Notes'!C$12</f>
        <v>3.5400000000000001E-2</v>
      </c>
      <c r="F2483" s="15">
        <f t="shared" si="76"/>
        <v>2.6933499999999999E-2</v>
      </c>
      <c r="G2483" s="10">
        <f>IF(C2483&gt;'Assumptions Notes'!C$11,'Assumptions Notes'!C$11,C2483)</f>
        <v>91.3</v>
      </c>
      <c r="H2483" s="15">
        <f t="shared" si="77"/>
        <v>2.6933499999999999E-2</v>
      </c>
      <c r="I2483" s="2">
        <f>IF(C2483&gt;'Assumptions Notes'!C$11,-C2483*('Assumptions Notes'!C$13/(2*1000)),G2483*D2483)</f>
        <v>2.6933499999999999E-2</v>
      </c>
    </row>
    <row r="2484" spans="1:9" ht="16" x14ac:dyDescent="0.2">
      <c r="A2484" s="5">
        <v>42603.729166666664</v>
      </c>
      <c r="B2484" s="2">
        <v>1323.21</v>
      </c>
      <c r="C2484" s="29">
        <v>95.3</v>
      </c>
      <c r="D2484" s="8">
        <v>2.9750000000000002E-4</v>
      </c>
      <c r="E2484" s="13">
        <f>D2484*'Assumptions Notes'!C$12</f>
        <v>3.5700000000000003E-2</v>
      </c>
      <c r="F2484" s="15">
        <f t="shared" si="76"/>
        <v>2.8351750000000002E-2</v>
      </c>
      <c r="G2484" s="10">
        <f>IF(C2484&gt;'Assumptions Notes'!C$11,'Assumptions Notes'!C$11,C2484)</f>
        <v>95.3</v>
      </c>
      <c r="H2484" s="15">
        <f t="shared" si="77"/>
        <v>2.8351750000000002E-2</v>
      </c>
      <c r="I2484" s="2">
        <f>IF(C2484&gt;'Assumptions Notes'!C$11,-C2484*('Assumptions Notes'!C$13/(2*1000)),G2484*D2484)</f>
        <v>2.8351750000000002E-2</v>
      </c>
    </row>
    <row r="2485" spans="1:9" ht="16" x14ac:dyDescent="0.2">
      <c r="A2485" s="5">
        <v>42603.75</v>
      </c>
      <c r="B2485" s="2">
        <v>1476.8</v>
      </c>
      <c r="C2485" s="29">
        <v>99.8</v>
      </c>
      <c r="D2485" s="8">
        <v>2.9999999999999997E-4</v>
      </c>
      <c r="E2485" s="13">
        <f>D2485*'Assumptions Notes'!C$12</f>
        <v>3.5999999999999997E-2</v>
      </c>
      <c r="F2485" s="15">
        <f t="shared" si="76"/>
        <v>2.9939999999999998E-2</v>
      </c>
      <c r="G2485" s="10">
        <f>IF(C2485&gt;'Assumptions Notes'!C$11,'Assumptions Notes'!C$11,C2485)</f>
        <v>99.8</v>
      </c>
      <c r="H2485" s="15">
        <f t="shared" si="77"/>
        <v>2.9939999999999998E-2</v>
      </c>
      <c r="I2485" s="2">
        <f>IF(C2485&gt;'Assumptions Notes'!C$11,-C2485*('Assumptions Notes'!C$13/(2*1000)),G2485*D2485)</f>
        <v>2.9939999999999998E-2</v>
      </c>
    </row>
    <row r="2486" spans="1:9" ht="16" x14ac:dyDescent="0.2">
      <c r="A2486" s="5">
        <v>42603.770833333336</v>
      </c>
      <c r="B2486" s="2">
        <v>1648.38</v>
      </c>
      <c r="C2486" s="29">
        <v>97.9</v>
      </c>
      <c r="D2486" s="8">
        <v>2.9999999999999997E-4</v>
      </c>
      <c r="E2486" s="13">
        <f>D2486*'Assumptions Notes'!C$12</f>
        <v>3.5999999999999997E-2</v>
      </c>
      <c r="F2486" s="15">
        <f t="shared" si="76"/>
        <v>2.937E-2</v>
      </c>
      <c r="G2486" s="10">
        <f>IF(C2486&gt;'Assumptions Notes'!C$11,'Assumptions Notes'!C$11,C2486)</f>
        <v>97.9</v>
      </c>
      <c r="H2486" s="15">
        <f t="shared" si="77"/>
        <v>2.937E-2</v>
      </c>
      <c r="I2486" s="2">
        <f>IF(C2486&gt;'Assumptions Notes'!C$11,-C2486*('Assumptions Notes'!C$13/(2*1000)),G2486*D2486)</f>
        <v>2.937E-2</v>
      </c>
    </row>
    <row r="2487" spans="1:9" ht="16" x14ac:dyDescent="0.2">
      <c r="A2487" s="5">
        <v>42603.791666666664</v>
      </c>
      <c r="B2487" s="2">
        <v>1785.49</v>
      </c>
      <c r="C2487" s="29">
        <v>95.6</v>
      </c>
      <c r="D2487" s="8">
        <v>2.9999999999999997E-4</v>
      </c>
      <c r="E2487" s="13">
        <f>D2487*'Assumptions Notes'!C$12</f>
        <v>3.5999999999999997E-2</v>
      </c>
      <c r="F2487" s="15">
        <f t="shared" si="76"/>
        <v>2.8679999999999997E-2</v>
      </c>
      <c r="G2487" s="10">
        <f>IF(C2487&gt;'Assumptions Notes'!C$11,'Assumptions Notes'!C$11,C2487)</f>
        <v>95.6</v>
      </c>
      <c r="H2487" s="15">
        <f t="shared" si="77"/>
        <v>2.8679999999999997E-2</v>
      </c>
      <c r="I2487" s="2">
        <f>IF(C2487&gt;'Assumptions Notes'!C$11,-C2487*('Assumptions Notes'!C$13/(2*1000)),G2487*D2487)</f>
        <v>2.8679999999999997E-2</v>
      </c>
    </row>
    <row r="2488" spans="1:9" ht="16" x14ac:dyDescent="0.2">
      <c r="A2488" s="5">
        <v>42603.8125</v>
      </c>
      <c r="B2488" s="2">
        <v>1815.5</v>
      </c>
      <c r="C2488" s="29">
        <v>89.5</v>
      </c>
      <c r="D2488" s="8">
        <v>2.9750000000000002E-4</v>
      </c>
      <c r="E2488" s="13">
        <f>D2488*'Assumptions Notes'!C$12</f>
        <v>3.5700000000000003E-2</v>
      </c>
      <c r="F2488" s="15">
        <f t="shared" si="76"/>
        <v>2.6626250000000001E-2</v>
      </c>
      <c r="G2488" s="10">
        <f>IF(C2488&gt;'Assumptions Notes'!C$11,'Assumptions Notes'!C$11,C2488)</f>
        <v>89.5</v>
      </c>
      <c r="H2488" s="15">
        <f t="shared" si="77"/>
        <v>2.6626250000000001E-2</v>
      </c>
      <c r="I2488" s="2">
        <f>IF(C2488&gt;'Assumptions Notes'!C$11,-C2488*('Assumptions Notes'!C$13/(2*1000)),G2488*D2488)</f>
        <v>2.6626250000000001E-2</v>
      </c>
    </row>
    <row r="2489" spans="1:9" ht="16" x14ac:dyDescent="0.2">
      <c r="A2489" s="5">
        <v>42603.833333333336</v>
      </c>
      <c r="B2489" s="2">
        <v>1780.82</v>
      </c>
      <c r="C2489" s="29">
        <v>87</v>
      </c>
      <c r="D2489" s="8">
        <v>2.9500000000000001E-4</v>
      </c>
      <c r="E2489" s="13">
        <f>D2489*'Assumptions Notes'!C$12</f>
        <v>3.5400000000000001E-2</v>
      </c>
      <c r="F2489" s="15">
        <f t="shared" si="76"/>
        <v>2.5665E-2</v>
      </c>
      <c r="G2489" s="10">
        <f>IF(C2489&gt;'Assumptions Notes'!C$11,'Assumptions Notes'!C$11,C2489)</f>
        <v>87</v>
      </c>
      <c r="H2489" s="15">
        <f t="shared" si="77"/>
        <v>2.5665E-2</v>
      </c>
      <c r="I2489" s="2">
        <f>IF(C2489&gt;'Assumptions Notes'!C$11,-C2489*('Assumptions Notes'!C$13/(2*1000)),G2489*D2489)</f>
        <v>2.5665E-2</v>
      </c>
    </row>
    <row r="2490" spans="1:9" ht="16" x14ac:dyDescent="0.2">
      <c r="A2490" s="5">
        <v>42603.854166666664</v>
      </c>
      <c r="B2490" s="2">
        <v>1771.96</v>
      </c>
      <c r="C2490" s="29">
        <v>84.2</v>
      </c>
      <c r="D2490" s="8">
        <v>2.9E-4</v>
      </c>
      <c r="E2490" s="13">
        <f>D2490*'Assumptions Notes'!C$12</f>
        <v>3.4799999999999998E-2</v>
      </c>
      <c r="F2490" s="15">
        <f t="shared" si="76"/>
        <v>2.4418000000000002E-2</v>
      </c>
      <c r="G2490" s="10">
        <f>IF(C2490&gt;'Assumptions Notes'!C$11,'Assumptions Notes'!C$11,C2490)</f>
        <v>84.2</v>
      </c>
      <c r="H2490" s="15">
        <f t="shared" si="77"/>
        <v>2.4418000000000002E-2</v>
      </c>
      <c r="I2490" s="2">
        <f>IF(C2490&gt;'Assumptions Notes'!C$11,-C2490*('Assumptions Notes'!C$13/(2*1000)),G2490*D2490)</f>
        <v>2.4418000000000002E-2</v>
      </c>
    </row>
    <row r="2491" spans="1:9" ht="16" x14ac:dyDescent="0.2">
      <c r="A2491" s="5">
        <v>42603.875</v>
      </c>
      <c r="B2491" s="2">
        <v>1751.31</v>
      </c>
      <c r="C2491" s="29">
        <v>80.5</v>
      </c>
      <c r="D2491" s="8">
        <v>2.8499999999999999E-4</v>
      </c>
      <c r="E2491" s="13">
        <f>D2491*'Assumptions Notes'!C$12</f>
        <v>3.4200000000000001E-2</v>
      </c>
      <c r="F2491" s="15">
        <f t="shared" si="76"/>
        <v>2.2942499999999998E-2</v>
      </c>
      <c r="G2491" s="10">
        <f>IF(C2491&gt;'Assumptions Notes'!C$11,'Assumptions Notes'!C$11,C2491)</f>
        <v>80.5</v>
      </c>
      <c r="H2491" s="15">
        <f t="shared" si="77"/>
        <v>2.2942499999999998E-2</v>
      </c>
      <c r="I2491" s="2">
        <f>IF(C2491&gt;'Assumptions Notes'!C$11,-C2491*('Assumptions Notes'!C$13/(2*1000)),G2491*D2491)</f>
        <v>2.2942499999999998E-2</v>
      </c>
    </row>
    <row r="2492" spans="1:9" ht="16" x14ac:dyDescent="0.2">
      <c r="A2492" s="5">
        <v>42603.895833333336</v>
      </c>
      <c r="B2492" s="2">
        <v>1724.46</v>
      </c>
      <c r="C2492" s="29">
        <v>80.599999999999994</v>
      </c>
      <c r="D2492" s="8">
        <v>2.7E-4</v>
      </c>
      <c r="E2492" s="13">
        <f>D2492*'Assumptions Notes'!C$12</f>
        <v>3.2399999999999998E-2</v>
      </c>
      <c r="F2492" s="15">
        <f t="shared" si="76"/>
        <v>2.1762E-2</v>
      </c>
      <c r="G2492" s="10">
        <f>IF(C2492&gt;'Assumptions Notes'!C$11,'Assumptions Notes'!C$11,C2492)</f>
        <v>80.599999999999994</v>
      </c>
      <c r="H2492" s="15">
        <f t="shared" si="77"/>
        <v>2.1762E-2</v>
      </c>
      <c r="I2492" s="2">
        <f>IF(C2492&gt;'Assumptions Notes'!C$11,-C2492*('Assumptions Notes'!C$13/(2*1000)),G2492*D2492)</f>
        <v>2.1762E-2</v>
      </c>
    </row>
    <row r="2493" spans="1:9" ht="16" x14ac:dyDescent="0.2">
      <c r="A2493" s="5">
        <v>42603.916666666664</v>
      </c>
      <c r="B2493" s="2">
        <v>1654.7</v>
      </c>
      <c r="C2493" s="29">
        <v>79.599999999999994</v>
      </c>
      <c r="D2493" s="8">
        <v>2.5500000000000002E-4</v>
      </c>
      <c r="E2493" s="13">
        <f>D2493*'Assumptions Notes'!C$12</f>
        <v>3.0600000000000002E-2</v>
      </c>
      <c r="F2493" s="15">
        <f t="shared" si="76"/>
        <v>2.0298E-2</v>
      </c>
      <c r="G2493" s="10">
        <f>IF(C2493&gt;'Assumptions Notes'!C$11,'Assumptions Notes'!C$11,C2493)</f>
        <v>79.599999999999994</v>
      </c>
      <c r="H2493" s="15">
        <f t="shared" si="77"/>
        <v>2.0298E-2</v>
      </c>
      <c r="I2493" s="2">
        <f>IF(C2493&gt;'Assumptions Notes'!C$11,-C2493*('Assumptions Notes'!C$13/(2*1000)),G2493*D2493)</f>
        <v>2.0298E-2</v>
      </c>
    </row>
    <row r="2494" spans="1:9" ht="16" x14ac:dyDescent="0.2">
      <c r="A2494" s="5">
        <v>42603.9375</v>
      </c>
      <c r="B2494" s="2">
        <v>1579.76</v>
      </c>
      <c r="C2494" s="29">
        <v>82.1</v>
      </c>
      <c r="D2494" s="8">
        <v>2.1250000000000002E-4</v>
      </c>
      <c r="E2494" s="13">
        <f>D2494*'Assumptions Notes'!C$12</f>
        <v>2.5500000000000002E-2</v>
      </c>
      <c r="F2494" s="15">
        <f t="shared" si="76"/>
        <v>1.744625E-2</v>
      </c>
      <c r="G2494" s="10">
        <f>IF(C2494&gt;'Assumptions Notes'!C$11,'Assumptions Notes'!C$11,C2494)</f>
        <v>82.1</v>
      </c>
      <c r="H2494" s="15">
        <f t="shared" si="77"/>
        <v>1.744625E-2</v>
      </c>
      <c r="I2494" s="2">
        <f>IF(C2494&gt;'Assumptions Notes'!C$11,-C2494*('Assumptions Notes'!C$13/(2*1000)),G2494*D2494)</f>
        <v>1.744625E-2</v>
      </c>
    </row>
    <row r="2495" spans="1:9" ht="16" x14ac:dyDescent="0.2">
      <c r="A2495" s="5">
        <v>42603.958333333336</v>
      </c>
      <c r="B2495" s="2">
        <v>1515.62</v>
      </c>
      <c r="C2495" s="29">
        <v>86.5</v>
      </c>
      <c r="D2495" s="8">
        <v>1.7000000000000001E-4</v>
      </c>
      <c r="E2495" s="13">
        <f>D2495*'Assumptions Notes'!C$12</f>
        <v>2.0400000000000001E-2</v>
      </c>
      <c r="F2495" s="15">
        <f t="shared" si="76"/>
        <v>1.4705000000000001E-2</v>
      </c>
      <c r="G2495" s="10">
        <f>IF(C2495&gt;'Assumptions Notes'!C$11,'Assumptions Notes'!C$11,C2495)</f>
        <v>86.5</v>
      </c>
      <c r="H2495" s="15">
        <f t="shared" si="77"/>
        <v>1.4705000000000001E-2</v>
      </c>
      <c r="I2495" s="2">
        <f>IF(C2495&gt;'Assumptions Notes'!C$11,-C2495*('Assumptions Notes'!C$13/(2*1000)),G2495*D2495)</f>
        <v>1.4705000000000001E-2</v>
      </c>
    </row>
    <row r="2496" spans="1:9" ht="16" x14ac:dyDescent="0.2">
      <c r="A2496" s="5">
        <v>42604.041666666664</v>
      </c>
      <c r="B2496" s="2">
        <v>1503.61</v>
      </c>
      <c r="C2496" s="29">
        <v>89.8</v>
      </c>
      <c r="D2496" s="8">
        <v>1.5000000000000001E-4</v>
      </c>
      <c r="E2496" s="13">
        <f>D2496*'Assumptions Notes'!C$12</f>
        <v>1.8000000000000002E-2</v>
      </c>
      <c r="F2496" s="15">
        <f t="shared" si="76"/>
        <v>1.3470000000000001E-2</v>
      </c>
      <c r="G2496" s="10">
        <f>IF(C2496&gt;'Assumptions Notes'!C$11,'Assumptions Notes'!C$11,C2496)</f>
        <v>89.8</v>
      </c>
      <c r="H2496" s="15">
        <f t="shared" si="77"/>
        <v>1.3470000000000001E-2</v>
      </c>
      <c r="I2496" s="2">
        <f>IF(C2496&gt;'Assumptions Notes'!C$11,-C2496*('Assumptions Notes'!C$13/(2*1000)),G2496*D2496)</f>
        <v>1.3470000000000001E-2</v>
      </c>
    </row>
    <row r="2497" spans="1:9" ht="16" x14ac:dyDescent="0.2">
      <c r="A2497" s="5">
        <v>42603.979166666664</v>
      </c>
      <c r="B2497" s="2">
        <v>1465.55</v>
      </c>
      <c r="C2497" s="29">
        <v>90.6</v>
      </c>
      <c r="D2497" s="8">
        <v>1.2999999999999999E-4</v>
      </c>
      <c r="E2497" s="13">
        <f>D2497*'Assumptions Notes'!C$12</f>
        <v>1.5599999999999999E-2</v>
      </c>
      <c r="F2497" s="15">
        <f t="shared" si="76"/>
        <v>1.1777999999999999E-2</v>
      </c>
      <c r="G2497" s="10">
        <f>IF(C2497&gt;'Assumptions Notes'!C$11,'Assumptions Notes'!C$11,C2497)</f>
        <v>90.6</v>
      </c>
      <c r="H2497" s="15">
        <f t="shared" si="77"/>
        <v>1.1777999999999999E-2</v>
      </c>
      <c r="I2497" s="2">
        <f>IF(C2497&gt;'Assumptions Notes'!C$11,-C2497*('Assumptions Notes'!C$13/(2*1000)),G2497*D2497)</f>
        <v>1.1777999999999999E-2</v>
      </c>
    </row>
    <row r="2498" spans="1:9" ht="16" x14ac:dyDescent="0.2">
      <c r="A2498" s="5">
        <v>42604</v>
      </c>
      <c r="B2498" s="2">
        <v>1669.47</v>
      </c>
      <c r="C2498" s="29">
        <v>91.2</v>
      </c>
      <c r="D2498" s="8">
        <v>1.175E-4</v>
      </c>
      <c r="E2498" s="13">
        <f>D2498*'Assumptions Notes'!C$12</f>
        <v>1.41E-2</v>
      </c>
      <c r="F2498" s="15">
        <f t="shared" si="76"/>
        <v>1.0716E-2</v>
      </c>
      <c r="G2498" s="10">
        <f>IF(C2498&gt;'Assumptions Notes'!C$11,'Assumptions Notes'!C$11,C2498)</f>
        <v>91.2</v>
      </c>
      <c r="H2498" s="15">
        <f t="shared" si="77"/>
        <v>1.0716E-2</v>
      </c>
      <c r="I2498" s="2">
        <f>IF(C2498&gt;'Assumptions Notes'!C$11,-C2498*('Assumptions Notes'!C$13/(2*1000)),G2498*D2498)</f>
        <v>1.0716E-2</v>
      </c>
    </row>
    <row r="2499" spans="1:9" ht="16" x14ac:dyDescent="0.2">
      <c r="A2499" s="5">
        <v>42604.020833333336</v>
      </c>
      <c r="B2499" s="2">
        <v>1562.22</v>
      </c>
      <c r="C2499" s="29">
        <v>93.7</v>
      </c>
      <c r="D2499" s="8">
        <v>1.05E-4</v>
      </c>
      <c r="E2499" s="13">
        <f>D2499*'Assumptions Notes'!C$12</f>
        <v>1.26E-2</v>
      </c>
      <c r="F2499" s="15">
        <f t="shared" ref="F2499:F2562" si="78">D2499*C2499</f>
        <v>9.8385E-3</v>
      </c>
      <c r="G2499" s="10">
        <f>IF(C2499&gt;'Assumptions Notes'!C$11,'Assumptions Notes'!C$11,C2499)</f>
        <v>93.7</v>
      </c>
      <c r="H2499" s="15">
        <f t="shared" ref="H2499:H2562" si="79">G2499*D2499</f>
        <v>9.8385E-3</v>
      </c>
      <c r="I2499" s="2">
        <f>IF(C2499&gt;'Assumptions Notes'!C$11,-C2499*('Assumptions Notes'!C$13/(2*1000)),G2499*D2499)</f>
        <v>9.8385E-3</v>
      </c>
    </row>
    <row r="2500" spans="1:9" ht="16" x14ac:dyDescent="0.2">
      <c r="A2500" s="5">
        <v>42604.0625</v>
      </c>
      <c r="B2500" s="2">
        <v>1420.17</v>
      </c>
      <c r="C2500" s="29">
        <v>89.6</v>
      </c>
      <c r="D2500" s="8">
        <v>1.025E-4</v>
      </c>
      <c r="E2500" s="13">
        <f>D2500*'Assumptions Notes'!C$12</f>
        <v>1.23E-2</v>
      </c>
      <c r="F2500" s="15">
        <f t="shared" si="78"/>
        <v>9.1839999999999995E-3</v>
      </c>
      <c r="G2500" s="10">
        <f>IF(C2500&gt;'Assumptions Notes'!C$11,'Assumptions Notes'!C$11,C2500)</f>
        <v>89.6</v>
      </c>
      <c r="H2500" s="15">
        <f t="shared" si="79"/>
        <v>9.1839999999999995E-3</v>
      </c>
      <c r="I2500" s="2">
        <f>IF(C2500&gt;'Assumptions Notes'!C$11,-C2500*('Assumptions Notes'!C$13/(2*1000)),G2500*D2500)</f>
        <v>9.1839999999999995E-3</v>
      </c>
    </row>
    <row r="2501" spans="1:9" ht="16" x14ac:dyDescent="0.2">
      <c r="A2501" s="5">
        <v>42604.083333333336</v>
      </c>
      <c r="B2501" s="2">
        <v>1336.59</v>
      </c>
      <c r="C2501" s="29">
        <v>87.2</v>
      </c>
      <c r="D2501" s="8">
        <v>1E-4</v>
      </c>
      <c r="E2501" s="13">
        <f>D2501*'Assumptions Notes'!C$12</f>
        <v>1.2E-2</v>
      </c>
      <c r="F2501" s="15">
        <f t="shared" si="78"/>
        <v>8.7200000000000003E-3</v>
      </c>
      <c r="G2501" s="10">
        <f>IF(C2501&gt;'Assumptions Notes'!C$11,'Assumptions Notes'!C$11,C2501)</f>
        <v>87.2</v>
      </c>
      <c r="H2501" s="15">
        <f t="shared" si="79"/>
        <v>8.7200000000000003E-3</v>
      </c>
      <c r="I2501" s="2">
        <f>IF(C2501&gt;'Assumptions Notes'!C$11,-C2501*('Assumptions Notes'!C$13/(2*1000)),G2501*D2501)</f>
        <v>8.7200000000000003E-3</v>
      </c>
    </row>
    <row r="2502" spans="1:9" ht="16" x14ac:dyDescent="0.2">
      <c r="A2502" s="5">
        <v>42604.104166666664</v>
      </c>
      <c r="B2502" s="2">
        <v>1280.6199999999999</v>
      </c>
      <c r="C2502" s="29">
        <v>81.5</v>
      </c>
      <c r="D2502" s="8">
        <v>9.8750000000000002E-5</v>
      </c>
      <c r="E2502" s="13">
        <f>D2502*'Assumptions Notes'!C$12</f>
        <v>1.1849999999999999E-2</v>
      </c>
      <c r="F2502" s="15">
        <f t="shared" si="78"/>
        <v>8.0481249999999997E-3</v>
      </c>
      <c r="G2502" s="10">
        <f>IF(C2502&gt;'Assumptions Notes'!C$11,'Assumptions Notes'!C$11,C2502)</f>
        <v>81.5</v>
      </c>
      <c r="H2502" s="15">
        <f t="shared" si="79"/>
        <v>8.0481249999999997E-3</v>
      </c>
      <c r="I2502" s="2">
        <f>IF(C2502&gt;'Assumptions Notes'!C$11,-C2502*('Assumptions Notes'!C$13/(2*1000)),G2502*D2502)</f>
        <v>8.0481249999999997E-3</v>
      </c>
    </row>
    <row r="2503" spans="1:9" ht="16" x14ac:dyDescent="0.2">
      <c r="A2503" s="5">
        <v>42604.125</v>
      </c>
      <c r="B2503" s="2">
        <v>1252.6400000000001</v>
      </c>
      <c r="C2503" s="29">
        <v>78.599999999999994</v>
      </c>
      <c r="D2503" s="8">
        <v>9.7499999999999998E-5</v>
      </c>
      <c r="E2503" s="13">
        <f>D2503*'Assumptions Notes'!C$12</f>
        <v>1.17E-2</v>
      </c>
      <c r="F2503" s="15">
        <f t="shared" si="78"/>
        <v>7.6634999999999993E-3</v>
      </c>
      <c r="G2503" s="10">
        <f>IF(C2503&gt;'Assumptions Notes'!C$11,'Assumptions Notes'!C$11,C2503)</f>
        <v>78.599999999999994</v>
      </c>
      <c r="H2503" s="15">
        <f t="shared" si="79"/>
        <v>7.6634999999999993E-3</v>
      </c>
      <c r="I2503" s="2">
        <f>IF(C2503&gt;'Assumptions Notes'!C$11,-C2503*('Assumptions Notes'!C$13/(2*1000)),G2503*D2503)</f>
        <v>7.6634999999999993E-3</v>
      </c>
    </row>
    <row r="2504" spans="1:9" ht="16" x14ac:dyDescent="0.2">
      <c r="A2504" s="5">
        <v>42604.145833333336</v>
      </c>
      <c r="B2504" s="2">
        <v>1208.6199999999999</v>
      </c>
      <c r="C2504" s="29">
        <v>77.400000000000006</v>
      </c>
      <c r="D2504" s="8">
        <v>9.6250000000000009E-5</v>
      </c>
      <c r="E2504" s="13">
        <f>D2504*'Assumptions Notes'!C$12</f>
        <v>1.1550000000000001E-2</v>
      </c>
      <c r="F2504" s="15">
        <f t="shared" si="78"/>
        <v>7.4497500000000015E-3</v>
      </c>
      <c r="G2504" s="10">
        <f>IF(C2504&gt;'Assumptions Notes'!C$11,'Assumptions Notes'!C$11,C2504)</f>
        <v>77.400000000000006</v>
      </c>
      <c r="H2504" s="15">
        <f t="shared" si="79"/>
        <v>7.4497500000000015E-3</v>
      </c>
      <c r="I2504" s="2">
        <f>IF(C2504&gt;'Assumptions Notes'!C$11,-C2504*('Assumptions Notes'!C$13/(2*1000)),G2504*D2504)</f>
        <v>7.4497500000000015E-3</v>
      </c>
    </row>
    <row r="2505" spans="1:9" ht="16" x14ac:dyDescent="0.2">
      <c r="A2505" s="5">
        <v>42604.166666666664</v>
      </c>
      <c r="B2505" s="2">
        <v>1179.9000000000001</v>
      </c>
      <c r="C2505" s="29">
        <v>78.5</v>
      </c>
      <c r="D2505" s="8">
        <v>9.5000000000000005E-5</v>
      </c>
      <c r="E2505" s="13">
        <f>D2505*'Assumptions Notes'!C$12</f>
        <v>1.14E-2</v>
      </c>
      <c r="F2505" s="15">
        <f t="shared" si="78"/>
        <v>7.4575000000000006E-3</v>
      </c>
      <c r="G2505" s="10">
        <f>IF(C2505&gt;'Assumptions Notes'!C$11,'Assumptions Notes'!C$11,C2505)</f>
        <v>78.5</v>
      </c>
      <c r="H2505" s="15">
        <f t="shared" si="79"/>
        <v>7.4575000000000006E-3</v>
      </c>
      <c r="I2505" s="2">
        <f>IF(C2505&gt;'Assumptions Notes'!C$11,-C2505*('Assumptions Notes'!C$13/(2*1000)),G2505*D2505)</f>
        <v>7.4575000000000006E-3</v>
      </c>
    </row>
    <row r="2506" spans="1:9" ht="16" x14ac:dyDescent="0.2">
      <c r="A2506" s="5">
        <v>42604.1875</v>
      </c>
      <c r="B2506" s="2">
        <v>1179.5899999999999</v>
      </c>
      <c r="C2506" s="29">
        <v>79.8</v>
      </c>
      <c r="D2506" s="8">
        <v>9.6250000000000009E-5</v>
      </c>
      <c r="E2506" s="13">
        <f>D2506*'Assumptions Notes'!C$12</f>
        <v>1.1550000000000001E-2</v>
      </c>
      <c r="F2506" s="15">
        <f t="shared" si="78"/>
        <v>7.6807500000000001E-3</v>
      </c>
      <c r="G2506" s="10">
        <f>IF(C2506&gt;'Assumptions Notes'!C$11,'Assumptions Notes'!C$11,C2506)</f>
        <v>79.8</v>
      </c>
      <c r="H2506" s="15">
        <f t="shared" si="79"/>
        <v>7.6807500000000001E-3</v>
      </c>
      <c r="I2506" s="2">
        <f>IF(C2506&gt;'Assumptions Notes'!C$11,-C2506*('Assumptions Notes'!C$13/(2*1000)),G2506*D2506)</f>
        <v>7.6807500000000001E-3</v>
      </c>
    </row>
    <row r="2507" spans="1:9" ht="16" x14ac:dyDescent="0.2">
      <c r="A2507" s="5">
        <v>42604.208333333336</v>
      </c>
      <c r="B2507" s="2">
        <v>1199.6199999999999</v>
      </c>
      <c r="C2507" s="29">
        <v>84</v>
      </c>
      <c r="D2507" s="8">
        <v>9.7499999999999998E-5</v>
      </c>
      <c r="E2507" s="13">
        <f>D2507*'Assumptions Notes'!C$12</f>
        <v>1.17E-2</v>
      </c>
      <c r="F2507" s="15">
        <f t="shared" si="78"/>
        <v>8.1899999999999994E-3</v>
      </c>
      <c r="G2507" s="10">
        <f>IF(C2507&gt;'Assumptions Notes'!C$11,'Assumptions Notes'!C$11,C2507)</f>
        <v>84</v>
      </c>
      <c r="H2507" s="15">
        <f t="shared" si="79"/>
        <v>8.1899999999999994E-3</v>
      </c>
      <c r="I2507" s="2">
        <f>IF(C2507&gt;'Assumptions Notes'!C$11,-C2507*('Assumptions Notes'!C$13/(2*1000)),G2507*D2507)</f>
        <v>8.1899999999999994E-3</v>
      </c>
    </row>
    <row r="2508" spans="1:9" ht="16" x14ac:dyDescent="0.2">
      <c r="A2508" s="5">
        <v>42604.229166666664</v>
      </c>
      <c r="B2508" s="2">
        <v>1208.58</v>
      </c>
      <c r="C2508" s="29">
        <v>88.3</v>
      </c>
      <c r="D2508" s="8">
        <v>1.15E-4</v>
      </c>
      <c r="E2508" s="13">
        <f>D2508*'Assumptions Notes'!C$12</f>
        <v>1.38E-2</v>
      </c>
      <c r="F2508" s="15">
        <f t="shared" si="78"/>
        <v>1.01545E-2</v>
      </c>
      <c r="G2508" s="10">
        <f>IF(C2508&gt;'Assumptions Notes'!C$11,'Assumptions Notes'!C$11,C2508)</f>
        <v>88.3</v>
      </c>
      <c r="H2508" s="15">
        <f t="shared" si="79"/>
        <v>1.01545E-2</v>
      </c>
      <c r="I2508" s="2">
        <f>IF(C2508&gt;'Assumptions Notes'!C$11,-C2508*('Assumptions Notes'!C$13/(2*1000)),G2508*D2508)</f>
        <v>1.01545E-2</v>
      </c>
    </row>
    <row r="2509" spans="1:9" ht="16" x14ac:dyDescent="0.2">
      <c r="A2509" s="5">
        <v>42604.3125</v>
      </c>
      <c r="B2509" s="2">
        <v>1668.09</v>
      </c>
      <c r="C2509" s="29">
        <v>88.5</v>
      </c>
      <c r="D2509" s="8">
        <v>1.325E-4</v>
      </c>
      <c r="E2509" s="13">
        <f>D2509*'Assumptions Notes'!C$12</f>
        <v>1.5900000000000001E-2</v>
      </c>
      <c r="F2509" s="15">
        <f t="shared" si="78"/>
        <v>1.1726249999999999E-2</v>
      </c>
      <c r="G2509" s="10">
        <f>IF(C2509&gt;'Assumptions Notes'!C$11,'Assumptions Notes'!C$11,C2509)</f>
        <v>88.5</v>
      </c>
      <c r="H2509" s="15">
        <f t="shared" si="79"/>
        <v>1.1726249999999999E-2</v>
      </c>
      <c r="I2509" s="2">
        <f>IF(C2509&gt;'Assumptions Notes'!C$11,-C2509*('Assumptions Notes'!C$13/(2*1000)),G2509*D2509)</f>
        <v>1.1726249999999999E-2</v>
      </c>
    </row>
    <row r="2510" spans="1:9" ht="16" x14ac:dyDescent="0.2">
      <c r="A2510" s="5">
        <v>42604.25</v>
      </c>
      <c r="B2510" s="2">
        <v>1261.79</v>
      </c>
      <c r="C2510" s="29">
        <v>87.9</v>
      </c>
      <c r="D2510" s="8">
        <v>1.6249999999999999E-4</v>
      </c>
      <c r="E2510" s="13">
        <f>D2510*'Assumptions Notes'!C$12</f>
        <v>1.95E-2</v>
      </c>
      <c r="F2510" s="15">
        <f t="shared" si="78"/>
        <v>1.428375E-2</v>
      </c>
      <c r="G2510" s="10">
        <f>IF(C2510&gt;'Assumptions Notes'!C$11,'Assumptions Notes'!C$11,C2510)</f>
        <v>87.9</v>
      </c>
      <c r="H2510" s="15">
        <f t="shared" si="79"/>
        <v>1.428375E-2</v>
      </c>
      <c r="I2510" s="2">
        <f>IF(C2510&gt;'Assumptions Notes'!C$11,-C2510*('Assumptions Notes'!C$13/(2*1000)),G2510*D2510)</f>
        <v>1.428375E-2</v>
      </c>
    </row>
    <row r="2511" spans="1:9" ht="16" x14ac:dyDescent="0.2">
      <c r="A2511" s="5">
        <v>42604.270833333336</v>
      </c>
      <c r="B2511" s="2">
        <v>1341.52</v>
      </c>
      <c r="C2511" s="29">
        <v>89.7</v>
      </c>
      <c r="D2511" s="8">
        <v>1.9249999999999999E-4</v>
      </c>
      <c r="E2511" s="13">
        <f>D2511*'Assumptions Notes'!C$12</f>
        <v>2.3099999999999999E-2</v>
      </c>
      <c r="F2511" s="15">
        <f t="shared" si="78"/>
        <v>1.7267250000000001E-2</v>
      </c>
      <c r="G2511" s="10">
        <f>IF(C2511&gt;'Assumptions Notes'!C$11,'Assumptions Notes'!C$11,C2511)</f>
        <v>89.7</v>
      </c>
      <c r="H2511" s="15">
        <f t="shared" si="79"/>
        <v>1.7267250000000001E-2</v>
      </c>
      <c r="I2511" s="2">
        <f>IF(C2511&gt;'Assumptions Notes'!C$11,-C2511*('Assumptions Notes'!C$13/(2*1000)),G2511*D2511)</f>
        <v>1.7267250000000001E-2</v>
      </c>
    </row>
    <row r="2512" spans="1:9" ht="16" x14ac:dyDescent="0.2">
      <c r="A2512" s="5">
        <v>42604.291666666664</v>
      </c>
      <c r="B2512" s="2">
        <v>1507.55</v>
      </c>
      <c r="C2512" s="29">
        <v>85.1</v>
      </c>
      <c r="D2512" s="8">
        <v>2.0875000000000001E-4</v>
      </c>
      <c r="E2512" s="13">
        <f>D2512*'Assumptions Notes'!C$12</f>
        <v>2.5049999999999999E-2</v>
      </c>
      <c r="F2512" s="15">
        <f t="shared" si="78"/>
        <v>1.7764624999999999E-2</v>
      </c>
      <c r="G2512" s="10">
        <f>IF(C2512&gt;'Assumptions Notes'!C$11,'Assumptions Notes'!C$11,C2512)</f>
        <v>85.1</v>
      </c>
      <c r="H2512" s="15">
        <f t="shared" si="79"/>
        <v>1.7764624999999999E-2</v>
      </c>
      <c r="I2512" s="2">
        <f>IF(C2512&gt;'Assumptions Notes'!C$11,-C2512*('Assumptions Notes'!C$13/(2*1000)),G2512*D2512)</f>
        <v>1.7764624999999999E-2</v>
      </c>
    </row>
    <row r="2513" spans="1:9" ht="16" x14ac:dyDescent="0.2">
      <c r="A2513" s="5">
        <v>42604.333333333336</v>
      </c>
      <c r="B2513" s="2">
        <v>1760.66</v>
      </c>
      <c r="C2513" s="29">
        <v>81.599999999999994</v>
      </c>
      <c r="D2513" s="8">
        <v>2.2499999999999999E-4</v>
      </c>
      <c r="E2513" s="13">
        <f>D2513*'Assumptions Notes'!C$12</f>
        <v>2.7E-2</v>
      </c>
      <c r="F2513" s="15">
        <f t="shared" si="78"/>
        <v>1.8359999999999998E-2</v>
      </c>
      <c r="G2513" s="10">
        <f>IF(C2513&gt;'Assumptions Notes'!C$11,'Assumptions Notes'!C$11,C2513)</f>
        <v>81.599999999999994</v>
      </c>
      <c r="H2513" s="15">
        <f t="shared" si="79"/>
        <v>1.8359999999999998E-2</v>
      </c>
      <c r="I2513" s="2">
        <f>IF(C2513&gt;'Assumptions Notes'!C$11,-C2513*('Assumptions Notes'!C$13/(2*1000)),G2513*D2513)</f>
        <v>1.8359999999999998E-2</v>
      </c>
    </row>
    <row r="2514" spans="1:9" ht="16" x14ac:dyDescent="0.2">
      <c r="A2514" s="5">
        <v>42604.354166666664</v>
      </c>
      <c r="B2514" s="2">
        <v>1806.73</v>
      </c>
      <c r="C2514" s="29">
        <v>78.900000000000006</v>
      </c>
      <c r="D2514" s="8">
        <v>2.2625E-4</v>
      </c>
      <c r="E2514" s="13">
        <f>D2514*'Assumptions Notes'!C$12</f>
        <v>2.7150000000000001E-2</v>
      </c>
      <c r="F2514" s="15">
        <f t="shared" si="78"/>
        <v>1.7851125000000002E-2</v>
      </c>
      <c r="G2514" s="10">
        <f>IF(C2514&gt;'Assumptions Notes'!C$11,'Assumptions Notes'!C$11,C2514)</f>
        <v>78.900000000000006</v>
      </c>
      <c r="H2514" s="15">
        <f t="shared" si="79"/>
        <v>1.7851125000000002E-2</v>
      </c>
      <c r="I2514" s="2">
        <f>IF(C2514&gt;'Assumptions Notes'!C$11,-C2514*('Assumptions Notes'!C$13/(2*1000)),G2514*D2514)</f>
        <v>1.7851125000000002E-2</v>
      </c>
    </row>
    <row r="2515" spans="1:9" ht="16" x14ac:dyDescent="0.2">
      <c r="A2515" s="5">
        <v>42604.375</v>
      </c>
      <c r="B2515" s="2">
        <v>1758.88</v>
      </c>
      <c r="C2515" s="29">
        <v>79</v>
      </c>
      <c r="D2515" s="8">
        <v>2.275E-4</v>
      </c>
      <c r="E2515" s="13">
        <f>D2515*'Assumptions Notes'!C$12</f>
        <v>2.7300000000000001E-2</v>
      </c>
      <c r="F2515" s="15">
        <f t="shared" si="78"/>
        <v>1.7972499999999999E-2</v>
      </c>
      <c r="G2515" s="10">
        <f>IF(C2515&gt;'Assumptions Notes'!C$11,'Assumptions Notes'!C$11,C2515)</f>
        <v>79</v>
      </c>
      <c r="H2515" s="15">
        <f t="shared" si="79"/>
        <v>1.7972499999999999E-2</v>
      </c>
      <c r="I2515" s="2">
        <f>IF(C2515&gt;'Assumptions Notes'!C$11,-C2515*('Assumptions Notes'!C$13/(2*1000)),G2515*D2515)</f>
        <v>1.7972499999999999E-2</v>
      </c>
    </row>
    <row r="2516" spans="1:9" ht="16" x14ac:dyDescent="0.2">
      <c r="A2516" s="5">
        <v>42604.395833333336</v>
      </c>
      <c r="B2516" s="2">
        <v>1673.25</v>
      </c>
      <c r="C2516" s="29">
        <v>76.5</v>
      </c>
      <c r="D2516" s="8">
        <v>2.1875E-4</v>
      </c>
      <c r="E2516" s="13">
        <f>D2516*'Assumptions Notes'!C$12</f>
        <v>2.6249999999999999E-2</v>
      </c>
      <c r="F2516" s="15">
        <f t="shared" si="78"/>
        <v>1.6734374999999999E-2</v>
      </c>
      <c r="G2516" s="10">
        <f>IF(C2516&gt;'Assumptions Notes'!C$11,'Assumptions Notes'!C$11,C2516)</f>
        <v>76.5</v>
      </c>
      <c r="H2516" s="15">
        <f t="shared" si="79"/>
        <v>1.6734374999999999E-2</v>
      </c>
      <c r="I2516" s="2">
        <f>IF(C2516&gt;'Assumptions Notes'!C$11,-C2516*('Assumptions Notes'!C$13/(2*1000)),G2516*D2516)</f>
        <v>1.6734374999999999E-2</v>
      </c>
    </row>
    <row r="2517" spans="1:9" ht="16" x14ac:dyDescent="0.2">
      <c r="A2517" s="5">
        <v>42604.416666666664</v>
      </c>
      <c r="B2517" s="2">
        <v>1581.35</v>
      </c>
      <c r="C2517" s="29">
        <v>77.8</v>
      </c>
      <c r="D2517" s="8">
        <v>2.1000000000000001E-4</v>
      </c>
      <c r="E2517" s="13">
        <f>D2517*'Assumptions Notes'!C$12</f>
        <v>2.52E-2</v>
      </c>
      <c r="F2517" s="15">
        <f t="shared" si="78"/>
        <v>1.6337999999999998E-2</v>
      </c>
      <c r="G2517" s="10">
        <f>IF(C2517&gt;'Assumptions Notes'!C$11,'Assumptions Notes'!C$11,C2517)</f>
        <v>77.8</v>
      </c>
      <c r="H2517" s="15">
        <f t="shared" si="79"/>
        <v>1.6337999999999998E-2</v>
      </c>
      <c r="I2517" s="2">
        <f>IF(C2517&gt;'Assumptions Notes'!C$11,-C2517*('Assumptions Notes'!C$13/(2*1000)),G2517*D2517)</f>
        <v>1.6337999999999998E-2</v>
      </c>
    </row>
    <row r="2518" spans="1:9" ht="16" x14ac:dyDescent="0.2">
      <c r="A2518" s="5">
        <v>42604.4375</v>
      </c>
      <c r="B2518" s="2">
        <v>1494.3</v>
      </c>
      <c r="C2518" s="29">
        <v>78.400000000000006</v>
      </c>
      <c r="D2518" s="8">
        <v>2.075E-4</v>
      </c>
      <c r="E2518" s="13">
        <f>D2518*'Assumptions Notes'!C$12</f>
        <v>2.4899999999999999E-2</v>
      </c>
      <c r="F2518" s="15">
        <f t="shared" si="78"/>
        <v>1.6268000000000001E-2</v>
      </c>
      <c r="G2518" s="10">
        <f>IF(C2518&gt;'Assumptions Notes'!C$11,'Assumptions Notes'!C$11,C2518)</f>
        <v>78.400000000000006</v>
      </c>
      <c r="H2518" s="15">
        <f t="shared" si="79"/>
        <v>1.6268000000000001E-2</v>
      </c>
      <c r="I2518" s="2">
        <f>IF(C2518&gt;'Assumptions Notes'!C$11,-C2518*('Assumptions Notes'!C$13/(2*1000)),G2518*D2518)</f>
        <v>1.6268000000000001E-2</v>
      </c>
    </row>
    <row r="2519" spans="1:9" ht="16" x14ac:dyDescent="0.2">
      <c r="A2519" s="5">
        <v>42604.458333333336</v>
      </c>
      <c r="B2519" s="2">
        <v>1387.36</v>
      </c>
      <c r="C2519" s="29">
        <v>85.2</v>
      </c>
      <c r="D2519" s="8">
        <v>2.05E-4</v>
      </c>
      <c r="E2519" s="13">
        <f>D2519*'Assumptions Notes'!C$12</f>
        <v>2.46E-2</v>
      </c>
      <c r="F2519" s="15">
        <f t="shared" si="78"/>
        <v>1.7465999999999999E-2</v>
      </c>
      <c r="G2519" s="10">
        <f>IF(C2519&gt;'Assumptions Notes'!C$11,'Assumptions Notes'!C$11,C2519)</f>
        <v>85.2</v>
      </c>
      <c r="H2519" s="15">
        <f t="shared" si="79"/>
        <v>1.7465999999999999E-2</v>
      </c>
      <c r="I2519" s="2">
        <f>IF(C2519&gt;'Assumptions Notes'!C$11,-C2519*('Assumptions Notes'!C$13/(2*1000)),G2519*D2519)</f>
        <v>1.7465999999999999E-2</v>
      </c>
    </row>
    <row r="2520" spans="1:9" ht="16" x14ac:dyDescent="0.2">
      <c r="A2520" s="5">
        <v>42604.479166666664</v>
      </c>
      <c r="B2520" s="2">
        <v>1319.6</v>
      </c>
      <c r="C2520" s="29">
        <v>87.8</v>
      </c>
      <c r="D2520" s="8">
        <v>2.1499999999999999E-4</v>
      </c>
      <c r="E2520" s="13">
        <f>D2520*'Assumptions Notes'!C$12</f>
        <v>2.58E-2</v>
      </c>
      <c r="F2520" s="15">
        <f t="shared" si="78"/>
        <v>1.8876999999999998E-2</v>
      </c>
      <c r="G2520" s="10">
        <f>IF(C2520&gt;'Assumptions Notes'!C$11,'Assumptions Notes'!C$11,C2520)</f>
        <v>87.8</v>
      </c>
      <c r="H2520" s="15">
        <f t="shared" si="79"/>
        <v>1.8876999999999998E-2</v>
      </c>
      <c r="I2520" s="2">
        <f>IF(C2520&gt;'Assumptions Notes'!C$11,-C2520*('Assumptions Notes'!C$13/(2*1000)),G2520*D2520)</f>
        <v>1.8876999999999998E-2</v>
      </c>
    </row>
    <row r="2521" spans="1:9" ht="16" x14ac:dyDescent="0.2">
      <c r="A2521" s="5">
        <v>42604.5</v>
      </c>
      <c r="B2521" s="2">
        <v>1295.01</v>
      </c>
      <c r="C2521" s="29">
        <v>88.6</v>
      </c>
      <c r="D2521" s="8">
        <v>2.2499999999999999E-4</v>
      </c>
      <c r="E2521" s="13">
        <f>D2521*'Assumptions Notes'!C$12</f>
        <v>2.7E-2</v>
      </c>
      <c r="F2521" s="15">
        <f t="shared" si="78"/>
        <v>1.9934999999999998E-2</v>
      </c>
      <c r="G2521" s="10">
        <f>IF(C2521&gt;'Assumptions Notes'!C$11,'Assumptions Notes'!C$11,C2521)</f>
        <v>88.6</v>
      </c>
      <c r="H2521" s="15">
        <f t="shared" si="79"/>
        <v>1.9934999999999998E-2</v>
      </c>
      <c r="I2521" s="2">
        <f>IF(C2521&gt;'Assumptions Notes'!C$11,-C2521*('Assumptions Notes'!C$13/(2*1000)),G2521*D2521)</f>
        <v>1.9934999999999998E-2</v>
      </c>
    </row>
    <row r="2522" spans="1:9" ht="16" x14ac:dyDescent="0.2">
      <c r="A2522" s="5">
        <v>42604.520833333336</v>
      </c>
      <c r="B2522" s="2">
        <v>1281.49</v>
      </c>
      <c r="C2522" s="29">
        <v>87.8</v>
      </c>
      <c r="D2522" s="8">
        <v>2.1250000000000002E-4</v>
      </c>
      <c r="E2522" s="13">
        <f>D2522*'Assumptions Notes'!C$12</f>
        <v>2.5500000000000002E-2</v>
      </c>
      <c r="F2522" s="15">
        <f t="shared" si="78"/>
        <v>1.86575E-2</v>
      </c>
      <c r="G2522" s="10">
        <f>IF(C2522&gt;'Assumptions Notes'!C$11,'Assumptions Notes'!C$11,C2522)</f>
        <v>87.8</v>
      </c>
      <c r="H2522" s="15">
        <f t="shared" si="79"/>
        <v>1.86575E-2</v>
      </c>
      <c r="I2522" s="2">
        <f>IF(C2522&gt;'Assumptions Notes'!C$11,-C2522*('Assumptions Notes'!C$13/(2*1000)),G2522*D2522)</f>
        <v>1.86575E-2</v>
      </c>
    </row>
    <row r="2523" spans="1:9" ht="16" x14ac:dyDescent="0.2">
      <c r="A2523" s="5">
        <v>42604.541666666664</v>
      </c>
      <c r="B2523" s="2">
        <v>1264.53</v>
      </c>
      <c r="C2523" s="29">
        <v>89.5</v>
      </c>
      <c r="D2523" s="8">
        <v>2.0000000000000001E-4</v>
      </c>
      <c r="E2523" s="13">
        <f>D2523*'Assumptions Notes'!C$12</f>
        <v>2.4E-2</v>
      </c>
      <c r="F2523" s="15">
        <f t="shared" si="78"/>
        <v>1.7899999999999999E-2</v>
      </c>
      <c r="G2523" s="10">
        <f>IF(C2523&gt;'Assumptions Notes'!C$11,'Assumptions Notes'!C$11,C2523)</f>
        <v>89.5</v>
      </c>
      <c r="H2523" s="15">
        <f t="shared" si="79"/>
        <v>1.7899999999999999E-2</v>
      </c>
      <c r="I2523" s="2">
        <f>IF(C2523&gt;'Assumptions Notes'!C$11,-C2523*('Assumptions Notes'!C$13/(2*1000)),G2523*D2523)</f>
        <v>1.7899999999999999E-2</v>
      </c>
    </row>
    <row r="2524" spans="1:9" ht="16" x14ac:dyDescent="0.2">
      <c r="A2524" s="5">
        <v>42604.5625</v>
      </c>
      <c r="B2524" s="2">
        <v>1253.8</v>
      </c>
      <c r="C2524" s="29">
        <v>91.3</v>
      </c>
      <c r="D2524" s="8">
        <v>1.975E-4</v>
      </c>
      <c r="E2524" s="13">
        <f>D2524*'Assumptions Notes'!C$12</f>
        <v>2.3699999999999999E-2</v>
      </c>
      <c r="F2524" s="15">
        <f t="shared" si="78"/>
        <v>1.8031749999999999E-2</v>
      </c>
      <c r="G2524" s="10">
        <f>IF(C2524&gt;'Assumptions Notes'!C$11,'Assumptions Notes'!C$11,C2524)</f>
        <v>91.3</v>
      </c>
      <c r="H2524" s="15">
        <f t="shared" si="79"/>
        <v>1.8031749999999999E-2</v>
      </c>
      <c r="I2524" s="2">
        <f>IF(C2524&gt;'Assumptions Notes'!C$11,-C2524*('Assumptions Notes'!C$13/(2*1000)),G2524*D2524)</f>
        <v>1.8031749999999999E-2</v>
      </c>
    </row>
    <row r="2525" spans="1:9" ht="16" x14ac:dyDescent="0.2">
      <c r="A2525" s="5">
        <v>42604.583333333336</v>
      </c>
      <c r="B2525" s="2">
        <v>1260.8399999999999</v>
      </c>
      <c r="C2525" s="29">
        <v>86.6</v>
      </c>
      <c r="D2525" s="8">
        <v>1.95E-4</v>
      </c>
      <c r="E2525" s="13">
        <f>D2525*'Assumptions Notes'!C$12</f>
        <v>2.3400000000000001E-2</v>
      </c>
      <c r="F2525" s="15">
        <f t="shared" si="78"/>
        <v>1.6886999999999999E-2</v>
      </c>
      <c r="G2525" s="10">
        <f>IF(C2525&gt;'Assumptions Notes'!C$11,'Assumptions Notes'!C$11,C2525)</f>
        <v>86.6</v>
      </c>
      <c r="H2525" s="15">
        <f t="shared" si="79"/>
        <v>1.6886999999999999E-2</v>
      </c>
      <c r="I2525" s="2">
        <f>IF(C2525&gt;'Assumptions Notes'!C$11,-C2525*('Assumptions Notes'!C$13/(2*1000)),G2525*D2525)</f>
        <v>1.6886999999999999E-2</v>
      </c>
    </row>
    <row r="2526" spans="1:9" ht="16" x14ac:dyDescent="0.2">
      <c r="A2526" s="5">
        <v>42604.604166666664</v>
      </c>
      <c r="B2526" s="2">
        <v>1250.45</v>
      </c>
      <c r="C2526" s="29">
        <v>80.599999999999994</v>
      </c>
      <c r="D2526" s="8">
        <v>1.9625E-4</v>
      </c>
      <c r="E2526" s="13">
        <f>D2526*'Assumptions Notes'!C$12</f>
        <v>2.3550000000000001E-2</v>
      </c>
      <c r="F2526" s="15">
        <f t="shared" si="78"/>
        <v>1.5817749999999998E-2</v>
      </c>
      <c r="G2526" s="10">
        <f>IF(C2526&gt;'Assumptions Notes'!C$11,'Assumptions Notes'!C$11,C2526)</f>
        <v>80.599999999999994</v>
      </c>
      <c r="H2526" s="15">
        <f t="shared" si="79"/>
        <v>1.5817749999999998E-2</v>
      </c>
      <c r="I2526" s="2">
        <f>IF(C2526&gt;'Assumptions Notes'!C$11,-C2526*('Assumptions Notes'!C$13/(2*1000)),G2526*D2526)</f>
        <v>1.5817749999999998E-2</v>
      </c>
    </row>
    <row r="2527" spans="1:9" ht="16" x14ac:dyDescent="0.2">
      <c r="A2527" s="5">
        <v>42604.625</v>
      </c>
      <c r="B2527" s="2">
        <v>1267.72</v>
      </c>
      <c r="C2527" s="29">
        <v>79.400000000000006</v>
      </c>
      <c r="D2527" s="8">
        <v>1.975E-4</v>
      </c>
      <c r="E2527" s="13">
        <f>D2527*'Assumptions Notes'!C$12</f>
        <v>2.3699999999999999E-2</v>
      </c>
      <c r="F2527" s="15">
        <f t="shared" si="78"/>
        <v>1.5681500000000001E-2</v>
      </c>
      <c r="G2527" s="10">
        <f>IF(C2527&gt;'Assumptions Notes'!C$11,'Assumptions Notes'!C$11,C2527)</f>
        <v>79.400000000000006</v>
      </c>
      <c r="H2527" s="15">
        <f t="shared" si="79"/>
        <v>1.5681500000000001E-2</v>
      </c>
      <c r="I2527" s="2">
        <f>IF(C2527&gt;'Assumptions Notes'!C$11,-C2527*('Assumptions Notes'!C$13/(2*1000)),G2527*D2527)</f>
        <v>1.5681500000000001E-2</v>
      </c>
    </row>
    <row r="2528" spans="1:9" ht="16" x14ac:dyDescent="0.2">
      <c r="A2528" s="5">
        <v>42604.645833333336</v>
      </c>
      <c r="B2528" s="2">
        <v>1279.24</v>
      </c>
      <c r="C2528" s="29">
        <v>76.599999999999994</v>
      </c>
      <c r="D2528" s="8">
        <v>2.2124999999999998E-4</v>
      </c>
      <c r="E2528" s="13">
        <f>D2528*'Assumptions Notes'!C$12</f>
        <v>2.6549999999999997E-2</v>
      </c>
      <c r="F2528" s="15">
        <f t="shared" si="78"/>
        <v>1.6947749999999998E-2</v>
      </c>
      <c r="G2528" s="10">
        <f>IF(C2528&gt;'Assumptions Notes'!C$11,'Assumptions Notes'!C$11,C2528)</f>
        <v>76.599999999999994</v>
      </c>
      <c r="H2528" s="15">
        <f t="shared" si="79"/>
        <v>1.6947749999999998E-2</v>
      </c>
      <c r="I2528" s="2">
        <f>IF(C2528&gt;'Assumptions Notes'!C$11,-C2528*('Assumptions Notes'!C$13/(2*1000)),G2528*D2528)</f>
        <v>1.6947749999999998E-2</v>
      </c>
    </row>
    <row r="2529" spans="1:9" ht="16" x14ac:dyDescent="0.2">
      <c r="A2529" s="5">
        <v>42604.666666666664</v>
      </c>
      <c r="B2529" s="2">
        <v>1286.95</v>
      </c>
      <c r="C2529" s="29">
        <v>136.1</v>
      </c>
      <c r="D2529" s="8">
        <v>2.4499999999999999E-4</v>
      </c>
      <c r="E2529" s="13">
        <f>D2529*'Assumptions Notes'!C$12</f>
        <v>2.9399999999999999E-2</v>
      </c>
      <c r="F2529" s="15">
        <f t="shared" si="78"/>
        <v>3.3344499999999999E-2</v>
      </c>
      <c r="G2529" s="10">
        <f>IF(C2529&gt;'Assumptions Notes'!C$11,'Assumptions Notes'!C$11,C2529)</f>
        <v>136.1</v>
      </c>
      <c r="H2529" s="15">
        <f t="shared" si="79"/>
        <v>3.3344499999999999E-2</v>
      </c>
      <c r="I2529" s="2">
        <f>IF(C2529&gt;'Assumptions Notes'!C$11,-C2529*('Assumptions Notes'!C$13/(2*1000)),G2529*D2529)</f>
        <v>3.3344499999999999E-2</v>
      </c>
    </row>
    <row r="2530" spans="1:9" ht="16" x14ac:dyDescent="0.2">
      <c r="A2530" s="5">
        <v>42604.729166666664</v>
      </c>
      <c r="B2530" s="2">
        <v>1543.61</v>
      </c>
      <c r="C2530" s="29">
        <v>135.6</v>
      </c>
      <c r="D2530" s="8">
        <v>2.7E-4</v>
      </c>
      <c r="E2530" s="13">
        <f>D2530*'Assumptions Notes'!C$12</f>
        <v>3.2399999999999998E-2</v>
      </c>
      <c r="F2530" s="15">
        <f t="shared" si="78"/>
        <v>3.6611999999999999E-2</v>
      </c>
      <c r="G2530" s="10">
        <f>IF(C2530&gt;'Assumptions Notes'!C$11,'Assumptions Notes'!C$11,C2530)</f>
        <v>135.6</v>
      </c>
      <c r="H2530" s="15">
        <f t="shared" si="79"/>
        <v>3.6611999999999999E-2</v>
      </c>
      <c r="I2530" s="2">
        <f>IF(C2530&gt;'Assumptions Notes'!C$11,-C2530*('Assumptions Notes'!C$13/(2*1000)),G2530*D2530)</f>
        <v>3.6611999999999999E-2</v>
      </c>
    </row>
    <row r="2531" spans="1:9" ht="16" x14ac:dyDescent="0.2">
      <c r="A2531" s="5">
        <v>42604.791666666664</v>
      </c>
      <c r="B2531" s="2">
        <v>1993.08</v>
      </c>
      <c r="C2531" s="29">
        <v>137.69999999999999</v>
      </c>
      <c r="D2531" s="8">
        <v>2.9500000000000001E-4</v>
      </c>
      <c r="E2531" s="13">
        <f>D2531*'Assumptions Notes'!C$12</f>
        <v>3.5400000000000001E-2</v>
      </c>
      <c r="F2531" s="15">
        <f t="shared" si="78"/>
        <v>4.0621499999999998E-2</v>
      </c>
      <c r="G2531" s="10">
        <f>IF(C2531&gt;'Assumptions Notes'!C$11,'Assumptions Notes'!C$11,C2531)</f>
        <v>137.69999999999999</v>
      </c>
      <c r="H2531" s="15">
        <f t="shared" si="79"/>
        <v>4.0621499999999998E-2</v>
      </c>
      <c r="I2531" s="2">
        <f>IF(C2531&gt;'Assumptions Notes'!C$11,-C2531*('Assumptions Notes'!C$13/(2*1000)),G2531*D2531)</f>
        <v>4.0621499999999998E-2</v>
      </c>
    </row>
    <row r="2532" spans="1:9" ht="16" x14ac:dyDescent="0.2">
      <c r="A2532" s="5">
        <v>42604.6875</v>
      </c>
      <c r="B2532" s="2">
        <v>1354.2</v>
      </c>
      <c r="C2532" s="29">
        <v>135.80000000000001</v>
      </c>
      <c r="D2532" s="8">
        <v>2.9750000000000002E-4</v>
      </c>
      <c r="E2532" s="13">
        <f>D2532*'Assumptions Notes'!C$12</f>
        <v>3.5700000000000003E-2</v>
      </c>
      <c r="F2532" s="15">
        <f t="shared" si="78"/>
        <v>4.0400500000000006E-2</v>
      </c>
      <c r="G2532" s="10">
        <f>IF(C2532&gt;'Assumptions Notes'!C$11,'Assumptions Notes'!C$11,C2532)</f>
        <v>135.80000000000001</v>
      </c>
      <c r="H2532" s="15">
        <f t="shared" si="79"/>
        <v>4.0400500000000006E-2</v>
      </c>
      <c r="I2532" s="2">
        <f>IF(C2532&gt;'Assumptions Notes'!C$11,-C2532*('Assumptions Notes'!C$13/(2*1000)),G2532*D2532)</f>
        <v>4.0400500000000006E-2</v>
      </c>
    </row>
    <row r="2533" spans="1:9" ht="16" x14ac:dyDescent="0.2">
      <c r="A2533" s="5">
        <v>42604.708333333336</v>
      </c>
      <c r="B2533" s="2">
        <v>1434.31</v>
      </c>
      <c r="C2533" s="29">
        <v>133</v>
      </c>
      <c r="D2533" s="8">
        <v>2.9999999999999997E-4</v>
      </c>
      <c r="E2533" s="13">
        <f>D2533*'Assumptions Notes'!C$12</f>
        <v>3.5999999999999997E-2</v>
      </c>
      <c r="F2533" s="15">
        <f t="shared" si="78"/>
        <v>3.9899999999999998E-2</v>
      </c>
      <c r="G2533" s="10">
        <f>IF(C2533&gt;'Assumptions Notes'!C$11,'Assumptions Notes'!C$11,C2533)</f>
        <v>133</v>
      </c>
      <c r="H2533" s="15">
        <f t="shared" si="79"/>
        <v>3.9899999999999998E-2</v>
      </c>
      <c r="I2533" s="2">
        <f>IF(C2533&gt;'Assumptions Notes'!C$11,-C2533*('Assumptions Notes'!C$13/(2*1000)),G2533*D2533)</f>
        <v>3.9899999999999998E-2</v>
      </c>
    </row>
    <row r="2534" spans="1:9" ht="16" x14ac:dyDescent="0.2">
      <c r="A2534" s="5">
        <v>42604.75</v>
      </c>
      <c r="B2534" s="2">
        <v>1660.84</v>
      </c>
      <c r="C2534" s="29">
        <v>129.9</v>
      </c>
      <c r="D2534" s="8">
        <v>2.9999999999999997E-4</v>
      </c>
      <c r="E2534" s="13">
        <f>D2534*'Assumptions Notes'!C$12</f>
        <v>3.5999999999999997E-2</v>
      </c>
      <c r="F2534" s="15">
        <f t="shared" si="78"/>
        <v>3.8969999999999998E-2</v>
      </c>
      <c r="G2534" s="10">
        <f>IF(C2534&gt;'Assumptions Notes'!C$11,'Assumptions Notes'!C$11,C2534)</f>
        <v>129.9</v>
      </c>
      <c r="H2534" s="15">
        <f t="shared" si="79"/>
        <v>3.8969999999999998E-2</v>
      </c>
      <c r="I2534" s="2">
        <f>IF(C2534&gt;'Assumptions Notes'!C$11,-C2534*('Assumptions Notes'!C$13/(2*1000)),G2534*D2534)</f>
        <v>3.8969999999999998E-2</v>
      </c>
    </row>
    <row r="2535" spans="1:9" ht="16" x14ac:dyDescent="0.2">
      <c r="A2535" s="5">
        <v>42604.770833333336</v>
      </c>
      <c r="B2535" s="2">
        <v>1828.34</v>
      </c>
      <c r="C2535" s="29">
        <v>119.5</v>
      </c>
      <c r="D2535" s="8">
        <v>2.9999999999999997E-4</v>
      </c>
      <c r="E2535" s="13">
        <f>D2535*'Assumptions Notes'!C$12</f>
        <v>3.5999999999999997E-2</v>
      </c>
      <c r="F2535" s="15">
        <f t="shared" si="78"/>
        <v>3.585E-2</v>
      </c>
      <c r="G2535" s="10">
        <f>IF(C2535&gt;'Assumptions Notes'!C$11,'Assumptions Notes'!C$11,C2535)</f>
        <v>119.5</v>
      </c>
      <c r="H2535" s="15">
        <f t="shared" si="79"/>
        <v>3.585E-2</v>
      </c>
      <c r="I2535" s="2">
        <f>IF(C2535&gt;'Assumptions Notes'!C$11,-C2535*('Assumptions Notes'!C$13/(2*1000)),G2535*D2535)</f>
        <v>3.585E-2</v>
      </c>
    </row>
    <row r="2536" spans="1:9" ht="16" x14ac:dyDescent="0.2">
      <c r="A2536" s="5">
        <v>42604.8125</v>
      </c>
      <c r="B2536" s="2">
        <v>2058.9499999999998</v>
      </c>
      <c r="C2536" s="29">
        <v>121.3</v>
      </c>
      <c r="D2536" s="8">
        <v>2.9750000000000002E-4</v>
      </c>
      <c r="E2536" s="13">
        <f>D2536*'Assumptions Notes'!C$12</f>
        <v>3.5700000000000003E-2</v>
      </c>
      <c r="F2536" s="15">
        <f t="shared" si="78"/>
        <v>3.6086750000000001E-2</v>
      </c>
      <c r="G2536" s="10">
        <f>IF(C2536&gt;'Assumptions Notes'!C$11,'Assumptions Notes'!C$11,C2536)</f>
        <v>121.3</v>
      </c>
      <c r="H2536" s="15">
        <f t="shared" si="79"/>
        <v>3.6086750000000001E-2</v>
      </c>
      <c r="I2536" s="2">
        <f>IF(C2536&gt;'Assumptions Notes'!C$11,-C2536*('Assumptions Notes'!C$13/(2*1000)),G2536*D2536)</f>
        <v>3.6086750000000001E-2</v>
      </c>
    </row>
    <row r="2537" spans="1:9" ht="16" x14ac:dyDescent="0.2">
      <c r="A2537" s="5">
        <v>42604.833333333336</v>
      </c>
      <c r="B2537" s="2">
        <v>2004.14</v>
      </c>
      <c r="C2537" s="29">
        <v>131.6</v>
      </c>
      <c r="D2537" s="8">
        <v>2.9500000000000001E-4</v>
      </c>
      <c r="E2537" s="13">
        <f>D2537*'Assumptions Notes'!C$12</f>
        <v>3.5400000000000001E-2</v>
      </c>
      <c r="F2537" s="15">
        <f t="shared" si="78"/>
        <v>3.8822000000000002E-2</v>
      </c>
      <c r="G2537" s="10">
        <f>IF(C2537&gt;'Assumptions Notes'!C$11,'Assumptions Notes'!C$11,C2537)</f>
        <v>131.6</v>
      </c>
      <c r="H2537" s="15">
        <f t="shared" si="79"/>
        <v>3.8822000000000002E-2</v>
      </c>
      <c r="I2537" s="2">
        <f>IF(C2537&gt;'Assumptions Notes'!C$11,-C2537*('Assumptions Notes'!C$13/(2*1000)),G2537*D2537)</f>
        <v>3.8822000000000002E-2</v>
      </c>
    </row>
    <row r="2538" spans="1:9" ht="16" x14ac:dyDescent="0.2">
      <c r="A2538" s="5">
        <v>42604.854166666664</v>
      </c>
      <c r="B2538" s="2">
        <v>1995.22</v>
      </c>
      <c r="C2538" s="29">
        <v>131.19999999999999</v>
      </c>
      <c r="D2538" s="8">
        <v>2.9E-4</v>
      </c>
      <c r="E2538" s="13">
        <f>D2538*'Assumptions Notes'!C$12</f>
        <v>3.4799999999999998E-2</v>
      </c>
      <c r="F2538" s="15">
        <f t="shared" si="78"/>
        <v>3.8047999999999998E-2</v>
      </c>
      <c r="G2538" s="10">
        <f>IF(C2538&gt;'Assumptions Notes'!C$11,'Assumptions Notes'!C$11,C2538)</f>
        <v>131.19999999999999</v>
      </c>
      <c r="H2538" s="15">
        <f t="shared" si="79"/>
        <v>3.8047999999999998E-2</v>
      </c>
      <c r="I2538" s="2">
        <f>IF(C2538&gt;'Assumptions Notes'!C$11,-C2538*('Assumptions Notes'!C$13/(2*1000)),G2538*D2538)</f>
        <v>3.8047999999999998E-2</v>
      </c>
    </row>
    <row r="2539" spans="1:9" ht="16" x14ac:dyDescent="0.2">
      <c r="A2539" s="5">
        <v>42604.875</v>
      </c>
      <c r="B2539" s="2">
        <v>1927.28</v>
      </c>
      <c r="C2539" s="29">
        <v>129.19999999999999</v>
      </c>
      <c r="D2539" s="8">
        <v>2.8499999999999999E-4</v>
      </c>
      <c r="E2539" s="13">
        <f>D2539*'Assumptions Notes'!C$12</f>
        <v>3.4200000000000001E-2</v>
      </c>
      <c r="F2539" s="15">
        <f t="shared" si="78"/>
        <v>3.6821999999999994E-2</v>
      </c>
      <c r="G2539" s="10">
        <f>IF(C2539&gt;'Assumptions Notes'!C$11,'Assumptions Notes'!C$11,C2539)</f>
        <v>129.19999999999999</v>
      </c>
      <c r="H2539" s="15">
        <f t="shared" si="79"/>
        <v>3.6821999999999994E-2</v>
      </c>
      <c r="I2539" s="2">
        <f>IF(C2539&gt;'Assumptions Notes'!C$11,-C2539*('Assumptions Notes'!C$13/(2*1000)),G2539*D2539)</f>
        <v>3.6821999999999994E-2</v>
      </c>
    </row>
    <row r="2540" spans="1:9" ht="16" x14ac:dyDescent="0.2">
      <c r="A2540" s="5">
        <v>42604.895833333336</v>
      </c>
      <c r="B2540" s="2">
        <v>1873.8</v>
      </c>
      <c r="C2540" s="29">
        <v>131.69999999999999</v>
      </c>
      <c r="D2540" s="8">
        <v>2.7E-4</v>
      </c>
      <c r="E2540" s="13">
        <f>D2540*'Assumptions Notes'!C$12</f>
        <v>3.2399999999999998E-2</v>
      </c>
      <c r="F2540" s="15">
        <f t="shared" si="78"/>
        <v>3.5559E-2</v>
      </c>
      <c r="G2540" s="10">
        <f>IF(C2540&gt;'Assumptions Notes'!C$11,'Assumptions Notes'!C$11,C2540)</f>
        <v>131.69999999999999</v>
      </c>
      <c r="H2540" s="15">
        <f t="shared" si="79"/>
        <v>3.5559E-2</v>
      </c>
      <c r="I2540" s="2">
        <f>IF(C2540&gt;'Assumptions Notes'!C$11,-C2540*('Assumptions Notes'!C$13/(2*1000)),G2540*D2540)</f>
        <v>3.5559E-2</v>
      </c>
    </row>
    <row r="2541" spans="1:9" ht="16" x14ac:dyDescent="0.2">
      <c r="A2541" s="5">
        <v>42604.916666666664</v>
      </c>
      <c r="B2541" s="2">
        <v>1788.37</v>
      </c>
      <c r="C2541" s="29">
        <v>130.6</v>
      </c>
      <c r="D2541" s="8">
        <v>2.5500000000000002E-4</v>
      </c>
      <c r="E2541" s="13">
        <f>D2541*'Assumptions Notes'!C$12</f>
        <v>3.0600000000000002E-2</v>
      </c>
      <c r="F2541" s="15">
        <f t="shared" si="78"/>
        <v>3.3302999999999999E-2</v>
      </c>
      <c r="G2541" s="10">
        <f>IF(C2541&gt;'Assumptions Notes'!C$11,'Assumptions Notes'!C$11,C2541)</f>
        <v>130.6</v>
      </c>
      <c r="H2541" s="15">
        <f t="shared" si="79"/>
        <v>3.3302999999999999E-2</v>
      </c>
      <c r="I2541" s="2">
        <f>IF(C2541&gt;'Assumptions Notes'!C$11,-C2541*('Assumptions Notes'!C$13/(2*1000)),G2541*D2541)</f>
        <v>3.3302999999999999E-2</v>
      </c>
    </row>
    <row r="2542" spans="1:9" ht="16" x14ac:dyDescent="0.2">
      <c r="A2542" s="5">
        <v>42604.9375</v>
      </c>
      <c r="B2542" s="2">
        <v>1716.68</v>
      </c>
      <c r="C2542" s="29">
        <v>133</v>
      </c>
      <c r="D2542" s="8">
        <v>2.1250000000000002E-4</v>
      </c>
      <c r="E2542" s="13">
        <f>D2542*'Assumptions Notes'!C$12</f>
        <v>2.5500000000000002E-2</v>
      </c>
      <c r="F2542" s="15">
        <f t="shared" si="78"/>
        <v>2.8262500000000003E-2</v>
      </c>
      <c r="G2542" s="10">
        <f>IF(C2542&gt;'Assumptions Notes'!C$11,'Assumptions Notes'!C$11,C2542)</f>
        <v>133</v>
      </c>
      <c r="H2542" s="15">
        <f t="shared" si="79"/>
        <v>2.8262500000000003E-2</v>
      </c>
      <c r="I2542" s="2">
        <f>IF(C2542&gt;'Assumptions Notes'!C$11,-C2542*('Assumptions Notes'!C$13/(2*1000)),G2542*D2542)</f>
        <v>2.8262500000000003E-2</v>
      </c>
    </row>
    <row r="2543" spans="1:9" ht="16" x14ac:dyDescent="0.2">
      <c r="A2543" s="5">
        <v>42604.958333333336</v>
      </c>
      <c r="B2543" s="2">
        <v>1629.84</v>
      </c>
      <c r="C2543" s="29">
        <v>137.9</v>
      </c>
      <c r="D2543" s="8">
        <v>1.7000000000000001E-4</v>
      </c>
      <c r="E2543" s="13">
        <f>D2543*'Assumptions Notes'!C$12</f>
        <v>2.0400000000000001E-2</v>
      </c>
      <c r="F2543" s="15">
        <f t="shared" si="78"/>
        <v>2.3443000000000002E-2</v>
      </c>
      <c r="G2543" s="10">
        <f>IF(C2543&gt;'Assumptions Notes'!C$11,'Assumptions Notes'!C$11,C2543)</f>
        <v>137.9</v>
      </c>
      <c r="H2543" s="15">
        <f t="shared" si="79"/>
        <v>2.3443000000000002E-2</v>
      </c>
      <c r="I2543" s="2">
        <f>IF(C2543&gt;'Assumptions Notes'!C$11,-C2543*('Assumptions Notes'!C$13/(2*1000)),G2543*D2543)</f>
        <v>2.3443000000000002E-2</v>
      </c>
    </row>
    <row r="2544" spans="1:9" ht="16" x14ac:dyDescent="0.2">
      <c r="A2544" s="5">
        <v>42604.979166666664</v>
      </c>
      <c r="B2544" s="2">
        <v>1567.65</v>
      </c>
      <c r="C2544" s="29">
        <v>134.5</v>
      </c>
      <c r="D2544" s="8">
        <v>1.5000000000000001E-4</v>
      </c>
      <c r="E2544" s="13">
        <f>D2544*'Assumptions Notes'!C$12</f>
        <v>1.8000000000000002E-2</v>
      </c>
      <c r="F2544" s="15">
        <f t="shared" si="78"/>
        <v>2.0175000000000002E-2</v>
      </c>
      <c r="G2544" s="10">
        <f>IF(C2544&gt;'Assumptions Notes'!C$11,'Assumptions Notes'!C$11,C2544)</f>
        <v>134.5</v>
      </c>
      <c r="H2544" s="15">
        <f t="shared" si="79"/>
        <v>2.0175000000000002E-2</v>
      </c>
      <c r="I2544" s="2">
        <f>IF(C2544&gt;'Assumptions Notes'!C$11,-C2544*('Assumptions Notes'!C$13/(2*1000)),G2544*D2544)</f>
        <v>2.0175000000000002E-2</v>
      </c>
    </row>
    <row r="2545" spans="1:9" ht="16" x14ac:dyDescent="0.2">
      <c r="A2545" s="5">
        <v>42605</v>
      </c>
      <c r="B2545" s="2">
        <v>1749.39</v>
      </c>
      <c r="C2545" s="29">
        <v>131.69999999999999</v>
      </c>
      <c r="D2545" s="8">
        <v>1.2999999999999999E-4</v>
      </c>
      <c r="E2545" s="13">
        <f>D2545*'Assumptions Notes'!C$12</f>
        <v>1.5599999999999999E-2</v>
      </c>
      <c r="F2545" s="15">
        <f t="shared" si="78"/>
        <v>1.7120999999999997E-2</v>
      </c>
      <c r="G2545" s="10">
        <f>IF(C2545&gt;'Assumptions Notes'!C$11,'Assumptions Notes'!C$11,C2545)</f>
        <v>131.69999999999999</v>
      </c>
      <c r="H2545" s="15">
        <f t="shared" si="79"/>
        <v>1.7120999999999997E-2</v>
      </c>
      <c r="I2545" s="2">
        <f>IF(C2545&gt;'Assumptions Notes'!C$11,-C2545*('Assumptions Notes'!C$13/(2*1000)),G2545*D2545)</f>
        <v>1.7120999999999997E-2</v>
      </c>
    </row>
    <row r="2546" spans="1:9" ht="16" x14ac:dyDescent="0.2">
      <c r="A2546" s="5">
        <v>42605.020833333336</v>
      </c>
      <c r="B2546" s="2">
        <v>1644.31</v>
      </c>
      <c r="C2546" s="29">
        <v>125.7</v>
      </c>
      <c r="D2546" s="8">
        <v>1.175E-4</v>
      </c>
      <c r="E2546" s="13">
        <f>D2546*'Assumptions Notes'!C$12</f>
        <v>1.41E-2</v>
      </c>
      <c r="F2546" s="15">
        <f t="shared" si="78"/>
        <v>1.476975E-2</v>
      </c>
      <c r="G2546" s="10">
        <f>IF(C2546&gt;'Assumptions Notes'!C$11,'Assumptions Notes'!C$11,C2546)</f>
        <v>125.7</v>
      </c>
      <c r="H2546" s="15">
        <f t="shared" si="79"/>
        <v>1.476975E-2</v>
      </c>
      <c r="I2546" s="2">
        <f>IF(C2546&gt;'Assumptions Notes'!C$11,-C2546*('Assumptions Notes'!C$13/(2*1000)),G2546*D2546)</f>
        <v>1.476975E-2</v>
      </c>
    </row>
    <row r="2547" spans="1:9" ht="16" x14ac:dyDescent="0.2">
      <c r="A2547" s="5">
        <v>42605.041666666664</v>
      </c>
      <c r="B2547" s="2">
        <v>1567.05</v>
      </c>
      <c r="C2547" s="29">
        <v>118.8</v>
      </c>
      <c r="D2547" s="8">
        <v>1.05E-4</v>
      </c>
      <c r="E2547" s="13">
        <f>D2547*'Assumptions Notes'!C$12</f>
        <v>1.26E-2</v>
      </c>
      <c r="F2547" s="15">
        <f t="shared" si="78"/>
        <v>1.2474000000000001E-2</v>
      </c>
      <c r="G2547" s="10">
        <f>IF(C2547&gt;'Assumptions Notes'!C$11,'Assumptions Notes'!C$11,C2547)</f>
        <v>118.8</v>
      </c>
      <c r="H2547" s="15">
        <f t="shared" si="79"/>
        <v>1.2474000000000001E-2</v>
      </c>
      <c r="I2547" s="2">
        <f>IF(C2547&gt;'Assumptions Notes'!C$11,-C2547*('Assumptions Notes'!C$13/(2*1000)),G2547*D2547)</f>
        <v>1.2474000000000001E-2</v>
      </c>
    </row>
    <row r="2548" spans="1:9" ht="16" x14ac:dyDescent="0.2">
      <c r="A2548" s="5">
        <v>42605.0625</v>
      </c>
      <c r="B2548" s="2">
        <v>1475.2</v>
      </c>
      <c r="C2548" s="29">
        <v>123.3</v>
      </c>
      <c r="D2548" s="8">
        <v>1.025E-4</v>
      </c>
      <c r="E2548" s="13">
        <f>D2548*'Assumptions Notes'!C$12</f>
        <v>1.23E-2</v>
      </c>
      <c r="F2548" s="15">
        <f t="shared" si="78"/>
        <v>1.263825E-2</v>
      </c>
      <c r="G2548" s="10">
        <f>IF(C2548&gt;'Assumptions Notes'!C$11,'Assumptions Notes'!C$11,C2548)</f>
        <v>123.3</v>
      </c>
      <c r="H2548" s="15">
        <f t="shared" si="79"/>
        <v>1.263825E-2</v>
      </c>
      <c r="I2548" s="2">
        <f>IF(C2548&gt;'Assumptions Notes'!C$11,-C2548*('Assumptions Notes'!C$13/(2*1000)),G2548*D2548)</f>
        <v>1.263825E-2</v>
      </c>
    </row>
    <row r="2549" spans="1:9" ht="16" x14ac:dyDescent="0.2">
      <c r="A2549" s="5">
        <v>42605.083333333336</v>
      </c>
      <c r="B2549" s="2">
        <v>1380.76</v>
      </c>
      <c r="C2549" s="29">
        <v>128.30000000000001</v>
      </c>
      <c r="D2549" s="8">
        <v>1E-4</v>
      </c>
      <c r="E2549" s="13">
        <f>D2549*'Assumptions Notes'!C$12</f>
        <v>1.2E-2</v>
      </c>
      <c r="F2549" s="15">
        <f t="shared" si="78"/>
        <v>1.2830000000000001E-2</v>
      </c>
      <c r="G2549" s="10">
        <f>IF(C2549&gt;'Assumptions Notes'!C$11,'Assumptions Notes'!C$11,C2549)</f>
        <v>128.30000000000001</v>
      </c>
      <c r="H2549" s="15">
        <f t="shared" si="79"/>
        <v>1.2830000000000001E-2</v>
      </c>
      <c r="I2549" s="2">
        <f>IF(C2549&gt;'Assumptions Notes'!C$11,-C2549*('Assumptions Notes'!C$13/(2*1000)),G2549*D2549)</f>
        <v>1.2830000000000001E-2</v>
      </c>
    </row>
    <row r="2550" spans="1:9" ht="16" x14ac:dyDescent="0.2">
      <c r="A2550" s="5">
        <v>42605.104166666664</v>
      </c>
      <c r="B2550" s="2">
        <v>1320.87</v>
      </c>
      <c r="C2550" s="29">
        <v>123.9</v>
      </c>
      <c r="D2550" s="8">
        <v>9.8750000000000002E-5</v>
      </c>
      <c r="E2550" s="13">
        <f>D2550*'Assumptions Notes'!C$12</f>
        <v>1.1849999999999999E-2</v>
      </c>
      <c r="F2550" s="15">
        <f t="shared" si="78"/>
        <v>1.2235125000000001E-2</v>
      </c>
      <c r="G2550" s="10">
        <f>IF(C2550&gt;'Assumptions Notes'!C$11,'Assumptions Notes'!C$11,C2550)</f>
        <v>123.9</v>
      </c>
      <c r="H2550" s="15">
        <f t="shared" si="79"/>
        <v>1.2235125000000001E-2</v>
      </c>
      <c r="I2550" s="2">
        <f>IF(C2550&gt;'Assumptions Notes'!C$11,-C2550*('Assumptions Notes'!C$13/(2*1000)),G2550*D2550)</f>
        <v>1.2235125000000001E-2</v>
      </c>
    </row>
    <row r="2551" spans="1:9" ht="16" x14ac:dyDescent="0.2">
      <c r="A2551" s="5">
        <v>42605.125</v>
      </c>
      <c r="B2551" s="2">
        <v>1284.8599999999999</v>
      </c>
      <c r="C2551" s="29">
        <v>122.9</v>
      </c>
      <c r="D2551" s="8">
        <v>9.7499999999999998E-5</v>
      </c>
      <c r="E2551" s="13">
        <f>D2551*'Assumptions Notes'!C$12</f>
        <v>1.17E-2</v>
      </c>
      <c r="F2551" s="15">
        <f t="shared" si="78"/>
        <v>1.198275E-2</v>
      </c>
      <c r="G2551" s="10">
        <f>IF(C2551&gt;'Assumptions Notes'!C$11,'Assumptions Notes'!C$11,C2551)</f>
        <v>122.9</v>
      </c>
      <c r="H2551" s="15">
        <f t="shared" si="79"/>
        <v>1.198275E-2</v>
      </c>
      <c r="I2551" s="2">
        <f>IF(C2551&gt;'Assumptions Notes'!C$11,-C2551*('Assumptions Notes'!C$13/(2*1000)),G2551*D2551)</f>
        <v>1.198275E-2</v>
      </c>
    </row>
    <row r="2552" spans="1:9" ht="16" x14ac:dyDescent="0.2">
      <c r="A2552" s="5">
        <v>42605.145833333336</v>
      </c>
      <c r="B2552" s="2">
        <v>1268.8699999999999</v>
      </c>
      <c r="C2552" s="29">
        <v>124.8</v>
      </c>
      <c r="D2552" s="8">
        <v>9.6250000000000009E-5</v>
      </c>
      <c r="E2552" s="13">
        <f>D2552*'Assumptions Notes'!C$12</f>
        <v>1.1550000000000001E-2</v>
      </c>
      <c r="F2552" s="15">
        <f t="shared" si="78"/>
        <v>1.2012E-2</v>
      </c>
      <c r="G2552" s="10">
        <f>IF(C2552&gt;'Assumptions Notes'!C$11,'Assumptions Notes'!C$11,C2552)</f>
        <v>124.8</v>
      </c>
      <c r="H2552" s="15">
        <f t="shared" si="79"/>
        <v>1.2012E-2</v>
      </c>
      <c r="I2552" s="2">
        <f>IF(C2552&gt;'Assumptions Notes'!C$11,-C2552*('Assumptions Notes'!C$13/(2*1000)),G2552*D2552)</f>
        <v>1.2012E-2</v>
      </c>
    </row>
    <row r="2553" spans="1:9" ht="16" x14ac:dyDescent="0.2">
      <c r="A2553" s="5">
        <v>42605.166666666664</v>
      </c>
      <c r="B2553" s="2">
        <v>1243.3399999999999</v>
      </c>
      <c r="C2553" s="29">
        <v>123.6</v>
      </c>
      <c r="D2553" s="8">
        <v>9.5000000000000005E-5</v>
      </c>
      <c r="E2553" s="13">
        <f>D2553*'Assumptions Notes'!C$12</f>
        <v>1.14E-2</v>
      </c>
      <c r="F2553" s="15">
        <f t="shared" si="78"/>
        <v>1.1742000000000001E-2</v>
      </c>
      <c r="G2553" s="10">
        <f>IF(C2553&gt;'Assumptions Notes'!C$11,'Assumptions Notes'!C$11,C2553)</f>
        <v>123.6</v>
      </c>
      <c r="H2553" s="15">
        <f t="shared" si="79"/>
        <v>1.1742000000000001E-2</v>
      </c>
      <c r="I2553" s="2">
        <f>IF(C2553&gt;'Assumptions Notes'!C$11,-C2553*('Assumptions Notes'!C$13/(2*1000)),G2553*D2553)</f>
        <v>1.1742000000000001E-2</v>
      </c>
    </row>
    <row r="2554" spans="1:9" ht="16" x14ac:dyDescent="0.2">
      <c r="A2554" s="5">
        <v>42605.1875</v>
      </c>
      <c r="B2554" s="2">
        <v>1236.6099999999999</v>
      </c>
      <c r="C2554" s="29">
        <v>127.5</v>
      </c>
      <c r="D2554" s="8">
        <v>9.6250000000000009E-5</v>
      </c>
      <c r="E2554" s="13">
        <f>D2554*'Assumptions Notes'!C$12</f>
        <v>1.1550000000000001E-2</v>
      </c>
      <c r="F2554" s="15">
        <f t="shared" si="78"/>
        <v>1.2271875000000002E-2</v>
      </c>
      <c r="G2554" s="10">
        <f>IF(C2554&gt;'Assumptions Notes'!C$11,'Assumptions Notes'!C$11,C2554)</f>
        <v>127.5</v>
      </c>
      <c r="H2554" s="15">
        <f t="shared" si="79"/>
        <v>1.2271875000000002E-2</v>
      </c>
      <c r="I2554" s="2">
        <f>IF(C2554&gt;'Assumptions Notes'!C$11,-C2554*('Assumptions Notes'!C$13/(2*1000)),G2554*D2554)</f>
        <v>1.2271875000000002E-2</v>
      </c>
    </row>
    <row r="2555" spans="1:9" ht="16" x14ac:dyDescent="0.2">
      <c r="A2555" s="5">
        <v>42605.208333333336</v>
      </c>
      <c r="B2555" s="2">
        <v>1242.99</v>
      </c>
      <c r="C2555" s="29">
        <v>129.80000000000001</v>
      </c>
      <c r="D2555" s="8">
        <v>9.7499999999999998E-5</v>
      </c>
      <c r="E2555" s="13">
        <f>D2555*'Assumptions Notes'!C$12</f>
        <v>1.17E-2</v>
      </c>
      <c r="F2555" s="15">
        <f t="shared" si="78"/>
        <v>1.26555E-2</v>
      </c>
      <c r="G2555" s="10">
        <f>IF(C2555&gt;'Assumptions Notes'!C$11,'Assumptions Notes'!C$11,C2555)</f>
        <v>129.80000000000001</v>
      </c>
      <c r="H2555" s="15">
        <f t="shared" si="79"/>
        <v>1.26555E-2</v>
      </c>
      <c r="I2555" s="2">
        <f>IF(C2555&gt;'Assumptions Notes'!C$11,-C2555*('Assumptions Notes'!C$13/(2*1000)),G2555*D2555)</f>
        <v>1.26555E-2</v>
      </c>
    </row>
    <row r="2556" spans="1:9" ht="16" x14ac:dyDescent="0.2">
      <c r="A2556" s="5">
        <v>42605.229166666664</v>
      </c>
      <c r="B2556" s="2">
        <v>1274.5999999999999</v>
      </c>
      <c r="C2556" s="29">
        <v>130.80000000000001</v>
      </c>
      <c r="D2556" s="8">
        <v>1.15E-4</v>
      </c>
      <c r="E2556" s="13">
        <f>D2556*'Assumptions Notes'!C$12</f>
        <v>1.38E-2</v>
      </c>
      <c r="F2556" s="15">
        <f t="shared" si="78"/>
        <v>1.5042000000000002E-2</v>
      </c>
      <c r="G2556" s="10">
        <f>IF(C2556&gt;'Assumptions Notes'!C$11,'Assumptions Notes'!C$11,C2556)</f>
        <v>130.80000000000001</v>
      </c>
      <c r="H2556" s="15">
        <f t="shared" si="79"/>
        <v>1.5042000000000002E-2</v>
      </c>
      <c r="I2556" s="2">
        <f>IF(C2556&gt;'Assumptions Notes'!C$11,-C2556*('Assumptions Notes'!C$13/(2*1000)),G2556*D2556)</f>
        <v>1.5042000000000002E-2</v>
      </c>
    </row>
    <row r="2557" spans="1:9" ht="16" x14ac:dyDescent="0.2">
      <c r="A2557" s="5">
        <v>42605.25</v>
      </c>
      <c r="B2557" s="2">
        <v>1324.91</v>
      </c>
      <c r="C2557" s="29">
        <v>120.9</v>
      </c>
      <c r="D2557" s="8">
        <v>1.325E-4</v>
      </c>
      <c r="E2557" s="13">
        <f>D2557*'Assumptions Notes'!C$12</f>
        <v>1.5900000000000001E-2</v>
      </c>
      <c r="F2557" s="15">
        <f t="shared" si="78"/>
        <v>1.6019249999999999E-2</v>
      </c>
      <c r="G2557" s="10">
        <f>IF(C2557&gt;'Assumptions Notes'!C$11,'Assumptions Notes'!C$11,C2557)</f>
        <v>120.9</v>
      </c>
      <c r="H2557" s="15">
        <f t="shared" si="79"/>
        <v>1.6019249999999999E-2</v>
      </c>
      <c r="I2557" s="2">
        <f>IF(C2557&gt;'Assumptions Notes'!C$11,-C2557*('Assumptions Notes'!C$13/(2*1000)),G2557*D2557)</f>
        <v>1.6019249999999999E-2</v>
      </c>
    </row>
    <row r="2558" spans="1:9" ht="16" x14ac:dyDescent="0.2">
      <c r="A2558" s="5">
        <v>42605.270833333336</v>
      </c>
      <c r="B2558" s="2">
        <v>1411.42</v>
      </c>
      <c r="C2558" s="29">
        <v>117.5</v>
      </c>
      <c r="D2558" s="8">
        <v>1.6249999999999999E-4</v>
      </c>
      <c r="E2558" s="13">
        <f>D2558*'Assumptions Notes'!C$12</f>
        <v>1.95E-2</v>
      </c>
      <c r="F2558" s="15">
        <f t="shared" si="78"/>
        <v>1.909375E-2</v>
      </c>
      <c r="G2558" s="10">
        <f>IF(C2558&gt;'Assumptions Notes'!C$11,'Assumptions Notes'!C$11,C2558)</f>
        <v>117.5</v>
      </c>
      <c r="H2558" s="15">
        <f t="shared" si="79"/>
        <v>1.909375E-2</v>
      </c>
      <c r="I2558" s="2">
        <f>IF(C2558&gt;'Assumptions Notes'!C$11,-C2558*('Assumptions Notes'!C$13/(2*1000)),G2558*D2558)</f>
        <v>1.909375E-2</v>
      </c>
    </row>
    <row r="2559" spans="1:9" ht="16" x14ac:dyDescent="0.2">
      <c r="A2559" s="5">
        <v>42605.291666666664</v>
      </c>
      <c r="B2559" s="2">
        <v>1547.4</v>
      </c>
      <c r="C2559" s="29">
        <v>113.7</v>
      </c>
      <c r="D2559" s="8">
        <v>1.9249999999999999E-4</v>
      </c>
      <c r="E2559" s="13">
        <f>D2559*'Assumptions Notes'!C$12</f>
        <v>2.3099999999999999E-2</v>
      </c>
      <c r="F2559" s="15">
        <f t="shared" si="78"/>
        <v>2.188725E-2</v>
      </c>
      <c r="G2559" s="10">
        <f>IF(C2559&gt;'Assumptions Notes'!C$11,'Assumptions Notes'!C$11,C2559)</f>
        <v>113.7</v>
      </c>
      <c r="H2559" s="15">
        <f t="shared" si="79"/>
        <v>2.188725E-2</v>
      </c>
      <c r="I2559" s="2">
        <f>IF(C2559&gt;'Assumptions Notes'!C$11,-C2559*('Assumptions Notes'!C$13/(2*1000)),G2559*D2559)</f>
        <v>2.188725E-2</v>
      </c>
    </row>
    <row r="2560" spans="1:9" ht="16" x14ac:dyDescent="0.2">
      <c r="A2560" s="5">
        <v>42605.3125</v>
      </c>
      <c r="B2560" s="2">
        <v>1701.94</v>
      </c>
      <c r="C2560" s="29">
        <v>113.8</v>
      </c>
      <c r="D2560" s="8">
        <v>2.0875000000000001E-4</v>
      </c>
      <c r="E2560" s="13">
        <f>D2560*'Assumptions Notes'!C$12</f>
        <v>2.5049999999999999E-2</v>
      </c>
      <c r="F2560" s="15">
        <f t="shared" si="78"/>
        <v>2.3755749999999999E-2</v>
      </c>
      <c r="G2560" s="10">
        <f>IF(C2560&gt;'Assumptions Notes'!C$11,'Assumptions Notes'!C$11,C2560)</f>
        <v>113.8</v>
      </c>
      <c r="H2560" s="15">
        <f t="shared" si="79"/>
        <v>2.3755749999999999E-2</v>
      </c>
      <c r="I2560" s="2">
        <f>IF(C2560&gt;'Assumptions Notes'!C$11,-C2560*('Assumptions Notes'!C$13/(2*1000)),G2560*D2560)</f>
        <v>2.3755749999999999E-2</v>
      </c>
    </row>
    <row r="2561" spans="1:9" ht="16" x14ac:dyDescent="0.2">
      <c r="A2561" s="5">
        <v>42605.333333333336</v>
      </c>
      <c r="B2561" s="2">
        <v>1807.69</v>
      </c>
      <c r="C2561" s="29">
        <v>122.5</v>
      </c>
      <c r="D2561" s="8">
        <v>2.2499999999999999E-4</v>
      </c>
      <c r="E2561" s="13">
        <f>D2561*'Assumptions Notes'!C$12</f>
        <v>2.7E-2</v>
      </c>
      <c r="F2561" s="15">
        <f t="shared" si="78"/>
        <v>2.75625E-2</v>
      </c>
      <c r="G2561" s="10">
        <f>IF(C2561&gt;'Assumptions Notes'!C$11,'Assumptions Notes'!C$11,C2561)</f>
        <v>122.5</v>
      </c>
      <c r="H2561" s="15">
        <f t="shared" si="79"/>
        <v>2.75625E-2</v>
      </c>
      <c r="I2561" s="2">
        <f>IF(C2561&gt;'Assumptions Notes'!C$11,-C2561*('Assumptions Notes'!C$13/(2*1000)),G2561*D2561)</f>
        <v>2.75625E-2</v>
      </c>
    </row>
    <row r="2562" spans="1:9" ht="16" x14ac:dyDescent="0.2">
      <c r="A2562" s="5">
        <v>42605.354166666664</v>
      </c>
      <c r="B2562" s="2">
        <v>1836.55</v>
      </c>
      <c r="C2562" s="29">
        <v>127.8</v>
      </c>
      <c r="D2562" s="8">
        <v>2.2625E-4</v>
      </c>
      <c r="E2562" s="13">
        <f>D2562*'Assumptions Notes'!C$12</f>
        <v>2.7150000000000001E-2</v>
      </c>
      <c r="F2562" s="15">
        <f t="shared" si="78"/>
        <v>2.8914749999999999E-2</v>
      </c>
      <c r="G2562" s="10">
        <f>IF(C2562&gt;'Assumptions Notes'!C$11,'Assumptions Notes'!C$11,C2562)</f>
        <v>127.8</v>
      </c>
      <c r="H2562" s="15">
        <f t="shared" si="79"/>
        <v>2.8914749999999999E-2</v>
      </c>
      <c r="I2562" s="2">
        <f>IF(C2562&gt;'Assumptions Notes'!C$11,-C2562*('Assumptions Notes'!C$13/(2*1000)),G2562*D2562)</f>
        <v>2.8914749999999999E-2</v>
      </c>
    </row>
    <row r="2563" spans="1:9" ht="16" x14ac:dyDescent="0.2">
      <c r="A2563" s="5">
        <v>42605.375</v>
      </c>
      <c r="B2563" s="2">
        <v>1793.18</v>
      </c>
      <c r="C2563" s="29">
        <v>124</v>
      </c>
      <c r="D2563" s="8">
        <v>2.275E-4</v>
      </c>
      <c r="E2563" s="13">
        <f>D2563*'Assumptions Notes'!C$12</f>
        <v>2.7300000000000001E-2</v>
      </c>
      <c r="F2563" s="15">
        <f t="shared" ref="F2563:F2626" si="80">D2563*C2563</f>
        <v>2.8209999999999999E-2</v>
      </c>
      <c r="G2563" s="10">
        <f>IF(C2563&gt;'Assumptions Notes'!C$11,'Assumptions Notes'!C$11,C2563)</f>
        <v>124</v>
      </c>
      <c r="H2563" s="15">
        <f t="shared" ref="H2563:H2626" si="81">G2563*D2563</f>
        <v>2.8209999999999999E-2</v>
      </c>
      <c r="I2563" s="2">
        <f>IF(C2563&gt;'Assumptions Notes'!C$11,-C2563*('Assumptions Notes'!C$13/(2*1000)),G2563*D2563)</f>
        <v>2.8209999999999999E-2</v>
      </c>
    </row>
    <row r="2564" spans="1:9" ht="16" x14ac:dyDescent="0.2">
      <c r="A2564" s="5">
        <v>42605.395833333336</v>
      </c>
      <c r="B2564" s="2">
        <v>1714.81</v>
      </c>
      <c r="C2564" s="29">
        <v>127.8</v>
      </c>
      <c r="D2564" s="8">
        <v>2.1875E-4</v>
      </c>
      <c r="E2564" s="13">
        <f>D2564*'Assumptions Notes'!C$12</f>
        <v>2.6249999999999999E-2</v>
      </c>
      <c r="F2564" s="15">
        <f t="shared" si="80"/>
        <v>2.7956249999999998E-2</v>
      </c>
      <c r="G2564" s="10">
        <f>IF(C2564&gt;'Assumptions Notes'!C$11,'Assumptions Notes'!C$11,C2564)</f>
        <v>127.8</v>
      </c>
      <c r="H2564" s="15">
        <f t="shared" si="81"/>
        <v>2.7956249999999998E-2</v>
      </c>
      <c r="I2564" s="2">
        <f>IF(C2564&gt;'Assumptions Notes'!C$11,-C2564*('Assumptions Notes'!C$13/(2*1000)),G2564*D2564)</f>
        <v>2.7956249999999998E-2</v>
      </c>
    </row>
    <row r="2565" spans="1:9" ht="16" x14ac:dyDescent="0.2">
      <c r="A2565" s="5">
        <v>42605.416666666664</v>
      </c>
      <c r="B2565" s="2">
        <v>1637.09</v>
      </c>
      <c r="C2565" s="29">
        <v>127.8</v>
      </c>
      <c r="D2565" s="8">
        <v>2.1000000000000001E-4</v>
      </c>
      <c r="E2565" s="13">
        <f>D2565*'Assumptions Notes'!C$12</f>
        <v>2.52E-2</v>
      </c>
      <c r="F2565" s="15">
        <f t="shared" si="80"/>
        <v>2.6838000000000001E-2</v>
      </c>
      <c r="G2565" s="10">
        <f>IF(C2565&gt;'Assumptions Notes'!C$11,'Assumptions Notes'!C$11,C2565)</f>
        <v>127.8</v>
      </c>
      <c r="H2565" s="15">
        <f t="shared" si="81"/>
        <v>2.6838000000000001E-2</v>
      </c>
      <c r="I2565" s="2">
        <f>IF(C2565&gt;'Assumptions Notes'!C$11,-C2565*('Assumptions Notes'!C$13/(2*1000)),G2565*D2565)</f>
        <v>2.6838000000000001E-2</v>
      </c>
    </row>
    <row r="2566" spans="1:9" ht="16" x14ac:dyDescent="0.2">
      <c r="A2566" s="5">
        <v>42605.4375</v>
      </c>
      <c r="B2566" s="2">
        <v>1526.18</v>
      </c>
      <c r="C2566" s="29">
        <v>126</v>
      </c>
      <c r="D2566" s="8">
        <v>2.075E-4</v>
      </c>
      <c r="E2566" s="13">
        <f>D2566*'Assumptions Notes'!C$12</f>
        <v>2.4899999999999999E-2</v>
      </c>
      <c r="F2566" s="15">
        <f t="shared" si="80"/>
        <v>2.6145000000000002E-2</v>
      </c>
      <c r="G2566" s="10">
        <f>IF(C2566&gt;'Assumptions Notes'!C$11,'Assumptions Notes'!C$11,C2566)</f>
        <v>126</v>
      </c>
      <c r="H2566" s="15">
        <f t="shared" si="81"/>
        <v>2.6145000000000002E-2</v>
      </c>
      <c r="I2566" s="2">
        <f>IF(C2566&gt;'Assumptions Notes'!C$11,-C2566*('Assumptions Notes'!C$13/(2*1000)),G2566*D2566)</f>
        <v>2.6145000000000002E-2</v>
      </c>
    </row>
    <row r="2567" spans="1:9" ht="16" x14ac:dyDescent="0.2">
      <c r="A2567" s="5">
        <v>42605.458333333336</v>
      </c>
      <c r="B2567" s="2">
        <v>1430.67</v>
      </c>
      <c r="C2567" s="29">
        <v>127.5</v>
      </c>
      <c r="D2567" s="8">
        <v>2.05E-4</v>
      </c>
      <c r="E2567" s="13">
        <f>D2567*'Assumptions Notes'!C$12</f>
        <v>2.46E-2</v>
      </c>
      <c r="F2567" s="15">
        <f t="shared" si="80"/>
        <v>2.6137500000000001E-2</v>
      </c>
      <c r="G2567" s="10">
        <f>IF(C2567&gt;'Assumptions Notes'!C$11,'Assumptions Notes'!C$11,C2567)</f>
        <v>127.5</v>
      </c>
      <c r="H2567" s="15">
        <f t="shared" si="81"/>
        <v>2.6137500000000001E-2</v>
      </c>
      <c r="I2567" s="2">
        <f>IF(C2567&gt;'Assumptions Notes'!C$11,-C2567*('Assumptions Notes'!C$13/(2*1000)),G2567*D2567)</f>
        <v>2.6137500000000001E-2</v>
      </c>
    </row>
    <row r="2568" spans="1:9" ht="16" x14ac:dyDescent="0.2">
      <c r="A2568" s="5">
        <v>42605.479166666664</v>
      </c>
      <c r="B2568" s="2">
        <v>1346.06</v>
      </c>
      <c r="C2568" s="29">
        <v>126.7</v>
      </c>
      <c r="D2568" s="8">
        <v>2.1499999999999999E-4</v>
      </c>
      <c r="E2568" s="13">
        <f>D2568*'Assumptions Notes'!C$12</f>
        <v>2.58E-2</v>
      </c>
      <c r="F2568" s="15">
        <f t="shared" si="80"/>
        <v>2.7240500000000001E-2</v>
      </c>
      <c r="G2568" s="10">
        <f>IF(C2568&gt;'Assumptions Notes'!C$11,'Assumptions Notes'!C$11,C2568)</f>
        <v>126.7</v>
      </c>
      <c r="H2568" s="15">
        <f t="shared" si="81"/>
        <v>2.7240500000000001E-2</v>
      </c>
      <c r="I2568" s="2">
        <f>IF(C2568&gt;'Assumptions Notes'!C$11,-C2568*('Assumptions Notes'!C$13/(2*1000)),G2568*D2568)</f>
        <v>2.7240500000000001E-2</v>
      </c>
    </row>
    <row r="2569" spans="1:9" ht="16" x14ac:dyDescent="0.2">
      <c r="A2569" s="5">
        <v>42605.5</v>
      </c>
      <c r="B2569" s="2">
        <v>1315.83</v>
      </c>
      <c r="C2569" s="29">
        <v>117.9</v>
      </c>
      <c r="D2569" s="8">
        <v>2.2499999999999999E-4</v>
      </c>
      <c r="E2569" s="13">
        <f>D2569*'Assumptions Notes'!C$12</f>
        <v>2.7E-2</v>
      </c>
      <c r="F2569" s="15">
        <f t="shared" si="80"/>
        <v>2.6527499999999999E-2</v>
      </c>
      <c r="G2569" s="10">
        <f>IF(C2569&gt;'Assumptions Notes'!C$11,'Assumptions Notes'!C$11,C2569)</f>
        <v>117.9</v>
      </c>
      <c r="H2569" s="15">
        <f t="shared" si="81"/>
        <v>2.6527499999999999E-2</v>
      </c>
      <c r="I2569" s="2">
        <f>IF(C2569&gt;'Assumptions Notes'!C$11,-C2569*('Assumptions Notes'!C$13/(2*1000)),G2569*D2569)</f>
        <v>2.6527499999999999E-2</v>
      </c>
    </row>
    <row r="2570" spans="1:9" ht="16" x14ac:dyDescent="0.2">
      <c r="A2570" s="5">
        <v>42605.520833333336</v>
      </c>
      <c r="B2570" s="2">
        <v>1310.31</v>
      </c>
      <c r="C2570" s="29">
        <v>111.7</v>
      </c>
      <c r="D2570" s="8">
        <v>2.1250000000000002E-4</v>
      </c>
      <c r="E2570" s="13">
        <f>D2570*'Assumptions Notes'!C$12</f>
        <v>2.5500000000000002E-2</v>
      </c>
      <c r="F2570" s="15">
        <f t="shared" si="80"/>
        <v>2.3736250000000004E-2</v>
      </c>
      <c r="G2570" s="10">
        <f>IF(C2570&gt;'Assumptions Notes'!C$11,'Assumptions Notes'!C$11,C2570)</f>
        <v>111.7</v>
      </c>
      <c r="H2570" s="15">
        <f t="shared" si="81"/>
        <v>2.3736250000000004E-2</v>
      </c>
      <c r="I2570" s="2">
        <f>IF(C2570&gt;'Assumptions Notes'!C$11,-C2570*('Assumptions Notes'!C$13/(2*1000)),G2570*D2570)</f>
        <v>2.3736250000000004E-2</v>
      </c>
    </row>
    <row r="2571" spans="1:9" ht="16" x14ac:dyDescent="0.2">
      <c r="A2571" s="5">
        <v>42605.541666666664</v>
      </c>
      <c r="B2571" s="2">
        <v>1350.48</v>
      </c>
      <c r="C2571" s="29">
        <v>109.8</v>
      </c>
      <c r="D2571" s="8">
        <v>2.0000000000000001E-4</v>
      </c>
      <c r="E2571" s="13">
        <f>D2571*'Assumptions Notes'!C$12</f>
        <v>2.4E-2</v>
      </c>
      <c r="F2571" s="15">
        <f t="shared" si="80"/>
        <v>2.196E-2</v>
      </c>
      <c r="G2571" s="10">
        <f>IF(C2571&gt;'Assumptions Notes'!C$11,'Assumptions Notes'!C$11,C2571)</f>
        <v>109.8</v>
      </c>
      <c r="H2571" s="15">
        <f t="shared" si="81"/>
        <v>2.196E-2</v>
      </c>
      <c r="I2571" s="2">
        <f>IF(C2571&gt;'Assumptions Notes'!C$11,-C2571*('Assumptions Notes'!C$13/(2*1000)),G2571*D2571)</f>
        <v>2.196E-2</v>
      </c>
    </row>
    <row r="2572" spans="1:9" ht="16" x14ac:dyDescent="0.2">
      <c r="A2572" s="5">
        <v>42605.625</v>
      </c>
      <c r="B2572" s="2">
        <v>1334.32</v>
      </c>
      <c r="C2572" s="29">
        <v>109.2</v>
      </c>
      <c r="D2572" s="8">
        <v>1.975E-4</v>
      </c>
      <c r="E2572" s="13">
        <f>D2572*'Assumptions Notes'!C$12</f>
        <v>2.3699999999999999E-2</v>
      </c>
      <c r="F2572" s="15">
        <f t="shared" si="80"/>
        <v>2.1566999999999999E-2</v>
      </c>
      <c r="G2572" s="10">
        <f>IF(C2572&gt;'Assumptions Notes'!C$11,'Assumptions Notes'!C$11,C2572)</f>
        <v>109.2</v>
      </c>
      <c r="H2572" s="15">
        <f t="shared" si="81"/>
        <v>2.1566999999999999E-2</v>
      </c>
      <c r="I2572" s="2">
        <f>IF(C2572&gt;'Assumptions Notes'!C$11,-C2572*('Assumptions Notes'!C$13/(2*1000)),G2572*D2572)</f>
        <v>2.1566999999999999E-2</v>
      </c>
    </row>
    <row r="2573" spans="1:9" ht="16" x14ac:dyDescent="0.2">
      <c r="A2573" s="5">
        <v>42605.5625</v>
      </c>
      <c r="B2573" s="2">
        <v>1332.96</v>
      </c>
      <c r="C2573" s="29">
        <v>114.9</v>
      </c>
      <c r="D2573" s="8">
        <v>1.95E-4</v>
      </c>
      <c r="E2573" s="13">
        <f>D2573*'Assumptions Notes'!C$12</f>
        <v>2.3400000000000001E-2</v>
      </c>
      <c r="F2573" s="15">
        <f t="shared" si="80"/>
        <v>2.2405500000000002E-2</v>
      </c>
      <c r="G2573" s="10">
        <f>IF(C2573&gt;'Assumptions Notes'!C$11,'Assumptions Notes'!C$11,C2573)</f>
        <v>114.9</v>
      </c>
      <c r="H2573" s="15">
        <f t="shared" si="81"/>
        <v>2.2405500000000002E-2</v>
      </c>
      <c r="I2573" s="2">
        <f>IF(C2573&gt;'Assumptions Notes'!C$11,-C2573*('Assumptions Notes'!C$13/(2*1000)),G2573*D2573)</f>
        <v>2.2405500000000002E-2</v>
      </c>
    </row>
    <row r="2574" spans="1:9" ht="16" x14ac:dyDescent="0.2">
      <c r="A2574" s="5">
        <v>42605.583333333336</v>
      </c>
      <c r="B2574" s="2">
        <v>1318.98</v>
      </c>
      <c r="C2574" s="29">
        <v>117.2</v>
      </c>
      <c r="D2574" s="8">
        <v>1.9625E-4</v>
      </c>
      <c r="E2574" s="13">
        <f>D2574*'Assumptions Notes'!C$12</f>
        <v>2.3550000000000001E-2</v>
      </c>
      <c r="F2574" s="15">
        <f t="shared" si="80"/>
        <v>2.30005E-2</v>
      </c>
      <c r="G2574" s="10">
        <f>IF(C2574&gt;'Assumptions Notes'!C$11,'Assumptions Notes'!C$11,C2574)</f>
        <v>117.2</v>
      </c>
      <c r="H2574" s="15">
        <f t="shared" si="81"/>
        <v>2.30005E-2</v>
      </c>
      <c r="I2574" s="2">
        <f>IF(C2574&gt;'Assumptions Notes'!C$11,-C2574*('Assumptions Notes'!C$13/(2*1000)),G2574*D2574)</f>
        <v>2.30005E-2</v>
      </c>
    </row>
    <row r="2575" spans="1:9" ht="16" x14ac:dyDescent="0.2">
      <c r="A2575" s="5">
        <v>42605.604166666664</v>
      </c>
      <c r="B2575" s="2">
        <v>1322.94</v>
      </c>
      <c r="C2575" s="29">
        <v>118.4</v>
      </c>
      <c r="D2575" s="8">
        <v>1.975E-4</v>
      </c>
      <c r="E2575" s="13">
        <f>D2575*'Assumptions Notes'!C$12</f>
        <v>2.3699999999999999E-2</v>
      </c>
      <c r="F2575" s="15">
        <f t="shared" si="80"/>
        <v>2.3384000000000002E-2</v>
      </c>
      <c r="G2575" s="10">
        <f>IF(C2575&gt;'Assumptions Notes'!C$11,'Assumptions Notes'!C$11,C2575)</f>
        <v>118.4</v>
      </c>
      <c r="H2575" s="15">
        <f t="shared" si="81"/>
        <v>2.3384000000000002E-2</v>
      </c>
      <c r="I2575" s="2">
        <f>IF(C2575&gt;'Assumptions Notes'!C$11,-C2575*('Assumptions Notes'!C$13/(2*1000)),G2575*D2575)</f>
        <v>2.3384000000000002E-2</v>
      </c>
    </row>
    <row r="2576" spans="1:9" ht="16" x14ac:dyDescent="0.2">
      <c r="A2576" s="5">
        <v>42605.645833333336</v>
      </c>
      <c r="B2576" s="2">
        <v>1319.23</v>
      </c>
      <c r="C2576" s="29">
        <v>121.5</v>
      </c>
      <c r="D2576" s="8">
        <v>2.2124999999999998E-4</v>
      </c>
      <c r="E2576" s="13">
        <f>D2576*'Assumptions Notes'!C$12</f>
        <v>2.6549999999999997E-2</v>
      </c>
      <c r="F2576" s="15">
        <f t="shared" si="80"/>
        <v>2.6881875E-2</v>
      </c>
      <c r="G2576" s="10">
        <f>IF(C2576&gt;'Assumptions Notes'!C$11,'Assumptions Notes'!C$11,C2576)</f>
        <v>121.5</v>
      </c>
      <c r="H2576" s="15">
        <f t="shared" si="81"/>
        <v>2.6881875E-2</v>
      </c>
      <c r="I2576" s="2">
        <f>IF(C2576&gt;'Assumptions Notes'!C$11,-C2576*('Assumptions Notes'!C$13/(2*1000)),G2576*D2576)</f>
        <v>2.6881875E-2</v>
      </c>
    </row>
    <row r="2577" spans="1:9" ht="16" x14ac:dyDescent="0.2">
      <c r="A2577" s="5">
        <v>42605.666666666664</v>
      </c>
      <c r="B2577" s="2">
        <v>1348.35</v>
      </c>
      <c r="C2577" s="29">
        <v>121.6</v>
      </c>
      <c r="D2577" s="8">
        <v>2.4499999999999999E-4</v>
      </c>
      <c r="E2577" s="13">
        <f>D2577*'Assumptions Notes'!C$12</f>
        <v>2.9399999999999999E-2</v>
      </c>
      <c r="F2577" s="15">
        <f t="shared" si="80"/>
        <v>2.9791999999999999E-2</v>
      </c>
      <c r="G2577" s="10">
        <f>IF(C2577&gt;'Assumptions Notes'!C$11,'Assumptions Notes'!C$11,C2577)</f>
        <v>121.6</v>
      </c>
      <c r="H2577" s="15">
        <f t="shared" si="81"/>
        <v>2.9791999999999999E-2</v>
      </c>
      <c r="I2577" s="2">
        <f>IF(C2577&gt;'Assumptions Notes'!C$11,-C2577*('Assumptions Notes'!C$13/(2*1000)),G2577*D2577)</f>
        <v>2.9791999999999999E-2</v>
      </c>
    </row>
    <row r="2578" spans="1:9" ht="16" x14ac:dyDescent="0.2">
      <c r="A2578" s="5">
        <v>42605.6875</v>
      </c>
      <c r="B2578" s="2">
        <v>1402</v>
      </c>
      <c r="C2578" s="29">
        <v>121.9</v>
      </c>
      <c r="D2578" s="8">
        <v>2.7E-4</v>
      </c>
      <c r="E2578" s="13">
        <f>D2578*'Assumptions Notes'!C$12</f>
        <v>3.2399999999999998E-2</v>
      </c>
      <c r="F2578" s="15">
        <f t="shared" si="80"/>
        <v>3.2913000000000005E-2</v>
      </c>
      <c r="G2578" s="10">
        <f>IF(C2578&gt;'Assumptions Notes'!C$11,'Assumptions Notes'!C$11,C2578)</f>
        <v>121.9</v>
      </c>
      <c r="H2578" s="15">
        <f t="shared" si="81"/>
        <v>3.2913000000000005E-2</v>
      </c>
      <c r="I2578" s="2">
        <f>IF(C2578&gt;'Assumptions Notes'!C$11,-C2578*('Assumptions Notes'!C$13/(2*1000)),G2578*D2578)</f>
        <v>3.2913000000000005E-2</v>
      </c>
    </row>
    <row r="2579" spans="1:9" ht="16" x14ac:dyDescent="0.2">
      <c r="A2579" s="5">
        <v>42605.708333333336</v>
      </c>
      <c r="B2579" s="2">
        <v>1473.94</v>
      </c>
      <c r="C2579" s="29">
        <v>121.2</v>
      </c>
      <c r="D2579" s="8">
        <v>2.9500000000000001E-4</v>
      </c>
      <c r="E2579" s="13">
        <f>D2579*'Assumptions Notes'!C$12</f>
        <v>3.5400000000000001E-2</v>
      </c>
      <c r="F2579" s="15">
        <f t="shared" si="80"/>
        <v>3.5754000000000001E-2</v>
      </c>
      <c r="G2579" s="10">
        <f>IF(C2579&gt;'Assumptions Notes'!C$11,'Assumptions Notes'!C$11,C2579)</f>
        <v>121.2</v>
      </c>
      <c r="H2579" s="15">
        <f t="shared" si="81"/>
        <v>3.5754000000000001E-2</v>
      </c>
      <c r="I2579" s="2">
        <f>IF(C2579&gt;'Assumptions Notes'!C$11,-C2579*('Assumptions Notes'!C$13/(2*1000)),G2579*D2579)</f>
        <v>3.5754000000000001E-2</v>
      </c>
    </row>
    <row r="2580" spans="1:9" ht="16" x14ac:dyDescent="0.2">
      <c r="A2580" s="5">
        <v>42605.729166666664</v>
      </c>
      <c r="B2580" s="2">
        <v>1572.52</v>
      </c>
      <c r="C2580" s="29">
        <v>116.4</v>
      </c>
      <c r="D2580" s="8">
        <v>2.9750000000000002E-4</v>
      </c>
      <c r="E2580" s="13">
        <f>D2580*'Assumptions Notes'!C$12</f>
        <v>3.5700000000000003E-2</v>
      </c>
      <c r="F2580" s="15">
        <f t="shared" si="80"/>
        <v>3.4629000000000007E-2</v>
      </c>
      <c r="G2580" s="10">
        <f>IF(C2580&gt;'Assumptions Notes'!C$11,'Assumptions Notes'!C$11,C2580)</f>
        <v>116.4</v>
      </c>
      <c r="H2580" s="15">
        <f t="shared" si="81"/>
        <v>3.4629000000000007E-2</v>
      </c>
      <c r="I2580" s="2">
        <f>IF(C2580&gt;'Assumptions Notes'!C$11,-C2580*('Assumptions Notes'!C$13/(2*1000)),G2580*D2580)</f>
        <v>3.4629000000000007E-2</v>
      </c>
    </row>
    <row r="2581" spans="1:9" ht="16" x14ac:dyDescent="0.2">
      <c r="A2581" s="5">
        <v>42605.75</v>
      </c>
      <c r="B2581" s="2">
        <v>1691.29</v>
      </c>
      <c r="C2581" s="29">
        <v>112.5</v>
      </c>
      <c r="D2581" s="8">
        <v>2.9999999999999997E-4</v>
      </c>
      <c r="E2581" s="13">
        <f>D2581*'Assumptions Notes'!C$12</f>
        <v>3.5999999999999997E-2</v>
      </c>
      <c r="F2581" s="15">
        <f t="shared" si="80"/>
        <v>3.3749999999999995E-2</v>
      </c>
      <c r="G2581" s="10">
        <f>IF(C2581&gt;'Assumptions Notes'!C$11,'Assumptions Notes'!C$11,C2581)</f>
        <v>112.5</v>
      </c>
      <c r="H2581" s="15">
        <f t="shared" si="81"/>
        <v>3.3749999999999995E-2</v>
      </c>
      <c r="I2581" s="2">
        <f>IF(C2581&gt;'Assumptions Notes'!C$11,-C2581*('Assumptions Notes'!C$13/(2*1000)),G2581*D2581)</f>
        <v>3.3749999999999995E-2</v>
      </c>
    </row>
    <row r="2582" spans="1:9" ht="16" x14ac:dyDescent="0.2">
      <c r="A2582" s="5">
        <v>42605.770833333336</v>
      </c>
      <c r="B2582" s="2">
        <v>1842.74</v>
      </c>
      <c r="C2582" s="29">
        <v>113.1</v>
      </c>
      <c r="D2582" s="8">
        <v>2.9999999999999997E-4</v>
      </c>
      <c r="E2582" s="13">
        <f>D2582*'Assumptions Notes'!C$12</f>
        <v>3.5999999999999997E-2</v>
      </c>
      <c r="F2582" s="15">
        <f t="shared" si="80"/>
        <v>3.3929999999999995E-2</v>
      </c>
      <c r="G2582" s="10">
        <f>IF(C2582&gt;'Assumptions Notes'!C$11,'Assumptions Notes'!C$11,C2582)</f>
        <v>113.1</v>
      </c>
      <c r="H2582" s="15">
        <f t="shared" si="81"/>
        <v>3.3929999999999995E-2</v>
      </c>
      <c r="I2582" s="2">
        <f>IF(C2582&gt;'Assumptions Notes'!C$11,-C2582*('Assumptions Notes'!C$13/(2*1000)),G2582*D2582)</f>
        <v>3.3929999999999995E-2</v>
      </c>
    </row>
    <row r="2583" spans="1:9" ht="16" x14ac:dyDescent="0.2">
      <c r="A2583" s="5">
        <v>42605.791666666664</v>
      </c>
      <c r="B2583" s="2">
        <v>1993.2</v>
      </c>
      <c r="C2583" s="29">
        <v>107</v>
      </c>
      <c r="D2583" s="8">
        <v>2.9999999999999997E-4</v>
      </c>
      <c r="E2583" s="13">
        <f>D2583*'Assumptions Notes'!C$12</f>
        <v>3.5999999999999997E-2</v>
      </c>
      <c r="F2583" s="15">
        <f t="shared" si="80"/>
        <v>3.2099999999999997E-2</v>
      </c>
      <c r="G2583" s="10">
        <f>IF(C2583&gt;'Assumptions Notes'!C$11,'Assumptions Notes'!C$11,C2583)</f>
        <v>107</v>
      </c>
      <c r="H2583" s="15">
        <f t="shared" si="81"/>
        <v>3.2099999999999997E-2</v>
      </c>
      <c r="I2583" s="2">
        <f>IF(C2583&gt;'Assumptions Notes'!C$11,-C2583*('Assumptions Notes'!C$13/(2*1000)),G2583*D2583)</f>
        <v>3.2099999999999997E-2</v>
      </c>
    </row>
    <row r="2584" spans="1:9" ht="16" x14ac:dyDescent="0.2">
      <c r="A2584" s="5">
        <v>42605.8125</v>
      </c>
      <c r="B2584" s="2">
        <v>2045.29</v>
      </c>
      <c r="C2584" s="29">
        <v>109</v>
      </c>
      <c r="D2584" s="8">
        <v>2.9750000000000002E-4</v>
      </c>
      <c r="E2584" s="13">
        <f>D2584*'Assumptions Notes'!C$12</f>
        <v>3.5700000000000003E-2</v>
      </c>
      <c r="F2584" s="15">
        <f t="shared" si="80"/>
        <v>3.2427500000000005E-2</v>
      </c>
      <c r="G2584" s="10">
        <f>IF(C2584&gt;'Assumptions Notes'!C$11,'Assumptions Notes'!C$11,C2584)</f>
        <v>109</v>
      </c>
      <c r="H2584" s="15">
        <f t="shared" si="81"/>
        <v>3.2427500000000005E-2</v>
      </c>
      <c r="I2584" s="2">
        <f>IF(C2584&gt;'Assumptions Notes'!C$11,-C2584*('Assumptions Notes'!C$13/(2*1000)),G2584*D2584)</f>
        <v>3.2427500000000005E-2</v>
      </c>
    </row>
    <row r="2585" spans="1:9" ht="16" x14ac:dyDescent="0.2">
      <c r="A2585" s="5">
        <v>42605.833333333336</v>
      </c>
      <c r="B2585" s="2">
        <v>2011.65</v>
      </c>
      <c r="C2585" s="29">
        <v>109.6</v>
      </c>
      <c r="D2585" s="8">
        <v>2.9500000000000001E-4</v>
      </c>
      <c r="E2585" s="13">
        <f>D2585*'Assumptions Notes'!C$12</f>
        <v>3.5400000000000001E-2</v>
      </c>
      <c r="F2585" s="15">
        <f t="shared" si="80"/>
        <v>3.2332E-2</v>
      </c>
      <c r="G2585" s="10">
        <f>IF(C2585&gt;'Assumptions Notes'!C$11,'Assumptions Notes'!C$11,C2585)</f>
        <v>109.6</v>
      </c>
      <c r="H2585" s="15">
        <f t="shared" si="81"/>
        <v>3.2332E-2</v>
      </c>
      <c r="I2585" s="2">
        <f>IF(C2585&gt;'Assumptions Notes'!C$11,-C2585*('Assumptions Notes'!C$13/(2*1000)),G2585*D2585)</f>
        <v>3.2332E-2</v>
      </c>
    </row>
    <row r="2586" spans="1:9" ht="16" x14ac:dyDescent="0.2">
      <c r="A2586" s="5">
        <v>42605.854166666664</v>
      </c>
      <c r="B2586" s="2">
        <v>2001.52</v>
      </c>
      <c r="C2586" s="29">
        <v>112.9</v>
      </c>
      <c r="D2586" s="8">
        <v>2.9E-4</v>
      </c>
      <c r="E2586" s="13">
        <f>D2586*'Assumptions Notes'!C$12</f>
        <v>3.4799999999999998E-2</v>
      </c>
      <c r="F2586" s="15">
        <f t="shared" si="80"/>
        <v>3.2740999999999999E-2</v>
      </c>
      <c r="G2586" s="10">
        <f>IF(C2586&gt;'Assumptions Notes'!C$11,'Assumptions Notes'!C$11,C2586)</f>
        <v>112.9</v>
      </c>
      <c r="H2586" s="15">
        <f t="shared" si="81"/>
        <v>3.2740999999999999E-2</v>
      </c>
      <c r="I2586" s="2">
        <f>IF(C2586&gt;'Assumptions Notes'!C$11,-C2586*('Assumptions Notes'!C$13/(2*1000)),G2586*D2586)</f>
        <v>3.2740999999999999E-2</v>
      </c>
    </row>
    <row r="2587" spans="1:9" ht="16" x14ac:dyDescent="0.2">
      <c r="A2587" s="5">
        <v>42605.875</v>
      </c>
      <c r="B2587" s="2">
        <v>1957.99</v>
      </c>
      <c r="C2587" s="29">
        <v>115.2</v>
      </c>
      <c r="D2587" s="8">
        <v>2.8499999999999999E-4</v>
      </c>
      <c r="E2587" s="13">
        <f>D2587*'Assumptions Notes'!C$12</f>
        <v>3.4200000000000001E-2</v>
      </c>
      <c r="F2587" s="15">
        <f t="shared" si="80"/>
        <v>3.2832E-2</v>
      </c>
      <c r="G2587" s="10">
        <f>IF(C2587&gt;'Assumptions Notes'!C$11,'Assumptions Notes'!C$11,C2587)</f>
        <v>115.2</v>
      </c>
      <c r="H2587" s="15">
        <f t="shared" si="81"/>
        <v>3.2832E-2</v>
      </c>
      <c r="I2587" s="2">
        <f>IF(C2587&gt;'Assumptions Notes'!C$11,-C2587*('Assumptions Notes'!C$13/(2*1000)),G2587*D2587)</f>
        <v>3.2832E-2</v>
      </c>
    </row>
    <row r="2588" spans="1:9" ht="16" x14ac:dyDescent="0.2">
      <c r="A2588" s="5">
        <v>42605.895833333336</v>
      </c>
      <c r="B2588" s="2">
        <v>1896.3</v>
      </c>
      <c r="C2588" s="29">
        <v>117.2</v>
      </c>
      <c r="D2588" s="8">
        <v>2.7E-4</v>
      </c>
      <c r="E2588" s="13">
        <f>D2588*'Assumptions Notes'!C$12</f>
        <v>3.2399999999999998E-2</v>
      </c>
      <c r="F2588" s="15">
        <f t="shared" si="80"/>
        <v>3.1643999999999999E-2</v>
      </c>
      <c r="G2588" s="10">
        <f>IF(C2588&gt;'Assumptions Notes'!C$11,'Assumptions Notes'!C$11,C2588)</f>
        <v>117.2</v>
      </c>
      <c r="H2588" s="15">
        <f t="shared" si="81"/>
        <v>3.1643999999999999E-2</v>
      </c>
      <c r="I2588" s="2">
        <f>IF(C2588&gt;'Assumptions Notes'!C$11,-C2588*('Assumptions Notes'!C$13/(2*1000)),G2588*D2588)</f>
        <v>3.1643999999999999E-2</v>
      </c>
    </row>
    <row r="2589" spans="1:9" ht="16" x14ac:dyDescent="0.2">
      <c r="A2589" s="5">
        <v>42605.916666666664</v>
      </c>
      <c r="B2589" s="2">
        <v>1819.45</v>
      </c>
      <c r="C2589" s="29">
        <v>117.4</v>
      </c>
      <c r="D2589" s="8">
        <v>2.5500000000000002E-4</v>
      </c>
      <c r="E2589" s="13">
        <f>D2589*'Assumptions Notes'!C$12</f>
        <v>3.0600000000000002E-2</v>
      </c>
      <c r="F2589" s="15">
        <f t="shared" si="80"/>
        <v>2.9937000000000005E-2</v>
      </c>
      <c r="G2589" s="10">
        <f>IF(C2589&gt;'Assumptions Notes'!C$11,'Assumptions Notes'!C$11,C2589)</f>
        <v>117.4</v>
      </c>
      <c r="H2589" s="15">
        <f t="shared" si="81"/>
        <v>2.9937000000000005E-2</v>
      </c>
      <c r="I2589" s="2">
        <f>IF(C2589&gt;'Assumptions Notes'!C$11,-C2589*('Assumptions Notes'!C$13/(2*1000)),G2589*D2589)</f>
        <v>2.9937000000000005E-2</v>
      </c>
    </row>
    <row r="2590" spans="1:9" ht="16" x14ac:dyDescent="0.2">
      <c r="A2590" s="5">
        <v>42605.9375</v>
      </c>
      <c r="B2590" s="2">
        <v>1713.25</v>
      </c>
      <c r="C2590" s="29">
        <v>116.9</v>
      </c>
      <c r="D2590" s="8">
        <v>2.1250000000000002E-4</v>
      </c>
      <c r="E2590" s="13">
        <f>D2590*'Assumptions Notes'!C$12</f>
        <v>2.5500000000000002E-2</v>
      </c>
      <c r="F2590" s="15">
        <f t="shared" si="80"/>
        <v>2.4841250000000002E-2</v>
      </c>
      <c r="G2590" s="10">
        <f>IF(C2590&gt;'Assumptions Notes'!C$11,'Assumptions Notes'!C$11,C2590)</f>
        <v>116.9</v>
      </c>
      <c r="H2590" s="15">
        <f t="shared" si="81"/>
        <v>2.4841250000000002E-2</v>
      </c>
      <c r="I2590" s="2">
        <f>IF(C2590&gt;'Assumptions Notes'!C$11,-C2590*('Assumptions Notes'!C$13/(2*1000)),G2590*D2590)</f>
        <v>2.4841250000000002E-2</v>
      </c>
    </row>
    <row r="2591" spans="1:9" ht="16" x14ac:dyDescent="0.2">
      <c r="A2591" s="5">
        <v>42605.958333333336</v>
      </c>
      <c r="B2591" s="2">
        <v>1615.69</v>
      </c>
      <c r="C2591" s="29">
        <v>112.8</v>
      </c>
      <c r="D2591" s="8">
        <v>1.7000000000000001E-4</v>
      </c>
      <c r="E2591" s="13">
        <f>D2591*'Assumptions Notes'!C$12</f>
        <v>2.0400000000000001E-2</v>
      </c>
      <c r="F2591" s="15">
        <f t="shared" si="80"/>
        <v>1.9176000000000002E-2</v>
      </c>
      <c r="G2591" s="10">
        <f>IF(C2591&gt;'Assumptions Notes'!C$11,'Assumptions Notes'!C$11,C2591)</f>
        <v>112.8</v>
      </c>
      <c r="H2591" s="15">
        <f t="shared" si="81"/>
        <v>1.9176000000000002E-2</v>
      </c>
      <c r="I2591" s="2">
        <f>IF(C2591&gt;'Assumptions Notes'!C$11,-C2591*('Assumptions Notes'!C$13/(2*1000)),G2591*D2591)</f>
        <v>1.9176000000000002E-2</v>
      </c>
    </row>
    <row r="2592" spans="1:9" ht="16" x14ac:dyDescent="0.2">
      <c r="A2592" s="5">
        <v>42605.979166666664</v>
      </c>
      <c r="B2592" s="2">
        <v>1554.73</v>
      </c>
      <c r="C2592" s="29">
        <v>111.5</v>
      </c>
      <c r="D2592" s="8">
        <v>1.5000000000000001E-4</v>
      </c>
      <c r="E2592" s="13">
        <f>D2592*'Assumptions Notes'!C$12</f>
        <v>1.8000000000000002E-2</v>
      </c>
      <c r="F2592" s="15">
        <f t="shared" si="80"/>
        <v>1.6725E-2</v>
      </c>
      <c r="G2592" s="10">
        <f>IF(C2592&gt;'Assumptions Notes'!C$11,'Assumptions Notes'!C$11,C2592)</f>
        <v>111.5</v>
      </c>
      <c r="H2592" s="15">
        <f t="shared" si="81"/>
        <v>1.6725E-2</v>
      </c>
      <c r="I2592" s="2">
        <f>IF(C2592&gt;'Assumptions Notes'!C$11,-C2592*('Assumptions Notes'!C$13/(2*1000)),G2592*D2592)</f>
        <v>1.6725E-2</v>
      </c>
    </row>
    <row r="2593" spans="1:9" ht="16" x14ac:dyDescent="0.2">
      <c r="A2593" s="5">
        <v>42606</v>
      </c>
      <c r="B2593" s="2">
        <v>1742.44</v>
      </c>
      <c r="C2593" s="29">
        <v>108.1</v>
      </c>
      <c r="D2593" s="8">
        <v>1.2999999999999999E-4</v>
      </c>
      <c r="E2593" s="13">
        <f>D2593*'Assumptions Notes'!C$12</f>
        <v>1.5599999999999999E-2</v>
      </c>
      <c r="F2593" s="15">
        <f t="shared" si="80"/>
        <v>1.4052999999999998E-2</v>
      </c>
      <c r="G2593" s="10">
        <f>IF(C2593&gt;'Assumptions Notes'!C$11,'Assumptions Notes'!C$11,C2593)</f>
        <v>108.1</v>
      </c>
      <c r="H2593" s="15">
        <f t="shared" si="81"/>
        <v>1.4052999999999998E-2</v>
      </c>
      <c r="I2593" s="2">
        <f>IF(C2593&gt;'Assumptions Notes'!C$11,-C2593*('Assumptions Notes'!C$13/(2*1000)),G2593*D2593)</f>
        <v>1.4052999999999998E-2</v>
      </c>
    </row>
    <row r="2594" spans="1:9" ht="16" x14ac:dyDescent="0.2">
      <c r="A2594" s="5">
        <v>42606.020833333336</v>
      </c>
      <c r="B2594" s="2">
        <v>1626.42</v>
      </c>
      <c r="C2594" s="29">
        <v>107.1</v>
      </c>
      <c r="D2594" s="8">
        <v>1.175E-4</v>
      </c>
      <c r="E2594" s="13">
        <f>D2594*'Assumptions Notes'!C$12</f>
        <v>1.41E-2</v>
      </c>
      <c r="F2594" s="15">
        <f t="shared" si="80"/>
        <v>1.2584249999999998E-2</v>
      </c>
      <c r="G2594" s="10">
        <f>IF(C2594&gt;'Assumptions Notes'!C$11,'Assumptions Notes'!C$11,C2594)</f>
        <v>107.1</v>
      </c>
      <c r="H2594" s="15">
        <f t="shared" si="81"/>
        <v>1.2584249999999998E-2</v>
      </c>
      <c r="I2594" s="2">
        <f>IF(C2594&gt;'Assumptions Notes'!C$11,-C2594*('Assumptions Notes'!C$13/(2*1000)),G2594*D2594)</f>
        <v>1.2584249999999998E-2</v>
      </c>
    </row>
    <row r="2595" spans="1:9" ht="16" x14ac:dyDescent="0.2">
      <c r="A2595" s="5">
        <v>42606.041666666664</v>
      </c>
      <c r="B2595" s="2">
        <v>1548.98</v>
      </c>
      <c r="C2595" s="29">
        <v>102.3</v>
      </c>
      <c r="D2595" s="8">
        <v>1.05E-4</v>
      </c>
      <c r="E2595" s="13">
        <f>D2595*'Assumptions Notes'!C$12</f>
        <v>1.26E-2</v>
      </c>
      <c r="F2595" s="15">
        <f t="shared" si="80"/>
        <v>1.0741499999999999E-2</v>
      </c>
      <c r="G2595" s="10">
        <f>IF(C2595&gt;'Assumptions Notes'!C$11,'Assumptions Notes'!C$11,C2595)</f>
        <v>102.3</v>
      </c>
      <c r="H2595" s="15">
        <f t="shared" si="81"/>
        <v>1.0741499999999999E-2</v>
      </c>
      <c r="I2595" s="2">
        <f>IF(C2595&gt;'Assumptions Notes'!C$11,-C2595*('Assumptions Notes'!C$13/(2*1000)),G2595*D2595)</f>
        <v>1.0741499999999999E-2</v>
      </c>
    </row>
    <row r="2596" spans="1:9" ht="16" x14ac:dyDescent="0.2">
      <c r="A2596" s="5">
        <v>42606.0625</v>
      </c>
      <c r="B2596" s="2">
        <v>1445.95</v>
      </c>
      <c r="C2596" s="29">
        <v>99.8</v>
      </c>
      <c r="D2596" s="8">
        <v>1.025E-4</v>
      </c>
      <c r="E2596" s="13">
        <f>D2596*'Assumptions Notes'!C$12</f>
        <v>1.23E-2</v>
      </c>
      <c r="F2596" s="15">
        <f t="shared" si="80"/>
        <v>1.0229499999999999E-2</v>
      </c>
      <c r="G2596" s="10">
        <f>IF(C2596&gt;'Assumptions Notes'!C$11,'Assumptions Notes'!C$11,C2596)</f>
        <v>99.8</v>
      </c>
      <c r="H2596" s="15">
        <f t="shared" si="81"/>
        <v>1.0229499999999999E-2</v>
      </c>
      <c r="I2596" s="2">
        <f>IF(C2596&gt;'Assumptions Notes'!C$11,-C2596*('Assumptions Notes'!C$13/(2*1000)),G2596*D2596)</f>
        <v>1.0229499999999999E-2</v>
      </c>
    </row>
    <row r="2597" spans="1:9" ht="16" x14ac:dyDescent="0.2">
      <c r="A2597" s="5">
        <v>42606.083333333336</v>
      </c>
      <c r="B2597" s="2">
        <v>1386.83</v>
      </c>
      <c r="C2597" s="29">
        <v>104.5</v>
      </c>
      <c r="D2597" s="8">
        <v>1E-4</v>
      </c>
      <c r="E2597" s="13">
        <f>D2597*'Assumptions Notes'!C$12</f>
        <v>1.2E-2</v>
      </c>
      <c r="F2597" s="15">
        <f t="shared" si="80"/>
        <v>1.0450000000000001E-2</v>
      </c>
      <c r="G2597" s="10">
        <f>IF(C2597&gt;'Assumptions Notes'!C$11,'Assumptions Notes'!C$11,C2597)</f>
        <v>104.5</v>
      </c>
      <c r="H2597" s="15">
        <f t="shared" si="81"/>
        <v>1.0450000000000001E-2</v>
      </c>
      <c r="I2597" s="2">
        <f>IF(C2597&gt;'Assumptions Notes'!C$11,-C2597*('Assumptions Notes'!C$13/(2*1000)),G2597*D2597)</f>
        <v>1.0450000000000001E-2</v>
      </c>
    </row>
    <row r="2598" spans="1:9" ht="16" x14ac:dyDescent="0.2">
      <c r="A2598" s="5">
        <v>42606.104166666664</v>
      </c>
      <c r="B2598" s="2">
        <v>1329.37</v>
      </c>
      <c r="C2598" s="29">
        <v>105.5</v>
      </c>
      <c r="D2598" s="8">
        <v>9.8750000000000002E-5</v>
      </c>
      <c r="E2598" s="13">
        <f>D2598*'Assumptions Notes'!C$12</f>
        <v>1.1849999999999999E-2</v>
      </c>
      <c r="F2598" s="15">
        <f t="shared" si="80"/>
        <v>1.0418125E-2</v>
      </c>
      <c r="G2598" s="10">
        <f>IF(C2598&gt;'Assumptions Notes'!C$11,'Assumptions Notes'!C$11,C2598)</f>
        <v>105.5</v>
      </c>
      <c r="H2598" s="15">
        <f t="shared" si="81"/>
        <v>1.0418125E-2</v>
      </c>
      <c r="I2598" s="2">
        <f>IF(C2598&gt;'Assumptions Notes'!C$11,-C2598*('Assumptions Notes'!C$13/(2*1000)),G2598*D2598)</f>
        <v>1.0418125E-2</v>
      </c>
    </row>
    <row r="2599" spans="1:9" ht="16" x14ac:dyDescent="0.2">
      <c r="A2599" s="5">
        <v>42606.125</v>
      </c>
      <c r="B2599" s="2">
        <v>1275.3900000000001</v>
      </c>
      <c r="C2599" s="29">
        <v>110.2</v>
      </c>
      <c r="D2599" s="8">
        <v>9.7499999999999998E-5</v>
      </c>
      <c r="E2599" s="13">
        <f>D2599*'Assumptions Notes'!C$12</f>
        <v>1.17E-2</v>
      </c>
      <c r="F2599" s="15">
        <f t="shared" si="80"/>
        <v>1.0744500000000001E-2</v>
      </c>
      <c r="G2599" s="10">
        <f>IF(C2599&gt;'Assumptions Notes'!C$11,'Assumptions Notes'!C$11,C2599)</f>
        <v>110.2</v>
      </c>
      <c r="H2599" s="15">
        <f t="shared" si="81"/>
        <v>1.0744500000000001E-2</v>
      </c>
      <c r="I2599" s="2">
        <f>IF(C2599&gt;'Assumptions Notes'!C$11,-C2599*('Assumptions Notes'!C$13/(2*1000)),G2599*D2599)</f>
        <v>1.0744500000000001E-2</v>
      </c>
    </row>
    <row r="2600" spans="1:9" ht="16" x14ac:dyDescent="0.2">
      <c r="A2600" s="5">
        <v>42606.145833333336</v>
      </c>
      <c r="B2600" s="2">
        <v>1263.08</v>
      </c>
      <c r="C2600" s="29">
        <v>112.9</v>
      </c>
      <c r="D2600" s="8">
        <v>9.6250000000000009E-5</v>
      </c>
      <c r="E2600" s="13">
        <f>D2600*'Assumptions Notes'!C$12</f>
        <v>1.1550000000000001E-2</v>
      </c>
      <c r="F2600" s="15">
        <f t="shared" si="80"/>
        <v>1.0866625000000001E-2</v>
      </c>
      <c r="G2600" s="10">
        <f>IF(C2600&gt;'Assumptions Notes'!C$11,'Assumptions Notes'!C$11,C2600)</f>
        <v>112.9</v>
      </c>
      <c r="H2600" s="15">
        <f t="shared" si="81"/>
        <v>1.0866625000000001E-2</v>
      </c>
      <c r="I2600" s="2">
        <f>IF(C2600&gt;'Assumptions Notes'!C$11,-C2600*('Assumptions Notes'!C$13/(2*1000)),G2600*D2600)</f>
        <v>1.0866625000000001E-2</v>
      </c>
    </row>
    <row r="2601" spans="1:9" ht="16" x14ac:dyDescent="0.2">
      <c r="A2601" s="5">
        <v>42606.166666666664</v>
      </c>
      <c r="B2601" s="2">
        <v>1226.92</v>
      </c>
      <c r="C2601" s="29">
        <v>113.2</v>
      </c>
      <c r="D2601" s="8">
        <v>9.5000000000000005E-5</v>
      </c>
      <c r="E2601" s="13">
        <f>D2601*'Assumptions Notes'!C$12</f>
        <v>1.14E-2</v>
      </c>
      <c r="F2601" s="15">
        <f t="shared" si="80"/>
        <v>1.0754000000000001E-2</v>
      </c>
      <c r="G2601" s="10">
        <f>IF(C2601&gt;'Assumptions Notes'!C$11,'Assumptions Notes'!C$11,C2601)</f>
        <v>113.2</v>
      </c>
      <c r="H2601" s="15">
        <f t="shared" si="81"/>
        <v>1.0754000000000001E-2</v>
      </c>
      <c r="I2601" s="2">
        <f>IF(C2601&gt;'Assumptions Notes'!C$11,-C2601*('Assumptions Notes'!C$13/(2*1000)),G2601*D2601)</f>
        <v>1.0754000000000001E-2</v>
      </c>
    </row>
    <row r="2602" spans="1:9" ht="16" x14ac:dyDescent="0.2">
      <c r="A2602" s="5">
        <v>42606.1875</v>
      </c>
      <c r="B2602" s="2">
        <v>1206.1600000000001</v>
      </c>
      <c r="C2602" s="29">
        <v>111.5</v>
      </c>
      <c r="D2602" s="8">
        <v>9.6250000000000009E-5</v>
      </c>
      <c r="E2602" s="13">
        <f>D2602*'Assumptions Notes'!C$12</f>
        <v>1.1550000000000001E-2</v>
      </c>
      <c r="F2602" s="15">
        <f t="shared" si="80"/>
        <v>1.0731875E-2</v>
      </c>
      <c r="G2602" s="10">
        <f>IF(C2602&gt;'Assumptions Notes'!C$11,'Assumptions Notes'!C$11,C2602)</f>
        <v>111.5</v>
      </c>
      <c r="H2602" s="15">
        <f t="shared" si="81"/>
        <v>1.0731875E-2</v>
      </c>
      <c r="I2602" s="2">
        <f>IF(C2602&gt;'Assumptions Notes'!C$11,-C2602*('Assumptions Notes'!C$13/(2*1000)),G2602*D2602)</f>
        <v>1.0731875E-2</v>
      </c>
    </row>
    <row r="2603" spans="1:9" ht="16" x14ac:dyDescent="0.2">
      <c r="A2603" s="5">
        <v>42606.208333333336</v>
      </c>
      <c r="B2603" s="2">
        <v>1226.44</v>
      </c>
      <c r="C2603" s="29">
        <v>110.4</v>
      </c>
      <c r="D2603" s="8">
        <v>9.7499999999999998E-5</v>
      </c>
      <c r="E2603" s="13">
        <f>D2603*'Assumptions Notes'!C$12</f>
        <v>1.17E-2</v>
      </c>
      <c r="F2603" s="15">
        <f t="shared" si="80"/>
        <v>1.0764000000000001E-2</v>
      </c>
      <c r="G2603" s="10">
        <f>IF(C2603&gt;'Assumptions Notes'!C$11,'Assumptions Notes'!C$11,C2603)</f>
        <v>110.4</v>
      </c>
      <c r="H2603" s="15">
        <f t="shared" si="81"/>
        <v>1.0764000000000001E-2</v>
      </c>
      <c r="I2603" s="2">
        <f>IF(C2603&gt;'Assumptions Notes'!C$11,-C2603*('Assumptions Notes'!C$13/(2*1000)),G2603*D2603)</f>
        <v>1.0764000000000001E-2</v>
      </c>
    </row>
    <row r="2604" spans="1:9" ht="16" x14ac:dyDescent="0.2">
      <c r="A2604" s="5">
        <v>42606.229166666664</v>
      </c>
      <c r="B2604" s="2">
        <v>1231.26</v>
      </c>
      <c r="C2604" s="29">
        <v>107.2</v>
      </c>
      <c r="D2604" s="8">
        <v>1.15E-4</v>
      </c>
      <c r="E2604" s="13">
        <f>D2604*'Assumptions Notes'!C$12</f>
        <v>1.38E-2</v>
      </c>
      <c r="F2604" s="15">
        <f t="shared" si="80"/>
        <v>1.2328E-2</v>
      </c>
      <c r="G2604" s="10">
        <f>IF(C2604&gt;'Assumptions Notes'!C$11,'Assumptions Notes'!C$11,C2604)</f>
        <v>107.2</v>
      </c>
      <c r="H2604" s="15">
        <f t="shared" si="81"/>
        <v>1.2328E-2</v>
      </c>
      <c r="I2604" s="2">
        <f>IF(C2604&gt;'Assumptions Notes'!C$11,-C2604*('Assumptions Notes'!C$13/(2*1000)),G2604*D2604)</f>
        <v>1.2328E-2</v>
      </c>
    </row>
    <row r="2605" spans="1:9" ht="16" x14ac:dyDescent="0.2">
      <c r="A2605" s="5">
        <v>42606.25</v>
      </c>
      <c r="B2605" s="2">
        <v>1289.53</v>
      </c>
      <c r="C2605" s="29">
        <v>103.3</v>
      </c>
      <c r="D2605" s="8">
        <v>1.325E-4</v>
      </c>
      <c r="E2605" s="13">
        <f>D2605*'Assumptions Notes'!C$12</f>
        <v>1.5900000000000001E-2</v>
      </c>
      <c r="F2605" s="15">
        <f t="shared" si="80"/>
        <v>1.368725E-2</v>
      </c>
      <c r="G2605" s="10">
        <f>IF(C2605&gt;'Assumptions Notes'!C$11,'Assumptions Notes'!C$11,C2605)</f>
        <v>103.3</v>
      </c>
      <c r="H2605" s="15">
        <f t="shared" si="81"/>
        <v>1.368725E-2</v>
      </c>
      <c r="I2605" s="2">
        <f>IF(C2605&gt;'Assumptions Notes'!C$11,-C2605*('Assumptions Notes'!C$13/(2*1000)),G2605*D2605)</f>
        <v>1.368725E-2</v>
      </c>
    </row>
    <row r="2606" spans="1:9" ht="16" x14ac:dyDescent="0.2">
      <c r="A2606" s="5">
        <v>42606.270833333336</v>
      </c>
      <c r="B2606" s="2">
        <v>1348.85</v>
      </c>
      <c r="C2606" s="29">
        <v>97.3</v>
      </c>
      <c r="D2606" s="8">
        <v>1.6249999999999999E-4</v>
      </c>
      <c r="E2606" s="13">
        <f>D2606*'Assumptions Notes'!C$12</f>
        <v>1.95E-2</v>
      </c>
      <c r="F2606" s="15">
        <f t="shared" si="80"/>
        <v>1.5811249999999999E-2</v>
      </c>
      <c r="G2606" s="10">
        <f>IF(C2606&gt;'Assumptions Notes'!C$11,'Assumptions Notes'!C$11,C2606)</f>
        <v>97.3</v>
      </c>
      <c r="H2606" s="15">
        <f t="shared" si="81"/>
        <v>1.5811249999999999E-2</v>
      </c>
      <c r="I2606" s="2">
        <f>IF(C2606&gt;'Assumptions Notes'!C$11,-C2606*('Assumptions Notes'!C$13/(2*1000)),G2606*D2606)</f>
        <v>1.5811249999999999E-2</v>
      </c>
    </row>
    <row r="2607" spans="1:9" ht="16" x14ac:dyDescent="0.2">
      <c r="A2607" s="5">
        <v>42606.291666666664</v>
      </c>
      <c r="B2607" s="2">
        <v>1489.38</v>
      </c>
      <c r="C2607" s="29">
        <v>94.5</v>
      </c>
      <c r="D2607" s="8">
        <v>1.9249999999999999E-4</v>
      </c>
      <c r="E2607" s="13">
        <f>D2607*'Assumptions Notes'!C$12</f>
        <v>2.3099999999999999E-2</v>
      </c>
      <c r="F2607" s="15">
        <f t="shared" si="80"/>
        <v>1.8191249999999999E-2</v>
      </c>
      <c r="G2607" s="10">
        <f>IF(C2607&gt;'Assumptions Notes'!C$11,'Assumptions Notes'!C$11,C2607)</f>
        <v>94.5</v>
      </c>
      <c r="H2607" s="15">
        <f t="shared" si="81"/>
        <v>1.8191249999999999E-2</v>
      </c>
      <c r="I2607" s="2">
        <f>IF(C2607&gt;'Assumptions Notes'!C$11,-C2607*('Assumptions Notes'!C$13/(2*1000)),G2607*D2607)</f>
        <v>1.8191249999999999E-2</v>
      </c>
    </row>
    <row r="2608" spans="1:9" ht="16" x14ac:dyDescent="0.2">
      <c r="A2608" s="5">
        <v>42606.3125</v>
      </c>
      <c r="B2608" s="2">
        <v>1641.57</v>
      </c>
      <c r="C2608" s="29">
        <v>94.3</v>
      </c>
      <c r="D2608" s="8">
        <v>2.0875000000000001E-4</v>
      </c>
      <c r="E2608" s="13">
        <f>D2608*'Assumptions Notes'!C$12</f>
        <v>2.5049999999999999E-2</v>
      </c>
      <c r="F2608" s="15">
        <f t="shared" si="80"/>
        <v>1.9685125000000001E-2</v>
      </c>
      <c r="G2608" s="10">
        <f>IF(C2608&gt;'Assumptions Notes'!C$11,'Assumptions Notes'!C$11,C2608)</f>
        <v>94.3</v>
      </c>
      <c r="H2608" s="15">
        <f t="shared" si="81"/>
        <v>1.9685125000000001E-2</v>
      </c>
      <c r="I2608" s="2">
        <f>IF(C2608&gt;'Assumptions Notes'!C$11,-C2608*('Assumptions Notes'!C$13/(2*1000)),G2608*D2608)</f>
        <v>1.9685125000000001E-2</v>
      </c>
    </row>
    <row r="2609" spans="1:9" ht="16" x14ac:dyDescent="0.2">
      <c r="A2609" s="5">
        <v>42606.333333333336</v>
      </c>
      <c r="B2609" s="2">
        <v>1754.53</v>
      </c>
      <c r="C2609" s="29">
        <v>100.3</v>
      </c>
      <c r="D2609" s="8">
        <v>2.2499999999999999E-4</v>
      </c>
      <c r="E2609" s="13">
        <f>D2609*'Assumptions Notes'!C$12</f>
        <v>2.7E-2</v>
      </c>
      <c r="F2609" s="15">
        <f t="shared" si="80"/>
        <v>2.2567499999999997E-2</v>
      </c>
      <c r="G2609" s="10">
        <f>IF(C2609&gt;'Assumptions Notes'!C$11,'Assumptions Notes'!C$11,C2609)</f>
        <v>100.3</v>
      </c>
      <c r="H2609" s="15">
        <f t="shared" si="81"/>
        <v>2.2567499999999997E-2</v>
      </c>
      <c r="I2609" s="2">
        <f>IF(C2609&gt;'Assumptions Notes'!C$11,-C2609*('Assumptions Notes'!C$13/(2*1000)),G2609*D2609)</f>
        <v>2.2567499999999997E-2</v>
      </c>
    </row>
    <row r="2610" spans="1:9" ht="16" x14ac:dyDescent="0.2">
      <c r="A2610" s="5">
        <v>42606.354166666664</v>
      </c>
      <c r="B2610" s="2">
        <v>1792.91</v>
      </c>
      <c r="C2610" s="29">
        <v>101.3</v>
      </c>
      <c r="D2610" s="8">
        <v>2.2625E-4</v>
      </c>
      <c r="E2610" s="13">
        <f>D2610*'Assumptions Notes'!C$12</f>
        <v>2.7150000000000001E-2</v>
      </c>
      <c r="F2610" s="15">
        <f t="shared" si="80"/>
        <v>2.2919124999999999E-2</v>
      </c>
      <c r="G2610" s="10">
        <f>IF(C2610&gt;'Assumptions Notes'!C$11,'Assumptions Notes'!C$11,C2610)</f>
        <v>101.3</v>
      </c>
      <c r="H2610" s="15">
        <f t="shared" si="81"/>
        <v>2.2919124999999999E-2</v>
      </c>
      <c r="I2610" s="2">
        <f>IF(C2610&gt;'Assumptions Notes'!C$11,-C2610*('Assumptions Notes'!C$13/(2*1000)),G2610*D2610)</f>
        <v>2.2919124999999999E-2</v>
      </c>
    </row>
    <row r="2611" spans="1:9" ht="16" x14ac:dyDescent="0.2">
      <c r="A2611" s="5">
        <v>42606.375</v>
      </c>
      <c r="B2611" s="2">
        <v>1749.14</v>
      </c>
      <c r="C2611" s="29">
        <v>104.8</v>
      </c>
      <c r="D2611" s="8">
        <v>2.275E-4</v>
      </c>
      <c r="E2611" s="13">
        <f>D2611*'Assumptions Notes'!C$12</f>
        <v>2.7300000000000001E-2</v>
      </c>
      <c r="F2611" s="15">
        <f t="shared" si="80"/>
        <v>2.3841999999999999E-2</v>
      </c>
      <c r="G2611" s="10">
        <f>IF(C2611&gt;'Assumptions Notes'!C$11,'Assumptions Notes'!C$11,C2611)</f>
        <v>104.8</v>
      </c>
      <c r="H2611" s="15">
        <f t="shared" si="81"/>
        <v>2.3841999999999999E-2</v>
      </c>
      <c r="I2611" s="2">
        <f>IF(C2611&gt;'Assumptions Notes'!C$11,-C2611*('Assumptions Notes'!C$13/(2*1000)),G2611*D2611)</f>
        <v>2.3841999999999999E-2</v>
      </c>
    </row>
    <row r="2612" spans="1:9" ht="16" x14ac:dyDescent="0.2">
      <c r="A2612" s="5">
        <v>42606.395833333336</v>
      </c>
      <c r="B2612" s="2">
        <v>1671.62</v>
      </c>
      <c r="C2612" s="29">
        <v>107</v>
      </c>
      <c r="D2612" s="8">
        <v>2.1875E-4</v>
      </c>
      <c r="E2612" s="13">
        <f>D2612*'Assumptions Notes'!C$12</f>
        <v>2.6249999999999999E-2</v>
      </c>
      <c r="F2612" s="15">
        <f t="shared" si="80"/>
        <v>2.340625E-2</v>
      </c>
      <c r="G2612" s="10">
        <f>IF(C2612&gt;'Assumptions Notes'!C$11,'Assumptions Notes'!C$11,C2612)</f>
        <v>107</v>
      </c>
      <c r="H2612" s="15">
        <f t="shared" si="81"/>
        <v>2.340625E-2</v>
      </c>
      <c r="I2612" s="2">
        <f>IF(C2612&gt;'Assumptions Notes'!C$11,-C2612*('Assumptions Notes'!C$13/(2*1000)),G2612*D2612)</f>
        <v>2.340625E-2</v>
      </c>
    </row>
    <row r="2613" spans="1:9" ht="16" x14ac:dyDescent="0.2">
      <c r="A2613" s="5">
        <v>42606.416666666664</v>
      </c>
      <c r="B2613" s="2">
        <v>1578.35</v>
      </c>
      <c r="C2613" s="29">
        <v>106.9</v>
      </c>
      <c r="D2613" s="8">
        <v>2.1000000000000001E-4</v>
      </c>
      <c r="E2613" s="13">
        <f>D2613*'Assumptions Notes'!C$12</f>
        <v>2.52E-2</v>
      </c>
      <c r="F2613" s="15">
        <f t="shared" si="80"/>
        <v>2.2449000000000004E-2</v>
      </c>
      <c r="G2613" s="10">
        <f>IF(C2613&gt;'Assumptions Notes'!C$11,'Assumptions Notes'!C$11,C2613)</f>
        <v>106.9</v>
      </c>
      <c r="H2613" s="15">
        <f t="shared" si="81"/>
        <v>2.2449000000000004E-2</v>
      </c>
      <c r="I2613" s="2">
        <f>IF(C2613&gt;'Assumptions Notes'!C$11,-C2613*('Assumptions Notes'!C$13/(2*1000)),G2613*D2613)</f>
        <v>2.2449000000000004E-2</v>
      </c>
    </row>
    <row r="2614" spans="1:9" ht="16" x14ac:dyDescent="0.2">
      <c r="A2614" s="5">
        <v>42606.4375</v>
      </c>
      <c r="B2614" s="2">
        <v>1443.39</v>
      </c>
      <c r="C2614" s="29">
        <v>103.2</v>
      </c>
      <c r="D2614" s="8">
        <v>2.075E-4</v>
      </c>
      <c r="E2614" s="13">
        <f>D2614*'Assumptions Notes'!C$12</f>
        <v>2.4899999999999999E-2</v>
      </c>
      <c r="F2614" s="15">
        <f t="shared" si="80"/>
        <v>2.1414000000000002E-2</v>
      </c>
      <c r="G2614" s="10">
        <f>IF(C2614&gt;'Assumptions Notes'!C$11,'Assumptions Notes'!C$11,C2614)</f>
        <v>103.2</v>
      </c>
      <c r="H2614" s="15">
        <f t="shared" si="81"/>
        <v>2.1414000000000002E-2</v>
      </c>
      <c r="I2614" s="2">
        <f>IF(C2614&gt;'Assumptions Notes'!C$11,-C2614*('Assumptions Notes'!C$13/(2*1000)),G2614*D2614)</f>
        <v>2.1414000000000002E-2</v>
      </c>
    </row>
    <row r="2615" spans="1:9" ht="16" x14ac:dyDescent="0.2">
      <c r="A2615" s="5">
        <v>42606.458333333336</v>
      </c>
      <c r="B2615" s="2">
        <v>1354.27</v>
      </c>
      <c r="C2615" s="29">
        <v>103.8</v>
      </c>
      <c r="D2615" s="8">
        <v>2.05E-4</v>
      </c>
      <c r="E2615" s="13">
        <f>D2615*'Assumptions Notes'!C$12</f>
        <v>2.46E-2</v>
      </c>
      <c r="F2615" s="15">
        <f t="shared" si="80"/>
        <v>2.1278999999999999E-2</v>
      </c>
      <c r="G2615" s="10">
        <f>IF(C2615&gt;'Assumptions Notes'!C$11,'Assumptions Notes'!C$11,C2615)</f>
        <v>103.8</v>
      </c>
      <c r="H2615" s="15">
        <f t="shared" si="81"/>
        <v>2.1278999999999999E-2</v>
      </c>
      <c r="I2615" s="2">
        <f>IF(C2615&gt;'Assumptions Notes'!C$11,-C2615*('Assumptions Notes'!C$13/(2*1000)),G2615*D2615)</f>
        <v>2.1278999999999999E-2</v>
      </c>
    </row>
    <row r="2616" spans="1:9" ht="16" x14ac:dyDescent="0.2">
      <c r="A2616" s="5">
        <v>42606.479166666664</v>
      </c>
      <c r="B2616" s="2">
        <v>1323.28</v>
      </c>
      <c r="C2616" s="29">
        <v>101.8</v>
      </c>
      <c r="D2616" s="8">
        <v>2.1499999999999999E-4</v>
      </c>
      <c r="E2616" s="13">
        <f>D2616*'Assumptions Notes'!C$12</f>
        <v>2.58E-2</v>
      </c>
      <c r="F2616" s="15">
        <f t="shared" si="80"/>
        <v>2.1887E-2</v>
      </c>
      <c r="G2616" s="10">
        <f>IF(C2616&gt;'Assumptions Notes'!C$11,'Assumptions Notes'!C$11,C2616)</f>
        <v>101.8</v>
      </c>
      <c r="H2616" s="15">
        <f t="shared" si="81"/>
        <v>2.1887E-2</v>
      </c>
      <c r="I2616" s="2">
        <f>IF(C2616&gt;'Assumptions Notes'!C$11,-C2616*('Assumptions Notes'!C$13/(2*1000)),G2616*D2616)</f>
        <v>2.1887E-2</v>
      </c>
    </row>
    <row r="2617" spans="1:9" ht="16" x14ac:dyDescent="0.2">
      <c r="A2617" s="5">
        <v>42606.5</v>
      </c>
      <c r="B2617" s="2">
        <v>1294.17</v>
      </c>
      <c r="C2617" s="29">
        <v>97.1</v>
      </c>
      <c r="D2617" s="8">
        <v>2.2499999999999999E-4</v>
      </c>
      <c r="E2617" s="13">
        <f>D2617*'Assumptions Notes'!C$12</f>
        <v>2.7E-2</v>
      </c>
      <c r="F2617" s="15">
        <f t="shared" si="80"/>
        <v>2.1847499999999999E-2</v>
      </c>
      <c r="G2617" s="10">
        <f>IF(C2617&gt;'Assumptions Notes'!C$11,'Assumptions Notes'!C$11,C2617)</f>
        <v>97.1</v>
      </c>
      <c r="H2617" s="15">
        <f t="shared" si="81"/>
        <v>2.1847499999999999E-2</v>
      </c>
      <c r="I2617" s="2">
        <f>IF(C2617&gt;'Assumptions Notes'!C$11,-C2617*('Assumptions Notes'!C$13/(2*1000)),G2617*D2617)</f>
        <v>2.1847499999999999E-2</v>
      </c>
    </row>
    <row r="2618" spans="1:9" ht="16" x14ac:dyDescent="0.2">
      <c r="A2618" s="5">
        <v>42606.520833333336</v>
      </c>
      <c r="B2618" s="2">
        <v>1313.55</v>
      </c>
      <c r="C2618" s="29">
        <v>93.2</v>
      </c>
      <c r="D2618" s="8">
        <v>2.1250000000000002E-4</v>
      </c>
      <c r="E2618" s="13">
        <f>D2618*'Assumptions Notes'!C$12</f>
        <v>2.5500000000000002E-2</v>
      </c>
      <c r="F2618" s="15">
        <f t="shared" si="80"/>
        <v>1.9805000000000003E-2</v>
      </c>
      <c r="G2618" s="10">
        <f>IF(C2618&gt;'Assumptions Notes'!C$11,'Assumptions Notes'!C$11,C2618)</f>
        <v>93.2</v>
      </c>
      <c r="H2618" s="15">
        <f t="shared" si="81"/>
        <v>1.9805000000000003E-2</v>
      </c>
      <c r="I2618" s="2">
        <f>IF(C2618&gt;'Assumptions Notes'!C$11,-C2618*('Assumptions Notes'!C$13/(2*1000)),G2618*D2618)</f>
        <v>1.9805000000000003E-2</v>
      </c>
    </row>
    <row r="2619" spans="1:9" ht="16" x14ac:dyDescent="0.2">
      <c r="A2619" s="5">
        <v>42606.541666666664</v>
      </c>
      <c r="B2619" s="2">
        <v>1311.86</v>
      </c>
      <c r="C2619" s="29">
        <v>86.6</v>
      </c>
      <c r="D2619" s="8">
        <v>2.0000000000000001E-4</v>
      </c>
      <c r="E2619" s="13">
        <f>D2619*'Assumptions Notes'!C$12</f>
        <v>2.4E-2</v>
      </c>
      <c r="F2619" s="15">
        <f t="shared" si="80"/>
        <v>1.7319999999999999E-2</v>
      </c>
      <c r="G2619" s="10">
        <f>IF(C2619&gt;'Assumptions Notes'!C$11,'Assumptions Notes'!C$11,C2619)</f>
        <v>86.6</v>
      </c>
      <c r="H2619" s="15">
        <f t="shared" si="81"/>
        <v>1.7319999999999999E-2</v>
      </c>
      <c r="I2619" s="2">
        <f>IF(C2619&gt;'Assumptions Notes'!C$11,-C2619*('Assumptions Notes'!C$13/(2*1000)),G2619*D2619)</f>
        <v>1.7319999999999999E-2</v>
      </c>
    </row>
    <row r="2620" spans="1:9" ht="16" x14ac:dyDescent="0.2">
      <c r="A2620" s="5">
        <v>42606.5625</v>
      </c>
      <c r="B2620" s="2">
        <v>1294.6400000000001</v>
      </c>
      <c r="C2620" s="29">
        <v>87.7</v>
      </c>
      <c r="D2620" s="8">
        <v>1.975E-4</v>
      </c>
      <c r="E2620" s="13">
        <f>D2620*'Assumptions Notes'!C$12</f>
        <v>2.3699999999999999E-2</v>
      </c>
      <c r="F2620" s="15">
        <f t="shared" si="80"/>
        <v>1.7320749999999999E-2</v>
      </c>
      <c r="G2620" s="10">
        <f>IF(C2620&gt;'Assumptions Notes'!C$11,'Assumptions Notes'!C$11,C2620)</f>
        <v>87.7</v>
      </c>
      <c r="H2620" s="15">
        <f t="shared" si="81"/>
        <v>1.7320749999999999E-2</v>
      </c>
      <c r="I2620" s="2">
        <f>IF(C2620&gt;'Assumptions Notes'!C$11,-C2620*('Assumptions Notes'!C$13/(2*1000)),G2620*D2620)</f>
        <v>1.7320749999999999E-2</v>
      </c>
    </row>
    <row r="2621" spans="1:9" ht="16" x14ac:dyDescent="0.2">
      <c r="A2621" s="5">
        <v>42606.583333333336</v>
      </c>
      <c r="B2621" s="2">
        <v>1267.8499999999999</v>
      </c>
      <c r="C2621" s="29">
        <v>95</v>
      </c>
      <c r="D2621" s="8">
        <v>1.95E-4</v>
      </c>
      <c r="E2621" s="13">
        <f>D2621*'Assumptions Notes'!C$12</f>
        <v>2.3400000000000001E-2</v>
      </c>
      <c r="F2621" s="15">
        <f t="shared" si="80"/>
        <v>1.8525E-2</v>
      </c>
      <c r="G2621" s="10">
        <f>IF(C2621&gt;'Assumptions Notes'!C$11,'Assumptions Notes'!C$11,C2621)</f>
        <v>95</v>
      </c>
      <c r="H2621" s="15">
        <f t="shared" si="81"/>
        <v>1.8525E-2</v>
      </c>
      <c r="I2621" s="2">
        <f>IF(C2621&gt;'Assumptions Notes'!C$11,-C2621*('Assumptions Notes'!C$13/(2*1000)),G2621*D2621)</f>
        <v>1.8525E-2</v>
      </c>
    </row>
    <row r="2622" spans="1:9" ht="16" x14ac:dyDescent="0.2">
      <c r="A2622" s="5">
        <v>42606.604166666664</v>
      </c>
      <c r="B2622" s="2">
        <v>1279.0999999999999</v>
      </c>
      <c r="C2622" s="29">
        <v>97.8</v>
      </c>
      <c r="D2622" s="8">
        <v>1.9625E-4</v>
      </c>
      <c r="E2622" s="13">
        <f>D2622*'Assumptions Notes'!C$12</f>
        <v>2.3550000000000001E-2</v>
      </c>
      <c r="F2622" s="15">
        <f t="shared" si="80"/>
        <v>1.9193249999999999E-2</v>
      </c>
      <c r="G2622" s="10">
        <f>IF(C2622&gt;'Assumptions Notes'!C$11,'Assumptions Notes'!C$11,C2622)</f>
        <v>97.8</v>
      </c>
      <c r="H2622" s="15">
        <f t="shared" si="81"/>
        <v>1.9193249999999999E-2</v>
      </c>
      <c r="I2622" s="2">
        <f>IF(C2622&gt;'Assumptions Notes'!C$11,-C2622*('Assumptions Notes'!C$13/(2*1000)),G2622*D2622)</f>
        <v>1.9193249999999999E-2</v>
      </c>
    </row>
    <row r="2623" spans="1:9" ht="16" x14ac:dyDescent="0.2">
      <c r="A2623" s="5">
        <v>42606.625</v>
      </c>
      <c r="B2623" s="2">
        <v>1276.0999999999999</v>
      </c>
      <c r="C2623" s="29">
        <v>101.3</v>
      </c>
      <c r="D2623" s="8">
        <v>1.975E-4</v>
      </c>
      <c r="E2623" s="13">
        <f>D2623*'Assumptions Notes'!C$12</f>
        <v>2.3699999999999999E-2</v>
      </c>
      <c r="F2623" s="15">
        <f t="shared" si="80"/>
        <v>2.000675E-2</v>
      </c>
      <c r="G2623" s="10">
        <f>IF(C2623&gt;'Assumptions Notes'!C$11,'Assumptions Notes'!C$11,C2623)</f>
        <v>101.3</v>
      </c>
      <c r="H2623" s="15">
        <f t="shared" si="81"/>
        <v>2.000675E-2</v>
      </c>
      <c r="I2623" s="2">
        <f>IF(C2623&gt;'Assumptions Notes'!C$11,-C2623*('Assumptions Notes'!C$13/(2*1000)),G2623*D2623)</f>
        <v>2.000675E-2</v>
      </c>
    </row>
    <row r="2624" spans="1:9" ht="16" x14ac:dyDescent="0.2">
      <c r="A2624" s="5">
        <v>42606.645833333336</v>
      </c>
      <c r="B2624" s="2">
        <v>1311.25</v>
      </c>
      <c r="C2624" s="29">
        <v>101.9</v>
      </c>
      <c r="D2624" s="8">
        <v>2.2124999999999998E-4</v>
      </c>
      <c r="E2624" s="13">
        <f>D2624*'Assumptions Notes'!C$12</f>
        <v>2.6549999999999997E-2</v>
      </c>
      <c r="F2624" s="15">
        <f t="shared" si="80"/>
        <v>2.2545374999999999E-2</v>
      </c>
      <c r="G2624" s="10">
        <f>IF(C2624&gt;'Assumptions Notes'!C$11,'Assumptions Notes'!C$11,C2624)</f>
        <v>101.9</v>
      </c>
      <c r="H2624" s="15">
        <f t="shared" si="81"/>
        <v>2.2545374999999999E-2</v>
      </c>
      <c r="I2624" s="2">
        <f>IF(C2624&gt;'Assumptions Notes'!C$11,-C2624*('Assumptions Notes'!C$13/(2*1000)),G2624*D2624)</f>
        <v>2.2545374999999999E-2</v>
      </c>
    </row>
    <row r="2625" spans="1:9" ht="16" x14ac:dyDescent="0.2">
      <c r="A2625" s="5">
        <v>42606.666666666664</v>
      </c>
      <c r="B2625" s="2">
        <v>1352.62</v>
      </c>
      <c r="C2625" s="29">
        <v>98.8</v>
      </c>
      <c r="D2625" s="8">
        <v>2.4499999999999999E-4</v>
      </c>
      <c r="E2625" s="13">
        <f>D2625*'Assumptions Notes'!C$12</f>
        <v>2.9399999999999999E-2</v>
      </c>
      <c r="F2625" s="15">
        <f t="shared" si="80"/>
        <v>2.4205999999999998E-2</v>
      </c>
      <c r="G2625" s="10">
        <f>IF(C2625&gt;'Assumptions Notes'!C$11,'Assumptions Notes'!C$11,C2625)</f>
        <v>98.8</v>
      </c>
      <c r="H2625" s="15">
        <f t="shared" si="81"/>
        <v>2.4205999999999998E-2</v>
      </c>
      <c r="I2625" s="2">
        <f>IF(C2625&gt;'Assumptions Notes'!C$11,-C2625*('Assumptions Notes'!C$13/(2*1000)),G2625*D2625)</f>
        <v>2.4205999999999998E-2</v>
      </c>
    </row>
    <row r="2626" spans="1:9" ht="16" x14ac:dyDescent="0.2">
      <c r="A2626" s="5">
        <v>42606.6875</v>
      </c>
      <c r="B2626" s="2">
        <v>1402.44</v>
      </c>
      <c r="C2626" s="29">
        <v>100.4</v>
      </c>
      <c r="D2626" s="8">
        <v>2.7E-4</v>
      </c>
      <c r="E2626" s="13">
        <f>D2626*'Assumptions Notes'!C$12</f>
        <v>3.2399999999999998E-2</v>
      </c>
      <c r="F2626" s="15">
        <f t="shared" si="80"/>
        <v>2.7108E-2</v>
      </c>
      <c r="G2626" s="10">
        <f>IF(C2626&gt;'Assumptions Notes'!C$11,'Assumptions Notes'!C$11,C2626)</f>
        <v>100.4</v>
      </c>
      <c r="H2626" s="15">
        <f t="shared" si="81"/>
        <v>2.7108E-2</v>
      </c>
      <c r="I2626" s="2">
        <f>IF(C2626&gt;'Assumptions Notes'!C$11,-C2626*('Assumptions Notes'!C$13/(2*1000)),G2626*D2626)</f>
        <v>2.7108E-2</v>
      </c>
    </row>
    <row r="2627" spans="1:9" ht="16" x14ac:dyDescent="0.2">
      <c r="A2627" s="5">
        <v>42606.708333333336</v>
      </c>
      <c r="B2627" s="2">
        <v>1471.88</v>
      </c>
      <c r="C2627" s="29">
        <v>98.6</v>
      </c>
      <c r="D2627" s="8">
        <v>2.9500000000000001E-4</v>
      </c>
      <c r="E2627" s="13">
        <f>D2627*'Assumptions Notes'!C$12</f>
        <v>3.5400000000000001E-2</v>
      </c>
      <c r="F2627" s="15">
        <f t="shared" ref="F2627:F2690" si="82">D2627*C2627</f>
        <v>2.9086999999999998E-2</v>
      </c>
      <c r="G2627" s="10">
        <f>IF(C2627&gt;'Assumptions Notes'!C$11,'Assumptions Notes'!C$11,C2627)</f>
        <v>98.6</v>
      </c>
      <c r="H2627" s="15">
        <f t="shared" ref="H2627:H2690" si="83">G2627*D2627</f>
        <v>2.9086999999999998E-2</v>
      </c>
      <c r="I2627" s="2">
        <f>IF(C2627&gt;'Assumptions Notes'!C$11,-C2627*('Assumptions Notes'!C$13/(2*1000)),G2627*D2627)</f>
        <v>2.9086999999999998E-2</v>
      </c>
    </row>
    <row r="2628" spans="1:9" ht="16" x14ac:dyDescent="0.2">
      <c r="A2628" s="5">
        <v>42606.729166666664</v>
      </c>
      <c r="B2628" s="2">
        <v>1552.46</v>
      </c>
      <c r="C2628" s="29">
        <v>95.4</v>
      </c>
      <c r="D2628" s="8">
        <v>2.9750000000000002E-4</v>
      </c>
      <c r="E2628" s="13">
        <f>D2628*'Assumptions Notes'!C$12</f>
        <v>3.5700000000000003E-2</v>
      </c>
      <c r="F2628" s="15">
        <f t="shared" si="82"/>
        <v>2.8381500000000004E-2</v>
      </c>
      <c r="G2628" s="10">
        <f>IF(C2628&gt;'Assumptions Notes'!C$11,'Assumptions Notes'!C$11,C2628)</f>
        <v>95.4</v>
      </c>
      <c r="H2628" s="15">
        <f t="shared" si="83"/>
        <v>2.8381500000000004E-2</v>
      </c>
      <c r="I2628" s="2">
        <f>IF(C2628&gt;'Assumptions Notes'!C$11,-C2628*('Assumptions Notes'!C$13/(2*1000)),G2628*D2628)</f>
        <v>2.8381500000000004E-2</v>
      </c>
    </row>
    <row r="2629" spans="1:9" ht="16" x14ac:dyDescent="0.2">
      <c r="A2629" s="5">
        <v>42606.75</v>
      </c>
      <c r="B2629" s="2">
        <v>1672.42</v>
      </c>
      <c r="C2629" s="29">
        <v>94.5</v>
      </c>
      <c r="D2629" s="8">
        <v>2.9999999999999997E-4</v>
      </c>
      <c r="E2629" s="13">
        <f>D2629*'Assumptions Notes'!C$12</f>
        <v>3.5999999999999997E-2</v>
      </c>
      <c r="F2629" s="15">
        <f t="shared" si="82"/>
        <v>2.8349999999999997E-2</v>
      </c>
      <c r="G2629" s="10">
        <f>IF(C2629&gt;'Assumptions Notes'!C$11,'Assumptions Notes'!C$11,C2629)</f>
        <v>94.5</v>
      </c>
      <c r="H2629" s="15">
        <f t="shared" si="83"/>
        <v>2.8349999999999997E-2</v>
      </c>
      <c r="I2629" s="2">
        <f>IF(C2629&gt;'Assumptions Notes'!C$11,-C2629*('Assumptions Notes'!C$13/(2*1000)),G2629*D2629)</f>
        <v>2.8349999999999997E-2</v>
      </c>
    </row>
    <row r="2630" spans="1:9" ht="16" x14ac:dyDescent="0.2">
      <c r="A2630" s="5">
        <v>42606.770833333336</v>
      </c>
      <c r="B2630" s="2">
        <v>1829.46</v>
      </c>
      <c r="C2630" s="29">
        <v>92.2</v>
      </c>
      <c r="D2630" s="8">
        <v>2.9999999999999997E-4</v>
      </c>
      <c r="E2630" s="13">
        <f>D2630*'Assumptions Notes'!C$12</f>
        <v>3.5999999999999997E-2</v>
      </c>
      <c r="F2630" s="15">
        <f t="shared" si="82"/>
        <v>2.7659999999999997E-2</v>
      </c>
      <c r="G2630" s="10">
        <f>IF(C2630&gt;'Assumptions Notes'!C$11,'Assumptions Notes'!C$11,C2630)</f>
        <v>92.2</v>
      </c>
      <c r="H2630" s="15">
        <f t="shared" si="83"/>
        <v>2.7659999999999997E-2</v>
      </c>
      <c r="I2630" s="2">
        <f>IF(C2630&gt;'Assumptions Notes'!C$11,-C2630*('Assumptions Notes'!C$13/(2*1000)),G2630*D2630)</f>
        <v>2.7659999999999997E-2</v>
      </c>
    </row>
    <row r="2631" spans="1:9" ht="16" x14ac:dyDescent="0.2">
      <c r="A2631" s="5">
        <v>42606.791666666664</v>
      </c>
      <c r="B2631" s="2">
        <v>1973.37</v>
      </c>
      <c r="C2631" s="29">
        <v>80.7</v>
      </c>
      <c r="D2631" s="8">
        <v>2.9999999999999997E-4</v>
      </c>
      <c r="E2631" s="13">
        <f>D2631*'Assumptions Notes'!C$12</f>
        <v>3.5999999999999997E-2</v>
      </c>
      <c r="F2631" s="15">
        <f t="shared" si="82"/>
        <v>2.4209999999999999E-2</v>
      </c>
      <c r="G2631" s="10">
        <f>IF(C2631&gt;'Assumptions Notes'!C$11,'Assumptions Notes'!C$11,C2631)</f>
        <v>80.7</v>
      </c>
      <c r="H2631" s="15">
        <f t="shared" si="83"/>
        <v>2.4209999999999999E-2</v>
      </c>
      <c r="I2631" s="2">
        <f>IF(C2631&gt;'Assumptions Notes'!C$11,-C2631*('Assumptions Notes'!C$13/(2*1000)),G2631*D2631)</f>
        <v>2.4209999999999999E-2</v>
      </c>
    </row>
    <row r="2632" spans="1:9" ht="16" x14ac:dyDescent="0.2">
      <c r="A2632" s="5">
        <v>42606.8125</v>
      </c>
      <c r="B2632" s="2">
        <v>1987.81</v>
      </c>
      <c r="C2632" s="29">
        <v>79.8</v>
      </c>
      <c r="D2632" s="8">
        <v>2.9750000000000002E-4</v>
      </c>
      <c r="E2632" s="13">
        <f>D2632*'Assumptions Notes'!C$12</f>
        <v>3.5700000000000003E-2</v>
      </c>
      <c r="F2632" s="15">
        <f t="shared" si="82"/>
        <v>2.3740500000000001E-2</v>
      </c>
      <c r="G2632" s="10">
        <f>IF(C2632&gt;'Assumptions Notes'!C$11,'Assumptions Notes'!C$11,C2632)</f>
        <v>79.8</v>
      </c>
      <c r="H2632" s="15">
        <f t="shared" si="83"/>
        <v>2.3740500000000001E-2</v>
      </c>
      <c r="I2632" s="2">
        <f>IF(C2632&gt;'Assumptions Notes'!C$11,-C2632*('Assumptions Notes'!C$13/(2*1000)),G2632*D2632)</f>
        <v>2.3740500000000001E-2</v>
      </c>
    </row>
    <row r="2633" spans="1:9" ht="16" x14ac:dyDescent="0.2">
      <c r="A2633" s="5">
        <v>42606.833333333336</v>
      </c>
      <c r="B2633" s="2">
        <v>1983.32</v>
      </c>
      <c r="C2633" s="29">
        <v>85.1</v>
      </c>
      <c r="D2633" s="8">
        <v>2.9500000000000001E-4</v>
      </c>
      <c r="E2633" s="13">
        <f>D2633*'Assumptions Notes'!C$12</f>
        <v>3.5400000000000001E-2</v>
      </c>
      <c r="F2633" s="15">
        <f t="shared" si="82"/>
        <v>2.5104499999999998E-2</v>
      </c>
      <c r="G2633" s="10">
        <f>IF(C2633&gt;'Assumptions Notes'!C$11,'Assumptions Notes'!C$11,C2633)</f>
        <v>85.1</v>
      </c>
      <c r="H2633" s="15">
        <f t="shared" si="83"/>
        <v>2.5104499999999998E-2</v>
      </c>
      <c r="I2633" s="2">
        <f>IF(C2633&gt;'Assumptions Notes'!C$11,-C2633*('Assumptions Notes'!C$13/(2*1000)),G2633*D2633)</f>
        <v>2.5104499999999998E-2</v>
      </c>
    </row>
    <row r="2634" spans="1:9" ht="16" x14ac:dyDescent="0.2">
      <c r="A2634" s="5">
        <v>42606.854166666664</v>
      </c>
      <c r="B2634" s="2">
        <v>1949.24</v>
      </c>
      <c r="C2634" s="29">
        <v>88.5</v>
      </c>
      <c r="D2634" s="8">
        <v>2.9E-4</v>
      </c>
      <c r="E2634" s="13">
        <f>D2634*'Assumptions Notes'!C$12</f>
        <v>3.4799999999999998E-2</v>
      </c>
      <c r="F2634" s="15">
        <f t="shared" si="82"/>
        <v>2.5665E-2</v>
      </c>
      <c r="G2634" s="10">
        <f>IF(C2634&gt;'Assumptions Notes'!C$11,'Assumptions Notes'!C$11,C2634)</f>
        <v>88.5</v>
      </c>
      <c r="H2634" s="15">
        <f t="shared" si="83"/>
        <v>2.5665E-2</v>
      </c>
      <c r="I2634" s="2">
        <f>IF(C2634&gt;'Assumptions Notes'!C$11,-C2634*('Assumptions Notes'!C$13/(2*1000)),G2634*D2634)</f>
        <v>2.5665E-2</v>
      </c>
    </row>
    <row r="2635" spans="1:9" ht="16" x14ac:dyDescent="0.2">
      <c r="A2635" s="5">
        <v>42606.875</v>
      </c>
      <c r="B2635" s="2">
        <v>1909.3</v>
      </c>
      <c r="C2635" s="29">
        <v>92.5</v>
      </c>
      <c r="D2635" s="8">
        <v>2.8499999999999999E-4</v>
      </c>
      <c r="E2635" s="13">
        <f>D2635*'Assumptions Notes'!C$12</f>
        <v>3.4200000000000001E-2</v>
      </c>
      <c r="F2635" s="15">
        <f t="shared" si="82"/>
        <v>2.6362500000000001E-2</v>
      </c>
      <c r="G2635" s="10">
        <f>IF(C2635&gt;'Assumptions Notes'!C$11,'Assumptions Notes'!C$11,C2635)</f>
        <v>92.5</v>
      </c>
      <c r="H2635" s="15">
        <f t="shared" si="83"/>
        <v>2.6362500000000001E-2</v>
      </c>
      <c r="I2635" s="2">
        <f>IF(C2635&gt;'Assumptions Notes'!C$11,-C2635*('Assumptions Notes'!C$13/(2*1000)),G2635*D2635)</f>
        <v>2.6362500000000001E-2</v>
      </c>
    </row>
    <row r="2636" spans="1:9" ht="16" x14ac:dyDescent="0.2">
      <c r="A2636" s="5">
        <v>42606.895833333336</v>
      </c>
      <c r="B2636" s="2">
        <v>1867.78</v>
      </c>
      <c r="C2636" s="29">
        <v>97.3</v>
      </c>
      <c r="D2636" s="8">
        <v>2.7E-4</v>
      </c>
      <c r="E2636" s="13">
        <f>D2636*'Assumptions Notes'!C$12</f>
        <v>3.2399999999999998E-2</v>
      </c>
      <c r="F2636" s="15">
        <f t="shared" si="82"/>
        <v>2.6270999999999999E-2</v>
      </c>
      <c r="G2636" s="10">
        <f>IF(C2636&gt;'Assumptions Notes'!C$11,'Assumptions Notes'!C$11,C2636)</f>
        <v>97.3</v>
      </c>
      <c r="H2636" s="15">
        <f t="shared" si="83"/>
        <v>2.6270999999999999E-2</v>
      </c>
      <c r="I2636" s="2">
        <f>IF(C2636&gt;'Assumptions Notes'!C$11,-C2636*('Assumptions Notes'!C$13/(2*1000)),G2636*D2636)</f>
        <v>2.6270999999999999E-2</v>
      </c>
    </row>
    <row r="2637" spans="1:9" ht="16" x14ac:dyDescent="0.2">
      <c r="A2637" s="5">
        <v>42606.916666666664</v>
      </c>
      <c r="B2637" s="2">
        <v>1824.77</v>
      </c>
      <c r="C2637" s="29">
        <v>102.5</v>
      </c>
      <c r="D2637" s="8">
        <v>2.5500000000000002E-4</v>
      </c>
      <c r="E2637" s="13">
        <f>D2637*'Assumptions Notes'!C$12</f>
        <v>3.0600000000000002E-2</v>
      </c>
      <c r="F2637" s="15">
        <f t="shared" si="82"/>
        <v>2.6137500000000001E-2</v>
      </c>
      <c r="G2637" s="10">
        <f>IF(C2637&gt;'Assumptions Notes'!C$11,'Assumptions Notes'!C$11,C2637)</f>
        <v>102.5</v>
      </c>
      <c r="H2637" s="15">
        <f t="shared" si="83"/>
        <v>2.6137500000000001E-2</v>
      </c>
      <c r="I2637" s="2">
        <f>IF(C2637&gt;'Assumptions Notes'!C$11,-C2637*('Assumptions Notes'!C$13/(2*1000)),G2637*D2637)</f>
        <v>2.6137500000000001E-2</v>
      </c>
    </row>
    <row r="2638" spans="1:9" ht="16" x14ac:dyDescent="0.2">
      <c r="A2638" s="5">
        <v>42606.9375</v>
      </c>
      <c r="B2638" s="2">
        <v>1699.33</v>
      </c>
      <c r="C2638" s="29">
        <v>97.5</v>
      </c>
      <c r="D2638" s="8">
        <v>2.1250000000000002E-4</v>
      </c>
      <c r="E2638" s="13">
        <f>D2638*'Assumptions Notes'!C$12</f>
        <v>2.5500000000000002E-2</v>
      </c>
      <c r="F2638" s="15">
        <f t="shared" si="82"/>
        <v>2.0718750000000001E-2</v>
      </c>
      <c r="G2638" s="10">
        <f>IF(C2638&gt;'Assumptions Notes'!C$11,'Assumptions Notes'!C$11,C2638)</f>
        <v>97.5</v>
      </c>
      <c r="H2638" s="15">
        <f t="shared" si="83"/>
        <v>2.0718750000000001E-2</v>
      </c>
      <c r="I2638" s="2">
        <f>IF(C2638&gt;'Assumptions Notes'!C$11,-C2638*('Assumptions Notes'!C$13/(2*1000)),G2638*D2638)</f>
        <v>2.0718750000000001E-2</v>
      </c>
    </row>
    <row r="2639" spans="1:9" ht="16" x14ac:dyDescent="0.2">
      <c r="A2639" s="5">
        <v>42606.958333333336</v>
      </c>
      <c r="B2639" s="2">
        <v>1600.55</v>
      </c>
      <c r="C2639" s="29">
        <v>91.5</v>
      </c>
      <c r="D2639" s="8">
        <v>1.7000000000000001E-4</v>
      </c>
      <c r="E2639" s="13">
        <f>D2639*'Assumptions Notes'!C$12</f>
        <v>2.0400000000000001E-2</v>
      </c>
      <c r="F2639" s="15">
        <f t="shared" si="82"/>
        <v>1.5555000000000001E-2</v>
      </c>
      <c r="G2639" s="10">
        <f>IF(C2639&gt;'Assumptions Notes'!C$11,'Assumptions Notes'!C$11,C2639)</f>
        <v>91.5</v>
      </c>
      <c r="H2639" s="15">
        <f t="shared" si="83"/>
        <v>1.5555000000000001E-2</v>
      </c>
      <c r="I2639" s="2">
        <f>IF(C2639&gt;'Assumptions Notes'!C$11,-C2639*('Assumptions Notes'!C$13/(2*1000)),G2639*D2639)</f>
        <v>1.5555000000000001E-2</v>
      </c>
    </row>
    <row r="2640" spans="1:9" ht="16" x14ac:dyDescent="0.2">
      <c r="A2640" s="5">
        <v>42606.979166666664</v>
      </c>
      <c r="B2640" s="2">
        <v>1541.75</v>
      </c>
      <c r="C2640" s="29">
        <v>88.6</v>
      </c>
      <c r="D2640" s="8">
        <v>1.5000000000000001E-4</v>
      </c>
      <c r="E2640" s="13">
        <f>D2640*'Assumptions Notes'!C$12</f>
        <v>1.8000000000000002E-2</v>
      </c>
      <c r="F2640" s="15">
        <f t="shared" si="82"/>
        <v>1.329E-2</v>
      </c>
      <c r="G2640" s="10">
        <f>IF(C2640&gt;'Assumptions Notes'!C$11,'Assumptions Notes'!C$11,C2640)</f>
        <v>88.6</v>
      </c>
      <c r="H2640" s="15">
        <f t="shared" si="83"/>
        <v>1.329E-2</v>
      </c>
      <c r="I2640" s="2">
        <f>IF(C2640&gt;'Assumptions Notes'!C$11,-C2640*('Assumptions Notes'!C$13/(2*1000)),G2640*D2640)</f>
        <v>1.329E-2</v>
      </c>
    </row>
    <row r="2641" spans="1:9" ht="16" x14ac:dyDescent="0.2">
      <c r="A2641" s="5">
        <v>42607</v>
      </c>
      <c r="B2641" s="2">
        <v>1723.22</v>
      </c>
      <c r="C2641" s="29">
        <v>84.8</v>
      </c>
      <c r="D2641" s="8">
        <v>1.2999999999999999E-4</v>
      </c>
      <c r="E2641" s="13">
        <f>D2641*'Assumptions Notes'!C$12</f>
        <v>1.5599999999999999E-2</v>
      </c>
      <c r="F2641" s="15">
        <f t="shared" si="82"/>
        <v>1.1023999999999999E-2</v>
      </c>
      <c r="G2641" s="10">
        <f>IF(C2641&gt;'Assumptions Notes'!C$11,'Assumptions Notes'!C$11,C2641)</f>
        <v>84.8</v>
      </c>
      <c r="H2641" s="15">
        <f t="shared" si="83"/>
        <v>1.1023999999999999E-2</v>
      </c>
      <c r="I2641" s="2">
        <f>IF(C2641&gt;'Assumptions Notes'!C$11,-C2641*('Assumptions Notes'!C$13/(2*1000)),G2641*D2641)</f>
        <v>1.1023999999999999E-2</v>
      </c>
    </row>
    <row r="2642" spans="1:9" ht="16" x14ac:dyDescent="0.2">
      <c r="A2642" s="5">
        <v>42607.020833333336</v>
      </c>
      <c r="B2642" s="2">
        <v>1610.02</v>
      </c>
      <c r="C2642" s="29">
        <v>76</v>
      </c>
      <c r="D2642" s="8">
        <v>1.175E-4</v>
      </c>
      <c r="E2642" s="13">
        <f>D2642*'Assumptions Notes'!C$12</f>
        <v>1.41E-2</v>
      </c>
      <c r="F2642" s="15">
        <f t="shared" si="82"/>
        <v>8.9300000000000004E-3</v>
      </c>
      <c r="G2642" s="10">
        <f>IF(C2642&gt;'Assumptions Notes'!C$11,'Assumptions Notes'!C$11,C2642)</f>
        <v>76</v>
      </c>
      <c r="H2642" s="15">
        <f t="shared" si="83"/>
        <v>8.9300000000000004E-3</v>
      </c>
      <c r="I2642" s="2">
        <f>IF(C2642&gt;'Assumptions Notes'!C$11,-C2642*('Assumptions Notes'!C$13/(2*1000)),G2642*D2642)</f>
        <v>8.9300000000000004E-3</v>
      </c>
    </row>
    <row r="2643" spans="1:9" ht="16" x14ac:dyDescent="0.2">
      <c r="A2643" s="5">
        <v>42607.041666666664</v>
      </c>
      <c r="B2643" s="2">
        <v>1519.71</v>
      </c>
      <c r="C2643" s="29">
        <v>74.900000000000006</v>
      </c>
      <c r="D2643" s="8">
        <v>1.05E-4</v>
      </c>
      <c r="E2643" s="13">
        <f>D2643*'Assumptions Notes'!C$12</f>
        <v>1.26E-2</v>
      </c>
      <c r="F2643" s="15">
        <f t="shared" si="82"/>
        <v>7.8645000000000017E-3</v>
      </c>
      <c r="G2643" s="10">
        <f>IF(C2643&gt;'Assumptions Notes'!C$11,'Assumptions Notes'!C$11,C2643)</f>
        <v>74.900000000000006</v>
      </c>
      <c r="H2643" s="15">
        <f t="shared" si="83"/>
        <v>7.8645000000000017E-3</v>
      </c>
      <c r="I2643" s="2">
        <f>IF(C2643&gt;'Assumptions Notes'!C$11,-C2643*('Assumptions Notes'!C$13/(2*1000)),G2643*D2643)</f>
        <v>7.8645000000000017E-3</v>
      </c>
    </row>
    <row r="2644" spans="1:9" ht="16" x14ac:dyDescent="0.2">
      <c r="A2644" s="5">
        <v>42607.0625</v>
      </c>
      <c r="B2644" s="2">
        <v>1441.37</v>
      </c>
      <c r="C2644" s="29">
        <v>72.900000000000006</v>
      </c>
      <c r="D2644" s="8">
        <v>1.025E-4</v>
      </c>
      <c r="E2644" s="13">
        <f>D2644*'Assumptions Notes'!C$12</f>
        <v>1.23E-2</v>
      </c>
      <c r="F2644" s="15">
        <f t="shared" si="82"/>
        <v>7.4722500000000006E-3</v>
      </c>
      <c r="G2644" s="10">
        <f>IF(C2644&gt;'Assumptions Notes'!C$11,'Assumptions Notes'!C$11,C2644)</f>
        <v>72.900000000000006</v>
      </c>
      <c r="H2644" s="15">
        <f t="shared" si="83"/>
        <v>7.4722500000000006E-3</v>
      </c>
      <c r="I2644" s="2">
        <f>IF(C2644&gt;'Assumptions Notes'!C$11,-C2644*('Assumptions Notes'!C$13/(2*1000)),G2644*D2644)</f>
        <v>7.4722500000000006E-3</v>
      </c>
    </row>
    <row r="2645" spans="1:9" ht="16" x14ac:dyDescent="0.2">
      <c r="A2645" s="5">
        <v>42607.083333333336</v>
      </c>
      <c r="B2645" s="2">
        <v>1349.07</v>
      </c>
      <c r="C2645" s="29">
        <v>76.7</v>
      </c>
      <c r="D2645" s="8">
        <v>1E-4</v>
      </c>
      <c r="E2645" s="13">
        <f>D2645*'Assumptions Notes'!C$12</f>
        <v>1.2E-2</v>
      </c>
      <c r="F2645" s="15">
        <f t="shared" si="82"/>
        <v>7.6700000000000006E-3</v>
      </c>
      <c r="G2645" s="10">
        <f>IF(C2645&gt;'Assumptions Notes'!C$11,'Assumptions Notes'!C$11,C2645)</f>
        <v>76.7</v>
      </c>
      <c r="H2645" s="15">
        <f t="shared" si="83"/>
        <v>7.6700000000000006E-3</v>
      </c>
      <c r="I2645" s="2">
        <f>IF(C2645&gt;'Assumptions Notes'!C$11,-C2645*('Assumptions Notes'!C$13/(2*1000)),G2645*D2645)</f>
        <v>7.6700000000000006E-3</v>
      </c>
    </row>
    <row r="2646" spans="1:9" ht="16" x14ac:dyDescent="0.2">
      <c r="A2646" s="5">
        <v>42607.104166666664</v>
      </c>
      <c r="B2646" s="2">
        <v>1286.74</v>
      </c>
      <c r="C2646" s="29">
        <v>81</v>
      </c>
      <c r="D2646" s="8">
        <v>9.8750000000000002E-5</v>
      </c>
      <c r="E2646" s="13">
        <f>D2646*'Assumptions Notes'!C$12</f>
        <v>1.1849999999999999E-2</v>
      </c>
      <c r="F2646" s="15">
        <f t="shared" si="82"/>
        <v>7.9987500000000007E-3</v>
      </c>
      <c r="G2646" s="10">
        <f>IF(C2646&gt;'Assumptions Notes'!C$11,'Assumptions Notes'!C$11,C2646)</f>
        <v>81</v>
      </c>
      <c r="H2646" s="15">
        <f t="shared" si="83"/>
        <v>7.9987500000000007E-3</v>
      </c>
      <c r="I2646" s="2">
        <f>IF(C2646&gt;'Assumptions Notes'!C$11,-C2646*('Assumptions Notes'!C$13/(2*1000)),G2646*D2646)</f>
        <v>7.9987500000000007E-3</v>
      </c>
    </row>
    <row r="2647" spans="1:9" ht="16" x14ac:dyDescent="0.2">
      <c r="A2647" s="5">
        <v>42607.125</v>
      </c>
      <c r="B2647" s="2">
        <v>1280.47</v>
      </c>
      <c r="C2647" s="29">
        <v>85.6</v>
      </c>
      <c r="D2647" s="8">
        <v>9.7499999999999998E-5</v>
      </c>
      <c r="E2647" s="13">
        <f>D2647*'Assumptions Notes'!C$12</f>
        <v>1.17E-2</v>
      </c>
      <c r="F2647" s="15">
        <f t="shared" si="82"/>
        <v>8.3459999999999993E-3</v>
      </c>
      <c r="G2647" s="10">
        <f>IF(C2647&gt;'Assumptions Notes'!C$11,'Assumptions Notes'!C$11,C2647)</f>
        <v>85.6</v>
      </c>
      <c r="H2647" s="15">
        <f t="shared" si="83"/>
        <v>8.3459999999999993E-3</v>
      </c>
      <c r="I2647" s="2">
        <f>IF(C2647&gt;'Assumptions Notes'!C$11,-C2647*('Assumptions Notes'!C$13/(2*1000)),G2647*D2647)</f>
        <v>8.3459999999999993E-3</v>
      </c>
    </row>
    <row r="2648" spans="1:9" ht="16" x14ac:dyDescent="0.2">
      <c r="A2648" s="5">
        <v>42607.145833333336</v>
      </c>
      <c r="B2648" s="2">
        <v>1242.04</v>
      </c>
      <c r="C2648" s="29">
        <v>86.3</v>
      </c>
      <c r="D2648" s="8">
        <v>9.6250000000000009E-5</v>
      </c>
      <c r="E2648" s="13">
        <f>D2648*'Assumptions Notes'!C$12</f>
        <v>1.1550000000000001E-2</v>
      </c>
      <c r="F2648" s="15">
        <f t="shared" si="82"/>
        <v>8.3063750000000013E-3</v>
      </c>
      <c r="G2648" s="10">
        <f>IF(C2648&gt;'Assumptions Notes'!C$11,'Assumptions Notes'!C$11,C2648)</f>
        <v>86.3</v>
      </c>
      <c r="H2648" s="15">
        <f t="shared" si="83"/>
        <v>8.3063750000000013E-3</v>
      </c>
      <c r="I2648" s="2">
        <f>IF(C2648&gt;'Assumptions Notes'!C$11,-C2648*('Assumptions Notes'!C$13/(2*1000)),G2648*D2648)</f>
        <v>8.3063750000000013E-3</v>
      </c>
    </row>
    <row r="2649" spans="1:9" ht="16" x14ac:dyDescent="0.2">
      <c r="A2649" s="5">
        <v>42607.166666666664</v>
      </c>
      <c r="B2649" s="2">
        <v>1189.29</v>
      </c>
      <c r="C2649" s="29">
        <v>89.2</v>
      </c>
      <c r="D2649" s="8">
        <v>9.5000000000000005E-5</v>
      </c>
      <c r="E2649" s="13">
        <f>D2649*'Assumptions Notes'!C$12</f>
        <v>1.14E-2</v>
      </c>
      <c r="F2649" s="15">
        <f t="shared" si="82"/>
        <v>8.4740000000000006E-3</v>
      </c>
      <c r="G2649" s="10">
        <f>IF(C2649&gt;'Assumptions Notes'!C$11,'Assumptions Notes'!C$11,C2649)</f>
        <v>89.2</v>
      </c>
      <c r="H2649" s="15">
        <f t="shared" si="83"/>
        <v>8.4740000000000006E-3</v>
      </c>
      <c r="I2649" s="2">
        <f>IF(C2649&gt;'Assumptions Notes'!C$11,-C2649*('Assumptions Notes'!C$13/(2*1000)),G2649*D2649)</f>
        <v>8.4740000000000006E-3</v>
      </c>
    </row>
    <row r="2650" spans="1:9" ht="16" x14ac:dyDescent="0.2">
      <c r="A2650" s="5">
        <v>42607.1875</v>
      </c>
      <c r="B2650" s="2">
        <v>1188.6199999999999</v>
      </c>
      <c r="C2650" s="29">
        <v>89.6</v>
      </c>
      <c r="D2650" s="8">
        <v>9.6250000000000009E-5</v>
      </c>
      <c r="E2650" s="13">
        <f>D2650*'Assumptions Notes'!C$12</f>
        <v>1.1550000000000001E-2</v>
      </c>
      <c r="F2650" s="15">
        <f t="shared" si="82"/>
        <v>8.6239999999999997E-3</v>
      </c>
      <c r="G2650" s="10">
        <f>IF(C2650&gt;'Assumptions Notes'!C$11,'Assumptions Notes'!C$11,C2650)</f>
        <v>89.6</v>
      </c>
      <c r="H2650" s="15">
        <f t="shared" si="83"/>
        <v>8.6239999999999997E-3</v>
      </c>
      <c r="I2650" s="2">
        <f>IF(C2650&gt;'Assumptions Notes'!C$11,-C2650*('Assumptions Notes'!C$13/(2*1000)),G2650*D2650)</f>
        <v>8.6239999999999997E-3</v>
      </c>
    </row>
    <row r="2651" spans="1:9" ht="16" x14ac:dyDescent="0.2">
      <c r="A2651" s="5">
        <v>42607.208333333336</v>
      </c>
      <c r="B2651" s="2">
        <v>1189.2</v>
      </c>
      <c r="C2651" s="29">
        <v>84.1</v>
      </c>
      <c r="D2651" s="8">
        <v>9.7499999999999998E-5</v>
      </c>
      <c r="E2651" s="13">
        <f>D2651*'Assumptions Notes'!C$12</f>
        <v>1.17E-2</v>
      </c>
      <c r="F2651" s="15">
        <f t="shared" si="82"/>
        <v>8.1997499999999987E-3</v>
      </c>
      <c r="G2651" s="10">
        <f>IF(C2651&gt;'Assumptions Notes'!C$11,'Assumptions Notes'!C$11,C2651)</f>
        <v>84.1</v>
      </c>
      <c r="H2651" s="15">
        <f t="shared" si="83"/>
        <v>8.1997499999999987E-3</v>
      </c>
      <c r="I2651" s="2">
        <f>IF(C2651&gt;'Assumptions Notes'!C$11,-C2651*('Assumptions Notes'!C$13/(2*1000)),G2651*D2651)</f>
        <v>8.1997499999999987E-3</v>
      </c>
    </row>
    <row r="2652" spans="1:9" ht="16" x14ac:dyDescent="0.2">
      <c r="A2652" s="5">
        <v>42607.229166666664</v>
      </c>
      <c r="B2652" s="2">
        <v>1212.43</v>
      </c>
      <c r="C2652" s="29">
        <v>83.5</v>
      </c>
      <c r="D2652" s="8">
        <v>1.15E-4</v>
      </c>
      <c r="E2652" s="13">
        <f>D2652*'Assumptions Notes'!C$12</f>
        <v>1.38E-2</v>
      </c>
      <c r="F2652" s="15">
        <f t="shared" si="82"/>
        <v>9.6024999999999999E-3</v>
      </c>
      <c r="G2652" s="10">
        <f>IF(C2652&gt;'Assumptions Notes'!C$11,'Assumptions Notes'!C$11,C2652)</f>
        <v>83.5</v>
      </c>
      <c r="H2652" s="15">
        <f t="shared" si="83"/>
        <v>9.6024999999999999E-3</v>
      </c>
      <c r="I2652" s="2">
        <f>IF(C2652&gt;'Assumptions Notes'!C$11,-C2652*('Assumptions Notes'!C$13/(2*1000)),G2652*D2652)</f>
        <v>9.6024999999999999E-3</v>
      </c>
    </row>
    <row r="2653" spans="1:9" ht="16" x14ac:dyDescent="0.2">
      <c r="A2653" s="5">
        <v>42607.3125</v>
      </c>
      <c r="B2653" s="2">
        <v>1684.99</v>
      </c>
      <c r="C2653" s="29">
        <v>79.2</v>
      </c>
      <c r="D2653" s="8">
        <v>1.325E-4</v>
      </c>
      <c r="E2653" s="13">
        <f>D2653*'Assumptions Notes'!C$12</f>
        <v>1.5900000000000001E-2</v>
      </c>
      <c r="F2653" s="15">
        <f t="shared" si="82"/>
        <v>1.0494E-2</v>
      </c>
      <c r="G2653" s="10">
        <f>IF(C2653&gt;'Assumptions Notes'!C$11,'Assumptions Notes'!C$11,C2653)</f>
        <v>79.2</v>
      </c>
      <c r="H2653" s="15">
        <f t="shared" si="83"/>
        <v>1.0494E-2</v>
      </c>
      <c r="I2653" s="2">
        <f>IF(C2653&gt;'Assumptions Notes'!C$11,-C2653*('Assumptions Notes'!C$13/(2*1000)),G2653*D2653)</f>
        <v>1.0494E-2</v>
      </c>
    </row>
    <row r="2654" spans="1:9" ht="16" x14ac:dyDescent="0.2">
      <c r="A2654" s="5">
        <v>42607.25</v>
      </c>
      <c r="B2654" s="2">
        <v>1284.92</v>
      </c>
      <c r="C2654" s="29">
        <v>74.599999999999994</v>
      </c>
      <c r="D2654" s="8">
        <v>1.6249999999999999E-4</v>
      </c>
      <c r="E2654" s="13">
        <f>D2654*'Assumptions Notes'!C$12</f>
        <v>1.95E-2</v>
      </c>
      <c r="F2654" s="15">
        <f t="shared" si="82"/>
        <v>1.2122499999999998E-2</v>
      </c>
      <c r="G2654" s="10">
        <f>IF(C2654&gt;'Assumptions Notes'!C$11,'Assumptions Notes'!C$11,C2654)</f>
        <v>74.599999999999994</v>
      </c>
      <c r="H2654" s="15">
        <f t="shared" si="83"/>
        <v>1.2122499999999998E-2</v>
      </c>
      <c r="I2654" s="2">
        <f>IF(C2654&gt;'Assumptions Notes'!C$11,-C2654*('Assumptions Notes'!C$13/(2*1000)),G2654*D2654)</f>
        <v>1.2122499999999998E-2</v>
      </c>
    </row>
    <row r="2655" spans="1:9" ht="16" x14ac:dyDescent="0.2">
      <c r="A2655" s="5">
        <v>42607.270833333336</v>
      </c>
      <c r="B2655" s="2">
        <v>1362.2</v>
      </c>
      <c r="C2655" s="29">
        <v>73.7</v>
      </c>
      <c r="D2655" s="8">
        <v>1.9249999999999999E-4</v>
      </c>
      <c r="E2655" s="13">
        <f>D2655*'Assumptions Notes'!C$12</f>
        <v>2.3099999999999999E-2</v>
      </c>
      <c r="F2655" s="15">
        <f t="shared" si="82"/>
        <v>1.418725E-2</v>
      </c>
      <c r="G2655" s="10">
        <f>IF(C2655&gt;'Assumptions Notes'!C$11,'Assumptions Notes'!C$11,C2655)</f>
        <v>73.7</v>
      </c>
      <c r="H2655" s="15">
        <f t="shared" si="83"/>
        <v>1.418725E-2</v>
      </c>
      <c r="I2655" s="2">
        <f>IF(C2655&gt;'Assumptions Notes'!C$11,-C2655*('Assumptions Notes'!C$13/(2*1000)),G2655*D2655)</f>
        <v>1.418725E-2</v>
      </c>
    </row>
    <row r="2656" spans="1:9" ht="16" x14ac:dyDescent="0.2">
      <c r="A2656" s="5">
        <v>42607.291666666664</v>
      </c>
      <c r="B2656" s="2">
        <v>1499.33</v>
      </c>
      <c r="C2656" s="29">
        <v>72.2</v>
      </c>
      <c r="D2656" s="8">
        <v>2.0875000000000001E-4</v>
      </c>
      <c r="E2656" s="13">
        <f>D2656*'Assumptions Notes'!C$12</f>
        <v>2.5049999999999999E-2</v>
      </c>
      <c r="F2656" s="15">
        <f t="shared" si="82"/>
        <v>1.5071750000000002E-2</v>
      </c>
      <c r="G2656" s="10">
        <f>IF(C2656&gt;'Assumptions Notes'!C$11,'Assumptions Notes'!C$11,C2656)</f>
        <v>72.2</v>
      </c>
      <c r="H2656" s="15">
        <f t="shared" si="83"/>
        <v>1.5071750000000002E-2</v>
      </c>
      <c r="I2656" s="2">
        <f>IF(C2656&gt;'Assumptions Notes'!C$11,-C2656*('Assumptions Notes'!C$13/(2*1000)),G2656*D2656)</f>
        <v>1.5071750000000002E-2</v>
      </c>
    </row>
    <row r="2657" spans="1:9" ht="16" x14ac:dyDescent="0.2">
      <c r="A2657" s="5">
        <v>42607.333333333336</v>
      </c>
      <c r="B2657" s="2">
        <v>1795.93</v>
      </c>
      <c r="C2657" s="29">
        <v>75.3</v>
      </c>
      <c r="D2657" s="8">
        <v>2.2499999999999999E-4</v>
      </c>
      <c r="E2657" s="13">
        <f>D2657*'Assumptions Notes'!C$12</f>
        <v>2.7E-2</v>
      </c>
      <c r="F2657" s="15">
        <f t="shared" si="82"/>
        <v>1.6942499999999999E-2</v>
      </c>
      <c r="G2657" s="10">
        <f>IF(C2657&gt;'Assumptions Notes'!C$11,'Assumptions Notes'!C$11,C2657)</f>
        <v>75.3</v>
      </c>
      <c r="H2657" s="15">
        <f t="shared" si="83"/>
        <v>1.6942499999999999E-2</v>
      </c>
      <c r="I2657" s="2">
        <f>IF(C2657&gt;'Assumptions Notes'!C$11,-C2657*('Assumptions Notes'!C$13/(2*1000)),G2657*D2657)</f>
        <v>1.6942499999999999E-2</v>
      </c>
    </row>
    <row r="2658" spans="1:9" ht="16" x14ac:dyDescent="0.2">
      <c r="A2658" s="5">
        <v>42607.354166666664</v>
      </c>
      <c r="B2658" s="2">
        <v>1817.44</v>
      </c>
      <c r="C2658" s="29">
        <v>81.5</v>
      </c>
      <c r="D2658" s="8">
        <v>2.2625E-4</v>
      </c>
      <c r="E2658" s="13">
        <f>D2658*'Assumptions Notes'!C$12</f>
        <v>2.7150000000000001E-2</v>
      </c>
      <c r="F2658" s="15">
        <f t="shared" si="82"/>
        <v>1.8439375000000001E-2</v>
      </c>
      <c r="G2658" s="10">
        <f>IF(C2658&gt;'Assumptions Notes'!C$11,'Assumptions Notes'!C$11,C2658)</f>
        <v>81.5</v>
      </c>
      <c r="H2658" s="15">
        <f t="shared" si="83"/>
        <v>1.8439375000000001E-2</v>
      </c>
      <c r="I2658" s="2">
        <f>IF(C2658&gt;'Assumptions Notes'!C$11,-C2658*('Assumptions Notes'!C$13/(2*1000)),G2658*D2658)</f>
        <v>1.8439375000000001E-2</v>
      </c>
    </row>
    <row r="2659" spans="1:9" ht="16" x14ac:dyDescent="0.2">
      <c r="A2659" s="5">
        <v>42607.375</v>
      </c>
      <c r="B2659" s="2">
        <v>1763.71</v>
      </c>
      <c r="C2659" s="29">
        <v>90.7</v>
      </c>
      <c r="D2659" s="8">
        <v>2.275E-4</v>
      </c>
      <c r="E2659" s="13">
        <f>D2659*'Assumptions Notes'!C$12</f>
        <v>2.7300000000000001E-2</v>
      </c>
      <c r="F2659" s="15">
        <f t="shared" si="82"/>
        <v>2.063425E-2</v>
      </c>
      <c r="G2659" s="10">
        <f>IF(C2659&gt;'Assumptions Notes'!C$11,'Assumptions Notes'!C$11,C2659)</f>
        <v>90.7</v>
      </c>
      <c r="H2659" s="15">
        <f t="shared" si="83"/>
        <v>2.063425E-2</v>
      </c>
      <c r="I2659" s="2">
        <f>IF(C2659&gt;'Assumptions Notes'!C$11,-C2659*('Assumptions Notes'!C$13/(2*1000)),G2659*D2659)</f>
        <v>2.063425E-2</v>
      </c>
    </row>
    <row r="2660" spans="1:9" ht="16" x14ac:dyDescent="0.2">
      <c r="A2660" s="5">
        <v>42607.395833333336</v>
      </c>
      <c r="B2660" s="2">
        <v>1676.02</v>
      </c>
      <c r="C2660" s="29">
        <v>88.4</v>
      </c>
      <c r="D2660" s="8">
        <v>2.1875E-4</v>
      </c>
      <c r="E2660" s="13">
        <f>D2660*'Assumptions Notes'!C$12</f>
        <v>2.6249999999999999E-2</v>
      </c>
      <c r="F2660" s="15">
        <f t="shared" si="82"/>
        <v>1.9337500000000001E-2</v>
      </c>
      <c r="G2660" s="10">
        <f>IF(C2660&gt;'Assumptions Notes'!C$11,'Assumptions Notes'!C$11,C2660)</f>
        <v>88.4</v>
      </c>
      <c r="H2660" s="15">
        <f t="shared" si="83"/>
        <v>1.9337500000000001E-2</v>
      </c>
      <c r="I2660" s="2">
        <f>IF(C2660&gt;'Assumptions Notes'!C$11,-C2660*('Assumptions Notes'!C$13/(2*1000)),G2660*D2660)</f>
        <v>1.9337500000000001E-2</v>
      </c>
    </row>
    <row r="2661" spans="1:9" ht="16" x14ac:dyDescent="0.2">
      <c r="A2661" s="5">
        <v>42607.416666666664</v>
      </c>
      <c r="B2661" s="2">
        <v>1581.97</v>
      </c>
      <c r="C2661" s="29">
        <v>88.7</v>
      </c>
      <c r="D2661" s="8">
        <v>2.1000000000000001E-4</v>
      </c>
      <c r="E2661" s="13">
        <f>D2661*'Assumptions Notes'!C$12</f>
        <v>2.52E-2</v>
      </c>
      <c r="F2661" s="15">
        <f t="shared" si="82"/>
        <v>1.8627000000000001E-2</v>
      </c>
      <c r="G2661" s="10">
        <f>IF(C2661&gt;'Assumptions Notes'!C$11,'Assumptions Notes'!C$11,C2661)</f>
        <v>88.7</v>
      </c>
      <c r="H2661" s="15">
        <f t="shared" si="83"/>
        <v>1.8627000000000001E-2</v>
      </c>
      <c r="I2661" s="2">
        <f>IF(C2661&gt;'Assumptions Notes'!C$11,-C2661*('Assumptions Notes'!C$13/(2*1000)),G2661*D2661)</f>
        <v>1.8627000000000001E-2</v>
      </c>
    </row>
    <row r="2662" spans="1:9" ht="16" x14ac:dyDescent="0.2">
      <c r="A2662" s="5">
        <v>42607.4375</v>
      </c>
      <c r="B2662" s="2">
        <v>1481.54</v>
      </c>
      <c r="C2662" s="29">
        <v>85.5</v>
      </c>
      <c r="D2662" s="8">
        <v>2.075E-4</v>
      </c>
      <c r="E2662" s="13">
        <f>D2662*'Assumptions Notes'!C$12</f>
        <v>2.4899999999999999E-2</v>
      </c>
      <c r="F2662" s="15">
        <f t="shared" si="82"/>
        <v>1.774125E-2</v>
      </c>
      <c r="G2662" s="10">
        <f>IF(C2662&gt;'Assumptions Notes'!C$11,'Assumptions Notes'!C$11,C2662)</f>
        <v>85.5</v>
      </c>
      <c r="H2662" s="15">
        <f t="shared" si="83"/>
        <v>1.774125E-2</v>
      </c>
      <c r="I2662" s="2">
        <f>IF(C2662&gt;'Assumptions Notes'!C$11,-C2662*('Assumptions Notes'!C$13/(2*1000)),G2662*D2662)</f>
        <v>1.774125E-2</v>
      </c>
    </row>
    <row r="2663" spans="1:9" ht="16" x14ac:dyDescent="0.2">
      <c r="A2663" s="5">
        <v>42607.458333333336</v>
      </c>
      <c r="B2663" s="2">
        <v>1397.31</v>
      </c>
      <c r="C2663" s="29">
        <v>83.8</v>
      </c>
      <c r="D2663" s="8">
        <v>2.05E-4</v>
      </c>
      <c r="E2663" s="13">
        <f>D2663*'Assumptions Notes'!C$12</f>
        <v>2.46E-2</v>
      </c>
      <c r="F2663" s="15">
        <f t="shared" si="82"/>
        <v>1.7179E-2</v>
      </c>
      <c r="G2663" s="10">
        <f>IF(C2663&gt;'Assumptions Notes'!C$11,'Assumptions Notes'!C$11,C2663)</f>
        <v>83.8</v>
      </c>
      <c r="H2663" s="15">
        <f t="shared" si="83"/>
        <v>1.7179E-2</v>
      </c>
      <c r="I2663" s="2">
        <f>IF(C2663&gt;'Assumptions Notes'!C$11,-C2663*('Assumptions Notes'!C$13/(2*1000)),G2663*D2663)</f>
        <v>1.7179E-2</v>
      </c>
    </row>
    <row r="2664" spans="1:9" ht="16" x14ac:dyDescent="0.2">
      <c r="A2664" s="5">
        <v>42607.479166666664</v>
      </c>
      <c r="B2664" s="2">
        <v>1337.48</v>
      </c>
      <c r="C2664" s="29">
        <v>83.9</v>
      </c>
      <c r="D2664" s="8">
        <v>2.1499999999999999E-4</v>
      </c>
      <c r="E2664" s="13">
        <f>D2664*'Assumptions Notes'!C$12</f>
        <v>2.58E-2</v>
      </c>
      <c r="F2664" s="15">
        <f t="shared" si="82"/>
        <v>1.8038500000000002E-2</v>
      </c>
      <c r="G2664" s="10">
        <f>IF(C2664&gt;'Assumptions Notes'!C$11,'Assumptions Notes'!C$11,C2664)</f>
        <v>83.9</v>
      </c>
      <c r="H2664" s="15">
        <f t="shared" si="83"/>
        <v>1.8038500000000002E-2</v>
      </c>
      <c r="I2664" s="2">
        <f>IF(C2664&gt;'Assumptions Notes'!C$11,-C2664*('Assumptions Notes'!C$13/(2*1000)),G2664*D2664)</f>
        <v>1.8038500000000002E-2</v>
      </c>
    </row>
    <row r="2665" spans="1:9" ht="16" x14ac:dyDescent="0.2">
      <c r="A2665" s="5">
        <v>42607.5</v>
      </c>
      <c r="B2665" s="2">
        <v>1302.77</v>
      </c>
      <c r="C2665" s="29">
        <v>77.5</v>
      </c>
      <c r="D2665" s="8">
        <v>2.2499999999999999E-4</v>
      </c>
      <c r="E2665" s="13">
        <f>D2665*'Assumptions Notes'!C$12</f>
        <v>2.7E-2</v>
      </c>
      <c r="F2665" s="15">
        <f t="shared" si="82"/>
        <v>1.7437499999999998E-2</v>
      </c>
      <c r="G2665" s="10">
        <f>IF(C2665&gt;'Assumptions Notes'!C$11,'Assumptions Notes'!C$11,C2665)</f>
        <v>77.5</v>
      </c>
      <c r="H2665" s="15">
        <f t="shared" si="83"/>
        <v>1.7437499999999998E-2</v>
      </c>
      <c r="I2665" s="2">
        <f>IF(C2665&gt;'Assumptions Notes'!C$11,-C2665*('Assumptions Notes'!C$13/(2*1000)),G2665*D2665)</f>
        <v>1.7437499999999998E-2</v>
      </c>
    </row>
    <row r="2666" spans="1:9" ht="16" x14ac:dyDescent="0.2">
      <c r="A2666" s="5">
        <v>42607.520833333336</v>
      </c>
      <c r="B2666" s="2">
        <v>1302.29</v>
      </c>
      <c r="C2666" s="29">
        <v>75.900000000000006</v>
      </c>
      <c r="D2666" s="8">
        <v>2.1250000000000002E-4</v>
      </c>
      <c r="E2666" s="13">
        <f>D2666*'Assumptions Notes'!C$12</f>
        <v>2.5500000000000002E-2</v>
      </c>
      <c r="F2666" s="15">
        <f t="shared" si="82"/>
        <v>1.6128750000000001E-2</v>
      </c>
      <c r="G2666" s="10">
        <f>IF(C2666&gt;'Assumptions Notes'!C$11,'Assumptions Notes'!C$11,C2666)</f>
        <v>75.900000000000006</v>
      </c>
      <c r="H2666" s="15">
        <f t="shared" si="83"/>
        <v>1.6128750000000001E-2</v>
      </c>
      <c r="I2666" s="2">
        <f>IF(C2666&gt;'Assumptions Notes'!C$11,-C2666*('Assumptions Notes'!C$13/(2*1000)),G2666*D2666)</f>
        <v>1.6128750000000001E-2</v>
      </c>
    </row>
    <row r="2667" spans="1:9" ht="16" x14ac:dyDescent="0.2">
      <c r="A2667" s="5">
        <v>42607.541666666664</v>
      </c>
      <c r="B2667" s="2">
        <v>1279.4000000000001</v>
      </c>
      <c r="C2667" s="29">
        <v>76.599999999999994</v>
      </c>
      <c r="D2667" s="8">
        <v>2.0000000000000001E-4</v>
      </c>
      <c r="E2667" s="13">
        <f>D2667*'Assumptions Notes'!C$12</f>
        <v>2.4E-2</v>
      </c>
      <c r="F2667" s="15">
        <f t="shared" si="82"/>
        <v>1.532E-2</v>
      </c>
      <c r="G2667" s="10">
        <f>IF(C2667&gt;'Assumptions Notes'!C$11,'Assumptions Notes'!C$11,C2667)</f>
        <v>76.599999999999994</v>
      </c>
      <c r="H2667" s="15">
        <f t="shared" si="83"/>
        <v>1.532E-2</v>
      </c>
      <c r="I2667" s="2">
        <f>IF(C2667&gt;'Assumptions Notes'!C$11,-C2667*('Assumptions Notes'!C$13/(2*1000)),G2667*D2667)</f>
        <v>1.532E-2</v>
      </c>
    </row>
    <row r="2668" spans="1:9" ht="16" x14ac:dyDescent="0.2">
      <c r="A2668" s="5">
        <v>42607.5625</v>
      </c>
      <c r="B2668" s="2">
        <v>1270.81</v>
      </c>
      <c r="C2668" s="29">
        <v>72.400000000000006</v>
      </c>
      <c r="D2668" s="8">
        <v>1.975E-4</v>
      </c>
      <c r="E2668" s="13">
        <f>D2668*'Assumptions Notes'!C$12</f>
        <v>2.3699999999999999E-2</v>
      </c>
      <c r="F2668" s="15">
        <f t="shared" si="82"/>
        <v>1.4299000000000001E-2</v>
      </c>
      <c r="G2668" s="10">
        <f>IF(C2668&gt;'Assumptions Notes'!C$11,'Assumptions Notes'!C$11,C2668)</f>
        <v>72.400000000000006</v>
      </c>
      <c r="H2668" s="15">
        <f t="shared" si="83"/>
        <v>1.4299000000000001E-2</v>
      </c>
      <c r="I2668" s="2">
        <f>IF(C2668&gt;'Assumptions Notes'!C$11,-C2668*('Assumptions Notes'!C$13/(2*1000)),G2668*D2668)</f>
        <v>1.4299000000000001E-2</v>
      </c>
    </row>
    <row r="2669" spans="1:9" ht="16" x14ac:dyDescent="0.2">
      <c r="A2669" s="5">
        <v>42607.583333333336</v>
      </c>
      <c r="B2669" s="2">
        <v>1292.43</v>
      </c>
      <c r="C2669" s="29">
        <v>77.7</v>
      </c>
      <c r="D2669" s="8">
        <v>1.95E-4</v>
      </c>
      <c r="E2669" s="13">
        <f>D2669*'Assumptions Notes'!C$12</f>
        <v>2.3400000000000001E-2</v>
      </c>
      <c r="F2669" s="15">
        <f t="shared" si="82"/>
        <v>1.51515E-2</v>
      </c>
      <c r="G2669" s="10">
        <f>IF(C2669&gt;'Assumptions Notes'!C$11,'Assumptions Notes'!C$11,C2669)</f>
        <v>77.7</v>
      </c>
      <c r="H2669" s="15">
        <f t="shared" si="83"/>
        <v>1.51515E-2</v>
      </c>
      <c r="I2669" s="2">
        <f>IF(C2669&gt;'Assumptions Notes'!C$11,-C2669*('Assumptions Notes'!C$13/(2*1000)),G2669*D2669)</f>
        <v>1.51515E-2</v>
      </c>
    </row>
    <row r="2670" spans="1:9" ht="16" x14ac:dyDescent="0.2">
      <c r="A2670" s="5">
        <v>42607.604166666664</v>
      </c>
      <c r="B2670" s="2">
        <v>1278.6199999999999</v>
      </c>
      <c r="C2670" s="29">
        <v>82.7</v>
      </c>
      <c r="D2670" s="8">
        <v>1.9625E-4</v>
      </c>
      <c r="E2670" s="13">
        <f>D2670*'Assumptions Notes'!C$12</f>
        <v>2.3550000000000001E-2</v>
      </c>
      <c r="F2670" s="15">
        <f t="shared" si="82"/>
        <v>1.6229875000000001E-2</v>
      </c>
      <c r="G2670" s="10">
        <f>IF(C2670&gt;'Assumptions Notes'!C$11,'Assumptions Notes'!C$11,C2670)</f>
        <v>82.7</v>
      </c>
      <c r="H2670" s="15">
        <f t="shared" si="83"/>
        <v>1.6229875000000001E-2</v>
      </c>
      <c r="I2670" s="2">
        <f>IF(C2670&gt;'Assumptions Notes'!C$11,-C2670*('Assumptions Notes'!C$13/(2*1000)),G2670*D2670)</f>
        <v>1.6229875000000001E-2</v>
      </c>
    </row>
    <row r="2671" spans="1:9" ht="16" x14ac:dyDescent="0.2">
      <c r="A2671" s="5">
        <v>42607.625</v>
      </c>
      <c r="B2671" s="2">
        <v>1290.1300000000001</v>
      </c>
      <c r="C2671" s="29">
        <v>87.4</v>
      </c>
      <c r="D2671" s="8">
        <v>1.975E-4</v>
      </c>
      <c r="E2671" s="13">
        <f>D2671*'Assumptions Notes'!C$12</f>
        <v>2.3699999999999999E-2</v>
      </c>
      <c r="F2671" s="15">
        <f t="shared" si="82"/>
        <v>1.7261500000000003E-2</v>
      </c>
      <c r="G2671" s="10">
        <f>IF(C2671&gt;'Assumptions Notes'!C$11,'Assumptions Notes'!C$11,C2671)</f>
        <v>87.4</v>
      </c>
      <c r="H2671" s="15">
        <f t="shared" si="83"/>
        <v>1.7261500000000003E-2</v>
      </c>
      <c r="I2671" s="2">
        <f>IF(C2671&gt;'Assumptions Notes'!C$11,-C2671*('Assumptions Notes'!C$13/(2*1000)),G2671*D2671)</f>
        <v>1.7261500000000003E-2</v>
      </c>
    </row>
    <row r="2672" spans="1:9" ht="16" x14ac:dyDescent="0.2">
      <c r="A2672" s="5">
        <v>42607.645833333336</v>
      </c>
      <c r="B2672" s="2">
        <v>1300.55</v>
      </c>
      <c r="C2672" s="29">
        <v>85.5</v>
      </c>
      <c r="D2672" s="8">
        <v>2.2124999999999998E-4</v>
      </c>
      <c r="E2672" s="13">
        <f>D2672*'Assumptions Notes'!C$12</f>
        <v>2.6549999999999997E-2</v>
      </c>
      <c r="F2672" s="15">
        <f t="shared" si="82"/>
        <v>1.8916875E-2</v>
      </c>
      <c r="G2672" s="10">
        <f>IF(C2672&gt;'Assumptions Notes'!C$11,'Assumptions Notes'!C$11,C2672)</f>
        <v>85.5</v>
      </c>
      <c r="H2672" s="15">
        <f t="shared" si="83"/>
        <v>1.8916875E-2</v>
      </c>
      <c r="I2672" s="2">
        <f>IF(C2672&gt;'Assumptions Notes'!C$11,-C2672*('Assumptions Notes'!C$13/(2*1000)),G2672*D2672)</f>
        <v>1.8916875E-2</v>
      </c>
    </row>
    <row r="2673" spans="1:9" ht="16" x14ac:dyDescent="0.2">
      <c r="A2673" s="5">
        <v>42607.666666666664</v>
      </c>
      <c r="B2673" s="2">
        <v>1343.63</v>
      </c>
      <c r="C2673" s="29">
        <v>82.9</v>
      </c>
      <c r="D2673" s="8">
        <v>2.4499999999999999E-4</v>
      </c>
      <c r="E2673" s="13">
        <f>D2673*'Assumptions Notes'!C$12</f>
        <v>2.9399999999999999E-2</v>
      </c>
      <c r="F2673" s="15">
        <f t="shared" si="82"/>
        <v>2.0310500000000002E-2</v>
      </c>
      <c r="G2673" s="10">
        <f>IF(C2673&gt;'Assumptions Notes'!C$11,'Assumptions Notes'!C$11,C2673)</f>
        <v>82.9</v>
      </c>
      <c r="H2673" s="15">
        <f t="shared" si="83"/>
        <v>2.0310500000000002E-2</v>
      </c>
      <c r="I2673" s="2">
        <f>IF(C2673&gt;'Assumptions Notes'!C$11,-C2673*('Assumptions Notes'!C$13/(2*1000)),G2673*D2673)</f>
        <v>2.0310500000000002E-2</v>
      </c>
    </row>
    <row r="2674" spans="1:9" ht="16" x14ac:dyDescent="0.2">
      <c r="A2674" s="5">
        <v>42607.6875</v>
      </c>
      <c r="B2674" s="2">
        <v>1405.54</v>
      </c>
      <c r="C2674" s="29">
        <v>79.2</v>
      </c>
      <c r="D2674" s="8">
        <v>2.7E-4</v>
      </c>
      <c r="E2674" s="13">
        <f>D2674*'Assumptions Notes'!C$12</f>
        <v>3.2399999999999998E-2</v>
      </c>
      <c r="F2674" s="15">
        <f t="shared" si="82"/>
        <v>2.1384E-2</v>
      </c>
      <c r="G2674" s="10">
        <f>IF(C2674&gt;'Assumptions Notes'!C$11,'Assumptions Notes'!C$11,C2674)</f>
        <v>79.2</v>
      </c>
      <c r="H2674" s="15">
        <f t="shared" si="83"/>
        <v>2.1384E-2</v>
      </c>
      <c r="I2674" s="2">
        <f>IF(C2674&gt;'Assumptions Notes'!C$11,-C2674*('Assumptions Notes'!C$13/(2*1000)),G2674*D2674)</f>
        <v>2.1384E-2</v>
      </c>
    </row>
    <row r="2675" spans="1:9" ht="16" x14ac:dyDescent="0.2">
      <c r="A2675" s="5">
        <v>42607.708333333336</v>
      </c>
      <c r="B2675" s="2">
        <v>1457.77</v>
      </c>
      <c r="C2675" s="29">
        <v>77.099999999999994</v>
      </c>
      <c r="D2675" s="8">
        <v>2.9500000000000001E-4</v>
      </c>
      <c r="E2675" s="13">
        <f>D2675*'Assumptions Notes'!C$12</f>
        <v>3.5400000000000001E-2</v>
      </c>
      <c r="F2675" s="15">
        <f t="shared" si="82"/>
        <v>2.2744500000000001E-2</v>
      </c>
      <c r="G2675" s="10">
        <f>IF(C2675&gt;'Assumptions Notes'!C$11,'Assumptions Notes'!C$11,C2675)</f>
        <v>77.099999999999994</v>
      </c>
      <c r="H2675" s="15">
        <f t="shared" si="83"/>
        <v>2.2744500000000001E-2</v>
      </c>
      <c r="I2675" s="2">
        <f>IF(C2675&gt;'Assumptions Notes'!C$11,-C2675*('Assumptions Notes'!C$13/(2*1000)),G2675*D2675)</f>
        <v>2.2744500000000001E-2</v>
      </c>
    </row>
    <row r="2676" spans="1:9" ht="16" x14ac:dyDescent="0.2">
      <c r="A2676" s="5">
        <v>42607.729166666664</v>
      </c>
      <c r="B2676" s="2">
        <v>1577.87</v>
      </c>
      <c r="C2676" s="29">
        <v>78.8</v>
      </c>
      <c r="D2676" s="8">
        <v>2.9750000000000002E-4</v>
      </c>
      <c r="E2676" s="13">
        <f>D2676*'Assumptions Notes'!C$12</f>
        <v>3.5700000000000003E-2</v>
      </c>
      <c r="F2676" s="15">
        <f t="shared" si="82"/>
        <v>2.3443000000000002E-2</v>
      </c>
      <c r="G2676" s="10">
        <f>IF(C2676&gt;'Assumptions Notes'!C$11,'Assumptions Notes'!C$11,C2676)</f>
        <v>78.8</v>
      </c>
      <c r="H2676" s="15">
        <f t="shared" si="83"/>
        <v>2.3443000000000002E-2</v>
      </c>
      <c r="I2676" s="2">
        <f>IF(C2676&gt;'Assumptions Notes'!C$11,-C2676*('Assumptions Notes'!C$13/(2*1000)),G2676*D2676)</f>
        <v>2.3443000000000002E-2</v>
      </c>
    </row>
    <row r="2677" spans="1:9" ht="16" x14ac:dyDescent="0.2">
      <c r="A2677" s="5">
        <v>42607.8125</v>
      </c>
      <c r="B2677" s="2">
        <v>2065.7800000000002</v>
      </c>
      <c r="C2677" s="29">
        <v>75</v>
      </c>
      <c r="D2677" s="8">
        <v>2.9999999999999997E-4</v>
      </c>
      <c r="E2677" s="13">
        <f>D2677*'Assumptions Notes'!C$12</f>
        <v>3.5999999999999997E-2</v>
      </c>
      <c r="F2677" s="15">
        <f t="shared" si="82"/>
        <v>2.2499999999999999E-2</v>
      </c>
      <c r="G2677" s="10">
        <f>IF(C2677&gt;'Assumptions Notes'!C$11,'Assumptions Notes'!C$11,C2677)</f>
        <v>75</v>
      </c>
      <c r="H2677" s="15">
        <f t="shared" si="83"/>
        <v>2.2499999999999999E-2</v>
      </c>
      <c r="I2677" s="2">
        <f>IF(C2677&gt;'Assumptions Notes'!C$11,-C2677*('Assumptions Notes'!C$13/(2*1000)),G2677*D2677)</f>
        <v>2.2499999999999999E-2</v>
      </c>
    </row>
    <row r="2678" spans="1:9" ht="16" x14ac:dyDescent="0.2">
      <c r="A2678" s="5">
        <v>42607.75</v>
      </c>
      <c r="B2678" s="2">
        <v>1733.78</v>
      </c>
      <c r="C2678" s="29">
        <v>72</v>
      </c>
      <c r="D2678" s="8">
        <v>2.9999999999999997E-4</v>
      </c>
      <c r="E2678" s="13">
        <f>D2678*'Assumptions Notes'!C$12</f>
        <v>3.5999999999999997E-2</v>
      </c>
      <c r="F2678" s="15">
        <f t="shared" si="82"/>
        <v>2.1599999999999998E-2</v>
      </c>
      <c r="G2678" s="10">
        <f>IF(C2678&gt;'Assumptions Notes'!C$11,'Assumptions Notes'!C$11,C2678)</f>
        <v>72</v>
      </c>
      <c r="H2678" s="15">
        <f t="shared" si="83"/>
        <v>2.1599999999999998E-2</v>
      </c>
      <c r="I2678" s="2">
        <f>IF(C2678&gt;'Assumptions Notes'!C$11,-C2678*('Assumptions Notes'!C$13/(2*1000)),G2678*D2678)</f>
        <v>2.1599999999999998E-2</v>
      </c>
    </row>
    <row r="2679" spans="1:9" ht="16" x14ac:dyDescent="0.2">
      <c r="A2679" s="5">
        <v>42607.770833333336</v>
      </c>
      <c r="B2679" s="2">
        <v>1887.09</v>
      </c>
      <c r="C2679" s="29">
        <v>68.400000000000006</v>
      </c>
      <c r="D2679" s="8">
        <v>2.9999999999999997E-4</v>
      </c>
      <c r="E2679" s="13">
        <f>D2679*'Assumptions Notes'!C$12</f>
        <v>3.5999999999999997E-2</v>
      </c>
      <c r="F2679" s="15">
        <f t="shared" si="82"/>
        <v>2.052E-2</v>
      </c>
      <c r="G2679" s="10">
        <f>IF(C2679&gt;'Assumptions Notes'!C$11,'Assumptions Notes'!C$11,C2679)</f>
        <v>68.400000000000006</v>
      </c>
      <c r="H2679" s="15">
        <f t="shared" si="83"/>
        <v>2.052E-2</v>
      </c>
      <c r="I2679" s="2">
        <f>IF(C2679&gt;'Assumptions Notes'!C$11,-C2679*('Assumptions Notes'!C$13/(2*1000)),G2679*D2679)</f>
        <v>2.052E-2</v>
      </c>
    </row>
    <row r="2680" spans="1:9" ht="16" x14ac:dyDescent="0.2">
      <c r="A2680" s="5">
        <v>42607.791666666664</v>
      </c>
      <c r="B2680" s="2">
        <v>2029.48</v>
      </c>
      <c r="C2680" s="29">
        <v>70.7</v>
      </c>
      <c r="D2680" s="8">
        <v>2.9750000000000002E-4</v>
      </c>
      <c r="E2680" s="13">
        <f>D2680*'Assumptions Notes'!C$12</f>
        <v>3.5700000000000003E-2</v>
      </c>
      <c r="F2680" s="15">
        <f t="shared" si="82"/>
        <v>2.1033250000000003E-2</v>
      </c>
      <c r="G2680" s="10">
        <f>IF(C2680&gt;'Assumptions Notes'!C$11,'Assumptions Notes'!C$11,C2680)</f>
        <v>70.7</v>
      </c>
      <c r="H2680" s="15">
        <f t="shared" si="83"/>
        <v>2.1033250000000003E-2</v>
      </c>
      <c r="I2680" s="2">
        <f>IF(C2680&gt;'Assumptions Notes'!C$11,-C2680*('Assumptions Notes'!C$13/(2*1000)),G2680*D2680)</f>
        <v>2.1033250000000003E-2</v>
      </c>
    </row>
    <row r="2681" spans="1:9" ht="16" x14ac:dyDescent="0.2">
      <c r="A2681" s="5">
        <v>42607.833333333336</v>
      </c>
      <c r="B2681" s="2">
        <v>2043.92</v>
      </c>
      <c r="C2681" s="29">
        <v>76.400000000000006</v>
      </c>
      <c r="D2681" s="8">
        <v>2.9500000000000001E-4</v>
      </c>
      <c r="E2681" s="13">
        <f>D2681*'Assumptions Notes'!C$12</f>
        <v>3.5400000000000001E-2</v>
      </c>
      <c r="F2681" s="15">
        <f t="shared" si="82"/>
        <v>2.2538000000000002E-2</v>
      </c>
      <c r="G2681" s="10">
        <f>IF(C2681&gt;'Assumptions Notes'!C$11,'Assumptions Notes'!C$11,C2681)</f>
        <v>76.400000000000006</v>
      </c>
      <c r="H2681" s="15">
        <f t="shared" si="83"/>
        <v>2.2538000000000002E-2</v>
      </c>
      <c r="I2681" s="2">
        <f>IF(C2681&gt;'Assumptions Notes'!C$11,-C2681*('Assumptions Notes'!C$13/(2*1000)),G2681*D2681)</f>
        <v>2.2538000000000002E-2</v>
      </c>
    </row>
    <row r="2682" spans="1:9" ht="16" x14ac:dyDescent="0.2">
      <c r="A2682" s="5">
        <v>42607.854166666664</v>
      </c>
      <c r="B2682" s="2">
        <v>2035.76</v>
      </c>
      <c r="C2682" s="29">
        <v>76.2</v>
      </c>
      <c r="D2682" s="8">
        <v>2.9E-4</v>
      </c>
      <c r="E2682" s="13">
        <f>D2682*'Assumptions Notes'!C$12</f>
        <v>3.4799999999999998E-2</v>
      </c>
      <c r="F2682" s="15">
        <f t="shared" si="82"/>
        <v>2.2098E-2</v>
      </c>
      <c r="G2682" s="10">
        <f>IF(C2682&gt;'Assumptions Notes'!C$11,'Assumptions Notes'!C$11,C2682)</f>
        <v>76.2</v>
      </c>
      <c r="H2682" s="15">
        <f t="shared" si="83"/>
        <v>2.2098E-2</v>
      </c>
      <c r="I2682" s="2">
        <f>IF(C2682&gt;'Assumptions Notes'!C$11,-C2682*('Assumptions Notes'!C$13/(2*1000)),G2682*D2682)</f>
        <v>2.2098E-2</v>
      </c>
    </row>
    <row r="2683" spans="1:9" ht="16" x14ac:dyDescent="0.2">
      <c r="A2683" s="5">
        <v>42607.875</v>
      </c>
      <c r="B2683" s="2">
        <v>1976.27</v>
      </c>
      <c r="C2683" s="29">
        <v>82.9</v>
      </c>
      <c r="D2683" s="8">
        <v>2.8499999999999999E-4</v>
      </c>
      <c r="E2683" s="13">
        <f>D2683*'Assumptions Notes'!C$12</f>
        <v>3.4200000000000001E-2</v>
      </c>
      <c r="F2683" s="15">
        <f t="shared" si="82"/>
        <v>2.3626500000000002E-2</v>
      </c>
      <c r="G2683" s="10">
        <f>IF(C2683&gt;'Assumptions Notes'!C$11,'Assumptions Notes'!C$11,C2683)</f>
        <v>82.9</v>
      </c>
      <c r="H2683" s="15">
        <f t="shared" si="83"/>
        <v>2.3626500000000002E-2</v>
      </c>
      <c r="I2683" s="2">
        <f>IF(C2683&gt;'Assumptions Notes'!C$11,-C2683*('Assumptions Notes'!C$13/(2*1000)),G2683*D2683)</f>
        <v>2.3626500000000002E-2</v>
      </c>
    </row>
    <row r="2684" spans="1:9" ht="16" x14ac:dyDescent="0.2">
      <c r="A2684" s="5">
        <v>42607.895833333336</v>
      </c>
      <c r="B2684" s="2">
        <v>1923.48</v>
      </c>
      <c r="C2684" s="29">
        <v>85.2</v>
      </c>
      <c r="D2684" s="8">
        <v>2.7E-4</v>
      </c>
      <c r="E2684" s="13">
        <f>D2684*'Assumptions Notes'!C$12</f>
        <v>3.2399999999999998E-2</v>
      </c>
      <c r="F2684" s="15">
        <f t="shared" si="82"/>
        <v>2.3004E-2</v>
      </c>
      <c r="G2684" s="10">
        <f>IF(C2684&gt;'Assumptions Notes'!C$11,'Assumptions Notes'!C$11,C2684)</f>
        <v>85.2</v>
      </c>
      <c r="H2684" s="15">
        <f t="shared" si="83"/>
        <v>2.3004E-2</v>
      </c>
      <c r="I2684" s="2">
        <f>IF(C2684&gt;'Assumptions Notes'!C$11,-C2684*('Assumptions Notes'!C$13/(2*1000)),G2684*D2684)</f>
        <v>2.3004E-2</v>
      </c>
    </row>
    <row r="2685" spans="1:9" ht="16" x14ac:dyDescent="0.2">
      <c r="A2685" s="5">
        <v>42607.916666666664</v>
      </c>
      <c r="B2685" s="2">
        <v>1830.34</v>
      </c>
      <c r="C2685" s="29">
        <v>83.1</v>
      </c>
      <c r="D2685" s="8">
        <v>2.5500000000000002E-4</v>
      </c>
      <c r="E2685" s="13">
        <f>D2685*'Assumptions Notes'!C$12</f>
        <v>3.0600000000000002E-2</v>
      </c>
      <c r="F2685" s="15">
        <f t="shared" si="82"/>
        <v>2.1190500000000001E-2</v>
      </c>
      <c r="G2685" s="10">
        <f>IF(C2685&gt;'Assumptions Notes'!C$11,'Assumptions Notes'!C$11,C2685)</f>
        <v>83.1</v>
      </c>
      <c r="H2685" s="15">
        <f t="shared" si="83"/>
        <v>2.1190500000000001E-2</v>
      </c>
      <c r="I2685" s="2">
        <f>IF(C2685&gt;'Assumptions Notes'!C$11,-C2685*('Assumptions Notes'!C$13/(2*1000)),G2685*D2685)</f>
        <v>2.1190500000000001E-2</v>
      </c>
    </row>
    <row r="2686" spans="1:9" ht="16" x14ac:dyDescent="0.2">
      <c r="A2686" s="5">
        <v>42607.9375</v>
      </c>
      <c r="B2686" s="2">
        <v>1735.85</v>
      </c>
      <c r="C2686" s="29">
        <v>80.2</v>
      </c>
      <c r="D2686" s="8">
        <v>2.1250000000000002E-4</v>
      </c>
      <c r="E2686" s="13">
        <f>D2686*'Assumptions Notes'!C$12</f>
        <v>2.5500000000000002E-2</v>
      </c>
      <c r="F2686" s="15">
        <f t="shared" si="82"/>
        <v>1.7042500000000002E-2</v>
      </c>
      <c r="G2686" s="10">
        <f>IF(C2686&gt;'Assumptions Notes'!C$11,'Assumptions Notes'!C$11,C2686)</f>
        <v>80.2</v>
      </c>
      <c r="H2686" s="15">
        <f t="shared" si="83"/>
        <v>1.7042500000000002E-2</v>
      </c>
      <c r="I2686" s="2">
        <f>IF(C2686&gt;'Assumptions Notes'!C$11,-C2686*('Assumptions Notes'!C$13/(2*1000)),G2686*D2686)</f>
        <v>1.7042500000000002E-2</v>
      </c>
    </row>
    <row r="2687" spans="1:9" ht="16" x14ac:dyDescent="0.2">
      <c r="A2687" s="5">
        <v>42607.958333333336</v>
      </c>
      <c r="B2687" s="2">
        <v>1642.13</v>
      </c>
      <c r="C2687" s="29">
        <v>78.2</v>
      </c>
      <c r="D2687" s="8">
        <v>1.7000000000000001E-4</v>
      </c>
      <c r="E2687" s="13">
        <f>D2687*'Assumptions Notes'!C$12</f>
        <v>2.0400000000000001E-2</v>
      </c>
      <c r="F2687" s="15">
        <f t="shared" si="82"/>
        <v>1.3294000000000002E-2</v>
      </c>
      <c r="G2687" s="10">
        <f>IF(C2687&gt;'Assumptions Notes'!C$11,'Assumptions Notes'!C$11,C2687)</f>
        <v>78.2</v>
      </c>
      <c r="H2687" s="15">
        <f t="shared" si="83"/>
        <v>1.3294000000000002E-2</v>
      </c>
      <c r="I2687" s="2">
        <f>IF(C2687&gt;'Assumptions Notes'!C$11,-C2687*('Assumptions Notes'!C$13/(2*1000)),G2687*D2687)</f>
        <v>1.3294000000000002E-2</v>
      </c>
    </row>
    <row r="2688" spans="1:9" ht="16" x14ac:dyDescent="0.2">
      <c r="A2688" s="5">
        <v>42607.979166666664</v>
      </c>
      <c r="B2688" s="2">
        <v>1585.78</v>
      </c>
      <c r="C2688" s="29">
        <v>78.099999999999994</v>
      </c>
      <c r="D2688" s="8">
        <v>1.5000000000000001E-4</v>
      </c>
      <c r="E2688" s="13">
        <f>D2688*'Assumptions Notes'!C$12</f>
        <v>1.8000000000000002E-2</v>
      </c>
      <c r="F2688" s="15">
        <f t="shared" si="82"/>
        <v>1.1715E-2</v>
      </c>
      <c r="G2688" s="10">
        <f>IF(C2688&gt;'Assumptions Notes'!C$11,'Assumptions Notes'!C$11,C2688)</f>
        <v>78.099999999999994</v>
      </c>
      <c r="H2688" s="15">
        <f t="shared" si="83"/>
        <v>1.1715E-2</v>
      </c>
      <c r="I2688" s="2">
        <f>IF(C2688&gt;'Assumptions Notes'!C$11,-C2688*('Assumptions Notes'!C$13/(2*1000)),G2688*D2688)</f>
        <v>1.1715E-2</v>
      </c>
    </row>
    <row r="2689" spans="1:9" ht="16" x14ac:dyDescent="0.2">
      <c r="A2689" s="5">
        <v>42608</v>
      </c>
      <c r="B2689" s="2">
        <v>1781.92</v>
      </c>
      <c r="C2689" s="29">
        <v>73.3</v>
      </c>
      <c r="D2689" s="8">
        <v>1.2999999999999999E-4</v>
      </c>
      <c r="E2689" s="13">
        <f>D2689*'Assumptions Notes'!C$12</f>
        <v>1.5599999999999999E-2</v>
      </c>
      <c r="F2689" s="15">
        <f t="shared" si="82"/>
        <v>9.5289999999999993E-3</v>
      </c>
      <c r="G2689" s="10">
        <f>IF(C2689&gt;'Assumptions Notes'!C$11,'Assumptions Notes'!C$11,C2689)</f>
        <v>73.3</v>
      </c>
      <c r="H2689" s="15">
        <f t="shared" si="83"/>
        <v>9.5289999999999993E-3</v>
      </c>
      <c r="I2689" s="2">
        <f>IF(C2689&gt;'Assumptions Notes'!C$11,-C2689*('Assumptions Notes'!C$13/(2*1000)),G2689*D2689)</f>
        <v>9.5289999999999993E-3</v>
      </c>
    </row>
    <row r="2690" spans="1:9" ht="16" x14ac:dyDescent="0.2">
      <c r="A2690" s="5">
        <v>42608.020833333336</v>
      </c>
      <c r="B2690" s="2">
        <v>1667.52</v>
      </c>
      <c r="C2690" s="29">
        <v>69.2</v>
      </c>
      <c r="D2690" s="8">
        <v>1.175E-4</v>
      </c>
      <c r="E2690" s="13">
        <f>D2690*'Assumptions Notes'!C$12</f>
        <v>1.41E-2</v>
      </c>
      <c r="F2690" s="15">
        <f t="shared" si="82"/>
        <v>8.1309999999999993E-3</v>
      </c>
      <c r="G2690" s="10">
        <f>IF(C2690&gt;'Assumptions Notes'!C$11,'Assumptions Notes'!C$11,C2690)</f>
        <v>69.2</v>
      </c>
      <c r="H2690" s="15">
        <f t="shared" si="83"/>
        <v>8.1309999999999993E-3</v>
      </c>
      <c r="I2690" s="2">
        <f>IF(C2690&gt;'Assumptions Notes'!C$11,-C2690*('Assumptions Notes'!C$13/(2*1000)),G2690*D2690)</f>
        <v>8.1309999999999993E-3</v>
      </c>
    </row>
    <row r="2691" spans="1:9" ht="16" x14ac:dyDescent="0.2">
      <c r="A2691" s="5">
        <v>42608.041666666664</v>
      </c>
      <c r="B2691" s="2">
        <v>1577.63</v>
      </c>
      <c r="C2691" s="29">
        <v>69.599999999999994</v>
      </c>
      <c r="D2691" s="8">
        <v>1.05E-4</v>
      </c>
      <c r="E2691" s="13">
        <f>D2691*'Assumptions Notes'!C$12</f>
        <v>1.26E-2</v>
      </c>
      <c r="F2691" s="15">
        <f t="shared" ref="F2691:F2754" si="84">D2691*C2691</f>
        <v>7.3079999999999994E-3</v>
      </c>
      <c r="G2691" s="10">
        <f>IF(C2691&gt;'Assumptions Notes'!C$11,'Assumptions Notes'!C$11,C2691)</f>
        <v>69.599999999999994</v>
      </c>
      <c r="H2691" s="15">
        <f t="shared" ref="H2691:H2754" si="85">G2691*D2691</f>
        <v>7.3079999999999994E-3</v>
      </c>
      <c r="I2691" s="2">
        <f>IF(C2691&gt;'Assumptions Notes'!C$11,-C2691*('Assumptions Notes'!C$13/(2*1000)),G2691*D2691)</f>
        <v>7.3079999999999994E-3</v>
      </c>
    </row>
    <row r="2692" spans="1:9" ht="16" x14ac:dyDescent="0.2">
      <c r="A2692" s="5">
        <v>42608.0625</v>
      </c>
      <c r="B2692" s="2">
        <v>1494.54</v>
      </c>
      <c r="C2692" s="29">
        <v>68.5</v>
      </c>
      <c r="D2692" s="8">
        <v>1.025E-4</v>
      </c>
      <c r="E2692" s="13">
        <f>D2692*'Assumptions Notes'!C$12</f>
        <v>1.23E-2</v>
      </c>
      <c r="F2692" s="15">
        <f t="shared" si="84"/>
        <v>7.0212499999999997E-3</v>
      </c>
      <c r="G2692" s="10">
        <f>IF(C2692&gt;'Assumptions Notes'!C$11,'Assumptions Notes'!C$11,C2692)</f>
        <v>68.5</v>
      </c>
      <c r="H2692" s="15">
        <f t="shared" si="85"/>
        <v>7.0212499999999997E-3</v>
      </c>
      <c r="I2692" s="2">
        <f>IF(C2692&gt;'Assumptions Notes'!C$11,-C2692*('Assumptions Notes'!C$13/(2*1000)),G2692*D2692)</f>
        <v>7.0212499999999997E-3</v>
      </c>
    </row>
    <row r="2693" spans="1:9" ht="16" x14ac:dyDescent="0.2">
      <c r="A2693" s="5">
        <v>42608.083333333336</v>
      </c>
      <c r="B2693" s="2">
        <v>1424.02</v>
      </c>
      <c r="C2693" s="29">
        <v>72.599999999999994</v>
      </c>
      <c r="D2693" s="8">
        <v>1E-4</v>
      </c>
      <c r="E2693" s="13">
        <f>D2693*'Assumptions Notes'!C$12</f>
        <v>1.2E-2</v>
      </c>
      <c r="F2693" s="15">
        <f t="shared" si="84"/>
        <v>7.26E-3</v>
      </c>
      <c r="G2693" s="10">
        <f>IF(C2693&gt;'Assumptions Notes'!C$11,'Assumptions Notes'!C$11,C2693)</f>
        <v>72.599999999999994</v>
      </c>
      <c r="H2693" s="15">
        <f t="shared" si="85"/>
        <v>7.26E-3</v>
      </c>
      <c r="I2693" s="2">
        <f>IF(C2693&gt;'Assumptions Notes'!C$11,-C2693*('Assumptions Notes'!C$13/(2*1000)),G2693*D2693)</f>
        <v>7.26E-3</v>
      </c>
    </row>
    <row r="2694" spans="1:9" ht="16" x14ac:dyDescent="0.2">
      <c r="A2694" s="5">
        <v>42608.104166666664</v>
      </c>
      <c r="B2694" s="2">
        <v>1374.75</v>
      </c>
      <c r="C2694" s="29">
        <v>76.7</v>
      </c>
      <c r="D2694" s="8">
        <v>9.8750000000000002E-5</v>
      </c>
      <c r="E2694" s="13">
        <f>D2694*'Assumptions Notes'!C$12</f>
        <v>1.1849999999999999E-2</v>
      </c>
      <c r="F2694" s="15">
        <f t="shared" si="84"/>
        <v>7.5741250000000001E-3</v>
      </c>
      <c r="G2694" s="10">
        <f>IF(C2694&gt;'Assumptions Notes'!C$11,'Assumptions Notes'!C$11,C2694)</f>
        <v>76.7</v>
      </c>
      <c r="H2694" s="15">
        <f t="shared" si="85"/>
        <v>7.5741250000000001E-3</v>
      </c>
      <c r="I2694" s="2">
        <f>IF(C2694&gt;'Assumptions Notes'!C$11,-C2694*('Assumptions Notes'!C$13/(2*1000)),G2694*D2694)</f>
        <v>7.5741250000000001E-3</v>
      </c>
    </row>
    <row r="2695" spans="1:9" ht="16" x14ac:dyDescent="0.2">
      <c r="A2695" s="5">
        <v>42608.125</v>
      </c>
      <c r="B2695" s="2">
        <v>1317.72</v>
      </c>
      <c r="C2695" s="29">
        <v>83.5</v>
      </c>
      <c r="D2695" s="8">
        <v>9.7499999999999998E-5</v>
      </c>
      <c r="E2695" s="13">
        <f>D2695*'Assumptions Notes'!C$12</f>
        <v>1.17E-2</v>
      </c>
      <c r="F2695" s="15">
        <f t="shared" si="84"/>
        <v>8.1412499999999992E-3</v>
      </c>
      <c r="G2695" s="10">
        <f>IF(C2695&gt;'Assumptions Notes'!C$11,'Assumptions Notes'!C$11,C2695)</f>
        <v>83.5</v>
      </c>
      <c r="H2695" s="15">
        <f t="shared" si="85"/>
        <v>8.1412499999999992E-3</v>
      </c>
      <c r="I2695" s="2">
        <f>IF(C2695&gt;'Assumptions Notes'!C$11,-C2695*('Assumptions Notes'!C$13/(2*1000)),G2695*D2695)</f>
        <v>8.1412499999999992E-3</v>
      </c>
    </row>
    <row r="2696" spans="1:9" ht="16" x14ac:dyDescent="0.2">
      <c r="A2696" s="5">
        <v>42608.145833333336</v>
      </c>
      <c r="B2696" s="2">
        <v>1269.02</v>
      </c>
      <c r="C2696" s="29">
        <v>82.3</v>
      </c>
      <c r="D2696" s="8">
        <v>9.6250000000000009E-5</v>
      </c>
      <c r="E2696" s="13">
        <f>D2696*'Assumptions Notes'!C$12</f>
        <v>1.1550000000000001E-2</v>
      </c>
      <c r="F2696" s="15">
        <f t="shared" si="84"/>
        <v>7.9213749999999996E-3</v>
      </c>
      <c r="G2696" s="10">
        <f>IF(C2696&gt;'Assumptions Notes'!C$11,'Assumptions Notes'!C$11,C2696)</f>
        <v>82.3</v>
      </c>
      <c r="H2696" s="15">
        <f t="shared" si="85"/>
        <v>7.9213749999999996E-3</v>
      </c>
      <c r="I2696" s="2">
        <f>IF(C2696&gt;'Assumptions Notes'!C$11,-C2696*('Assumptions Notes'!C$13/(2*1000)),G2696*D2696)</f>
        <v>7.9213749999999996E-3</v>
      </c>
    </row>
    <row r="2697" spans="1:9" ht="16" x14ac:dyDescent="0.2">
      <c r="A2697" s="5">
        <v>42608.166666666664</v>
      </c>
      <c r="B2697" s="2">
        <v>1262.53</v>
      </c>
      <c r="C2697" s="29">
        <v>81.400000000000006</v>
      </c>
      <c r="D2697" s="8">
        <v>9.5000000000000005E-5</v>
      </c>
      <c r="E2697" s="13">
        <f>D2697*'Assumptions Notes'!C$12</f>
        <v>1.14E-2</v>
      </c>
      <c r="F2697" s="15">
        <f t="shared" si="84"/>
        <v>7.7330000000000012E-3</v>
      </c>
      <c r="G2697" s="10">
        <f>IF(C2697&gt;'Assumptions Notes'!C$11,'Assumptions Notes'!C$11,C2697)</f>
        <v>81.400000000000006</v>
      </c>
      <c r="H2697" s="15">
        <f t="shared" si="85"/>
        <v>7.7330000000000012E-3</v>
      </c>
      <c r="I2697" s="2">
        <f>IF(C2697&gt;'Assumptions Notes'!C$11,-C2697*('Assumptions Notes'!C$13/(2*1000)),G2697*D2697)</f>
        <v>7.7330000000000012E-3</v>
      </c>
    </row>
    <row r="2698" spans="1:9" ht="16" x14ac:dyDescent="0.2">
      <c r="A2698" s="5">
        <v>42608.1875</v>
      </c>
      <c r="B2698" s="2">
        <v>1247.4100000000001</v>
      </c>
      <c r="C2698" s="29">
        <v>81.400000000000006</v>
      </c>
      <c r="D2698" s="8">
        <v>9.6250000000000009E-5</v>
      </c>
      <c r="E2698" s="13">
        <f>D2698*'Assumptions Notes'!C$12</f>
        <v>1.1550000000000001E-2</v>
      </c>
      <c r="F2698" s="15">
        <f t="shared" si="84"/>
        <v>7.8347500000000014E-3</v>
      </c>
      <c r="G2698" s="10">
        <f>IF(C2698&gt;'Assumptions Notes'!C$11,'Assumptions Notes'!C$11,C2698)</f>
        <v>81.400000000000006</v>
      </c>
      <c r="H2698" s="15">
        <f t="shared" si="85"/>
        <v>7.8347500000000014E-3</v>
      </c>
      <c r="I2698" s="2">
        <f>IF(C2698&gt;'Assumptions Notes'!C$11,-C2698*('Assumptions Notes'!C$13/(2*1000)),G2698*D2698)</f>
        <v>7.8347500000000014E-3</v>
      </c>
    </row>
    <row r="2699" spans="1:9" ht="16" x14ac:dyDescent="0.2">
      <c r="A2699" s="5">
        <v>42608.208333333336</v>
      </c>
      <c r="B2699" s="2">
        <v>1239.28</v>
      </c>
      <c r="C2699" s="29">
        <v>78</v>
      </c>
      <c r="D2699" s="8">
        <v>9.7499999999999998E-5</v>
      </c>
      <c r="E2699" s="13">
        <f>D2699*'Assumptions Notes'!C$12</f>
        <v>1.17E-2</v>
      </c>
      <c r="F2699" s="15">
        <f t="shared" si="84"/>
        <v>7.6049999999999998E-3</v>
      </c>
      <c r="G2699" s="10">
        <f>IF(C2699&gt;'Assumptions Notes'!C$11,'Assumptions Notes'!C$11,C2699)</f>
        <v>78</v>
      </c>
      <c r="H2699" s="15">
        <f t="shared" si="85"/>
        <v>7.6049999999999998E-3</v>
      </c>
      <c r="I2699" s="2">
        <f>IF(C2699&gt;'Assumptions Notes'!C$11,-C2699*('Assumptions Notes'!C$13/(2*1000)),G2699*D2699)</f>
        <v>7.6049999999999998E-3</v>
      </c>
    </row>
    <row r="2700" spans="1:9" ht="16" x14ac:dyDescent="0.2">
      <c r="A2700" s="5">
        <v>42608.229166666664</v>
      </c>
      <c r="B2700" s="2">
        <v>1255.72</v>
      </c>
      <c r="C2700" s="29">
        <v>76.8</v>
      </c>
      <c r="D2700" s="8">
        <v>1.15E-4</v>
      </c>
      <c r="E2700" s="13">
        <f>D2700*'Assumptions Notes'!C$12</f>
        <v>1.38E-2</v>
      </c>
      <c r="F2700" s="15">
        <f t="shared" si="84"/>
        <v>8.8319999999999996E-3</v>
      </c>
      <c r="G2700" s="10">
        <f>IF(C2700&gt;'Assumptions Notes'!C$11,'Assumptions Notes'!C$11,C2700)</f>
        <v>76.8</v>
      </c>
      <c r="H2700" s="15">
        <f t="shared" si="85"/>
        <v>8.8319999999999996E-3</v>
      </c>
      <c r="I2700" s="2">
        <f>IF(C2700&gt;'Assumptions Notes'!C$11,-C2700*('Assumptions Notes'!C$13/(2*1000)),G2700*D2700)</f>
        <v>8.8319999999999996E-3</v>
      </c>
    </row>
    <row r="2701" spans="1:9" ht="16" x14ac:dyDescent="0.2">
      <c r="A2701" s="5">
        <v>42608.25</v>
      </c>
      <c r="B2701" s="2">
        <v>1315.11</v>
      </c>
      <c r="C2701" s="29">
        <v>73.8</v>
      </c>
      <c r="D2701" s="8">
        <v>1.325E-4</v>
      </c>
      <c r="E2701" s="13">
        <f>D2701*'Assumptions Notes'!C$12</f>
        <v>1.5900000000000001E-2</v>
      </c>
      <c r="F2701" s="15">
        <f t="shared" si="84"/>
        <v>9.778499999999999E-3</v>
      </c>
      <c r="G2701" s="10">
        <f>IF(C2701&gt;'Assumptions Notes'!C$11,'Assumptions Notes'!C$11,C2701)</f>
        <v>73.8</v>
      </c>
      <c r="H2701" s="15">
        <f t="shared" si="85"/>
        <v>9.778499999999999E-3</v>
      </c>
      <c r="I2701" s="2">
        <f>IF(C2701&gt;'Assumptions Notes'!C$11,-C2701*('Assumptions Notes'!C$13/(2*1000)),G2701*D2701)</f>
        <v>9.778499999999999E-3</v>
      </c>
    </row>
    <row r="2702" spans="1:9" ht="16" x14ac:dyDescent="0.2">
      <c r="A2702" s="5">
        <v>42608.270833333336</v>
      </c>
      <c r="B2702" s="2">
        <v>1377.56</v>
      </c>
      <c r="C2702" s="29">
        <v>71.400000000000006</v>
      </c>
      <c r="D2702" s="8">
        <v>1.6249999999999999E-4</v>
      </c>
      <c r="E2702" s="13">
        <f>D2702*'Assumptions Notes'!C$12</f>
        <v>1.95E-2</v>
      </c>
      <c r="F2702" s="15">
        <f t="shared" si="84"/>
        <v>1.16025E-2</v>
      </c>
      <c r="G2702" s="10">
        <f>IF(C2702&gt;'Assumptions Notes'!C$11,'Assumptions Notes'!C$11,C2702)</f>
        <v>71.400000000000006</v>
      </c>
      <c r="H2702" s="15">
        <f t="shared" si="85"/>
        <v>1.16025E-2</v>
      </c>
      <c r="I2702" s="2">
        <f>IF(C2702&gt;'Assumptions Notes'!C$11,-C2702*('Assumptions Notes'!C$13/(2*1000)),G2702*D2702)</f>
        <v>1.16025E-2</v>
      </c>
    </row>
    <row r="2703" spans="1:9" ht="16" x14ac:dyDescent="0.2">
      <c r="A2703" s="5">
        <v>42608.291666666664</v>
      </c>
      <c r="B2703" s="2">
        <v>1507.44</v>
      </c>
      <c r="C2703" s="29">
        <v>69.599999999999994</v>
      </c>
      <c r="D2703" s="8">
        <v>1.9249999999999999E-4</v>
      </c>
      <c r="E2703" s="13">
        <f>D2703*'Assumptions Notes'!C$12</f>
        <v>2.3099999999999999E-2</v>
      </c>
      <c r="F2703" s="15">
        <f t="shared" si="84"/>
        <v>1.3397999999999998E-2</v>
      </c>
      <c r="G2703" s="10">
        <f>IF(C2703&gt;'Assumptions Notes'!C$11,'Assumptions Notes'!C$11,C2703)</f>
        <v>69.599999999999994</v>
      </c>
      <c r="H2703" s="15">
        <f t="shared" si="85"/>
        <v>1.3397999999999998E-2</v>
      </c>
      <c r="I2703" s="2">
        <f>IF(C2703&gt;'Assumptions Notes'!C$11,-C2703*('Assumptions Notes'!C$13/(2*1000)),G2703*D2703)</f>
        <v>1.3397999999999998E-2</v>
      </c>
    </row>
    <row r="2704" spans="1:9" ht="16" x14ac:dyDescent="0.2">
      <c r="A2704" s="5">
        <v>42608.3125</v>
      </c>
      <c r="B2704" s="2">
        <v>1654.63</v>
      </c>
      <c r="C2704" s="29">
        <v>70.599999999999994</v>
      </c>
      <c r="D2704" s="8">
        <v>2.0875000000000001E-4</v>
      </c>
      <c r="E2704" s="13">
        <f>D2704*'Assumptions Notes'!C$12</f>
        <v>2.5049999999999999E-2</v>
      </c>
      <c r="F2704" s="15">
        <f t="shared" si="84"/>
        <v>1.4737749999999999E-2</v>
      </c>
      <c r="G2704" s="10">
        <f>IF(C2704&gt;'Assumptions Notes'!C$11,'Assumptions Notes'!C$11,C2704)</f>
        <v>70.599999999999994</v>
      </c>
      <c r="H2704" s="15">
        <f t="shared" si="85"/>
        <v>1.4737749999999999E-2</v>
      </c>
      <c r="I2704" s="2">
        <f>IF(C2704&gt;'Assumptions Notes'!C$11,-C2704*('Assumptions Notes'!C$13/(2*1000)),G2704*D2704)</f>
        <v>1.4737749999999999E-2</v>
      </c>
    </row>
    <row r="2705" spans="1:9" ht="16" x14ac:dyDescent="0.2">
      <c r="A2705" s="5">
        <v>42608.333333333336</v>
      </c>
      <c r="B2705" s="2">
        <v>1790.02</v>
      </c>
      <c r="C2705" s="29">
        <v>72.8</v>
      </c>
      <c r="D2705" s="8">
        <v>2.2499999999999999E-4</v>
      </c>
      <c r="E2705" s="13">
        <f>D2705*'Assumptions Notes'!C$12</f>
        <v>2.7E-2</v>
      </c>
      <c r="F2705" s="15">
        <f t="shared" si="84"/>
        <v>1.6379999999999999E-2</v>
      </c>
      <c r="G2705" s="10">
        <f>IF(C2705&gt;'Assumptions Notes'!C$11,'Assumptions Notes'!C$11,C2705)</f>
        <v>72.8</v>
      </c>
      <c r="H2705" s="15">
        <f t="shared" si="85"/>
        <v>1.6379999999999999E-2</v>
      </c>
      <c r="I2705" s="2">
        <f>IF(C2705&gt;'Assumptions Notes'!C$11,-C2705*('Assumptions Notes'!C$13/(2*1000)),G2705*D2705)</f>
        <v>1.6379999999999999E-2</v>
      </c>
    </row>
    <row r="2706" spans="1:9" ht="16" x14ac:dyDescent="0.2">
      <c r="A2706" s="5">
        <v>42608.354166666664</v>
      </c>
      <c r="B2706" s="2">
        <v>1877.59</v>
      </c>
      <c r="C2706" s="29">
        <v>76.7</v>
      </c>
      <c r="D2706" s="8">
        <v>2.2625E-4</v>
      </c>
      <c r="E2706" s="13">
        <f>D2706*'Assumptions Notes'!C$12</f>
        <v>2.7150000000000001E-2</v>
      </c>
      <c r="F2706" s="15">
        <f t="shared" si="84"/>
        <v>1.7353375000000001E-2</v>
      </c>
      <c r="G2706" s="10">
        <f>IF(C2706&gt;'Assumptions Notes'!C$11,'Assumptions Notes'!C$11,C2706)</f>
        <v>76.7</v>
      </c>
      <c r="H2706" s="15">
        <f t="shared" si="85"/>
        <v>1.7353375000000001E-2</v>
      </c>
      <c r="I2706" s="2">
        <f>IF(C2706&gt;'Assumptions Notes'!C$11,-C2706*('Assumptions Notes'!C$13/(2*1000)),G2706*D2706)</f>
        <v>1.7353375000000001E-2</v>
      </c>
    </row>
    <row r="2707" spans="1:9" ht="16" x14ac:dyDescent="0.2">
      <c r="A2707" s="5">
        <v>42608.375</v>
      </c>
      <c r="B2707" s="2">
        <v>1872.5</v>
      </c>
      <c r="C2707" s="29">
        <v>81.3</v>
      </c>
      <c r="D2707" s="8">
        <v>2.275E-4</v>
      </c>
      <c r="E2707" s="13">
        <f>D2707*'Assumptions Notes'!C$12</f>
        <v>2.7300000000000001E-2</v>
      </c>
      <c r="F2707" s="15">
        <f t="shared" si="84"/>
        <v>1.8495749999999998E-2</v>
      </c>
      <c r="G2707" s="10">
        <f>IF(C2707&gt;'Assumptions Notes'!C$11,'Assumptions Notes'!C$11,C2707)</f>
        <v>81.3</v>
      </c>
      <c r="H2707" s="15">
        <f t="shared" si="85"/>
        <v>1.8495749999999998E-2</v>
      </c>
      <c r="I2707" s="2">
        <f>IF(C2707&gt;'Assumptions Notes'!C$11,-C2707*('Assumptions Notes'!C$13/(2*1000)),G2707*D2707)</f>
        <v>1.8495749999999998E-2</v>
      </c>
    </row>
    <row r="2708" spans="1:9" ht="16" x14ac:dyDescent="0.2">
      <c r="A2708" s="5">
        <v>42608.395833333336</v>
      </c>
      <c r="B2708" s="2">
        <v>1820.96</v>
      </c>
      <c r="C2708" s="29">
        <v>81.400000000000006</v>
      </c>
      <c r="D2708" s="8">
        <v>2.1875E-4</v>
      </c>
      <c r="E2708" s="13">
        <f>D2708*'Assumptions Notes'!C$12</f>
        <v>2.6249999999999999E-2</v>
      </c>
      <c r="F2708" s="15">
        <f t="shared" si="84"/>
        <v>1.7806250000000003E-2</v>
      </c>
      <c r="G2708" s="10">
        <f>IF(C2708&gt;'Assumptions Notes'!C$11,'Assumptions Notes'!C$11,C2708)</f>
        <v>81.400000000000006</v>
      </c>
      <c r="H2708" s="15">
        <f t="shared" si="85"/>
        <v>1.7806250000000003E-2</v>
      </c>
      <c r="I2708" s="2">
        <f>IF(C2708&gt;'Assumptions Notes'!C$11,-C2708*('Assumptions Notes'!C$13/(2*1000)),G2708*D2708)</f>
        <v>1.7806250000000003E-2</v>
      </c>
    </row>
    <row r="2709" spans="1:9" ht="16" x14ac:dyDescent="0.2">
      <c r="A2709" s="5">
        <v>42608.416666666664</v>
      </c>
      <c r="B2709" s="2">
        <v>1774.14</v>
      </c>
      <c r="C2709" s="29">
        <v>84</v>
      </c>
      <c r="D2709" s="8">
        <v>2.1000000000000001E-4</v>
      </c>
      <c r="E2709" s="13">
        <f>D2709*'Assumptions Notes'!C$12</f>
        <v>2.52E-2</v>
      </c>
      <c r="F2709" s="15">
        <f t="shared" si="84"/>
        <v>1.7639999999999999E-2</v>
      </c>
      <c r="G2709" s="10">
        <f>IF(C2709&gt;'Assumptions Notes'!C$11,'Assumptions Notes'!C$11,C2709)</f>
        <v>84</v>
      </c>
      <c r="H2709" s="15">
        <f t="shared" si="85"/>
        <v>1.7639999999999999E-2</v>
      </c>
      <c r="I2709" s="2">
        <f>IF(C2709&gt;'Assumptions Notes'!C$11,-C2709*('Assumptions Notes'!C$13/(2*1000)),G2709*D2709)</f>
        <v>1.7639999999999999E-2</v>
      </c>
    </row>
    <row r="2710" spans="1:9" ht="16" x14ac:dyDescent="0.2">
      <c r="A2710" s="5">
        <v>42608.4375</v>
      </c>
      <c r="B2710" s="2">
        <v>1675.39</v>
      </c>
      <c r="C2710" s="29">
        <v>78</v>
      </c>
      <c r="D2710" s="8">
        <v>2.075E-4</v>
      </c>
      <c r="E2710" s="13">
        <f>D2710*'Assumptions Notes'!C$12</f>
        <v>2.4899999999999999E-2</v>
      </c>
      <c r="F2710" s="15">
        <f t="shared" si="84"/>
        <v>1.6185000000000001E-2</v>
      </c>
      <c r="G2710" s="10">
        <f>IF(C2710&gt;'Assumptions Notes'!C$11,'Assumptions Notes'!C$11,C2710)</f>
        <v>78</v>
      </c>
      <c r="H2710" s="15">
        <f t="shared" si="85"/>
        <v>1.6185000000000001E-2</v>
      </c>
      <c r="I2710" s="2">
        <f>IF(C2710&gt;'Assumptions Notes'!C$11,-C2710*('Assumptions Notes'!C$13/(2*1000)),G2710*D2710)</f>
        <v>1.6185000000000001E-2</v>
      </c>
    </row>
    <row r="2711" spans="1:9" ht="16" x14ac:dyDescent="0.2">
      <c r="A2711" s="5">
        <v>42608.458333333336</v>
      </c>
      <c r="B2711" s="2">
        <v>1616.94</v>
      </c>
      <c r="C2711" s="29">
        <v>77.900000000000006</v>
      </c>
      <c r="D2711" s="8">
        <v>2.05E-4</v>
      </c>
      <c r="E2711" s="13">
        <f>D2711*'Assumptions Notes'!C$12</f>
        <v>2.46E-2</v>
      </c>
      <c r="F2711" s="15">
        <f t="shared" si="84"/>
        <v>1.5969500000000001E-2</v>
      </c>
      <c r="G2711" s="10">
        <f>IF(C2711&gt;'Assumptions Notes'!C$11,'Assumptions Notes'!C$11,C2711)</f>
        <v>77.900000000000006</v>
      </c>
      <c r="H2711" s="15">
        <f t="shared" si="85"/>
        <v>1.5969500000000001E-2</v>
      </c>
      <c r="I2711" s="2">
        <f>IF(C2711&gt;'Assumptions Notes'!C$11,-C2711*('Assumptions Notes'!C$13/(2*1000)),G2711*D2711)</f>
        <v>1.5969500000000001E-2</v>
      </c>
    </row>
    <row r="2712" spans="1:9" ht="16" x14ac:dyDescent="0.2">
      <c r="A2712" s="5">
        <v>42608.479166666664</v>
      </c>
      <c r="B2712" s="2">
        <v>1594.16</v>
      </c>
      <c r="C2712" s="29">
        <v>74.400000000000006</v>
      </c>
      <c r="D2712" s="8">
        <v>2.1499999999999999E-4</v>
      </c>
      <c r="E2712" s="13">
        <f>D2712*'Assumptions Notes'!C$12</f>
        <v>2.58E-2</v>
      </c>
      <c r="F2712" s="15">
        <f t="shared" si="84"/>
        <v>1.5996E-2</v>
      </c>
      <c r="G2712" s="10">
        <f>IF(C2712&gt;'Assumptions Notes'!C$11,'Assumptions Notes'!C$11,C2712)</f>
        <v>74.400000000000006</v>
      </c>
      <c r="H2712" s="15">
        <f t="shared" si="85"/>
        <v>1.5996E-2</v>
      </c>
      <c r="I2712" s="2">
        <f>IF(C2712&gt;'Assumptions Notes'!C$11,-C2712*('Assumptions Notes'!C$13/(2*1000)),G2712*D2712)</f>
        <v>1.5996E-2</v>
      </c>
    </row>
    <row r="2713" spans="1:9" ht="16" x14ac:dyDescent="0.2">
      <c r="A2713" s="5">
        <v>42608.5</v>
      </c>
      <c r="B2713" s="2">
        <v>1574.83</v>
      </c>
      <c r="C2713" s="29">
        <v>71.099999999999994</v>
      </c>
      <c r="D2713" s="8">
        <v>2.2499999999999999E-4</v>
      </c>
      <c r="E2713" s="13">
        <f>D2713*'Assumptions Notes'!C$12</f>
        <v>2.7E-2</v>
      </c>
      <c r="F2713" s="15">
        <f t="shared" si="84"/>
        <v>1.5997499999999998E-2</v>
      </c>
      <c r="G2713" s="10">
        <f>IF(C2713&gt;'Assumptions Notes'!C$11,'Assumptions Notes'!C$11,C2713)</f>
        <v>71.099999999999994</v>
      </c>
      <c r="H2713" s="15">
        <f t="shared" si="85"/>
        <v>1.5997499999999998E-2</v>
      </c>
      <c r="I2713" s="2">
        <f>IF(C2713&gt;'Assumptions Notes'!C$11,-C2713*('Assumptions Notes'!C$13/(2*1000)),G2713*D2713)</f>
        <v>1.5997499999999998E-2</v>
      </c>
    </row>
    <row r="2714" spans="1:9" ht="16" x14ac:dyDescent="0.2">
      <c r="A2714" s="5">
        <v>42608.520833333336</v>
      </c>
      <c r="B2714" s="2">
        <v>1534.23</v>
      </c>
      <c r="C2714" s="29">
        <v>70.7</v>
      </c>
      <c r="D2714" s="8">
        <v>2.1250000000000002E-4</v>
      </c>
      <c r="E2714" s="13">
        <f>D2714*'Assumptions Notes'!C$12</f>
        <v>2.5500000000000002E-2</v>
      </c>
      <c r="F2714" s="15">
        <f t="shared" si="84"/>
        <v>1.5023750000000002E-2</v>
      </c>
      <c r="G2714" s="10">
        <f>IF(C2714&gt;'Assumptions Notes'!C$11,'Assumptions Notes'!C$11,C2714)</f>
        <v>70.7</v>
      </c>
      <c r="H2714" s="15">
        <f t="shared" si="85"/>
        <v>1.5023750000000002E-2</v>
      </c>
      <c r="I2714" s="2">
        <f>IF(C2714&gt;'Assumptions Notes'!C$11,-C2714*('Assumptions Notes'!C$13/(2*1000)),G2714*D2714)</f>
        <v>1.5023750000000002E-2</v>
      </c>
    </row>
    <row r="2715" spans="1:9" ht="16" x14ac:dyDescent="0.2">
      <c r="A2715" s="5">
        <v>42608.541666666664</v>
      </c>
      <c r="B2715" s="2">
        <v>1541.46</v>
      </c>
      <c r="C2715" s="29">
        <v>69.099999999999994</v>
      </c>
      <c r="D2715" s="8">
        <v>2.0000000000000001E-4</v>
      </c>
      <c r="E2715" s="13">
        <f>D2715*'Assumptions Notes'!C$12</f>
        <v>2.4E-2</v>
      </c>
      <c r="F2715" s="15">
        <f t="shared" si="84"/>
        <v>1.3819999999999999E-2</v>
      </c>
      <c r="G2715" s="10">
        <f>IF(C2715&gt;'Assumptions Notes'!C$11,'Assumptions Notes'!C$11,C2715)</f>
        <v>69.099999999999994</v>
      </c>
      <c r="H2715" s="15">
        <f t="shared" si="85"/>
        <v>1.3819999999999999E-2</v>
      </c>
      <c r="I2715" s="2">
        <f>IF(C2715&gt;'Assumptions Notes'!C$11,-C2715*('Assumptions Notes'!C$13/(2*1000)),G2715*D2715)</f>
        <v>1.3819999999999999E-2</v>
      </c>
    </row>
    <row r="2716" spans="1:9" ht="16" x14ac:dyDescent="0.2">
      <c r="A2716" s="5">
        <v>42608.5625</v>
      </c>
      <c r="B2716" s="2">
        <v>1505.96</v>
      </c>
      <c r="C2716" s="29">
        <v>69.900000000000006</v>
      </c>
      <c r="D2716" s="8">
        <v>1.975E-4</v>
      </c>
      <c r="E2716" s="13">
        <f>D2716*'Assumptions Notes'!C$12</f>
        <v>2.3699999999999999E-2</v>
      </c>
      <c r="F2716" s="15">
        <f t="shared" si="84"/>
        <v>1.3805250000000002E-2</v>
      </c>
      <c r="G2716" s="10">
        <f>IF(C2716&gt;'Assumptions Notes'!C$11,'Assumptions Notes'!C$11,C2716)</f>
        <v>69.900000000000006</v>
      </c>
      <c r="H2716" s="15">
        <f t="shared" si="85"/>
        <v>1.3805250000000002E-2</v>
      </c>
      <c r="I2716" s="2">
        <f>IF(C2716&gt;'Assumptions Notes'!C$11,-C2716*('Assumptions Notes'!C$13/(2*1000)),G2716*D2716)</f>
        <v>1.3805250000000002E-2</v>
      </c>
    </row>
    <row r="2717" spans="1:9" ht="16" x14ac:dyDescent="0.2">
      <c r="A2717" s="5">
        <v>42608.583333333336</v>
      </c>
      <c r="B2717" s="2">
        <v>1526.82</v>
      </c>
      <c r="C2717" s="29">
        <v>70.900000000000006</v>
      </c>
      <c r="D2717" s="8">
        <v>1.95E-4</v>
      </c>
      <c r="E2717" s="13">
        <f>D2717*'Assumptions Notes'!C$12</f>
        <v>2.3400000000000001E-2</v>
      </c>
      <c r="F2717" s="15">
        <f t="shared" si="84"/>
        <v>1.3825500000000001E-2</v>
      </c>
      <c r="G2717" s="10">
        <f>IF(C2717&gt;'Assumptions Notes'!C$11,'Assumptions Notes'!C$11,C2717)</f>
        <v>70.900000000000006</v>
      </c>
      <c r="H2717" s="15">
        <f t="shared" si="85"/>
        <v>1.3825500000000001E-2</v>
      </c>
      <c r="I2717" s="2">
        <f>IF(C2717&gt;'Assumptions Notes'!C$11,-C2717*('Assumptions Notes'!C$13/(2*1000)),G2717*D2717)</f>
        <v>1.3825500000000001E-2</v>
      </c>
    </row>
    <row r="2718" spans="1:9" ht="16" x14ac:dyDescent="0.2">
      <c r="A2718" s="5">
        <v>42608.604166666664</v>
      </c>
      <c r="B2718" s="2">
        <v>1483.9</v>
      </c>
      <c r="C2718" s="29">
        <v>106.4</v>
      </c>
      <c r="D2718" s="8">
        <v>1.9625E-4</v>
      </c>
      <c r="E2718" s="13">
        <f>D2718*'Assumptions Notes'!C$12</f>
        <v>2.3550000000000001E-2</v>
      </c>
      <c r="F2718" s="15">
        <f t="shared" si="84"/>
        <v>2.0881E-2</v>
      </c>
      <c r="G2718" s="10">
        <f>IF(C2718&gt;'Assumptions Notes'!C$11,'Assumptions Notes'!C$11,C2718)</f>
        <v>106.4</v>
      </c>
      <c r="H2718" s="15">
        <f t="shared" si="85"/>
        <v>2.0881E-2</v>
      </c>
      <c r="I2718" s="2">
        <f>IF(C2718&gt;'Assumptions Notes'!C$11,-C2718*('Assumptions Notes'!C$13/(2*1000)),G2718*D2718)</f>
        <v>2.0881E-2</v>
      </c>
    </row>
    <row r="2719" spans="1:9" ht="16" x14ac:dyDescent="0.2">
      <c r="A2719" s="5">
        <v>42608.625</v>
      </c>
      <c r="B2719" s="2">
        <v>1465.47</v>
      </c>
      <c r="C2719" s="29">
        <v>106.8</v>
      </c>
      <c r="D2719" s="8">
        <v>1.975E-4</v>
      </c>
      <c r="E2719" s="13">
        <f>D2719*'Assumptions Notes'!C$12</f>
        <v>2.3699999999999999E-2</v>
      </c>
      <c r="F2719" s="15">
        <f t="shared" si="84"/>
        <v>2.1093000000000001E-2</v>
      </c>
      <c r="G2719" s="10">
        <f>IF(C2719&gt;'Assumptions Notes'!C$11,'Assumptions Notes'!C$11,C2719)</f>
        <v>106.8</v>
      </c>
      <c r="H2719" s="15">
        <f t="shared" si="85"/>
        <v>2.1093000000000001E-2</v>
      </c>
      <c r="I2719" s="2">
        <f>IF(C2719&gt;'Assumptions Notes'!C$11,-C2719*('Assumptions Notes'!C$13/(2*1000)),G2719*D2719)</f>
        <v>2.1093000000000001E-2</v>
      </c>
    </row>
    <row r="2720" spans="1:9" ht="16" x14ac:dyDescent="0.2">
      <c r="A2720" s="5">
        <v>42608.645833333336</v>
      </c>
      <c r="B2720" s="2">
        <v>1415.63</v>
      </c>
      <c r="C2720" s="29">
        <v>106.6</v>
      </c>
      <c r="D2720" s="8">
        <v>2.2124999999999998E-4</v>
      </c>
      <c r="E2720" s="13">
        <f>D2720*'Assumptions Notes'!C$12</f>
        <v>2.6549999999999997E-2</v>
      </c>
      <c r="F2720" s="15">
        <f t="shared" si="84"/>
        <v>2.3585249999999999E-2</v>
      </c>
      <c r="G2720" s="10">
        <f>IF(C2720&gt;'Assumptions Notes'!C$11,'Assumptions Notes'!C$11,C2720)</f>
        <v>106.6</v>
      </c>
      <c r="H2720" s="15">
        <f t="shared" si="85"/>
        <v>2.3585249999999999E-2</v>
      </c>
      <c r="I2720" s="2">
        <f>IF(C2720&gt;'Assumptions Notes'!C$11,-C2720*('Assumptions Notes'!C$13/(2*1000)),G2720*D2720)</f>
        <v>2.3585249999999999E-2</v>
      </c>
    </row>
    <row r="2721" spans="1:9" ht="16" x14ac:dyDescent="0.2">
      <c r="A2721" s="5">
        <v>42608.666666666664</v>
      </c>
      <c r="B2721" s="2">
        <v>1385.13</v>
      </c>
      <c r="C2721" s="29">
        <v>107.6</v>
      </c>
      <c r="D2721" s="8">
        <v>2.4499999999999999E-4</v>
      </c>
      <c r="E2721" s="13">
        <f>D2721*'Assumptions Notes'!C$12</f>
        <v>2.9399999999999999E-2</v>
      </c>
      <c r="F2721" s="15">
        <f t="shared" si="84"/>
        <v>2.6361999999999997E-2</v>
      </c>
      <c r="G2721" s="10">
        <f>IF(C2721&gt;'Assumptions Notes'!C$11,'Assumptions Notes'!C$11,C2721)</f>
        <v>107.6</v>
      </c>
      <c r="H2721" s="15">
        <f t="shared" si="85"/>
        <v>2.6361999999999997E-2</v>
      </c>
      <c r="I2721" s="2">
        <f>IF(C2721&gt;'Assumptions Notes'!C$11,-C2721*('Assumptions Notes'!C$13/(2*1000)),G2721*D2721)</f>
        <v>2.6361999999999997E-2</v>
      </c>
    </row>
    <row r="2722" spans="1:9" ht="16" x14ac:dyDescent="0.2">
      <c r="A2722" s="5">
        <v>42608.6875</v>
      </c>
      <c r="B2722" s="2">
        <v>1421.28</v>
      </c>
      <c r="C2722" s="29">
        <v>104.8</v>
      </c>
      <c r="D2722" s="8">
        <v>2.7E-4</v>
      </c>
      <c r="E2722" s="13">
        <f>D2722*'Assumptions Notes'!C$12</f>
        <v>3.2399999999999998E-2</v>
      </c>
      <c r="F2722" s="15">
        <f t="shared" si="84"/>
        <v>2.8295999999999998E-2</v>
      </c>
      <c r="G2722" s="10">
        <f>IF(C2722&gt;'Assumptions Notes'!C$11,'Assumptions Notes'!C$11,C2722)</f>
        <v>104.8</v>
      </c>
      <c r="H2722" s="15">
        <f t="shared" si="85"/>
        <v>2.8295999999999998E-2</v>
      </c>
      <c r="I2722" s="2">
        <f>IF(C2722&gt;'Assumptions Notes'!C$11,-C2722*('Assumptions Notes'!C$13/(2*1000)),G2722*D2722)</f>
        <v>2.8295999999999998E-2</v>
      </c>
    </row>
    <row r="2723" spans="1:9" ht="16" x14ac:dyDescent="0.2">
      <c r="A2723" s="5">
        <v>42608.708333333336</v>
      </c>
      <c r="B2723" s="2">
        <v>1474.27</v>
      </c>
      <c r="C2723" s="29">
        <v>105.9</v>
      </c>
      <c r="D2723" s="8">
        <v>2.9500000000000001E-4</v>
      </c>
      <c r="E2723" s="13">
        <f>D2723*'Assumptions Notes'!C$12</f>
        <v>3.5400000000000001E-2</v>
      </c>
      <c r="F2723" s="15">
        <f t="shared" si="84"/>
        <v>3.1240500000000004E-2</v>
      </c>
      <c r="G2723" s="10">
        <f>IF(C2723&gt;'Assumptions Notes'!C$11,'Assumptions Notes'!C$11,C2723)</f>
        <v>105.9</v>
      </c>
      <c r="H2723" s="15">
        <f t="shared" si="85"/>
        <v>3.1240500000000004E-2</v>
      </c>
      <c r="I2723" s="2">
        <f>IF(C2723&gt;'Assumptions Notes'!C$11,-C2723*('Assumptions Notes'!C$13/(2*1000)),G2723*D2723)</f>
        <v>3.1240500000000004E-2</v>
      </c>
    </row>
    <row r="2724" spans="1:9" ht="16" x14ac:dyDescent="0.2">
      <c r="A2724" s="5">
        <v>42608.729166666664</v>
      </c>
      <c r="B2724" s="2">
        <v>1585.47</v>
      </c>
      <c r="C2724" s="29">
        <v>102.6</v>
      </c>
      <c r="D2724" s="8">
        <v>2.9750000000000002E-4</v>
      </c>
      <c r="E2724" s="13">
        <f>D2724*'Assumptions Notes'!C$12</f>
        <v>3.5700000000000003E-2</v>
      </c>
      <c r="F2724" s="15">
        <f t="shared" si="84"/>
        <v>3.0523500000000002E-2</v>
      </c>
      <c r="G2724" s="10">
        <f>IF(C2724&gt;'Assumptions Notes'!C$11,'Assumptions Notes'!C$11,C2724)</f>
        <v>102.6</v>
      </c>
      <c r="H2724" s="15">
        <f t="shared" si="85"/>
        <v>3.0523500000000002E-2</v>
      </c>
      <c r="I2724" s="2">
        <f>IF(C2724&gt;'Assumptions Notes'!C$11,-C2724*('Assumptions Notes'!C$13/(2*1000)),G2724*D2724)</f>
        <v>3.0523500000000002E-2</v>
      </c>
    </row>
    <row r="2725" spans="1:9" ht="16" x14ac:dyDescent="0.2">
      <c r="A2725" s="5">
        <v>42608.8125</v>
      </c>
      <c r="B2725" s="2">
        <v>2010.74</v>
      </c>
      <c r="C2725" s="29">
        <v>103.6</v>
      </c>
      <c r="D2725" s="8">
        <v>2.9999999999999997E-4</v>
      </c>
      <c r="E2725" s="13">
        <f>D2725*'Assumptions Notes'!C$12</f>
        <v>3.5999999999999997E-2</v>
      </c>
      <c r="F2725" s="15">
        <f t="shared" si="84"/>
        <v>3.1079999999999997E-2</v>
      </c>
      <c r="G2725" s="10">
        <f>IF(C2725&gt;'Assumptions Notes'!C$11,'Assumptions Notes'!C$11,C2725)</f>
        <v>103.6</v>
      </c>
      <c r="H2725" s="15">
        <f t="shared" si="85"/>
        <v>3.1079999999999997E-2</v>
      </c>
      <c r="I2725" s="2">
        <f>IF(C2725&gt;'Assumptions Notes'!C$11,-C2725*('Assumptions Notes'!C$13/(2*1000)),G2725*D2725)</f>
        <v>3.1079999999999997E-2</v>
      </c>
    </row>
    <row r="2726" spans="1:9" ht="16" x14ac:dyDescent="0.2">
      <c r="A2726" s="5">
        <v>42608.75</v>
      </c>
      <c r="B2726" s="2">
        <v>1739.79</v>
      </c>
      <c r="C2726" s="29">
        <v>110.1</v>
      </c>
      <c r="D2726" s="8">
        <v>2.9999999999999997E-4</v>
      </c>
      <c r="E2726" s="13">
        <f>D2726*'Assumptions Notes'!C$12</f>
        <v>3.5999999999999997E-2</v>
      </c>
      <c r="F2726" s="15">
        <f t="shared" si="84"/>
        <v>3.3029999999999997E-2</v>
      </c>
      <c r="G2726" s="10">
        <f>IF(C2726&gt;'Assumptions Notes'!C$11,'Assumptions Notes'!C$11,C2726)</f>
        <v>110.1</v>
      </c>
      <c r="H2726" s="15">
        <f t="shared" si="85"/>
        <v>3.3029999999999997E-2</v>
      </c>
      <c r="I2726" s="2">
        <f>IF(C2726&gt;'Assumptions Notes'!C$11,-C2726*('Assumptions Notes'!C$13/(2*1000)),G2726*D2726)</f>
        <v>3.3029999999999997E-2</v>
      </c>
    </row>
    <row r="2727" spans="1:9" ht="16" x14ac:dyDescent="0.2">
      <c r="A2727" s="5">
        <v>42608.770833333336</v>
      </c>
      <c r="B2727" s="2">
        <v>1860.63</v>
      </c>
      <c r="C2727" s="29">
        <v>108.3</v>
      </c>
      <c r="D2727" s="8">
        <v>2.9999999999999997E-4</v>
      </c>
      <c r="E2727" s="13">
        <f>D2727*'Assumptions Notes'!C$12</f>
        <v>3.5999999999999997E-2</v>
      </c>
      <c r="F2727" s="15">
        <f t="shared" si="84"/>
        <v>3.2489999999999998E-2</v>
      </c>
      <c r="G2727" s="10">
        <f>IF(C2727&gt;'Assumptions Notes'!C$11,'Assumptions Notes'!C$11,C2727)</f>
        <v>108.3</v>
      </c>
      <c r="H2727" s="15">
        <f t="shared" si="85"/>
        <v>3.2489999999999998E-2</v>
      </c>
      <c r="I2727" s="2">
        <f>IF(C2727&gt;'Assumptions Notes'!C$11,-C2727*('Assumptions Notes'!C$13/(2*1000)),G2727*D2727)</f>
        <v>3.2489999999999998E-2</v>
      </c>
    </row>
    <row r="2728" spans="1:9" ht="16" x14ac:dyDescent="0.2">
      <c r="A2728" s="5">
        <v>42608.791666666664</v>
      </c>
      <c r="B2728" s="2">
        <v>1984.52</v>
      </c>
      <c r="C2728" s="29">
        <v>104.7</v>
      </c>
      <c r="D2728" s="8">
        <v>2.9750000000000002E-4</v>
      </c>
      <c r="E2728" s="13">
        <f>D2728*'Assumptions Notes'!C$12</f>
        <v>3.5700000000000003E-2</v>
      </c>
      <c r="F2728" s="15">
        <f t="shared" si="84"/>
        <v>3.1148250000000002E-2</v>
      </c>
      <c r="G2728" s="10">
        <f>IF(C2728&gt;'Assumptions Notes'!C$11,'Assumptions Notes'!C$11,C2728)</f>
        <v>104.7</v>
      </c>
      <c r="H2728" s="15">
        <f t="shared" si="85"/>
        <v>3.1148250000000002E-2</v>
      </c>
      <c r="I2728" s="2">
        <f>IF(C2728&gt;'Assumptions Notes'!C$11,-C2728*('Assumptions Notes'!C$13/(2*1000)),G2728*D2728)</f>
        <v>3.1148250000000002E-2</v>
      </c>
    </row>
    <row r="2729" spans="1:9" ht="16" x14ac:dyDescent="0.2">
      <c r="A2729" s="5">
        <v>42608.833333333336</v>
      </c>
      <c r="B2729" s="2">
        <v>2001.53</v>
      </c>
      <c r="C2729" s="29">
        <v>103.1</v>
      </c>
      <c r="D2729" s="8">
        <v>2.9500000000000001E-4</v>
      </c>
      <c r="E2729" s="13">
        <f>D2729*'Assumptions Notes'!C$12</f>
        <v>3.5400000000000001E-2</v>
      </c>
      <c r="F2729" s="15">
        <f t="shared" si="84"/>
        <v>3.0414500000000001E-2</v>
      </c>
      <c r="G2729" s="10">
        <f>IF(C2729&gt;'Assumptions Notes'!C$11,'Assumptions Notes'!C$11,C2729)</f>
        <v>103.1</v>
      </c>
      <c r="H2729" s="15">
        <f t="shared" si="85"/>
        <v>3.0414500000000001E-2</v>
      </c>
      <c r="I2729" s="2">
        <f>IF(C2729&gt;'Assumptions Notes'!C$11,-C2729*('Assumptions Notes'!C$13/(2*1000)),G2729*D2729)</f>
        <v>3.0414500000000001E-2</v>
      </c>
    </row>
    <row r="2730" spans="1:9" ht="16" x14ac:dyDescent="0.2">
      <c r="A2730" s="5">
        <v>42608.854166666664</v>
      </c>
      <c r="B2730" s="2">
        <v>1977.69</v>
      </c>
      <c r="C2730" s="29">
        <v>102.8</v>
      </c>
      <c r="D2730" s="8">
        <v>2.9E-4</v>
      </c>
      <c r="E2730" s="13">
        <f>D2730*'Assumptions Notes'!C$12</f>
        <v>3.4799999999999998E-2</v>
      </c>
      <c r="F2730" s="15">
        <f t="shared" si="84"/>
        <v>2.9811999999999998E-2</v>
      </c>
      <c r="G2730" s="10">
        <f>IF(C2730&gt;'Assumptions Notes'!C$11,'Assumptions Notes'!C$11,C2730)</f>
        <v>102.8</v>
      </c>
      <c r="H2730" s="15">
        <f t="shared" si="85"/>
        <v>2.9811999999999998E-2</v>
      </c>
      <c r="I2730" s="2">
        <f>IF(C2730&gt;'Assumptions Notes'!C$11,-C2730*('Assumptions Notes'!C$13/(2*1000)),G2730*D2730)</f>
        <v>2.9811999999999998E-2</v>
      </c>
    </row>
    <row r="2731" spans="1:9" ht="16" x14ac:dyDescent="0.2">
      <c r="A2731" s="5">
        <v>42608.875</v>
      </c>
      <c r="B2731" s="2">
        <v>1948.62</v>
      </c>
      <c r="C2731" s="29">
        <v>103.3</v>
      </c>
      <c r="D2731" s="8">
        <v>2.8499999999999999E-4</v>
      </c>
      <c r="E2731" s="13">
        <f>D2731*'Assumptions Notes'!C$12</f>
        <v>3.4200000000000001E-2</v>
      </c>
      <c r="F2731" s="15">
        <f t="shared" si="84"/>
        <v>2.9440499999999998E-2</v>
      </c>
      <c r="G2731" s="10">
        <f>IF(C2731&gt;'Assumptions Notes'!C$11,'Assumptions Notes'!C$11,C2731)</f>
        <v>103.3</v>
      </c>
      <c r="H2731" s="15">
        <f t="shared" si="85"/>
        <v>2.9440499999999998E-2</v>
      </c>
      <c r="I2731" s="2">
        <f>IF(C2731&gt;'Assumptions Notes'!C$11,-C2731*('Assumptions Notes'!C$13/(2*1000)),G2731*D2731)</f>
        <v>2.9440499999999998E-2</v>
      </c>
    </row>
    <row r="2732" spans="1:9" ht="16" x14ac:dyDescent="0.2">
      <c r="A2732" s="5">
        <v>42608.895833333336</v>
      </c>
      <c r="B2732" s="2">
        <v>1909.04</v>
      </c>
      <c r="C2732" s="29">
        <v>105.1</v>
      </c>
      <c r="D2732" s="8">
        <v>2.7E-4</v>
      </c>
      <c r="E2732" s="13">
        <f>D2732*'Assumptions Notes'!C$12</f>
        <v>3.2399999999999998E-2</v>
      </c>
      <c r="F2732" s="15">
        <f t="shared" si="84"/>
        <v>2.8376999999999999E-2</v>
      </c>
      <c r="G2732" s="10">
        <f>IF(C2732&gt;'Assumptions Notes'!C$11,'Assumptions Notes'!C$11,C2732)</f>
        <v>105.1</v>
      </c>
      <c r="H2732" s="15">
        <f t="shared" si="85"/>
        <v>2.8376999999999999E-2</v>
      </c>
      <c r="I2732" s="2">
        <f>IF(C2732&gt;'Assumptions Notes'!C$11,-C2732*('Assumptions Notes'!C$13/(2*1000)),G2732*D2732)</f>
        <v>2.8376999999999999E-2</v>
      </c>
    </row>
    <row r="2733" spans="1:9" ht="16" x14ac:dyDescent="0.2">
      <c r="A2733" s="5">
        <v>42608.916666666664</v>
      </c>
      <c r="B2733" s="2">
        <v>1854.82</v>
      </c>
      <c r="C2733" s="29">
        <v>103.6</v>
      </c>
      <c r="D2733" s="8">
        <v>2.5500000000000002E-4</v>
      </c>
      <c r="E2733" s="13">
        <f>D2733*'Assumptions Notes'!C$12</f>
        <v>3.0600000000000002E-2</v>
      </c>
      <c r="F2733" s="15">
        <f t="shared" si="84"/>
        <v>2.6418000000000001E-2</v>
      </c>
      <c r="G2733" s="10">
        <f>IF(C2733&gt;'Assumptions Notes'!C$11,'Assumptions Notes'!C$11,C2733)</f>
        <v>103.6</v>
      </c>
      <c r="H2733" s="15">
        <f t="shared" si="85"/>
        <v>2.6418000000000001E-2</v>
      </c>
      <c r="I2733" s="2">
        <f>IF(C2733&gt;'Assumptions Notes'!C$11,-C2733*('Assumptions Notes'!C$13/(2*1000)),G2733*D2733)</f>
        <v>2.6418000000000001E-2</v>
      </c>
    </row>
    <row r="2734" spans="1:9" ht="16" x14ac:dyDescent="0.2">
      <c r="A2734" s="5">
        <v>42608.9375</v>
      </c>
      <c r="B2734" s="2">
        <v>1800.74</v>
      </c>
      <c r="C2734" s="29">
        <v>100.5</v>
      </c>
      <c r="D2734" s="8">
        <v>2.1250000000000002E-4</v>
      </c>
      <c r="E2734" s="13">
        <f>D2734*'Assumptions Notes'!C$12</f>
        <v>2.5500000000000002E-2</v>
      </c>
      <c r="F2734" s="15">
        <f t="shared" si="84"/>
        <v>2.135625E-2</v>
      </c>
      <c r="G2734" s="10">
        <f>IF(C2734&gt;'Assumptions Notes'!C$11,'Assumptions Notes'!C$11,C2734)</f>
        <v>100.5</v>
      </c>
      <c r="H2734" s="15">
        <f t="shared" si="85"/>
        <v>2.135625E-2</v>
      </c>
      <c r="I2734" s="2">
        <f>IF(C2734&gt;'Assumptions Notes'!C$11,-C2734*('Assumptions Notes'!C$13/(2*1000)),G2734*D2734)</f>
        <v>2.135625E-2</v>
      </c>
    </row>
    <row r="2735" spans="1:9" ht="16" x14ac:dyDescent="0.2">
      <c r="A2735" s="5">
        <v>42608.958333333336</v>
      </c>
      <c r="B2735" s="2">
        <v>1729.68</v>
      </c>
      <c r="C2735" s="29">
        <v>97.1</v>
      </c>
      <c r="D2735" s="8">
        <v>1.7000000000000001E-4</v>
      </c>
      <c r="E2735" s="13">
        <f>D2735*'Assumptions Notes'!C$12</f>
        <v>2.0400000000000001E-2</v>
      </c>
      <c r="F2735" s="15">
        <f t="shared" si="84"/>
        <v>1.6507000000000001E-2</v>
      </c>
      <c r="G2735" s="10">
        <f>IF(C2735&gt;'Assumptions Notes'!C$11,'Assumptions Notes'!C$11,C2735)</f>
        <v>97.1</v>
      </c>
      <c r="H2735" s="15">
        <f t="shared" si="85"/>
        <v>1.6507000000000001E-2</v>
      </c>
      <c r="I2735" s="2">
        <f>IF(C2735&gt;'Assumptions Notes'!C$11,-C2735*('Assumptions Notes'!C$13/(2*1000)),G2735*D2735)</f>
        <v>1.6507000000000001E-2</v>
      </c>
    </row>
    <row r="2736" spans="1:9" ht="16" x14ac:dyDescent="0.2">
      <c r="A2736" s="5">
        <v>42608.979166666664</v>
      </c>
      <c r="B2736" s="2">
        <v>1666.08</v>
      </c>
      <c r="C2736" s="29">
        <v>98</v>
      </c>
      <c r="D2736" s="8">
        <v>1.5000000000000001E-4</v>
      </c>
      <c r="E2736" s="13">
        <f>D2736*'Assumptions Notes'!C$12</f>
        <v>1.8000000000000002E-2</v>
      </c>
      <c r="F2736" s="15">
        <f t="shared" si="84"/>
        <v>1.4700000000000001E-2</v>
      </c>
      <c r="G2736" s="10">
        <f>IF(C2736&gt;'Assumptions Notes'!C$11,'Assumptions Notes'!C$11,C2736)</f>
        <v>98</v>
      </c>
      <c r="H2736" s="15">
        <f t="shared" si="85"/>
        <v>1.4700000000000001E-2</v>
      </c>
      <c r="I2736" s="2">
        <f>IF(C2736&gt;'Assumptions Notes'!C$11,-C2736*('Assumptions Notes'!C$13/(2*1000)),G2736*D2736)</f>
        <v>1.4700000000000001E-2</v>
      </c>
    </row>
    <row r="2737" spans="1:9" ht="16" x14ac:dyDescent="0.2">
      <c r="A2737" s="5">
        <v>42609</v>
      </c>
      <c r="B2737" s="2">
        <v>1863.51</v>
      </c>
      <c r="C2737" s="29">
        <v>105.1</v>
      </c>
      <c r="D2737" s="8">
        <v>1.2999999999999999E-4</v>
      </c>
      <c r="E2737" s="13">
        <f>D2737*'Assumptions Notes'!C$12</f>
        <v>1.5599999999999999E-2</v>
      </c>
      <c r="F2737" s="15">
        <f t="shared" si="84"/>
        <v>1.3662999999999998E-2</v>
      </c>
      <c r="G2737" s="10">
        <f>IF(C2737&gt;'Assumptions Notes'!C$11,'Assumptions Notes'!C$11,C2737)</f>
        <v>105.1</v>
      </c>
      <c r="H2737" s="15">
        <f t="shared" si="85"/>
        <v>1.3662999999999998E-2</v>
      </c>
      <c r="I2737" s="2">
        <f>IF(C2737&gt;'Assumptions Notes'!C$11,-C2737*('Assumptions Notes'!C$13/(2*1000)),G2737*D2737)</f>
        <v>1.3662999999999998E-2</v>
      </c>
    </row>
    <row r="2738" spans="1:9" ht="16" x14ac:dyDescent="0.2">
      <c r="A2738" s="5">
        <v>42609.020833333336</v>
      </c>
      <c r="B2738" s="2">
        <v>1739.75</v>
      </c>
      <c r="C2738" s="29">
        <v>108.5</v>
      </c>
      <c r="D2738" s="8">
        <v>1.175E-4</v>
      </c>
      <c r="E2738" s="13">
        <f>D2738*'Assumptions Notes'!C$12</f>
        <v>1.41E-2</v>
      </c>
      <c r="F2738" s="15">
        <f t="shared" si="84"/>
        <v>1.274875E-2</v>
      </c>
      <c r="G2738" s="10">
        <f>IF(C2738&gt;'Assumptions Notes'!C$11,'Assumptions Notes'!C$11,C2738)</f>
        <v>108.5</v>
      </c>
      <c r="H2738" s="15">
        <f t="shared" si="85"/>
        <v>1.274875E-2</v>
      </c>
      <c r="I2738" s="2">
        <f>IF(C2738&gt;'Assumptions Notes'!C$11,-C2738*('Assumptions Notes'!C$13/(2*1000)),G2738*D2738)</f>
        <v>1.274875E-2</v>
      </c>
    </row>
    <row r="2739" spans="1:9" ht="16" x14ac:dyDescent="0.2">
      <c r="A2739" s="5">
        <v>42609.041666666664</v>
      </c>
      <c r="B2739" s="2">
        <v>1617.5</v>
      </c>
      <c r="C2739" s="29">
        <v>109</v>
      </c>
      <c r="D2739" s="8">
        <v>1.05E-4</v>
      </c>
      <c r="E2739" s="13">
        <f>D2739*'Assumptions Notes'!C$12</f>
        <v>1.26E-2</v>
      </c>
      <c r="F2739" s="15">
        <f t="shared" si="84"/>
        <v>1.1445E-2</v>
      </c>
      <c r="G2739" s="10">
        <f>IF(C2739&gt;'Assumptions Notes'!C$11,'Assumptions Notes'!C$11,C2739)</f>
        <v>109</v>
      </c>
      <c r="H2739" s="15">
        <f t="shared" si="85"/>
        <v>1.1445E-2</v>
      </c>
      <c r="I2739" s="2">
        <f>IF(C2739&gt;'Assumptions Notes'!C$11,-C2739*('Assumptions Notes'!C$13/(2*1000)),G2739*D2739)</f>
        <v>1.1445E-2</v>
      </c>
    </row>
    <row r="2740" spans="1:9" ht="16" x14ac:dyDescent="0.2">
      <c r="A2740" s="5">
        <v>42609.0625</v>
      </c>
      <c r="B2740" s="2">
        <v>1481.75</v>
      </c>
      <c r="C2740" s="29">
        <v>105.1</v>
      </c>
      <c r="D2740" s="8">
        <v>1.025E-4</v>
      </c>
      <c r="E2740" s="13">
        <f>D2740*'Assumptions Notes'!C$12</f>
        <v>1.23E-2</v>
      </c>
      <c r="F2740" s="15">
        <f t="shared" si="84"/>
        <v>1.0772749999999999E-2</v>
      </c>
      <c r="G2740" s="10">
        <f>IF(C2740&gt;'Assumptions Notes'!C$11,'Assumptions Notes'!C$11,C2740)</f>
        <v>105.1</v>
      </c>
      <c r="H2740" s="15">
        <f t="shared" si="85"/>
        <v>1.0772749999999999E-2</v>
      </c>
      <c r="I2740" s="2">
        <f>IF(C2740&gt;'Assumptions Notes'!C$11,-C2740*('Assumptions Notes'!C$13/(2*1000)),G2740*D2740)</f>
        <v>1.0772749999999999E-2</v>
      </c>
    </row>
    <row r="2741" spans="1:9" ht="16" x14ac:dyDescent="0.2">
      <c r="A2741" s="5">
        <v>42609.083333333336</v>
      </c>
      <c r="B2741" s="2">
        <v>1390.12</v>
      </c>
      <c r="C2741" s="29">
        <v>104.5</v>
      </c>
      <c r="D2741" s="8">
        <v>1E-4</v>
      </c>
      <c r="E2741" s="13">
        <f>D2741*'Assumptions Notes'!C$12</f>
        <v>1.2E-2</v>
      </c>
      <c r="F2741" s="15">
        <f t="shared" si="84"/>
        <v>1.0450000000000001E-2</v>
      </c>
      <c r="G2741" s="10">
        <f>IF(C2741&gt;'Assumptions Notes'!C$11,'Assumptions Notes'!C$11,C2741)</f>
        <v>104.5</v>
      </c>
      <c r="H2741" s="15">
        <f t="shared" si="85"/>
        <v>1.0450000000000001E-2</v>
      </c>
      <c r="I2741" s="2">
        <f>IF(C2741&gt;'Assumptions Notes'!C$11,-C2741*('Assumptions Notes'!C$13/(2*1000)),G2741*D2741)</f>
        <v>1.0450000000000001E-2</v>
      </c>
    </row>
    <row r="2742" spans="1:9" ht="16" x14ac:dyDescent="0.2">
      <c r="A2742" s="5">
        <v>42609.104166666664</v>
      </c>
      <c r="B2742" s="2">
        <v>1316.64</v>
      </c>
      <c r="C2742" s="29">
        <v>101.1</v>
      </c>
      <c r="D2742" s="8">
        <v>9.8750000000000002E-5</v>
      </c>
      <c r="E2742" s="13">
        <f>D2742*'Assumptions Notes'!C$12</f>
        <v>1.1849999999999999E-2</v>
      </c>
      <c r="F2742" s="15">
        <f t="shared" si="84"/>
        <v>9.9836249999999994E-3</v>
      </c>
      <c r="G2742" s="10">
        <f>IF(C2742&gt;'Assumptions Notes'!C$11,'Assumptions Notes'!C$11,C2742)</f>
        <v>101.1</v>
      </c>
      <c r="H2742" s="15">
        <f t="shared" si="85"/>
        <v>9.9836249999999994E-3</v>
      </c>
      <c r="I2742" s="2">
        <f>IF(C2742&gt;'Assumptions Notes'!C$11,-C2742*('Assumptions Notes'!C$13/(2*1000)),G2742*D2742)</f>
        <v>9.9836249999999994E-3</v>
      </c>
    </row>
    <row r="2743" spans="1:9" ht="16" x14ac:dyDescent="0.2">
      <c r="A2743" s="5">
        <v>42609.125</v>
      </c>
      <c r="B2743" s="2">
        <v>1228.04</v>
      </c>
      <c r="C2743" s="29">
        <v>102</v>
      </c>
      <c r="D2743" s="8">
        <v>9.7499999999999998E-5</v>
      </c>
      <c r="E2743" s="13">
        <f>D2743*'Assumptions Notes'!C$12</f>
        <v>1.17E-2</v>
      </c>
      <c r="F2743" s="15">
        <f t="shared" si="84"/>
        <v>9.944999999999999E-3</v>
      </c>
      <c r="G2743" s="10">
        <f>IF(C2743&gt;'Assumptions Notes'!C$11,'Assumptions Notes'!C$11,C2743)</f>
        <v>102</v>
      </c>
      <c r="H2743" s="15">
        <f t="shared" si="85"/>
        <v>9.944999999999999E-3</v>
      </c>
      <c r="I2743" s="2">
        <f>IF(C2743&gt;'Assumptions Notes'!C$11,-C2743*('Assumptions Notes'!C$13/(2*1000)),G2743*D2743)</f>
        <v>9.944999999999999E-3</v>
      </c>
    </row>
    <row r="2744" spans="1:9" ht="16" x14ac:dyDescent="0.2">
      <c r="A2744" s="5">
        <v>42609.145833333336</v>
      </c>
      <c r="B2744" s="2">
        <v>1168.3599999999999</v>
      </c>
      <c r="C2744" s="29">
        <v>103.8</v>
      </c>
      <c r="D2744" s="8">
        <v>9.6250000000000009E-5</v>
      </c>
      <c r="E2744" s="13">
        <f>D2744*'Assumptions Notes'!C$12</f>
        <v>1.1550000000000001E-2</v>
      </c>
      <c r="F2744" s="15">
        <f t="shared" si="84"/>
        <v>9.9907500000000014E-3</v>
      </c>
      <c r="G2744" s="10">
        <f>IF(C2744&gt;'Assumptions Notes'!C$11,'Assumptions Notes'!C$11,C2744)</f>
        <v>103.8</v>
      </c>
      <c r="H2744" s="15">
        <f t="shared" si="85"/>
        <v>9.9907500000000014E-3</v>
      </c>
      <c r="I2744" s="2">
        <f>IF(C2744&gt;'Assumptions Notes'!C$11,-C2744*('Assumptions Notes'!C$13/(2*1000)),G2744*D2744)</f>
        <v>9.9907500000000014E-3</v>
      </c>
    </row>
    <row r="2745" spans="1:9" ht="16" x14ac:dyDescent="0.2">
      <c r="A2745" s="5">
        <v>42609.166666666664</v>
      </c>
      <c r="B2745" s="2">
        <v>1118.3800000000001</v>
      </c>
      <c r="C2745" s="29">
        <v>107.1</v>
      </c>
      <c r="D2745" s="8">
        <v>9.5000000000000005E-5</v>
      </c>
      <c r="E2745" s="13">
        <f>D2745*'Assumptions Notes'!C$12</f>
        <v>1.14E-2</v>
      </c>
      <c r="F2745" s="15">
        <f t="shared" si="84"/>
        <v>1.01745E-2</v>
      </c>
      <c r="G2745" s="10">
        <f>IF(C2745&gt;'Assumptions Notes'!C$11,'Assumptions Notes'!C$11,C2745)</f>
        <v>107.1</v>
      </c>
      <c r="H2745" s="15">
        <f t="shared" si="85"/>
        <v>1.01745E-2</v>
      </c>
      <c r="I2745" s="2">
        <f>IF(C2745&gt;'Assumptions Notes'!C$11,-C2745*('Assumptions Notes'!C$13/(2*1000)),G2745*D2745)</f>
        <v>1.01745E-2</v>
      </c>
    </row>
    <row r="2746" spans="1:9" ht="16" x14ac:dyDescent="0.2">
      <c r="A2746" s="5">
        <v>42609.1875</v>
      </c>
      <c r="B2746" s="2">
        <v>1079.1099999999999</v>
      </c>
      <c r="C2746" s="29">
        <v>98.6</v>
      </c>
      <c r="D2746" s="8">
        <v>9.6250000000000009E-5</v>
      </c>
      <c r="E2746" s="13">
        <f>D2746*'Assumptions Notes'!C$12</f>
        <v>1.1550000000000001E-2</v>
      </c>
      <c r="F2746" s="15">
        <f t="shared" si="84"/>
        <v>9.4902500000000004E-3</v>
      </c>
      <c r="G2746" s="10">
        <f>IF(C2746&gt;'Assumptions Notes'!C$11,'Assumptions Notes'!C$11,C2746)</f>
        <v>98.6</v>
      </c>
      <c r="H2746" s="15">
        <f t="shared" si="85"/>
        <v>9.4902500000000004E-3</v>
      </c>
      <c r="I2746" s="2">
        <f>IF(C2746&gt;'Assumptions Notes'!C$11,-C2746*('Assumptions Notes'!C$13/(2*1000)),G2746*D2746)</f>
        <v>9.4902500000000004E-3</v>
      </c>
    </row>
    <row r="2747" spans="1:9" ht="16" x14ac:dyDescent="0.2">
      <c r="A2747" s="5">
        <v>42609.208333333336</v>
      </c>
      <c r="B2747" s="2">
        <v>1075.93</v>
      </c>
      <c r="C2747" s="29">
        <v>97.2</v>
      </c>
      <c r="D2747" s="8">
        <v>9.7499999999999998E-5</v>
      </c>
      <c r="E2747" s="13">
        <f>D2747*'Assumptions Notes'!C$12</f>
        <v>1.17E-2</v>
      </c>
      <c r="F2747" s="15">
        <f t="shared" si="84"/>
        <v>9.4769999999999993E-3</v>
      </c>
      <c r="G2747" s="10">
        <f>IF(C2747&gt;'Assumptions Notes'!C$11,'Assumptions Notes'!C$11,C2747)</f>
        <v>97.2</v>
      </c>
      <c r="H2747" s="15">
        <f t="shared" si="85"/>
        <v>9.4769999999999993E-3</v>
      </c>
      <c r="I2747" s="2">
        <f>IF(C2747&gt;'Assumptions Notes'!C$11,-C2747*('Assumptions Notes'!C$13/(2*1000)),G2747*D2747)</f>
        <v>9.4769999999999993E-3</v>
      </c>
    </row>
    <row r="2748" spans="1:9" ht="16" x14ac:dyDescent="0.2">
      <c r="A2748" s="5">
        <v>42609.229166666664</v>
      </c>
      <c r="B2748" s="2">
        <v>1077.29</v>
      </c>
      <c r="C2748" s="29">
        <v>96.4</v>
      </c>
      <c r="D2748" s="8">
        <v>1.15E-4</v>
      </c>
      <c r="E2748" s="13">
        <f>D2748*'Assumptions Notes'!C$12</f>
        <v>1.38E-2</v>
      </c>
      <c r="F2748" s="15">
        <f t="shared" si="84"/>
        <v>1.1086E-2</v>
      </c>
      <c r="G2748" s="10">
        <f>IF(C2748&gt;'Assumptions Notes'!C$11,'Assumptions Notes'!C$11,C2748)</f>
        <v>96.4</v>
      </c>
      <c r="H2748" s="15">
        <f t="shared" si="85"/>
        <v>1.1086E-2</v>
      </c>
      <c r="I2748" s="2">
        <f>IF(C2748&gt;'Assumptions Notes'!C$11,-C2748*('Assumptions Notes'!C$13/(2*1000)),G2748*D2748)</f>
        <v>1.1086E-2</v>
      </c>
    </row>
    <row r="2749" spans="1:9" ht="16" x14ac:dyDescent="0.2">
      <c r="A2749" s="5">
        <v>42609.3125</v>
      </c>
      <c r="B2749" s="2">
        <v>1257.31</v>
      </c>
      <c r="C2749" s="29">
        <v>99.1</v>
      </c>
      <c r="D2749" s="8">
        <v>1.325E-4</v>
      </c>
      <c r="E2749" s="13">
        <f>D2749*'Assumptions Notes'!C$12</f>
        <v>1.5900000000000001E-2</v>
      </c>
      <c r="F2749" s="15">
        <f t="shared" si="84"/>
        <v>1.3130749999999998E-2</v>
      </c>
      <c r="G2749" s="10">
        <f>IF(C2749&gt;'Assumptions Notes'!C$11,'Assumptions Notes'!C$11,C2749)</f>
        <v>99.1</v>
      </c>
      <c r="H2749" s="15">
        <f t="shared" si="85"/>
        <v>1.3130749999999998E-2</v>
      </c>
      <c r="I2749" s="2">
        <f>IF(C2749&gt;'Assumptions Notes'!C$11,-C2749*('Assumptions Notes'!C$13/(2*1000)),G2749*D2749)</f>
        <v>1.3130749999999998E-2</v>
      </c>
    </row>
    <row r="2750" spans="1:9" ht="16" x14ac:dyDescent="0.2">
      <c r="A2750" s="5">
        <v>42609.25</v>
      </c>
      <c r="B2750" s="2">
        <v>1099</v>
      </c>
      <c r="C2750" s="29">
        <v>101.7</v>
      </c>
      <c r="D2750" s="8">
        <v>1.6249999999999999E-4</v>
      </c>
      <c r="E2750" s="13">
        <f>D2750*'Assumptions Notes'!C$12</f>
        <v>1.95E-2</v>
      </c>
      <c r="F2750" s="15">
        <f t="shared" si="84"/>
        <v>1.6526249999999999E-2</v>
      </c>
      <c r="G2750" s="10">
        <f>IF(C2750&gt;'Assumptions Notes'!C$11,'Assumptions Notes'!C$11,C2750)</f>
        <v>101.7</v>
      </c>
      <c r="H2750" s="15">
        <f t="shared" si="85"/>
        <v>1.6526249999999999E-2</v>
      </c>
      <c r="I2750" s="2">
        <f>IF(C2750&gt;'Assumptions Notes'!C$11,-C2750*('Assumptions Notes'!C$13/(2*1000)),G2750*D2750)</f>
        <v>1.6526249999999999E-2</v>
      </c>
    </row>
    <row r="2751" spans="1:9" ht="16" x14ac:dyDescent="0.2">
      <c r="A2751" s="5">
        <v>42609.270833333336</v>
      </c>
      <c r="B2751" s="2">
        <v>1139.45</v>
      </c>
      <c r="C2751" s="29">
        <v>105.1</v>
      </c>
      <c r="D2751" s="8">
        <v>1.9249999999999999E-4</v>
      </c>
      <c r="E2751" s="13">
        <f>D2751*'Assumptions Notes'!C$12</f>
        <v>2.3099999999999999E-2</v>
      </c>
      <c r="F2751" s="15">
        <f t="shared" si="84"/>
        <v>2.0231749999999996E-2</v>
      </c>
      <c r="G2751" s="10">
        <f>IF(C2751&gt;'Assumptions Notes'!C$11,'Assumptions Notes'!C$11,C2751)</f>
        <v>105.1</v>
      </c>
      <c r="H2751" s="15">
        <f t="shared" si="85"/>
        <v>2.0231749999999996E-2</v>
      </c>
      <c r="I2751" s="2">
        <f>IF(C2751&gt;'Assumptions Notes'!C$11,-C2751*('Assumptions Notes'!C$13/(2*1000)),G2751*D2751)</f>
        <v>2.0231749999999996E-2</v>
      </c>
    </row>
    <row r="2752" spans="1:9" ht="16" x14ac:dyDescent="0.2">
      <c r="A2752" s="5">
        <v>42609.291666666664</v>
      </c>
      <c r="B2752" s="2">
        <v>1198.05</v>
      </c>
      <c r="C2752" s="29">
        <v>101.9</v>
      </c>
      <c r="D2752" s="8">
        <v>2.0875000000000001E-4</v>
      </c>
      <c r="E2752" s="13">
        <f>D2752*'Assumptions Notes'!C$12</f>
        <v>2.5049999999999999E-2</v>
      </c>
      <c r="F2752" s="15">
        <f t="shared" si="84"/>
        <v>2.1271625000000002E-2</v>
      </c>
      <c r="G2752" s="10">
        <f>IF(C2752&gt;'Assumptions Notes'!C$11,'Assumptions Notes'!C$11,C2752)</f>
        <v>101.9</v>
      </c>
      <c r="H2752" s="15">
        <f t="shared" si="85"/>
        <v>2.1271625000000002E-2</v>
      </c>
      <c r="I2752" s="2">
        <f>IF(C2752&gt;'Assumptions Notes'!C$11,-C2752*('Assumptions Notes'!C$13/(2*1000)),G2752*D2752)</f>
        <v>2.1271625000000002E-2</v>
      </c>
    </row>
    <row r="2753" spans="1:9" ht="16" x14ac:dyDescent="0.2">
      <c r="A2753" s="5">
        <v>42609.333333333336</v>
      </c>
      <c r="B2753" s="2">
        <v>1279.96</v>
      </c>
      <c r="C2753" s="29">
        <v>102.1</v>
      </c>
      <c r="D2753" s="8">
        <v>2.2499999999999999E-4</v>
      </c>
      <c r="E2753" s="13">
        <f>D2753*'Assumptions Notes'!C$12</f>
        <v>2.7E-2</v>
      </c>
      <c r="F2753" s="15">
        <f t="shared" si="84"/>
        <v>2.2972499999999996E-2</v>
      </c>
      <c r="G2753" s="10">
        <f>IF(C2753&gt;'Assumptions Notes'!C$11,'Assumptions Notes'!C$11,C2753)</f>
        <v>102.1</v>
      </c>
      <c r="H2753" s="15">
        <f t="shared" si="85"/>
        <v>2.2972499999999996E-2</v>
      </c>
      <c r="I2753" s="2">
        <f>IF(C2753&gt;'Assumptions Notes'!C$11,-C2753*('Assumptions Notes'!C$13/(2*1000)),G2753*D2753)</f>
        <v>2.2972499999999996E-2</v>
      </c>
    </row>
    <row r="2754" spans="1:9" ht="16" x14ac:dyDescent="0.2">
      <c r="A2754" s="5">
        <v>42609.354166666664</v>
      </c>
      <c r="B2754" s="2">
        <v>1317.03</v>
      </c>
      <c r="C2754" s="29">
        <v>104.9</v>
      </c>
      <c r="D2754" s="8">
        <v>2.2625E-4</v>
      </c>
      <c r="E2754" s="13">
        <f>D2754*'Assumptions Notes'!C$12</f>
        <v>2.7150000000000001E-2</v>
      </c>
      <c r="F2754" s="15">
        <f t="shared" si="84"/>
        <v>2.3733625000000001E-2</v>
      </c>
      <c r="G2754" s="10">
        <f>IF(C2754&gt;'Assumptions Notes'!C$11,'Assumptions Notes'!C$11,C2754)</f>
        <v>104.9</v>
      </c>
      <c r="H2754" s="15">
        <f t="shared" si="85"/>
        <v>2.3733625000000001E-2</v>
      </c>
      <c r="I2754" s="2">
        <f>IF(C2754&gt;'Assumptions Notes'!C$11,-C2754*('Assumptions Notes'!C$13/(2*1000)),G2754*D2754)</f>
        <v>2.3733625000000001E-2</v>
      </c>
    </row>
    <row r="2755" spans="1:9" ht="16" x14ac:dyDescent="0.2">
      <c r="A2755" s="5">
        <v>42609.375</v>
      </c>
      <c r="B2755" s="2">
        <v>1306.95</v>
      </c>
      <c r="C2755" s="29">
        <v>105.6</v>
      </c>
      <c r="D2755" s="8">
        <v>2.275E-4</v>
      </c>
      <c r="E2755" s="13">
        <f>D2755*'Assumptions Notes'!C$12</f>
        <v>2.7300000000000001E-2</v>
      </c>
      <c r="F2755" s="15">
        <f t="shared" ref="F2755:F2818" si="86">D2755*C2755</f>
        <v>2.4024E-2</v>
      </c>
      <c r="G2755" s="10">
        <f>IF(C2755&gt;'Assumptions Notes'!C$11,'Assumptions Notes'!C$11,C2755)</f>
        <v>105.6</v>
      </c>
      <c r="H2755" s="15">
        <f t="shared" ref="H2755:H2818" si="87">G2755*D2755</f>
        <v>2.4024E-2</v>
      </c>
      <c r="I2755" s="2">
        <f>IF(C2755&gt;'Assumptions Notes'!C$11,-C2755*('Assumptions Notes'!C$13/(2*1000)),G2755*D2755)</f>
        <v>2.4024E-2</v>
      </c>
    </row>
    <row r="2756" spans="1:9" ht="16" x14ac:dyDescent="0.2">
      <c r="A2756" s="5">
        <v>42609.395833333336</v>
      </c>
      <c r="B2756" s="2">
        <v>1229.95</v>
      </c>
      <c r="C2756" s="29">
        <v>106.7</v>
      </c>
      <c r="D2756" s="8">
        <v>2.1875E-4</v>
      </c>
      <c r="E2756" s="13">
        <f>D2756*'Assumptions Notes'!C$12</f>
        <v>2.6249999999999999E-2</v>
      </c>
      <c r="F2756" s="15">
        <f t="shared" si="86"/>
        <v>2.3340625E-2</v>
      </c>
      <c r="G2756" s="10">
        <f>IF(C2756&gt;'Assumptions Notes'!C$11,'Assumptions Notes'!C$11,C2756)</f>
        <v>106.7</v>
      </c>
      <c r="H2756" s="15">
        <f t="shared" si="87"/>
        <v>2.3340625E-2</v>
      </c>
      <c r="I2756" s="2">
        <f>IF(C2756&gt;'Assumptions Notes'!C$11,-C2756*('Assumptions Notes'!C$13/(2*1000)),G2756*D2756)</f>
        <v>2.3340625E-2</v>
      </c>
    </row>
    <row r="2757" spans="1:9" ht="16" x14ac:dyDescent="0.2">
      <c r="A2757" s="5">
        <v>42609.416666666664</v>
      </c>
      <c r="B2757" s="2">
        <v>1132.31</v>
      </c>
      <c r="C2757" s="29">
        <v>108.7</v>
      </c>
      <c r="D2757" s="8">
        <v>2.1000000000000001E-4</v>
      </c>
      <c r="E2757" s="13">
        <f>D2757*'Assumptions Notes'!C$12</f>
        <v>2.52E-2</v>
      </c>
      <c r="F2757" s="15">
        <f t="shared" si="86"/>
        <v>2.2827E-2</v>
      </c>
      <c r="G2757" s="10">
        <f>IF(C2757&gt;'Assumptions Notes'!C$11,'Assumptions Notes'!C$11,C2757)</f>
        <v>108.7</v>
      </c>
      <c r="H2757" s="15">
        <f t="shared" si="87"/>
        <v>2.2827E-2</v>
      </c>
      <c r="I2757" s="2">
        <f>IF(C2757&gt;'Assumptions Notes'!C$11,-C2757*('Assumptions Notes'!C$13/(2*1000)),G2757*D2757)</f>
        <v>2.2827E-2</v>
      </c>
    </row>
    <row r="2758" spans="1:9" ht="16" x14ac:dyDescent="0.2">
      <c r="A2758" s="5">
        <v>42609.4375</v>
      </c>
      <c r="B2758" s="2">
        <v>1064.94</v>
      </c>
      <c r="C2758" s="29">
        <v>101.2</v>
      </c>
      <c r="D2758" s="8">
        <v>2.075E-4</v>
      </c>
      <c r="E2758" s="13">
        <f>D2758*'Assumptions Notes'!C$12</f>
        <v>2.4899999999999999E-2</v>
      </c>
      <c r="F2758" s="15">
        <f t="shared" si="86"/>
        <v>2.0999E-2</v>
      </c>
      <c r="G2758" s="10">
        <f>IF(C2758&gt;'Assumptions Notes'!C$11,'Assumptions Notes'!C$11,C2758)</f>
        <v>101.2</v>
      </c>
      <c r="H2758" s="15">
        <f t="shared" si="87"/>
        <v>2.0999E-2</v>
      </c>
      <c r="I2758" s="2">
        <f>IF(C2758&gt;'Assumptions Notes'!C$11,-C2758*('Assumptions Notes'!C$13/(2*1000)),G2758*D2758)</f>
        <v>2.0999E-2</v>
      </c>
    </row>
    <row r="2759" spans="1:9" ht="16" x14ac:dyDescent="0.2">
      <c r="A2759" s="5">
        <v>42609.458333333336</v>
      </c>
      <c r="B2759" s="2">
        <v>960.24</v>
      </c>
      <c r="C2759" s="29">
        <v>96.3</v>
      </c>
      <c r="D2759" s="8">
        <v>2.05E-4</v>
      </c>
      <c r="E2759" s="13">
        <f>D2759*'Assumptions Notes'!C$12</f>
        <v>2.46E-2</v>
      </c>
      <c r="F2759" s="15">
        <f t="shared" si="86"/>
        <v>1.9741499999999999E-2</v>
      </c>
      <c r="G2759" s="10">
        <f>IF(C2759&gt;'Assumptions Notes'!C$11,'Assumptions Notes'!C$11,C2759)</f>
        <v>96.3</v>
      </c>
      <c r="H2759" s="15">
        <f t="shared" si="87"/>
        <v>1.9741499999999999E-2</v>
      </c>
      <c r="I2759" s="2">
        <f>IF(C2759&gt;'Assumptions Notes'!C$11,-C2759*('Assumptions Notes'!C$13/(2*1000)),G2759*D2759)</f>
        <v>1.9741499999999999E-2</v>
      </c>
    </row>
    <row r="2760" spans="1:9" ht="16" x14ac:dyDescent="0.2">
      <c r="A2760" s="5">
        <v>42609.479166666664</v>
      </c>
      <c r="B2760" s="2">
        <v>894.34</v>
      </c>
      <c r="C2760" s="29">
        <v>95</v>
      </c>
      <c r="D2760" s="8">
        <v>2.1499999999999999E-4</v>
      </c>
      <c r="E2760" s="13">
        <f>D2760*'Assumptions Notes'!C$12</f>
        <v>2.58E-2</v>
      </c>
      <c r="F2760" s="15">
        <f t="shared" si="86"/>
        <v>2.0424999999999999E-2</v>
      </c>
      <c r="G2760" s="10">
        <f>IF(C2760&gt;'Assumptions Notes'!C$11,'Assumptions Notes'!C$11,C2760)</f>
        <v>95</v>
      </c>
      <c r="H2760" s="15">
        <f t="shared" si="87"/>
        <v>2.0424999999999999E-2</v>
      </c>
      <c r="I2760" s="2">
        <f>IF(C2760&gt;'Assumptions Notes'!C$11,-C2760*('Assumptions Notes'!C$13/(2*1000)),G2760*D2760)</f>
        <v>2.0424999999999999E-2</v>
      </c>
    </row>
    <row r="2761" spans="1:9" ht="16" x14ac:dyDescent="0.2">
      <c r="A2761" s="5">
        <v>42609.5</v>
      </c>
      <c r="B2761" s="2">
        <v>964.11</v>
      </c>
      <c r="C2761" s="29">
        <v>95.2</v>
      </c>
      <c r="D2761" s="8">
        <v>2.2499999999999999E-4</v>
      </c>
      <c r="E2761" s="13">
        <f>D2761*'Assumptions Notes'!C$12</f>
        <v>2.7E-2</v>
      </c>
      <c r="F2761" s="15">
        <f t="shared" si="86"/>
        <v>2.1420000000000002E-2</v>
      </c>
      <c r="G2761" s="10">
        <f>IF(C2761&gt;'Assumptions Notes'!C$11,'Assumptions Notes'!C$11,C2761)</f>
        <v>95.2</v>
      </c>
      <c r="H2761" s="15">
        <f t="shared" si="87"/>
        <v>2.1420000000000002E-2</v>
      </c>
      <c r="I2761" s="2">
        <f>IF(C2761&gt;'Assumptions Notes'!C$11,-C2761*('Assumptions Notes'!C$13/(2*1000)),G2761*D2761)</f>
        <v>2.1420000000000002E-2</v>
      </c>
    </row>
    <row r="2762" spans="1:9" ht="16" x14ac:dyDescent="0.2">
      <c r="A2762" s="5">
        <v>42609.520833333336</v>
      </c>
      <c r="B2762" s="2">
        <v>945.51</v>
      </c>
      <c r="C2762" s="29">
        <v>96.8</v>
      </c>
      <c r="D2762" s="8">
        <v>2.1250000000000002E-4</v>
      </c>
      <c r="E2762" s="13">
        <f>D2762*'Assumptions Notes'!C$12</f>
        <v>2.5500000000000002E-2</v>
      </c>
      <c r="F2762" s="15">
        <f t="shared" si="86"/>
        <v>2.0570000000000001E-2</v>
      </c>
      <c r="G2762" s="10">
        <f>IF(C2762&gt;'Assumptions Notes'!C$11,'Assumptions Notes'!C$11,C2762)</f>
        <v>96.8</v>
      </c>
      <c r="H2762" s="15">
        <f t="shared" si="87"/>
        <v>2.0570000000000001E-2</v>
      </c>
      <c r="I2762" s="2">
        <f>IF(C2762&gt;'Assumptions Notes'!C$11,-C2762*('Assumptions Notes'!C$13/(2*1000)),G2762*D2762)</f>
        <v>2.0570000000000001E-2</v>
      </c>
    </row>
    <row r="2763" spans="1:9" ht="16" x14ac:dyDescent="0.2">
      <c r="A2763" s="5">
        <v>42609.541666666664</v>
      </c>
      <c r="B2763" s="2">
        <v>883.19</v>
      </c>
      <c r="C2763" s="29">
        <v>99.2</v>
      </c>
      <c r="D2763" s="8">
        <v>2.0000000000000001E-4</v>
      </c>
      <c r="E2763" s="13">
        <f>D2763*'Assumptions Notes'!C$12</f>
        <v>2.4E-2</v>
      </c>
      <c r="F2763" s="15">
        <f t="shared" si="86"/>
        <v>1.984E-2</v>
      </c>
      <c r="G2763" s="10">
        <f>IF(C2763&gt;'Assumptions Notes'!C$11,'Assumptions Notes'!C$11,C2763)</f>
        <v>99.2</v>
      </c>
      <c r="H2763" s="15">
        <f t="shared" si="87"/>
        <v>1.984E-2</v>
      </c>
      <c r="I2763" s="2">
        <f>IF(C2763&gt;'Assumptions Notes'!C$11,-C2763*('Assumptions Notes'!C$13/(2*1000)),G2763*D2763)</f>
        <v>1.984E-2</v>
      </c>
    </row>
    <row r="2764" spans="1:9" ht="16" x14ac:dyDescent="0.2">
      <c r="A2764" s="5">
        <v>42609.5625</v>
      </c>
      <c r="B2764" s="2">
        <v>884.79</v>
      </c>
      <c r="C2764" s="29">
        <v>100.4</v>
      </c>
      <c r="D2764" s="8">
        <v>1.975E-4</v>
      </c>
      <c r="E2764" s="13">
        <f>D2764*'Assumptions Notes'!C$12</f>
        <v>2.3699999999999999E-2</v>
      </c>
      <c r="F2764" s="15">
        <f t="shared" si="86"/>
        <v>1.9829000000000003E-2</v>
      </c>
      <c r="G2764" s="10">
        <f>IF(C2764&gt;'Assumptions Notes'!C$11,'Assumptions Notes'!C$11,C2764)</f>
        <v>100.4</v>
      </c>
      <c r="H2764" s="15">
        <f t="shared" si="87"/>
        <v>1.9829000000000003E-2</v>
      </c>
      <c r="I2764" s="2">
        <f>IF(C2764&gt;'Assumptions Notes'!C$11,-C2764*('Assumptions Notes'!C$13/(2*1000)),G2764*D2764)</f>
        <v>1.9829000000000003E-2</v>
      </c>
    </row>
    <row r="2765" spans="1:9" ht="16" x14ac:dyDescent="0.2">
      <c r="A2765" s="5">
        <v>42609.583333333336</v>
      </c>
      <c r="B2765" s="2">
        <v>901.4</v>
      </c>
      <c r="C2765" s="29">
        <v>99.6</v>
      </c>
      <c r="D2765" s="8">
        <v>1.95E-4</v>
      </c>
      <c r="E2765" s="13">
        <f>D2765*'Assumptions Notes'!C$12</f>
        <v>2.3400000000000001E-2</v>
      </c>
      <c r="F2765" s="15">
        <f t="shared" si="86"/>
        <v>1.9421999999999998E-2</v>
      </c>
      <c r="G2765" s="10">
        <f>IF(C2765&gt;'Assumptions Notes'!C$11,'Assumptions Notes'!C$11,C2765)</f>
        <v>99.6</v>
      </c>
      <c r="H2765" s="15">
        <f t="shared" si="87"/>
        <v>1.9421999999999998E-2</v>
      </c>
      <c r="I2765" s="2">
        <f>IF(C2765&gt;'Assumptions Notes'!C$11,-C2765*('Assumptions Notes'!C$13/(2*1000)),G2765*D2765)</f>
        <v>1.9421999999999998E-2</v>
      </c>
    </row>
    <row r="2766" spans="1:9" ht="16" x14ac:dyDescent="0.2">
      <c r="A2766" s="5">
        <v>42609.604166666664</v>
      </c>
      <c r="B2766" s="2">
        <v>896.97</v>
      </c>
      <c r="C2766" s="29">
        <v>101.4</v>
      </c>
      <c r="D2766" s="8">
        <v>1.9625E-4</v>
      </c>
      <c r="E2766" s="13">
        <f>D2766*'Assumptions Notes'!C$12</f>
        <v>2.3550000000000001E-2</v>
      </c>
      <c r="F2766" s="15">
        <f t="shared" si="86"/>
        <v>1.9899750000000001E-2</v>
      </c>
      <c r="G2766" s="10">
        <f>IF(C2766&gt;'Assumptions Notes'!C$11,'Assumptions Notes'!C$11,C2766)</f>
        <v>101.4</v>
      </c>
      <c r="H2766" s="15">
        <f t="shared" si="87"/>
        <v>1.9899750000000001E-2</v>
      </c>
      <c r="I2766" s="2">
        <f>IF(C2766&gt;'Assumptions Notes'!C$11,-C2766*('Assumptions Notes'!C$13/(2*1000)),G2766*D2766)</f>
        <v>1.9899750000000001E-2</v>
      </c>
    </row>
    <row r="2767" spans="1:9" ht="16" x14ac:dyDescent="0.2">
      <c r="A2767" s="5">
        <v>42609.625</v>
      </c>
      <c r="B2767" s="2">
        <v>945.48</v>
      </c>
      <c r="C2767" s="29">
        <v>101.3</v>
      </c>
      <c r="D2767" s="8">
        <v>1.975E-4</v>
      </c>
      <c r="E2767" s="13">
        <f>D2767*'Assumptions Notes'!C$12</f>
        <v>2.3699999999999999E-2</v>
      </c>
      <c r="F2767" s="15">
        <f t="shared" si="86"/>
        <v>2.000675E-2</v>
      </c>
      <c r="G2767" s="10">
        <f>IF(C2767&gt;'Assumptions Notes'!C$11,'Assumptions Notes'!C$11,C2767)</f>
        <v>101.3</v>
      </c>
      <c r="H2767" s="15">
        <f t="shared" si="87"/>
        <v>2.000675E-2</v>
      </c>
      <c r="I2767" s="2">
        <f>IF(C2767&gt;'Assumptions Notes'!C$11,-C2767*('Assumptions Notes'!C$13/(2*1000)),G2767*D2767)</f>
        <v>2.000675E-2</v>
      </c>
    </row>
    <row r="2768" spans="1:9" ht="16" x14ac:dyDescent="0.2">
      <c r="A2768" s="5">
        <v>42609.645833333336</v>
      </c>
      <c r="B2768" s="2">
        <v>988.98</v>
      </c>
      <c r="C2768" s="29">
        <v>102.4</v>
      </c>
      <c r="D2768" s="8">
        <v>2.2124999999999998E-4</v>
      </c>
      <c r="E2768" s="13">
        <f>D2768*'Assumptions Notes'!C$12</f>
        <v>2.6549999999999997E-2</v>
      </c>
      <c r="F2768" s="15">
        <f t="shared" si="86"/>
        <v>2.2655999999999999E-2</v>
      </c>
      <c r="G2768" s="10">
        <f>IF(C2768&gt;'Assumptions Notes'!C$11,'Assumptions Notes'!C$11,C2768)</f>
        <v>102.4</v>
      </c>
      <c r="H2768" s="15">
        <f t="shared" si="87"/>
        <v>2.2655999999999999E-2</v>
      </c>
      <c r="I2768" s="2">
        <f>IF(C2768&gt;'Assumptions Notes'!C$11,-C2768*('Assumptions Notes'!C$13/(2*1000)),G2768*D2768)</f>
        <v>2.2655999999999999E-2</v>
      </c>
    </row>
    <row r="2769" spans="1:9" ht="16" x14ac:dyDescent="0.2">
      <c r="A2769" s="5">
        <v>42609.666666666664</v>
      </c>
      <c r="B2769" s="2">
        <v>993.3</v>
      </c>
      <c r="C2769" s="29">
        <v>99.6</v>
      </c>
      <c r="D2769" s="8">
        <v>2.4499999999999999E-4</v>
      </c>
      <c r="E2769" s="13">
        <f>D2769*'Assumptions Notes'!C$12</f>
        <v>2.9399999999999999E-2</v>
      </c>
      <c r="F2769" s="15">
        <f t="shared" si="86"/>
        <v>2.4401999999999997E-2</v>
      </c>
      <c r="G2769" s="10">
        <f>IF(C2769&gt;'Assumptions Notes'!C$11,'Assumptions Notes'!C$11,C2769)</f>
        <v>99.6</v>
      </c>
      <c r="H2769" s="15">
        <f t="shared" si="87"/>
        <v>2.4401999999999997E-2</v>
      </c>
      <c r="I2769" s="2">
        <f>IF(C2769&gt;'Assumptions Notes'!C$11,-C2769*('Assumptions Notes'!C$13/(2*1000)),G2769*D2769)</f>
        <v>2.4401999999999997E-2</v>
      </c>
    </row>
    <row r="2770" spans="1:9" ht="16" x14ac:dyDescent="0.2">
      <c r="A2770" s="5">
        <v>42609.6875</v>
      </c>
      <c r="B2770" s="2">
        <v>1048.8</v>
      </c>
      <c r="C2770" s="29">
        <v>94.1</v>
      </c>
      <c r="D2770" s="8">
        <v>2.7E-4</v>
      </c>
      <c r="E2770" s="13">
        <f>D2770*'Assumptions Notes'!C$12</f>
        <v>3.2399999999999998E-2</v>
      </c>
      <c r="F2770" s="15">
        <f t="shared" si="86"/>
        <v>2.5406999999999999E-2</v>
      </c>
      <c r="G2770" s="10">
        <f>IF(C2770&gt;'Assumptions Notes'!C$11,'Assumptions Notes'!C$11,C2770)</f>
        <v>94.1</v>
      </c>
      <c r="H2770" s="15">
        <f t="shared" si="87"/>
        <v>2.5406999999999999E-2</v>
      </c>
      <c r="I2770" s="2">
        <f>IF(C2770&gt;'Assumptions Notes'!C$11,-C2770*('Assumptions Notes'!C$13/(2*1000)),G2770*D2770)</f>
        <v>2.5406999999999999E-2</v>
      </c>
    </row>
    <row r="2771" spans="1:9" ht="16" x14ac:dyDescent="0.2">
      <c r="A2771" s="5">
        <v>42609.708333333336</v>
      </c>
      <c r="B2771" s="2">
        <v>1157.79</v>
      </c>
      <c r="C2771" s="29">
        <v>95</v>
      </c>
      <c r="D2771" s="8">
        <v>2.9500000000000001E-4</v>
      </c>
      <c r="E2771" s="13">
        <f>D2771*'Assumptions Notes'!C$12</f>
        <v>3.5400000000000001E-2</v>
      </c>
      <c r="F2771" s="15">
        <f t="shared" si="86"/>
        <v>2.8025000000000001E-2</v>
      </c>
      <c r="G2771" s="10">
        <f>IF(C2771&gt;'Assumptions Notes'!C$11,'Assumptions Notes'!C$11,C2771)</f>
        <v>95</v>
      </c>
      <c r="H2771" s="15">
        <f t="shared" si="87"/>
        <v>2.8025000000000001E-2</v>
      </c>
      <c r="I2771" s="2">
        <f>IF(C2771&gt;'Assumptions Notes'!C$11,-C2771*('Assumptions Notes'!C$13/(2*1000)),G2771*D2771)</f>
        <v>2.8025000000000001E-2</v>
      </c>
    </row>
    <row r="2772" spans="1:9" ht="16" x14ac:dyDescent="0.2">
      <c r="A2772" s="5">
        <v>42609.729166666664</v>
      </c>
      <c r="B2772" s="2">
        <v>1338.31</v>
      </c>
      <c r="C2772" s="29">
        <v>93.3</v>
      </c>
      <c r="D2772" s="8">
        <v>2.9750000000000002E-4</v>
      </c>
      <c r="E2772" s="13">
        <f>D2772*'Assumptions Notes'!C$12</f>
        <v>3.5700000000000003E-2</v>
      </c>
      <c r="F2772" s="15">
        <f t="shared" si="86"/>
        <v>2.775675E-2</v>
      </c>
      <c r="G2772" s="10">
        <f>IF(C2772&gt;'Assumptions Notes'!C$11,'Assumptions Notes'!C$11,C2772)</f>
        <v>93.3</v>
      </c>
      <c r="H2772" s="15">
        <f t="shared" si="87"/>
        <v>2.775675E-2</v>
      </c>
      <c r="I2772" s="2">
        <f>IF(C2772&gt;'Assumptions Notes'!C$11,-C2772*('Assumptions Notes'!C$13/(2*1000)),G2772*D2772)</f>
        <v>2.775675E-2</v>
      </c>
    </row>
    <row r="2773" spans="1:9" ht="16" x14ac:dyDescent="0.2">
      <c r="A2773" s="5">
        <v>42609.75</v>
      </c>
      <c r="B2773" s="2">
        <v>1499.8</v>
      </c>
      <c r="C2773" s="29">
        <v>94.6</v>
      </c>
      <c r="D2773" s="8">
        <v>2.9999999999999997E-4</v>
      </c>
      <c r="E2773" s="13">
        <f>D2773*'Assumptions Notes'!C$12</f>
        <v>3.5999999999999997E-2</v>
      </c>
      <c r="F2773" s="15">
        <f t="shared" si="86"/>
        <v>2.8379999999999996E-2</v>
      </c>
      <c r="G2773" s="10">
        <f>IF(C2773&gt;'Assumptions Notes'!C$11,'Assumptions Notes'!C$11,C2773)</f>
        <v>94.6</v>
      </c>
      <c r="H2773" s="15">
        <f t="shared" si="87"/>
        <v>2.8379999999999996E-2</v>
      </c>
      <c r="I2773" s="2">
        <f>IF(C2773&gt;'Assumptions Notes'!C$11,-C2773*('Assumptions Notes'!C$13/(2*1000)),G2773*D2773)</f>
        <v>2.8379999999999996E-2</v>
      </c>
    </row>
    <row r="2774" spans="1:9" ht="16" x14ac:dyDescent="0.2">
      <c r="A2774" s="5">
        <v>42609.770833333336</v>
      </c>
      <c r="B2774" s="2">
        <v>1600.91</v>
      </c>
      <c r="C2774" s="29">
        <v>94.1</v>
      </c>
      <c r="D2774" s="8">
        <v>2.9999999999999997E-4</v>
      </c>
      <c r="E2774" s="13">
        <f>D2774*'Assumptions Notes'!C$12</f>
        <v>3.5999999999999997E-2</v>
      </c>
      <c r="F2774" s="15">
        <f t="shared" si="86"/>
        <v>2.8229999999999995E-2</v>
      </c>
      <c r="G2774" s="10">
        <f>IF(C2774&gt;'Assumptions Notes'!C$11,'Assumptions Notes'!C$11,C2774)</f>
        <v>94.1</v>
      </c>
      <c r="H2774" s="15">
        <f t="shared" si="87"/>
        <v>2.8229999999999995E-2</v>
      </c>
      <c r="I2774" s="2">
        <f>IF(C2774&gt;'Assumptions Notes'!C$11,-C2774*('Assumptions Notes'!C$13/(2*1000)),G2774*D2774)</f>
        <v>2.8229999999999995E-2</v>
      </c>
    </row>
    <row r="2775" spans="1:9" ht="16" x14ac:dyDescent="0.2">
      <c r="A2775" s="5">
        <v>42609.791666666664</v>
      </c>
      <c r="B2775" s="2">
        <v>1692.69</v>
      </c>
      <c r="C2775" s="29">
        <v>97.2</v>
      </c>
      <c r="D2775" s="8">
        <v>2.9999999999999997E-4</v>
      </c>
      <c r="E2775" s="13">
        <f>D2775*'Assumptions Notes'!C$12</f>
        <v>3.5999999999999997E-2</v>
      </c>
      <c r="F2775" s="15">
        <f t="shared" si="86"/>
        <v>2.9159999999999998E-2</v>
      </c>
      <c r="G2775" s="10">
        <f>IF(C2775&gt;'Assumptions Notes'!C$11,'Assumptions Notes'!C$11,C2775)</f>
        <v>97.2</v>
      </c>
      <c r="H2775" s="15">
        <f t="shared" si="87"/>
        <v>2.9159999999999998E-2</v>
      </c>
      <c r="I2775" s="2">
        <f>IF(C2775&gt;'Assumptions Notes'!C$11,-C2775*('Assumptions Notes'!C$13/(2*1000)),G2775*D2775)</f>
        <v>2.9159999999999998E-2</v>
      </c>
    </row>
    <row r="2776" spans="1:9" ht="16" x14ac:dyDescent="0.2">
      <c r="A2776" s="5">
        <v>42609.8125</v>
      </c>
      <c r="B2776" s="2">
        <v>1712.53</v>
      </c>
      <c r="C2776" s="29">
        <v>98.3</v>
      </c>
      <c r="D2776" s="8">
        <v>2.9750000000000002E-4</v>
      </c>
      <c r="E2776" s="13">
        <f>D2776*'Assumptions Notes'!C$12</f>
        <v>3.5700000000000003E-2</v>
      </c>
      <c r="F2776" s="15">
        <f t="shared" si="86"/>
        <v>2.9244250000000003E-2</v>
      </c>
      <c r="G2776" s="10">
        <f>IF(C2776&gt;'Assumptions Notes'!C$11,'Assumptions Notes'!C$11,C2776)</f>
        <v>98.3</v>
      </c>
      <c r="H2776" s="15">
        <f t="shared" si="87"/>
        <v>2.9244250000000003E-2</v>
      </c>
      <c r="I2776" s="2">
        <f>IF(C2776&gt;'Assumptions Notes'!C$11,-C2776*('Assumptions Notes'!C$13/(2*1000)),G2776*D2776)</f>
        <v>2.9244250000000003E-2</v>
      </c>
    </row>
    <row r="2777" spans="1:9" ht="16" x14ac:dyDescent="0.2">
      <c r="A2777" s="5">
        <v>42609.833333333336</v>
      </c>
      <c r="B2777" s="2">
        <v>1663.37</v>
      </c>
      <c r="C2777" s="29">
        <v>94.5</v>
      </c>
      <c r="D2777" s="8">
        <v>2.9500000000000001E-4</v>
      </c>
      <c r="E2777" s="13">
        <f>D2777*'Assumptions Notes'!C$12</f>
        <v>3.5400000000000001E-2</v>
      </c>
      <c r="F2777" s="15">
        <f t="shared" si="86"/>
        <v>2.7877500000000003E-2</v>
      </c>
      <c r="G2777" s="10">
        <f>IF(C2777&gt;'Assumptions Notes'!C$11,'Assumptions Notes'!C$11,C2777)</f>
        <v>94.5</v>
      </c>
      <c r="H2777" s="15">
        <f t="shared" si="87"/>
        <v>2.7877500000000003E-2</v>
      </c>
      <c r="I2777" s="2">
        <f>IF(C2777&gt;'Assumptions Notes'!C$11,-C2777*('Assumptions Notes'!C$13/(2*1000)),G2777*D2777)</f>
        <v>2.7877500000000003E-2</v>
      </c>
    </row>
    <row r="2778" spans="1:9" ht="16" x14ac:dyDescent="0.2">
      <c r="A2778" s="5">
        <v>42609.854166666664</v>
      </c>
      <c r="B2778" s="2">
        <v>1601.51</v>
      </c>
      <c r="C2778" s="29">
        <v>92.7</v>
      </c>
      <c r="D2778" s="8">
        <v>2.9E-4</v>
      </c>
      <c r="E2778" s="13">
        <f>D2778*'Assumptions Notes'!C$12</f>
        <v>3.4799999999999998E-2</v>
      </c>
      <c r="F2778" s="15">
        <f t="shared" si="86"/>
        <v>2.6883000000000001E-2</v>
      </c>
      <c r="G2778" s="10">
        <f>IF(C2778&gt;'Assumptions Notes'!C$11,'Assumptions Notes'!C$11,C2778)</f>
        <v>92.7</v>
      </c>
      <c r="H2778" s="15">
        <f t="shared" si="87"/>
        <v>2.6883000000000001E-2</v>
      </c>
      <c r="I2778" s="2">
        <f>IF(C2778&gt;'Assumptions Notes'!C$11,-C2778*('Assumptions Notes'!C$13/(2*1000)),G2778*D2778)</f>
        <v>2.6883000000000001E-2</v>
      </c>
    </row>
    <row r="2779" spans="1:9" ht="16" x14ac:dyDescent="0.2">
      <c r="A2779" s="5">
        <v>42609.875</v>
      </c>
      <c r="B2779" s="2">
        <v>1543.62</v>
      </c>
      <c r="C2779" s="29">
        <v>94.8</v>
      </c>
      <c r="D2779" s="8">
        <v>2.8499999999999999E-4</v>
      </c>
      <c r="E2779" s="13">
        <f>D2779*'Assumptions Notes'!C$12</f>
        <v>3.4200000000000001E-2</v>
      </c>
      <c r="F2779" s="15">
        <f t="shared" si="86"/>
        <v>2.7017999999999997E-2</v>
      </c>
      <c r="G2779" s="10">
        <f>IF(C2779&gt;'Assumptions Notes'!C$11,'Assumptions Notes'!C$11,C2779)</f>
        <v>94.8</v>
      </c>
      <c r="H2779" s="15">
        <f t="shared" si="87"/>
        <v>2.7017999999999997E-2</v>
      </c>
      <c r="I2779" s="2">
        <f>IF(C2779&gt;'Assumptions Notes'!C$11,-C2779*('Assumptions Notes'!C$13/(2*1000)),G2779*D2779)</f>
        <v>2.7017999999999997E-2</v>
      </c>
    </row>
    <row r="2780" spans="1:9" ht="16" x14ac:dyDescent="0.2">
      <c r="A2780" s="5">
        <v>42609.895833333336</v>
      </c>
      <c r="B2780" s="2">
        <v>1510.22</v>
      </c>
      <c r="C2780" s="29">
        <v>97.2</v>
      </c>
      <c r="D2780" s="8">
        <v>2.7E-4</v>
      </c>
      <c r="E2780" s="13">
        <f>D2780*'Assumptions Notes'!C$12</f>
        <v>3.2399999999999998E-2</v>
      </c>
      <c r="F2780" s="15">
        <f t="shared" si="86"/>
        <v>2.6244E-2</v>
      </c>
      <c r="G2780" s="10">
        <f>IF(C2780&gt;'Assumptions Notes'!C$11,'Assumptions Notes'!C$11,C2780)</f>
        <v>97.2</v>
      </c>
      <c r="H2780" s="15">
        <f t="shared" si="87"/>
        <v>2.6244E-2</v>
      </c>
      <c r="I2780" s="2">
        <f>IF(C2780&gt;'Assumptions Notes'!C$11,-C2780*('Assumptions Notes'!C$13/(2*1000)),G2780*D2780)</f>
        <v>2.6244E-2</v>
      </c>
    </row>
    <row r="2781" spans="1:9" ht="16" x14ac:dyDescent="0.2">
      <c r="A2781" s="5">
        <v>42609.916666666664</v>
      </c>
      <c r="B2781" s="2">
        <v>1445.6</v>
      </c>
      <c r="C2781" s="29">
        <v>96.3</v>
      </c>
      <c r="D2781" s="8">
        <v>2.5500000000000002E-4</v>
      </c>
      <c r="E2781" s="13">
        <f>D2781*'Assumptions Notes'!C$12</f>
        <v>3.0600000000000002E-2</v>
      </c>
      <c r="F2781" s="15">
        <f t="shared" si="86"/>
        <v>2.4556500000000002E-2</v>
      </c>
      <c r="G2781" s="10">
        <f>IF(C2781&gt;'Assumptions Notes'!C$11,'Assumptions Notes'!C$11,C2781)</f>
        <v>96.3</v>
      </c>
      <c r="H2781" s="15">
        <f t="shared" si="87"/>
        <v>2.4556500000000002E-2</v>
      </c>
      <c r="I2781" s="2">
        <f>IF(C2781&gt;'Assumptions Notes'!C$11,-C2781*('Assumptions Notes'!C$13/(2*1000)),G2781*D2781)</f>
        <v>2.4556500000000002E-2</v>
      </c>
    </row>
    <row r="2782" spans="1:9" ht="16" x14ac:dyDescent="0.2">
      <c r="A2782" s="5">
        <v>42609.9375</v>
      </c>
      <c r="B2782" s="2">
        <v>1402.77</v>
      </c>
      <c r="C2782" s="29">
        <v>94.7</v>
      </c>
      <c r="D2782" s="8">
        <v>2.1250000000000002E-4</v>
      </c>
      <c r="E2782" s="13">
        <f>D2782*'Assumptions Notes'!C$12</f>
        <v>2.5500000000000002E-2</v>
      </c>
      <c r="F2782" s="15">
        <f t="shared" si="86"/>
        <v>2.0123750000000003E-2</v>
      </c>
      <c r="G2782" s="10">
        <f>IF(C2782&gt;'Assumptions Notes'!C$11,'Assumptions Notes'!C$11,C2782)</f>
        <v>94.7</v>
      </c>
      <c r="H2782" s="15">
        <f t="shared" si="87"/>
        <v>2.0123750000000003E-2</v>
      </c>
      <c r="I2782" s="2">
        <f>IF(C2782&gt;'Assumptions Notes'!C$11,-C2782*('Assumptions Notes'!C$13/(2*1000)),G2782*D2782)</f>
        <v>2.0123750000000003E-2</v>
      </c>
    </row>
    <row r="2783" spans="1:9" ht="16" x14ac:dyDescent="0.2">
      <c r="A2783" s="5">
        <v>42609.958333333336</v>
      </c>
      <c r="B2783" s="2">
        <v>1361.5</v>
      </c>
      <c r="C2783" s="29">
        <v>90.7</v>
      </c>
      <c r="D2783" s="8">
        <v>1.7000000000000001E-4</v>
      </c>
      <c r="E2783" s="13">
        <f>D2783*'Assumptions Notes'!C$12</f>
        <v>2.0400000000000001E-2</v>
      </c>
      <c r="F2783" s="15">
        <f t="shared" si="86"/>
        <v>1.5419000000000002E-2</v>
      </c>
      <c r="G2783" s="10">
        <f>IF(C2783&gt;'Assumptions Notes'!C$11,'Assumptions Notes'!C$11,C2783)</f>
        <v>90.7</v>
      </c>
      <c r="H2783" s="15">
        <f t="shared" si="87"/>
        <v>1.5419000000000002E-2</v>
      </c>
      <c r="I2783" s="2">
        <f>IF(C2783&gt;'Assumptions Notes'!C$11,-C2783*('Assumptions Notes'!C$13/(2*1000)),G2783*D2783)</f>
        <v>1.5419000000000002E-2</v>
      </c>
    </row>
    <row r="2784" spans="1:9" ht="16" x14ac:dyDescent="0.2">
      <c r="A2784" s="5">
        <v>42609.979166666664</v>
      </c>
      <c r="B2784" s="2">
        <v>1340.52</v>
      </c>
      <c r="C2784" s="29">
        <v>89.8</v>
      </c>
      <c r="D2784" s="8">
        <v>1.5000000000000001E-4</v>
      </c>
      <c r="E2784" s="13">
        <f>D2784*'Assumptions Notes'!C$12</f>
        <v>1.8000000000000002E-2</v>
      </c>
      <c r="F2784" s="15">
        <f t="shared" si="86"/>
        <v>1.3470000000000001E-2</v>
      </c>
      <c r="G2784" s="10">
        <f>IF(C2784&gt;'Assumptions Notes'!C$11,'Assumptions Notes'!C$11,C2784)</f>
        <v>89.8</v>
      </c>
      <c r="H2784" s="15">
        <f t="shared" si="87"/>
        <v>1.3470000000000001E-2</v>
      </c>
      <c r="I2784" s="2">
        <f>IF(C2784&gt;'Assumptions Notes'!C$11,-C2784*('Assumptions Notes'!C$13/(2*1000)),G2784*D2784)</f>
        <v>1.3470000000000001E-2</v>
      </c>
    </row>
    <row r="2785" spans="1:9" ht="16" x14ac:dyDescent="0.2">
      <c r="A2785" s="5">
        <v>42610</v>
      </c>
      <c r="B2785" s="2">
        <v>1543.02</v>
      </c>
      <c r="C2785" s="29">
        <v>92.2</v>
      </c>
      <c r="D2785" s="8">
        <v>1.2999999999999999E-4</v>
      </c>
      <c r="E2785" s="13">
        <f>D2785*'Assumptions Notes'!C$12</f>
        <v>1.5599999999999999E-2</v>
      </c>
      <c r="F2785" s="15">
        <f t="shared" si="86"/>
        <v>1.1986E-2</v>
      </c>
      <c r="G2785" s="10">
        <f>IF(C2785&gt;'Assumptions Notes'!C$11,'Assumptions Notes'!C$11,C2785)</f>
        <v>92.2</v>
      </c>
      <c r="H2785" s="15">
        <f t="shared" si="87"/>
        <v>1.1986E-2</v>
      </c>
      <c r="I2785" s="2">
        <f>IF(C2785&gt;'Assumptions Notes'!C$11,-C2785*('Assumptions Notes'!C$13/(2*1000)),G2785*D2785)</f>
        <v>1.1986E-2</v>
      </c>
    </row>
    <row r="2786" spans="1:9" ht="16" x14ac:dyDescent="0.2">
      <c r="A2786" s="5">
        <v>42610.020833333336</v>
      </c>
      <c r="B2786" s="2">
        <v>1419.41</v>
      </c>
      <c r="C2786" s="29">
        <v>94.1</v>
      </c>
      <c r="D2786" s="8">
        <v>1.175E-4</v>
      </c>
      <c r="E2786" s="13">
        <f>D2786*'Assumptions Notes'!C$12</f>
        <v>1.41E-2</v>
      </c>
      <c r="F2786" s="15">
        <f t="shared" si="86"/>
        <v>1.1056749999999999E-2</v>
      </c>
      <c r="G2786" s="10">
        <f>IF(C2786&gt;'Assumptions Notes'!C$11,'Assumptions Notes'!C$11,C2786)</f>
        <v>94.1</v>
      </c>
      <c r="H2786" s="15">
        <f t="shared" si="87"/>
        <v>1.1056749999999999E-2</v>
      </c>
      <c r="I2786" s="2">
        <f>IF(C2786&gt;'Assumptions Notes'!C$11,-C2786*('Assumptions Notes'!C$13/(2*1000)),G2786*D2786)</f>
        <v>1.1056749999999999E-2</v>
      </c>
    </row>
    <row r="2787" spans="1:9" ht="16" x14ac:dyDescent="0.2">
      <c r="A2787" s="5">
        <v>42610.041666666664</v>
      </c>
      <c r="B2787" s="2">
        <v>1329.57</v>
      </c>
      <c r="C2787" s="29">
        <v>96.9</v>
      </c>
      <c r="D2787" s="8">
        <v>1.05E-4</v>
      </c>
      <c r="E2787" s="13">
        <f>D2787*'Assumptions Notes'!C$12</f>
        <v>1.26E-2</v>
      </c>
      <c r="F2787" s="15">
        <f t="shared" si="86"/>
        <v>1.0174500000000001E-2</v>
      </c>
      <c r="G2787" s="10">
        <f>IF(C2787&gt;'Assumptions Notes'!C$11,'Assumptions Notes'!C$11,C2787)</f>
        <v>96.9</v>
      </c>
      <c r="H2787" s="15">
        <f t="shared" si="87"/>
        <v>1.0174500000000001E-2</v>
      </c>
      <c r="I2787" s="2">
        <f>IF(C2787&gt;'Assumptions Notes'!C$11,-C2787*('Assumptions Notes'!C$13/(2*1000)),G2787*D2787)</f>
        <v>1.0174500000000001E-2</v>
      </c>
    </row>
    <row r="2788" spans="1:9" ht="16" x14ac:dyDescent="0.2">
      <c r="A2788" s="5">
        <v>42610.0625</v>
      </c>
      <c r="B2788" s="2">
        <v>1272.1199999999999</v>
      </c>
      <c r="C2788" s="29">
        <v>96.6</v>
      </c>
      <c r="D2788" s="8">
        <v>1.025E-4</v>
      </c>
      <c r="E2788" s="13">
        <f>D2788*'Assumptions Notes'!C$12</f>
        <v>1.23E-2</v>
      </c>
      <c r="F2788" s="15">
        <f t="shared" si="86"/>
        <v>9.9014999999999988E-3</v>
      </c>
      <c r="G2788" s="10">
        <f>IF(C2788&gt;'Assumptions Notes'!C$11,'Assumptions Notes'!C$11,C2788)</f>
        <v>96.6</v>
      </c>
      <c r="H2788" s="15">
        <f t="shared" si="87"/>
        <v>9.9014999999999988E-3</v>
      </c>
      <c r="I2788" s="2">
        <f>IF(C2788&gt;'Assumptions Notes'!C$11,-C2788*('Assumptions Notes'!C$13/(2*1000)),G2788*D2788)</f>
        <v>9.9014999999999988E-3</v>
      </c>
    </row>
    <row r="2789" spans="1:9" ht="16" x14ac:dyDescent="0.2">
      <c r="A2789" s="5">
        <v>42610.083333333336</v>
      </c>
      <c r="B2789" s="2">
        <v>1197.45</v>
      </c>
      <c r="C2789" s="29">
        <v>91.9</v>
      </c>
      <c r="D2789" s="8">
        <v>1E-4</v>
      </c>
      <c r="E2789" s="13">
        <f>D2789*'Assumptions Notes'!C$12</f>
        <v>1.2E-2</v>
      </c>
      <c r="F2789" s="15">
        <f t="shared" si="86"/>
        <v>9.1900000000000003E-3</v>
      </c>
      <c r="G2789" s="10">
        <f>IF(C2789&gt;'Assumptions Notes'!C$11,'Assumptions Notes'!C$11,C2789)</f>
        <v>91.9</v>
      </c>
      <c r="H2789" s="15">
        <f t="shared" si="87"/>
        <v>9.1900000000000003E-3</v>
      </c>
      <c r="I2789" s="2">
        <f>IF(C2789&gt;'Assumptions Notes'!C$11,-C2789*('Assumptions Notes'!C$13/(2*1000)),G2789*D2789)</f>
        <v>9.1900000000000003E-3</v>
      </c>
    </row>
    <row r="2790" spans="1:9" ht="16" x14ac:dyDescent="0.2">
      <c r="A2790" s="5">
        <v>42610.104166666664</v>
      </c>
      <c r="B2790" s="2">
        <v>1157.6500000000001</v>
      </c>
      <c r="C2790" s="29">
        <v>92.4</v>
      </c>
      <c r="D2790" s="8">
        <v>9.8750000000000002E-5</v>
      </c>
      <c r="E2790" s="13">
        <f>D2790*'Assumptions Notes'!C$12</f>
        <v>1.1849999999999999E-2</v>
      </c>
      <c r="F2790" s="15">
        <f t="shared" si="86"/>
        <v>9.1245000000000007E-3</v>
      </c>
      <c r="G2790" s="10">
        <f>IF(C2790&gt;'Assumptions Notes'!C$11,'Assumptions Notes'!C$11,C2790)</f>
        <v>92.4</v>
      </c>
      <c r="H2790" s="15">
        <f t="shared" si="87"/>
        <v>9.1245000000000007E-3</v>
      </c>
      <c r="I2790" s="2">
        <f>IF(C2790&gt;'Assumptions Notes'!C$11,-C2790*('Assumptions Notes'!C$13/(2*1000)),G2790*D2790)</f>
        <v>9.1245000000000007E-3</v>
      </c>
    </row>
    <row r="2791" spans="1:9" ht="16" x14ac:dyDescent="0.2">
      <c r="A2791" s="5">
        <v>42610.125</v>
      </c>
      <c r="B2791" s="2">
        <v>1126.58</v>
      </c>
      <c r="C2791" s="29">
        <v>92.4</v>
      </c>
      <c r="D2791" s="8">
        <v>9.7499999999999998E-5</v>
      </c>
      <c r="E2791" s="13">
        <f>D2791*'Assumptions Notes'!C$12</f>
        <v>1.17E-2</v>
      </c>
      <c r="F2791" s="15">
        <f t="shared" si="86"/>
        <v>9.0089999999999996E-3</v>
      </c>
      <c r="G2791" s="10">
        <f>IF(C2791&gt;'Assumptions Notes'!C$11,'Assumptions Notes'!C$11,C2791)</f>
        <v>92.4</v>
      </c>
      <c r="H2791" s="15">
        <f t="shared" si="87"/>
        <v>9.0089999999999996E-3</v>
      </c>
      <c r="I2791" s="2">
        <f>IF(C2791&gt;'Assumptions Notes'!C$11,-C2791*('Assumptions Notes'!C$13/(2*1000)),G2791*D2791)</f>
        <v>9.0089999999999996E-3</v>
      </c>
    </row>
    <row r="2792" spans="1:9" ht="16" x14ac:dyDescent="0.2">
      <c r="A2792" s="5">
        <v>42610.145833333336</v>
      </c>
      <c r="B2792" s="2">
        <v>1089.3399999999999</v>
      </c>
      <c r="C2792" s="29">
        <v>94.4</v>
      </c>
      <c r="D2792" s="8">
        <v>9.6250000000000009E-5</v>
      </c>
      <c r="E2792" s="13">
        <f>D2792*'Assumptions Notes'!C$12</f>
        <v>1.1550000000000001E-2</v>
      </c>
      <c r="F2792" s="15">
        <f t="shared" si="86"/>
        <v>9.0860000000000021E-3</v>
      </c>
      <c r="G2792" s="10">
        <f>IF(C2792&gt;'Assumptions Notes'!C$11,'Assumptions Notes'!C$11,C2792)</f>
        <v>94.4</v>
      </c>
      <c r="H2792" s="15">
        <f t="shared" si="87"/>
        <v>9.0860000000000021E-3</v>
      </c>
      <c r="I2792" s="2">
        <f>IF(C2792&gt;'Assumptions Notes'!C$11,-C2792*('Assumptions Notes'!C$13/(2*1000)),G2792*D2792)</f>
        <v>9.0860000000000021E-3</v>
      </c>
    </row>
    <row r="2793" spans="1:9" ht="16" x14ac:dyDescent="0.2">
      <c r="A2793" s="5">
        <v>42610.166666666664</v>
      </c>
      <c r="B2793" s="2">
        <v>1048.28</v>
      </c>
      <c r="C2793" s="29">
        <v>94</v>
      </c>
      <c r="D2793" s="8">
        <v>9.5000000000000005E-5</v>
      </c>
      <c r="E2793" s="13">
        <f>D2793*'Assumptions Notes'!C$12</f>
        <v>1.14E-2</v>
      </c>
      <c r="F2793" s="15">
        <f t="shared" si="86"/>
        <v>8.9300000000000004E-3</v>
      </c>
      <c r="G2793" s="10">
        <f>IF(C2793&gt;'Assumptions Notes'!C$11,'Assumptions Notes'!C$11,C2793)</f>
        <v>94</v>
      </c>
      <c r="H2793" s="15">
        <f t="shared" si="87"/>
        <v>8.9300000000000004E-3</v>
      </c>
      <c r="I2793" s="2">
        <f>IF(C2793&gt;'Assumptions Notes'!C$11,-C2793*('Assumptions Notes'!C$13/(2*1000)),G2793*D2793)</f>
        <v>8.9300000000000004E-3</v>
      </c>
    </row>
    <row r="2794" spans="1:9" ht="16" x14ac:dyDescent="0.2">
      <c r="A2794" s="5">
        <v>42610.1875</v>
      </c>
      <c r="B2794" s="2">
        <v>1037.47</v>
      </c>
      <c r="C2794" s="29">
        <v>92.2</v>
      </c>
      <c r="D2794" s="8">
        <v>9.6250000000000009E-5</v>
      </c>
      <c r="E2794" s="13">
        <f>D2794*'Assumptions Notes'!C$12</f>
        <v>1.1550000000000001E-2</v>
      </c>
      <c r="F2794" s="15">
        <f t="shared" si="86"/>
        <v>8.8742500000000002E-3</v>
      </c>
      <c r="G2794" s="10">
        <f>IF(C2794&gt;'Assumptions Notes'!C$11,'Assumptions Notes'!C$11,C2794)</f>
        <v>92.2</v>
      </c>
      <c r="H2794" s="15">
        <f t="shared" si="87"/>
        <v>8.8742500000000002E-3</v>
      </c>
      <c r="I2794" s="2">
        <f>IF(C2794&gt;'Assumptions Notes'!C$11,-C2794*('Assumptions Notes'!C$13/(2*1000)),G2794*D2794)</f>
        <v>8.8742500000000002E-3</v>
      </c>
    </row>
    <row r="2795" spans="1:9" ht="16" x14ac:dyDescent="0.2">
      <c r="A2795" s="5">
        <v>42610.208333333336</v>
      </c>
      <c r="B2795" s="2">
        <v>1025.07</v>
      </c>
      <c r="C2795" s="29">
        <v>87.9</v>
      </c>
      <c r="D2795" s="8">
        <v>9.7499999999999998E-5</v>
      </c>
      <c r="E2795" s="13">
        <f>D2795*'Assumptions Notes'!C$12</f>
        <v>1.17E-2</v>
      </c>
      <c r="F2795" s="15">
        <f t="shared" si="86"/>
        <v>8.5702499999999997E-3</v>
      </c>
      <c r="G2795" s="10">
        <f>IF(C2795&gt;'Assumptions Notes'!C$11,'Assumptions Notes'!C$11,C2795)</f>
        <v>87.9</v>
      </c>
      <c r="H2795" s="15">
        <f t="shared" si="87"/>
        <v>8.5702499999999997E-3</v>
      </c>
      <c r="I2795" s="2">
        <f>IF(C2795&gt;'Assumptions Notes'!C$11,-C2795*('Assumptions Notes'!C$13/(2*1000)),G2795*D2795)</f>
        <v>8.5702499999999997E-3</v>
      </c>
    </row>
    <row r="2796" spans="1:9" ht="16" x14ac:dyDescent="0.2">
      <c r="A2796" s="5">
        <v>42610.229166666664</v>
      </c>
      <c r="B2796" s="2">
        <v>1030.06</v>
      </c>
      <c r="C2796" s="29">
        <v>85.7</v>
      </c>
      <c r="D2796" s="8">
        <v>1.15E-4</v>
      </c>
      <c r="E2796" s="13">
        <f>D2796*'Assumptions Notes'!C$12</f>
        <v>1.38E-2</v>
      </c>
      <c r="F2796" s="15">
        <f t="shared" si="86"/>
        <v>9.8555000000000014E-3</v>
      </c>
      <c r="G2796" s="10">
        <f>IF(C2796&gt;'Assumptions Notes'!C$11,'Assumptions Notes'!C$11,C2796)</f>
        <v>85.7</v>
      </c>
      <c r="H2796" s="15">
        <f t="shared" si="87"/>
        <v>9.8555000000000014E-3</v>
      </c>
      <c r="I2796" s="2">
        <f>IF(C2796&gt;'Assumptions Notes'!C$11,-C2796*('Assumptions Notes'!C$13/(2*1000)),G2796*D2796)</f>
        <v>9.8555000000000014E-3</v>
      </c>
    </row>
    <row r="2797" spans="1:9" ht="16" x14ac:dyDescent="0.2">
      <c r="A2797" s="5">
        <v>42610.3125</v>
      </c>
      <c r="B2797" s="2">
        <v>1074.5899999999999</v>
      </c>
      <c r="C2797" s="29">
        <v>85.1</v>
      </c>
      <c r="D2797" s="8">
        <v>1.325E-4</v>
      </c>
      <c r="E2797" s="13">
        <f>D2797*'Assumptions Notes'!C$12</f>
        <v>1.5900000000000001E-2</v>
      </c>
      <c r="F2797" s="15">
        <f t="shared" si="86"/>
        <v>1.1275749999999999E-2</v>
      </c>
      <c r="G2797" s="10">
        <f>IF(C2797&gt;'Assumptions Notes'!C$11,'Assumptions Notes'!C$11,C2797)</f>
        <v>85.1</v>
      </c>
      <c r="H2797" s="15">
        <f t="shared" si="87"/>
        <v>1.1275749999999999E-2</v>
      </c>
      <c r="I2797" s="2">
        <f>IF(C2797&gt;'Assumptions Notes'!C$11,-C2797*('Assumptions Notes'!C$13/(2*1000)),G2797*D2797)</f>
        <v>1.1275749999999999E-2</v>
      </c>
    </row>
    <row r="2798" spans="1:9" ht="16" x14ac:dyDescent="0.2">
      <c r="A2798" s="5">
        <v>42610.25</v>
      </c>
      <c r="B2798" s="2">
        <v>1027.5999999999999</v>
      </c>
      <c r="C2798" s="29">
        <v>92</v>
      </c>
      <c r="D2798" s="8">
        <v>1.6249999999999999E-4</v>
      </c>
      <c r="E2798" s="13">
        <f>D2798*'Assumptions Notes'!C$12</f>
        <v>1.95E-2</v>
      </c>
      <c r="F2798" s="15">
        <f t="shared" si="86"/>
        <v>1.495E-2</v>
      </c>
      <c r="G2798" s="10">
        <f>IF(C2798&gt;'Assumptions Notes'!C$11,'Assumptions Notes'!C$11,C2798)</f>
        <v>92</v>
      </c>
      <c r="H2798" s="15">
        <f t="shared" si="87"/>
        <v>1.495E-2</v>
      </c>
      <c r="I2798" s="2">
        <f>IF(C2798&gt;'Assumptions Notes'!C$11,-C2798*('Assumptions Notes'!C$13/(2*1000)),G2798*D2798)</f>
        <v>1.495E-2</v>
      </c>
    </row>
    <row r="2799" spans="1:9" ht="16" x14ac:dyDescent="0.2">
      <c r="A2799" s="5">
        <v>42610.270833333336</v>
      </c>
      <c r="B2799" s="2">
        <v>1038.77</v>
      </c>
      <c r="C2799" s="29">
        <v>96.8</v>
      </c>
      <c r="D2799" s="8">
        <v>1.9249999999999999E-4</v>
      </c>
      <c r="E2799" s="13">
        <f>D2799*'Assumptions Notes'!C$12</f>
        <v>2.3099999999999999E-2</v>
      </c>
      <c r="F2799" s="15">
        <f t="shared" si="86"/>
        <v>1.8633999999999998E-2</v>
      </c>
      <c r="G2799" s="10">
        <f>IF(C2799&gt;'Assumptions Notes'!C$11,'Assumptions Notes'!C$11,C2799)</f>
        <v>96.8</v>
      </c>
      <c r="H2799" s="15">
        <f t="shared" si="87"/>
        <v>1.8633999999999998E-2</v>
      </c>
      <c r="I2799" s="2">
        <f>IF(C2799&gt;'Assumptions Notes'!C$11,-C2799*('Assumptions Notes'!C$13/(2*1000)),G2799*D2799)</f>
        <v>1.8633999999999998E-2</v>
      </c>
    </row>
    <row r="2800" spans="1:9" ht="16" x14ac:dyDescent="0.2">
      <c r="A2800" s="5">
        <v>42610.291666666664</v>
      </c>
      <c r="B2800" s="2">
        <v>1065.21</v>
      </c>
      <c r="C2800" s="29">
        <v>89.4</v>
      </c>
      <c r="D2800" s="8">
        <v>2.0875000000000001E-4</v>
      </c>
      <c r="E2800" s="13">
        <f>D2800*'Assumptions Notes'!C$12</f>
        <v>2.5049999999999999E-2</v>
      </c>
      <c r="F2800" s="15">
        <f t="shared" si="86"/>
        <v>1.8662250000000002E-2</v>
      </c>
      <c r="G2800" s="10">
        <f>IF(C2800&gt;'Assumptions Notes'!C$11,'Assumptions Notes'!C$11,C2800)</f>
        <v>89.4</v>
      </c>
      <c r="H2800" s="15">
        <f t="shared" si="87"/>
        <v>1.8662250000000002E-2</v>
      </c>
      <c r="I2800" s="2">
        <f>IF(C2800&gt;'Assumptions Notes'!C$11,-C2800*('Assumptions Notes'!C$13/(2*1000)),G2800*D2800)</f>
        <v>1.8662250000000002E-2</v>
      </c>
    </row>
    <row r="2801" spans="1:9" ht="16" x14ac:dyDescent="0.2">
      <c r="A2801" s="5">
        <v>42610.333333333336</v>
      </c>
      <c r="B2801" s="2">
        <v>1078.48</v>
      </c>
      <c r="C2801" s="29">
        <v>91.5</v>
      </c>
      <c r="D2801" s="8">
        <v>2.2499999999999999E-4</v>
      </c>
      <c r="E2801" s="13">
        <f>D2801*'Assumptions Notes'!C$12</f>
        <v>2.7E-2</v>
      </c>
      <c r="F2801" s="15">
        <f t="shared" si="86"/>
        <v>2.0587499999999998E-2</v>
      </c>
      <c r="G2801" s="10">
        <f>IF(C2801&gt;'Assumptions Notes'!C$11,'Assumptions Notes'!C$11,C2801)</f>
        <v>91.5</v>
      </c>
      <c r="H2801" s="15">
        <f t="shared" si="87"/>
        <v>2.0587499999999998E-2</v>
      </c>
      <c r="I2801" s="2">
        <f>IF(C2801&gt;'Assumptions Notes'!C$11,-C2801*('Assumptions Notes'!C$13/(2*1000)),G2801*D2801)</f>
        <v>2.0587499999999998E-2</v>
      </c>
    </row>
    <row r="2802" spans="1:9" ht="16" x14ac:dyDescent="0.2">
      <c r="A2802" s="5">
        <v>42610.354166666664</v>
      </c>
      <c r="B2802" s="2">
        <v>1083.3599999999999</v>
      </c>
      <c r="C2802" s="29">
        <v>88.7</v>
      </c>
      <c r="D2802" s="8">
        <v>2.2625E-4</v>
      </c>
      <c r="E2802" s="13">
        <f>D2802*'Assumptions Notes'!C$12</f>
        <v>2.7150000000000001E-2</v>
      </c>
      <c r="F2802" s="15">
        <f t="shared" si="86"/>
        <v>2.0068374999999999E-2</v>
      </c>
      <c r="G2802" s="10">
        <f>IF(C2802&gt;'Assumptions Notes'!C$11,'Assumptions Notes'!C$11,C2802)</f>
        <v>88.7</v>
      </c>
      <c r="H2802" s="15">
        <f t="shared" si="87"/>
        <v>2.0068374999999999E-2</v>
      </c>
      <c r="I2802" s="2">
        <f>IF(C2802&gt;'Assumptions Notes'!C$11,-C2802*('Assumptions Notes'!C$13/(2*1000)),G2802*D2802)</f>
        <v>2.0068374999999999E-2</v>
      </c>
    </row>
    <row r="2803" spans="1:9" ht="16" x14ac:dyDescent="0.2">
      <c r="A2803" s="5">
        <v>42610.375</v>
      </c>
      <c r="B2803" s="2">
        <v>1080.49</v>
      </c>
      <c r="C2803" s="29">
        <v>85.1</v>
      </c>
      <c r="D2803" s="8">
        <v>2.275E-4</v>
      </c>
      <c r="E2803" s="13">
        <f>D2803*'Assumptions Notes'!C$12</f>
        <v>2.7300000000000001E-2</v>
      </c>
      <c r="F2803" s="15">
        <f t="shared" si="86"/>
        <v>1.9360249999999999E-2</v>
      </c>
      <c r="G2803" s="10">
        <f>IF(C2803&gt;'Assumptions Notes'!C$11,'Assumptions Notes'!C$11,C2803)</f>
        <v>85.1</v>
      </c>
      <c r="H2803" s="15">
        <f t="shared" si="87"/>
        <v>1.9360249999999999E-2</v>
      </c>
      <c r="I2803" s="2">
        <f>IF(C2803&gt;'Assumptions Notes'!C$11,-C2803*('Assumptions Notes'!C$13/(2*1000)),G2803*D2803)</f>
        <v>1.9360249999999999E-2</v>
      </c>
    </row>
    <row r="2804" spans="1:9" ht="16" x14ac:dyDescent="0.2">
      <c r="A2804" s="5">
        <v>42610.395833333336</v>
      </c>
      <c r="B2804" s="2">
        <v>1001.53</v>
      </c>
      <c r="C2804" s="29">
        <v>87.7</v>
      </c>
      <c r="D2804" s="8">
        <v>2.1875E-4</v>
      </c>
      <c r="E2804" s="13">
        <f>D2804*'Assumptions Notes'!C$12</f>
        <v>2.6249999999999999E-2</v>
      </c>
      <c r="F2804" s="15">
        <f t="shared" si="86"/>
        <v>1.9184375E-2</v>
      </c>
      <c r="G2804" s="10">
        <f>IF(C2804&gt;'Assumptions Notes'!C$11,'Assumptions Notes'!C$11,C2804)</f>
        <v>87.7</v>
      </c>
      <c r="H2804" s="15">
        <f t="shared" si="87"/>
        <v>1.9184375E-2</v>
      </c>
      <c r="I2804" s="2">
        <f>IF(C2804&gt;'Assumptions Notes'!C$11,-C2804*('Assumptions Notes'!C$13/(2*1000)),G2804*D2804)</f>
        <v>1.9184375E-2</v>
      </c>
    </row>
    <row r="2805" spans="1:9" ht="16" x14ac:dyDescent="0.2">
      <c r="A2805" s="5">
        <v>42610.416666666664</v>
      </c>
      <c r="B2805" s="2">
        <v>973.04</v>
      </c>
      <c r="C2805" s="29">
        <v>87.1</v>
      </c>
      <c r="D2805" s="8">
        <v>2.1000000000000001E-4</v>
      </c>
      <c r="E2805" s="13">
        <f>D2805*'Assumptions Notes'!C$12</f>
        <v>2.52E-2</v>
      </c>
      <c r="F2805" s="15">
        <f t="shared" si="86"/>
        <v>1.8290999999999998E-2</v>
      </c>
      <c r="G2805" s="10">
        <f>IF(C2805&gt;'Assumptions Notes'!C$11,'Assumptions Notes'!C$11,C2805)</f>
        <v>87.1</v>
      </c>
      <c r="H2805" s="15">
        <f t="shared" si="87"/>
        <v>1.8290999999999998E-2</v>
      </c>
      <c r="I2805" s="2">
        <f>IF(C2805&gt;'Assumptions Notes'!C$11,-C2805*('Assumptions Notes'!C$13/(2*1000)),G2805*D2805)</f>
        <v>1.8290999999999998E-2</v>
      </c>
    </row>
    <row r="2806" spans="1:9" ht="16" x14ac:dyDescent="0.2">
      <c r="A2806" s="5">
        <v>42610.4375</v>
      </c>
      <c r="B2806" s="2">
        <v>911.02</v>
      </c>
      <c r="C2806" s="29">
        <v>75.5</v>
      </c>
      <c r="D2806" s="8">
        <v>2.075E-4</v>
      </c>
      <c r="E2806" s="13">
        <f>D2806*'Assumptions Notes'!C$12</f>
        <v>2.4899999999999999E-2</v>
      </c>
      <c r="F2806" s="15">
        <f t="shared" si="86"/>
        <v>1.566625E-2</v>
      </c>
      <c r="G2806" s="10">
        <f>IF(C2806&gt;'Assumptions Notes'!C$11,'Assumptions Notes'!C$11,C2806)</f>
        <v>75.5</v>
      </c>
      <c r="H2806" s="15">
        <f t="shared" si="87"/>
        <v>1.566625E-2</v>
      </c>
      <c r="I2806" s="2">
        <f>IF(C2806&gt;'Assumptions Notes'!C$11,-C2806*('Assumptions Notes'!C$13/(2*1000)),G2806*D2806)</f>
        <v>1.566625E-2</v>
      </c>
    </row>
    <row r="2807" spans="1:9" ht="16" x14ac:dyDescent="0.2">
      <c r="A2807" s="5">
        <v>42610.458333333336</v>
      </c>
      <c r="B2807" s="2">
        <v>858.06</v>
      </c>
      <c r="C2807" s="29">
        <v>80.3</v>
      </c>
      <c r="D2807" s="8">
        <v>2.05E-4</v>
      </c>
      <c r="E2807" s="13">
        <f>D2807*'Assumptions Notes'!C$12</f>
        <v>2.46E-2</v>
      </c>
      <c r="F2807" s="15">
        <f t="shared" si="86"/>
        <v>1.64615E-2</v>
      </c>
      <c r="G2807" s="10">
        <f>IF(C2807&gt;'Assumptions Notes'!C$11,'Assumptions Notes'!C$11,C2807)</f>
        <v>80.3</v>
      </c>
      <c r="H2807" s="15">
        <f t="shared" si="87"/>
        <v>1.64615E-2</v>
      </c>
      <c r="I2807" s="2">
        <f>IF(C2807&gt;'Assumptions Notes'!C$11,-C2807*('Assumptions Notes'!C$13/(2*1000)),G2807*D2807)</f>
        <v>1.64615E-2</v>
      </c>
    </row>
    <row r="2808" spans="1:9" ht="16" x14ac:dyDescent="0.2">
      <c r="A2808" s="5">
        <v>42610.479166666664</v>
      </c>
      <c r="B2808" s="2">
        <v>830.7</v>
      </c>
      <c r="C2808" s="29">
        <v>77.3</v>
      </c>
      <c r="D2808" s="8">
        <v>2.1499999999999999E-4</v>
      </c>
      <c r="E2808" s="13">
        <f>D2808*'Assumptions Notes'!C$12</f>
        <v>2.58E-2</v>
      </c>
      <c r="F2808" s="15">
        <f t="shared" si="86"/>
        <v>1.6619499999999999E-2</v>
      </c>
      <c r="G2808" s="10">
        <f>IF(C2808&gt;'Assumptions Notes'!C$11,'Assumptions Notes'!C$11,C2808)</f>
        <v>77.3</v>
      </c>
      <c r="H2808" s="15">
        <f t="shared" si="87"/>
        <v>1.6619499999999999E-2</v>
      </c>
      <c r="I2808" s="2">
        <f>IF(C2808&gt;'Assumptions Notes'!C$11,-C2808*('Assumptions Notes'!C$13/(2*1000)),G2808*D2808)</f>
        <v>1.6619499999999999E-2</v>
      </c>
    </row>
    <row r="2809" spans="1:9" ht="16" x14ac:dyDescent="0.2">
      <c r="A2809" s="5">
        <v>42610.5</v>
      </c>
      <c r="B2809" s="2">
        <v>799.3</v>
      </c>
      <c r="C2809" s="29">
        <v>80.3</v>
      </c>
      <c r="D2809" s="8">
        <v>2.2499999999999999E-4</v>
      </c>
      <c r="E2809" s="13">
        <f>D2809*'Assumptions Notes'!C$12</f>
        <v>2.7E-2</v>
      </c>
      <c r="F2809" s="15">
        <f t="shared" si="86"/>
        <v>1.80675E-2</v>
      </c>
      <c r="G2809" s="10">
        <f>IF(C2809&gt;'Assumptions Notes'!C$11,'Assumptions Notes'!C$11,C2809)</f>
        <v>80.3</v>
      </c>
      <c r="H2809" s="15">
        <f t="shared" si="87"/>
        <v>1.80675E-2</v>
      </c>
      <c r="I2809" s="2">
        <f>IF(C2809&gt;'Assumptions Notes'!C$11,-C2809*('Assumptions Notes'!C$13/(2*1000)),G2809*D2809)</f>
        <v>1.80675E-2</v>
      </c>
    </row>
    <row r="2810" spans="1:9" ht="16" x14ac:dyDescent="0.2">
      <c r="A2810" s="5">
        <v>42610.520833333336</v>
      </c>
      <c r="B2810" s="2">
        <v>779.15</v>
      </c>
      <c r="C2810" s="29">
        <v>80.5</v>
      </c>
      <c r="D2810" s="8">
        <v>2.1250000000000002E-4</v>
      </c>
      <c r="E2810" s="13">
        <f>D2810*'Assumptions Notes'!C$12</f>
        <v>2.5500000000000002E-2</v>
      </c>
      <c r="F2810" s="15">
        <f t="shared" si="86"/>
        <v>1.710625E-2</v>
      </c>
      <c r="G2810" s="10">
        <f>IF(C2810&gt;'Assumptions Notes'!C$11,'Assumptions Notes'!C$11,C2810)</f>
        <v>80.5</v>
      </c>
      <c r="H2810" s="15">
        <f t="shared" si="87"/>
        <v>1.710625E-2</v>
      </c>
      <c r="I2810" s="2">
        <f>IF(C2810&gt;'Assumptions Notes'!C$11,-C2810*('Assumptions Notes'!C$13/(2*1000)),G2810*D2810)</f>
        <v>1.710625E-2</v>
      </c>
    </row>
    <row r="2811" spans="1:9" ht="16" x14ac:dyDescent="0.2">
      <c r="A2811" s="5">
        <v>42610.541666666664</v>
      </c>
      <c r="B2811" s="2">
        <v>791.48</v>
      </c>
      <c r="C2811" s="29">
        <v>84.8</v>
      </c>
      <c r="D2811" s="8">
        <v>2.0000000000000001E-4</v>
      </c>
      <c r="E2811" s="13">
        <f>D2811*'Assumptions Notes'!C$12</f>
        <v>2.4E-2</v>
      </c>
      <c r="F2811" s="15">
        <f t="shared" si="86"/>
        <v>1.6959999999999999E-2</v>
      </c>
      <c r="G2811" s="10">
        <f>IF(C2811&gt;'Assumptions Notes'!C$11,'Assumptions Notes'!C$11,C2811)</f>
        <v>84.8</v>
      </c>
      <c r="H2811" s="15">
        <f t="shared" si="87"/>
        <v>1.6959999999999999E-2</v>
      </c>
      <c r="I2811" s="2">
        <f>IF(C2811&gt;'Assumptions Notes'!C$11,-C2811*('Assumptions Notes'!C$13/(2*1000)),G2811*D2811)</f>
        <v>1.6959999999999999E-2</v>
      </c>
    </row>
    <row r="2812" spans="1:9" ht="16" x14ac:dyDescent="0.2">
      <c r="A2812" s="5">
        <v>42610.5625</v>
      </c>
      <c r="B2812" s="2">
        <v>758.66</v>
      </c>
      <c r="C2812" s="29">
        <v>84.4</v>
      </c>
      <c r="D2812" s="8">
        <v>1.975E-4</v>
      </c>
      <c r="E2812" s="13">
        <f>D2812*'Assumptions Notes'!C$12</f>
        <v>2.3699999999999999E-2</v>
      </c>
      <c r="F2812" s="15">
        <f t="shared" si="86"/>
        <v>1.6669E-2</v>
      </c>
      <c r="G2812" s="10">
        <f>IF(C2812&gt;'Assumptions Notes'!C$11,'Assumptions Notes'!C$11,C2812)</f>
        <v>84.4</v>
      </c>
      <c r="H2812" s="15">
        <f t="shared" si="87"/>
        <v>1.6669E-2</v>
      </c>
      <c r="I2812" s="2">
        <f>IF(C2812&gt;'Assumptions Notes'!C$11,-C2812*('Assumptions Notes'!C$13/(2*1000)),G2812*D2812)</f>
        <v>1.6669E-2</v>
      </c>
    </row>
    <row r="2813" spans="1:9" ht="16" x14ac:dyDescent="0.2">
      <c r="A2813" s="5">
        <v>42610.583333333336</v>
      </c>
      <c r="B2813" s="2">
        <v>771.61</v>
      </c>
      <c r="C2813" s="29">
        <v>86</v>
      </c>
      <c r="D2813" s="8">
        <v>1.95E-4</v>
      </c>
      <c r="E2813" s="13">
        <f>D2813*'Assumptions Notes'!C$12</f>
        <v>2.3400000000000001E-2</v>
      </c>
      <c r="F2813" s="15">
        <f t="shared" si="86"/>
        <v>1.677E-2</v>
      </c>
      <c r="G2813" s="10">
        <f>IF(C2813&gt;'Assumptions Notes'!C$11,'Assumptions Notes'!C$11,C2813)</f>
        <v>86</v>
      </c>
      <c r="H2813" s="15">
        <f t="shared" si="87"/>
        <v>1.677E-2</v>
      </c>
      <c r="I2813" s="2">
        <f>IF(C2813&gt;'Assumptions Notes'!C$11,-C2813*('Assumptions Notes'!C$13/(2*1000)),G2813*D2813)</f>
        <v>1.677E-2</v>
      </c>
    </row>
    <row r="2814" spans="1:9" ht="16" x14ac:dyDescent="0.2">
      <c r="A2814" s="5">
        <v>42610.604166666664</v>
      </c>
      <c r="B2814" s="2">
        <v>776.81</v>
      </c>
      <c r="C2814" s="29">
        <v>85.7</v>
      </c>
      <c r="D2814" s="8">
        <v>1.9625E-4</v>
      </c>
      <c r="E2814" s="13">
        <f>D2814*'Assumptions Notes'!C$12</f>
        <v>2.3550000000000001E-2</v>
      </c>
      <c r="F2814" s="15">
        <f t="shared" si="86"/>
        <v>1.6818625E-2</v>
      </c>
      <c r="G2814" s="10">
        <f>IF(C2814&gt;'Assumptions Notes'!C$11,'Assumptions Notes'!C$11,C2814)</f>
        <v>85.7</v>
      </c>
      <c r="H2814" s="15">
        <f t="shared" si="87"/>
        <v>1.6818625E-2</v>
      </c>
      <c r="I2814" s="2">
        <f>IF(C2814&gt;'Assumptions Notes'!C$11,-C2814*('Assumptions Notes'!C$13/(2*1000)),G2814*D2814)</f>
        <v>1.6818625E-2</v>
      </c>
    </row>
    <row r="2815" spans="1:9" ht="16" x14ac:dyDescent="0.2">
      <c r="A2815" s="5">
        <v>42610.625</v>
      </c>
      <c r="B2815" s="2">
        <v>797.81</v>
      </c>
      <c r="C2815" s="29">
        <v>84.6</v>
      </c>
      <c r="D2815" s="8">
        <v>1.975E-4</v>
      </c>
      <c r="E2815" s="13">
        <f>D2815*'Assumptions Notes'!C$12</f>
        <v>2.3699999999999999E-2</v>
      </c>
      <c r="F2815" s="15">
        <f t="shared" si="86"/>
        <v>1.6708499999999998E-2</v>
      </c>
      <c r="G2815" s="10">
        <f>IF(C2815&gt;'Assumptions Notes'!C$11,'Assumptions Notes'!C$11,C2815)</f>
        <v>84.6</v>
      </c>
      <c r="H2815" s="15">
        <f t="shared" si="87"/>
        <v>1.6708499999999998E-2</v>
      </c>
      <c r="I2815" s="2">
        <f>IF(C2815&gt;'Assumptions Notes'!C$11,-C2815*('Assumptions Notes'!C$13/(2*1000)),G2815*D2815)</f>
        <v>1.6708499999999998E-2</v>
      </c>
    </row>
    <row r="2816" spans="1:9" ht="16" x14ac:dyDescent="0.2">
      <c r="A2816" s="5">
        <v>42610.645833333336</v>
      </c>
      <c r="B2816" s="2">
        <v>821.9</v>
      </c>
      <c r="C2816" s="29">
        <v>85.6</v>
      </c>
      <c r="D2816" s="8">
        <v>2.2124999999999998E-4</v>
      </c>
      <c r="E2816" s="13">
        <f>D2816*'Assumptions Notes'!C$12</f>
        <v>2.6549999999999997E-2</v>
      </c>
      <c r="F2816" s="15">
        <f t="shared" si="86"/>
        <v>1.8938999999999998E-2</v>
      </c>
      <c r="G2816" s="10">
        <f>IF(C2816&gt;'Assumptions Notes'!C$11,'Assumptions Notes'!C$11,C2816)</f>
        <v>85.6</v>
      </c>
      <c r="H2816" s="15">
        <f t="shared" si="87"/>
        <v>1.8938999999999998E-2</v>
      </c>
      <c r="I2816" s="2">
        <f>IF(C2816&gt;'Assumptions Notes'!C$11,-C2816*('Assumptions Notes'!C$13/(2*1000)),G2816*D2816)</f>
        <v>1.8938999999999998E-2</v>
      </c>
    </row>
    <row r="2817" spans="1:9" ht="16" x14ac:dyDescent="0.2">
      <c r="A2817" s="5">
        <v>42610.666666666664</v>
      </c>
      <c r="B2817" s="2">
        <v>858.39</v>
      </c>
      <c r="C2817" s="29">
        <v>85.7</v>
      </c>
      <c r="D2817" s="8">
        <v>2.4499999999999999E-4</v>
      </c>
      <c r="E2817" s="13">
        <f>D2817*'Assumptions Notes'!C$12</f>
        <v>2.9399999999999999E-2</v>
      </c>
      <c r="F2817" s="15">
        <f t="shared" si="86"/>
        <v>2.0996500000000001E-2</v>
      </c>
      <c r="G2817" s="10">
        <f>IF(C2817&gt;'Assumptions Notes'!C$11,'Assumptions Notes'!C$11,C2817)</f>
        <v>85.7</v>
      </c>
      <c r="H2817" s="15">
        <f t="shared" si="87"/>
        <v>2.0996500000000001E-2</v>
      </c>
      <c r="I2817" s="2">
        <f>IF(C2817&gt;'Assumptions Notes'!C$11,-C2817*('Assumptions Notes'!C$13/(2*1000)),G2817*D2817)</f>
        <v>2.0996500000000001E-2</v>
      </c>
    </row>
    <row r="2818" spans="1:9" ht="16" x14ac:dyDescent="0.2">
      <c r="A2818" s="5">
        <v>42610.6875</v>
      </c>
      <c r="B2818" s="2">
        <v>911.18</v>
      </c>
      <c r="C2818" s="29">
        <v>84.3</v>
      </c>
      <c r="D2818" s="8">
        <v>2.7E-4</v>
      </c>
      <c r="E2818" s="13">
        <f>D2818*'Assumptions Notes'!C$12</f>
        <v>3.2399999999999998E-2</v>
      </c>
      <c r="F2818" s="15">
        <f t="shared" si="86"/>
        <v>2.2761E-2</v>
      </c>
      <c r="G2818" s="10">
        <f>IF(C2818&gt;'Assumptions Notes'!C$11,'Assumptions Notes'!C$11,C2818)</f>
        <v>84.3</v>
      </c>
      <c r="H2818" s="15">
        <f t="shared" si="87"/>
        <v>2.2761E-2</v>
      </c>
      <c r="I2818" s="2">
        <f>IF(C2818&gt;'Assumptions Notes'!C$11,-C2818*('Assumptions Notes'!C$13/(2*1000)),G2818*D2818)</f>
        <v>2.2761E-2</v>
      </c>
    </row>
    <row r="2819" spans="1:9" ht="16" x14ac:dyDescent="0.2">
      <c r="A2819" s="5">
        <v>42610.708333333336</v>
      </c>
      <c r="B2819" s="2">
        <v>978</v>
      </c>
      <c r="C2819" s="29">
        <v>82.6</v>
      </c>
      <c r="D2819" s="8">
        <v>2.9500000000000001E-4</v>
      </c>
      <c r="E2819" s="13">
        <f>D2819*'Assumptions Notes'!C$12</f>
        <v>3.5400000000000001E-2</v>
      </c>
      <c r="F2819" s="15">
        <f t="shared" ref="F2819:F2882" si="88">D2819*C2819</f>
        <v>2.4367E-2</v>
      </c>
      <c r="G2819" s="10">
        <f>IF(C2819&gt;'Assumptions Notes'!C$11,'Assumptions Notes'!C$11,C2819)</f>
        <v>82.6</v>
      </c>
      <c r="H2819" s="15">
        <f t="shared" ref="H2819:H2882" si="89">G2819*D2819</f>
        <v>2.4367E-2</v>
      </c>
      <c r="I2819" s="2">
        <f>IF(C2819&gt;'Assumptions Notes'!C$11,-C2819*('Assumptions Notes'!C$13/(2*1000)),G2819*D2819)</f>
        <v>2.4367E-2</v>
      </c>
    </row>
    <row r="2820" spans="1:9" ht="16" x14ac:dyDescent="0.2">
      <c r="A2820" s="5">
        <v>42610.729166666664</v>
      </c>
      <c r="B2820" s="2">
        <v>1055.8900000000001</v>
      </c>
      <c r="C2820" s="29">
        <v>81.7</v>
      </c>
      <c r="D2820" s="8">
        <v>2.9750000000000002E-4</v>
      </c>
      <c r="E2820" s="13">
        <f>D2820*'Assumptions Notes'!C$12</f>
        <v>3.5700000000000003E-2</v>
      </c>
      <c r="F2820" s="15">
        <f t="shared" si="88"/>
        <v>2.4305750000000001E-2</v>
      </c>
      <c r="G2820" s="10">
        <f>IF(C2820&gt;'Assumptions Notes'!C$11,'Assumptions Notes'!C$11,C2820)</f>
        <v>81.7</v>
      </c>
      <c r="H2820" s="15">
        <f t="shared" si="89"/>
        <v>2.4305750000000001E-2</v>
      </c>
      <c r="I2820" s="2">
        <f>IF(C2820&gt;'Assumptions Notes'!C$11,-C2820*('Assumptions Notes'!C$13/(2*1000)),G2820*D2820)</f>
        <v>2.4305750000000001E-2</v>
      </c>
    </row>
    <row r="2821" spans="1:9" ht="16" x14ac:dyDescent="0.2">
      <c r="A2821" s="5">
        <v>42610.8125</v>
      </c>
      <c r="B2821" s="2">
        <v>1426.28</v>
      </c>
      <c r="C2821" s="29">
        <v>84.6</v>
      </c>
      <c r="D2821" s="8">
        <v>2.9999999999999997E-4</v>
      </c>
      <c r="E2821" s="13">
        <f>D2821*'Assumptions Notes'!C$12</f>
        <v>3.5999999999999997E-2</v>
      </c>
      <c r="F2821" s="15">
        <f t="shared" si="88"/>
        <v>2.5379999999999996E-2</v>
      </c>
      <c r="G2821" s="10">
        <f>IF(C2821&gt;'Assumptions Notes'!C$11,'Assumptions Notes'!C$11,C2821)</f>
        <v>84.6</v>
      </c>
      <c r="H2821" s="15">
        <f t="shared" si="89"/>
        <v>2.5379999999999996E-2</v>
      </c>
      <c r="I2821" s="2">
        <f>IF(C2821&gt;'Assumptions Notes'!C$11,-C2821*('Assumptions Notes'!C$13/(2*1000)),G2821*D2821)</f>
        <v>2.5379999999999996E-2</v>
      </c>
    </row>
    <row r="2822" spans="1:9" ht="16" x14ac:dyDescent="0.2">
      <c r="A2822" s="5">
        <v>42610.75</v>
      </c>
      <c r="B2822" s="2">
        <v>1154.67</v>
      </c>
      <c r="C2822" s="29">
        <v>84</v>
      </c>
      <c r="D2822" s="8">
        <v>2.9999999999999997E-4</v>
      </c>
      <c r="E2822" s="13">
        <f>D2822*'Assumptions Notes'!C$12</f>
        <v>3.5999999999999997E-2</v>
      </c>
      <c r="F2822" s="15">
        <f t="shared" si="88"/>
        <v>2.5199999999999997E-2</v>
      </c>
      <c r="G2822" s="10">
        <f>IF(C2822&gt;'Assumptions Notes'!C$11,'Assumptions Notes'!C$11,C2822)</f>
        <v>84</v>
      </c>
      <c r="H2822" s="15">
        <f t="shared" si="89"/>
        <v>2.5199999999999997E-2</v>
      </c>
      <c r="I2822" s="2">
        <f>IF(C2822&gt;'Assumptions Notes'!C$11,-C2822*('Assumptions Notes'!C$13/(2*1000)),G2822*D2822)</f>
        <v>2.5199999999999997E-2</v>
      </c>
    </row>
    <row r="2823" spans="1:9" ht="16" x14ac:dyDescent="0.2">
      <c r="A2823" s="5">
        <v>42610.770833333336</v>
      </c>
      <c r="B2823" s="2">
        <v>1287.3399999999999</v>
      </c>
      <c r="C2823" s="29">
        <v>87.8</v>
      </c>
      <c r="D2823" s="8">
        <v>2.9999999999999997E-4</v>
      </c>
      <c r="E2823" s="13">
        <f>D2823*'Assumptions Notes'!C$12</f>
        <v>3.5999999999999997E-2</v>
      </c>
      <c r="F2823" s="15">
        <f t="shared" si="88"/>
        <v>2.6339999999999995E-2</v>
      </c>
      <c r="G2823" s="10">
        <f>IF(C2823&gt;'Assumptions Notes'!C$11,'Assumptions Notes'!C$11,C2823)</f>
        <v>87.8</v>
      </c>
      <c r="H2823" s="15">
        <f t="shared" si="89"/>
        <v>2.6339999999999995E-2</v>
      </c>
      <c r="I2823" s="2">
        <f>IF(C2823&gt;'Assumptions Notes'!C$11,-C2823*('Assumptions Notes'!C$13/(2*1000)),G2823*D2823)</f>
        <v>2.6339999999999995E-2</v>
      </c>
    </row>
    <row r="2824" spans="1:9" ht="16" x14ac:dyDescent="0.2">
      <c r="A2824" s="5">
        <v>42610.791666666664</v>
      </c>
      <c r="B2824" s="2">
        <v>1396.41</v>
      </c>
      <c r="C2824" s="29">
        <v>79.599999999999994</v>
      </c>
      <c r="D2824" s="8">
        <v>2.9750000000000002E-4</v>
      </c>
      <c r="E2824" s="13">
        <f>D2824*'Assumptions Notes'!C$12</f>
        <v>3.5700000000000003E-2</v>
      </c>
      <c r="F2824" s="15">
        <f t="shared" si="88"/>
        <v>2.3681000000000001E-2</v>
      </c>
      <c r="G2824" s="10">
        <f>IF(C2824&gt;'Assumptions Notes'!C$11,'Assumptions Notes'!C$11,C2824)</f>
        <v>79.599999999999994</v>
      </c>
      <c r="H2824" s="15">
        <f t="shared" si="89"/>
        <v>2.3681000000000001E-2</v>
      </c>
      <c r="I2824" s="2">
        <f>IF(C2824&gt;'Assumptions Notes'!C$11,-C2824*('Assumptions Notes'!C$13/(2*1000)),G2824*D2824)</f>
        <v>2.3681000000000001E-2</v>
      </c>
    </row>
    <row r="2825" spans="1:9" ht="16" x14ac:dyDescent="0.2">
      <c r="A2825" s="5">
        <v>42610.833333333336</v>
      </c>
      <c r="B2825" s="2">
        <v>1403.07</v>
      </c>
      <c r="C2825" s="29">
        <v>81.599999999999994</v>
      </c>
      <c r="D2825" s="8">
        <v>2.9500000000000001E-4</v>
      </c>
      <c r="E2825" s="13">
        <f>D2825*'Assumptions Notes'!C$12</f>
        <v>3.5400000000000001E-2</v>
      </c>
      <c r="F2825" s="15">
        <f t="shared" si="88"/>
        <v>2.4072E-2</v>
      </c>
      <c r="G2825" s="10">
        <f>IF(C2825&gt;'Assumptions Notes'!C$11,'Assumptions Notes'!C$11,C2825)</f>
        <v>81.599999999999994</v>
      </c>
      <c r="H2825" s="15">
        <f t="shared" si="89"/>
        <v>2.4072E-2</v>
      </c>
      <c r="I2825" s="2">
        <f>IF(C2825&gt;'Assumptions Notes'!C$11,-C2825*('Assumptions Notes'!C$13/(2*1000)),G2825*D2825)</f>
        <v>2.4072E-2</v>
      </c>
    </row>
    <row r="2826" spans="1:9" ht="16" x14ac:dyDescent="0.2">
      <c r="A2826" s="5">
        <v>42610.854166666664</v>
      </c>
      <c r="B2826" s="2">
        <v>1389.14</v>
      </c>
      <c r="C2826" s="29">
        <v>82.8</v>
      </c>
      <c r="D2826" s="8">
        <v>2.9E-4</v>
      </c>
      <c r="E2826" s="13">
        <f>D2826*'Assumptions Notes'!C$12</f>
        <v>3.4799999999999998E-2</v>
      </c>
      <c r="F2826" s="15">
        <f t="shared" si="88"/>
        <v>2.4011999999999999E-2</v>
      </c>
      <c r="G2826" s="10">
        <f>IF(C2826&gt;'Assumptions Notes'!C$11,'Assumptions Notes'!C$11,C2826)</f>
        <v>82.8</v>
      </c>
      <c r="H2826" s="15">
        <f t="shared" si="89"/>
        <v>2.4011999999999999E-2</v>
      </c>
      <c r="I2826" s="2">
        <f>IF(C2826&gt;'Assumptions Notes'!C$11,-C2826*('Assumptions Notes'!C$13/(2*1000)),G2826*D2826)</f>
        <v>2.4011999999999999E-2</v>
      </c>
    </row>
    <row r="2827" spans="1:9" ht="16" x14ac:dyDescent="0.2">
      <c r="A2827" s="5">
        <v>42610.875</v>
      </c>
      <c r="B2827" s="2">
        <v>1368.17</v>
      </c>
      <c r="C2827" s="29">
        <v>81.900000000000006</v>
      </c>
      <c r="D2827" s="8">
        <v>2.8499999999999999E-4</v>
      </c>
      <c r="E2827" s="13">
        <f>D2827*'Assumptions Notes'!C$12</f>
        <v>3.4200000000000001E-2</v>
      </c>
      <c r="F2827" s="15">
        <f t="shared" si="88"/>
        <v>2.3341500000000001E-2</v>
      </c>
      <c r="G2827" s="10">
        <f>IF(C2827&gt;'Assumptions Notes'!C$11,'Assumptions Notes'!C$11,C2827)</f>
        <v>81.900000000000006</v>
      </c>
      <c r="H2827" s="15">
        <f t="shared" si="89"/>
        <v>2.3341500000000001E-2</v>
      </c>
      <c r="I2827" s="2">
        <f>IF(C2827&gt;'Assumptions Notes'!C$11,-C2827*('Assumptions Notes'!C$13/(2*1000)),G2827*D2827)</f>
        <v>2.3341500000000001E-2</v>
      </c>
    </row>
    <row r="2828" spans="1:9" ht="16" x14ac:dyDescent="0.2">
      <c r="A2828" s="5">
        <v>42610.895833333336</v>
      </c>
      <c r="B2828" s="2">
        <v>1333.89</v>
      </c>
      <c r="C2828" s="29">
        <v>81.8</v>
      </c>
      <c r="D2828" s="8">
        <v>2.7E-4</v>
      </c>
      <c r="E2828" s="13">
        <f>D2828*'Assumptions Notes'!C$12</f>
        <v>3.2399999999999998E-2</v>
      </c>
      <c r="F2828" s="15">
        <f t="shared" si="88"/>
        <v>2.2085999999999998E-2</v>
      </c>
      <c r="G2828" s="10">
        <f>IF(C2828&gt;'Assumptions Notes'!C$11,'Assumptions Notes'!C$11,C2828)</f>
        <v>81.8</v>
      </c>
      <c r="H2828" s="15">
        <f t="shared" si="89"/>
        <v>2.2085999999999998E-2</v>
      </c>
      <c r="I2828" s="2">
        <f>IF(C2828&gt;'Assumptions Notes'!C$11,-C2828*('Assumptions Notes'!C$13/(2*1000)),G2828*D2828)</f>
        <v>2.2085999999999998E-2</v>
      </c>
    </row>
    <row r="2829" spans="1:9" ht="16" x14ac:dyDescent="0.2">
      <c r="A2829" s="5">
        <v>42610.916666666664</v>
      </c>
      <c r="B2829" s="2">
        <v>1279.1600000000001</v>
      </c>
      <c r="C2829" s="29">
        <v>78.099999999999994</v>
      </c>
      <c r="D2829" s="8">
        <v>2.5500000000000002E-4</v>
      </c>
      <c r="E2829" s="13">
        <f>D2829*'Assumptions Notes'!C$12</f>
        <v>3.0600000000000002E-2</v>
      </c>
      <c r="F2829" s="15">
        <f t="shared" si="88"/>
        <v>1.9915499999999999E-2</v>
      </c>
      <c r="G2829" s="10">
        <f>IF(C2829&gt;'Assumptions Notes'!C$11,'Assumptions Notes'!C$11,C2829)</f>
        <v>78.099999999999994</v>
      </c>
      <c r="H2829" s="15">
        <f t="shared" si="89"/>
        <v>1.9915499999999999E-2</v>
      </c>
      <c r="I2829" s="2">
        <f>IF(C2829&gt;'Assumptions Notes'!C$11,-C2829*('Assumptions Notes'!C$13/(2*1000)),G2829*D2829)</f>
        <v>1.9915499999999999E-2</v>
      </c>
    </row>
    <row r="2830" spans="1:9" ht="16" x14ac:dyDescent="0.2">
      <c r="A2830" s="5">
        <v>42610.9375</v>
      </c>
      <c r="B2830" s="2">
        <v>1227.55</v>
      </c>
      <c r="C2830" s="29">
        <v>73.400000000000006</v>
      </c>
      <c r="D2830" s="8">
        <v>2.1250000000000002E-4</v>
      </c>
      <c r="E2830" s="13">
        <f>D2830*'Assumptions Notes'!C$12</f>
        <v>2.5500000000000002E-2</v>
      </c>
      <c r="F2830" s="15">
        <f t="shared" si="88"/>
        <v>1.5597500000000002E-2</v>
      </c>
      <c r="G2830" s="10">
        <f>IF(C2830&gt;'Assumptions Notes'!C$11,'Assumptions Notes'!C$11,C2830)</f>
        <v>73.400000000000006</v>
      </c>
      <c r="H2830" s="15">
        <f t="shared" si="89"/>
        <v>1.5597500000000002E-2</v>
      </c>
      <c r="I2830" s="2">
        <f>IF(C2830&gt;'Assumptions Notes'!C$11,-C2830*('Assumptions Notes'!C$13/(2*1000)),G2830*D2830)</f>
        <v>1.5597500000000002E-2</v>
      </c>
    </row>
    <row r="2831" spans="1:9" ht="16" x14ac:dyDescent="0.2">
      <c r="A2831" s="5">
        <v>42610.958333333336</v>
      </c>
      <c r="B2831" s="2">
        <v>1201.75</v>
      </c>
      <c r="C2831" s="29">
        <v>72.3</v>
      </c>
      <c r="D2831" s="8">
        <v>1.7000000000000001E-4</v>
      </c>
      <c r="E2831" s="13">
        <f>D2831*'Assumptions Notes'!C$12</f>
        <v>2.0400000000000001E-2</v>
      </c>
      <c r="F2831" s="15">
        <f t="shared" si="88"/>
        <v>1.2291E-2</v>
      </c>
      <c r="G2831" s="10">
        <f>IF(C2831&gt;'Assumptions Notes'!C$11,'Assumptions Notes'!C$11,C2831)</f>
        <v>72.3</v>
      </c>
      <c r="H2831" s="15">
        <f t="shared" si="89"/>
        <v>1.2291E-2</v>
      </c>
      <c r="I2831" s="2">
        <f>IF(C2831&gt;'Assumptions Notes'!C$11,-C2831*('Assumptions Notes'!C$13/(2*1000)),G2831*D2831)</f>
        <v>1.2291E-2</v>
      </c>
    </row>
    <row r="2832" spans="1:9" ht="16" x14ac:dyDescent="0.2">
      <c r="A2832" s="5">
        <v>42610.979166666664</v>
      </c>
      <c r="B2832" s="2">
        <v>1189.02</v>
      </c>
      <c r="C2832" s="29">
        <v>70.400000000000006</v>
      </c>
      <c r="D2832" s="8">
        <v>1.5000000000000001E-4</v>
      </c>
      <c r="E2832" s="13">
        <f>D2832*'Assumptions Notes'!C$12</f>
        <v>1.8000000000000002E-2</v>
      </c>
      <c r="F2832" s="15">
        <f t="shared" si="88"/>
        <v>1.0560000000000002E-2</v>
      </c>
      <c r="G2832" s="10">
        <f>IF(C2832&gt;'Assumptions Notes'!C$11,'Assumptions Notes'!C$11,C2832)</f>
        <v>70.400000000000006</v>
      </c>
      <c r="H2832" s="15">
        <f t="shared" si="89"/>
        <v>1.0560000000000002E-2</v>
      </c>
      <c r="I2832" s="2">
        <f>IF(C2832&gt;'Assumptions Notes'!C$11,-C2832*('Assumptions Notes'!C$13/(2*1000)),G2832*D2832)</f>
        <v>1.0560000000000002E-2</v>
      </c>
    </row>
    <row r="2833" spans="1:9" ht="16" x14ac:dyDescent="0.2">
      <c r="A2833" s="5">
        <v>42611</v>
      </c>
      <c r="B2833" s="2">
        <v>1391.19</v>
      </c>
      <c r="C2833" s="29">
        <v>75.5</v>
      </c>
      <c r="D2833" s="8">
        <v>1.2999999999999999E-4</v>
      </c>
      <c r="E2833" s="13">
        <f>D2833*'Assumptions Notes'!C$12</f>
        <v>1.5599999999999999E-2</v>
      </c>
      <c r="F2833" s="15">
        <f t="shared" si="88"/>
        <v>9.8149999999999991E-3</v>
      </c>
      <c r="G2833" s="10">
        <f>IF(C2833&gt;'Assumptions Notes'!C$11,'Assumptions Notes'!C$11,C2833)</f>
        <v>75.5</v>
      </c>
      <c r="H2833" s="15">
        <f t="shared" si="89"/>
        <v>9.8149999999999991E-3</v>
      </c>
      <c r="I2833" s="2">
        <f>IF(C2833&gt;'Assumptions Notes'!C$11,-C2833*('Assumptions Notes'!C$13/(2*1000)),G2833*D2833)</f>
        <v>9.8149999999999991E-3</v>
      </c>
    </row>
    <row r="2834" spans="1:9" ht="16" x14ac:dyDescent="0.2">
      <c r="A2834" s="5">
        <v>42611.020833333336</v>
      </c>
      <c r="B2834" s="2">
        <v>1277.7</v>
      </c>
      <c r="C2834" s="29">
        <v>77.599999999999994</v>
      </c>
      <c r="D2834" s="8">
        <v>1.175E-4</v>
      </c>
      <c r="E2834" s="13">
        <f>D2834*'Assumptions Notes'!C$12</f>
        <v>1.41E-2</v>
      </c>
      <c r="F2834" s="15">
        <f t="shared" si="88"/>
        <v>9.1179999999999994E-3</v>
      </c>
      <c r="G2834" s="10">
        <f>IF(C2834&gt;'Assumptions Notes'!C$11,'Assumptions Notes'!C$11,C2834)</f>
        <v>77.599999999999994</v>
      </c>
      <c r="H2834" s="15">
        <f t="shared" si="89"/>
        <v>9.1179999999999994E-3</v>
      </c>
      <c r="I2834" s="2">
        <f>IF(C2834&gt;'Assumptions Notes'!C$11,-C2834*('Assumptions Notes'!C$13/(2*1000)),G2834*D2834)</f>
        <v>9.1179999999999994E-3</v>
      </c>
    </row>
    <row r="2835" spans="1:9" ht="16" x14ac:dyDescent="0.2">
      <c r="A2835" s="5">
        <v>42611.041666666664</v>
      </c>
      <c r="B2835" s="2">
        <v>1258.8399999999999</v>
      </c>
      <c r="C2835" s="29">
        <v>76.3</v>
      </c>
      <c r="D2835" s="8">
        <v>1.05E-4</v>
      </c>
      <c r="E2835" s="13">
        <f>D2835*'Assumptions Notes'!C$12</f>
        <v>1.26E-2</v>
      </c>
      <c r="F2835" s="15">
        <f t="shared" si="88"/>
        <v>8.0114999999999995E-3</v>
      </c>
      <c r="G2835" s="10">
        <f>IF(C2835&gt;'Assumptions Notes'!C$11,'Assumptions Notes'!C$11,C2835)</f>
        <v>76.3</v>
      </c>
      <c r="H2835" s="15">
        <f t="shared" si="89"/>
        <v>8.0114999999999995E-3</v>
      </c>
      <c r="I2835" s="2">
        <f>IF(C2835&gt;'Assumptions Notes'!C$11,-C2835*('Assumptions Notes'!C$13/(2*1000)),G2835*D2835)</f>
        <v>8.0114999999999995E-3</v>
      </c>
    </row>
    <row r="2836" spans="1:9" ht="16" x14ac:dyDescent="0.2">
      <c r="A2836" s="5">
        <v>42611.0625</v>
      </c>
      <c r="B2836" s="2">
        <v>1200.77</v>
      </c>
      <c r="C2836" s="29">
        <v>73.099999999999994</v>
      </c>
      <c r="D2836" s="8">
        <v>1.025E-4</v>
      </c>
      <c r="E2836" s="13">
        <f>D2836*'Assumptions Notes'!C$12</f>
        <v>1.23E-2</v>
      </c>
      <c r="F2836" s="15">
        <f t="shared" si="88"/>
        <v>7.4927499999999994E-3</v>
      </c>
      <c r="G2836" s="10">
        <f>IF(C2836&gt;'Assumptions Notes'!C$11,'Assumptions Notes'!C$11,C2836)</f>
        <v>73.099999999999994</v>
      </c>
      <c r="H2836" s="15">
        <f t="shared" si="89"/>
        <v>7.4927499999999994E-3</v>
      </c>
      <c r="I2836" s="2">
        <f>IF(C2836&gt;'Assumptions Notes'!C$11,-C2836*('Assumptions Notes'!C$13/(2*1000)),G2836*D2836)</f>
        <v>7.4927499999999994E-3</v>
      </c>
    </row>
    <row r="2837" spans="1:9" ht="16" x14ac:dyDescent="0.2">
      <c r="A2837" s="5">
        <v>42611.083333333336</v>
      </c>
      <c r="B2837" s="2">
        <v>1137.8800000000001</v>
      </c>
      <c r="C2837" s="29">
        <v>73.8</v>
      </c>
      <c r="D2837" s="8">
        <v>1E-4</v>
      </c>
      <c r="E2837" s="13">
        <f>D2837*'Assumptions Notes'!C$12</f>
        <v>1.2E-2</v>
      </c>
      <c r="F2837" s="15">
        <f t="shared" si="88"/>
        <v>7.3800000000000003E-3</v>
      </c>
      <c r="G2837" s="10">
        <f>IF(C2837&gt;'Assumptions Notes'!C$11,'Assumptions Notes'!C$11,C2837)</f>
        <v>73.8</v>
      </c>
      <c r="H2837" s="15">
        <f t="shared" si="89"/>
        <v>7.3800000000000003E-3</v>
      </c>
      <c r="I2837" s="2">
        <f>IF(C2837&gt;'Assumptions Notes'!C$11,-C2837*('Assumptions Notes'!C$13/(2*1000)),G2837*D2837)</f>
        <v>7.3800000000000003E-3</v>
      </c>
    </row>
    <row r="2838" spans="1:9" ht="16" x14ac:dyDescent="0.2">
      <c r="A2838" s="5">
        <v>42611.104166666664</v>
      </c>
      <c r="B2838" s="2">
        <v>1091.97</v>
      </c>
      <c r="C2838" s="29">
        <v>73.5</v>
      </c>
      <c r="D2838" s="8">
        <v>9.8750000000000002E-5</v>
      </c>
      <c r="E2838" s="13">
        <f>D2838*'Assumptions Notes'!C$12</f>
        <v>1.1849999999999999E-2</v>
      </c>
      <c r="F2838" s="15">
        <f t="shared" si="88"/>
        <v>7.2581249999999998E-3</v>
      </c>
      <c r="G2838" s="10">
        <f>IF(C2838&gt;'Assumptions Notes'!C$11,'Assumptions Notes'!C$11,C2838)</f>
        <v>73.5</v>
      </c>
      <c r="H2838" s="15">
        <f t="shared" si="89"/>
        <v>7.2581249999999998E-3</v>
      </c>
      <c r="I2838" s="2">
        <f>IF(C2838&gt;'Assumptions Notes'!C$11,-C2838*('Assumptions Notes'!C$13/(2*1000)),G2838*D2838)</f>
        <v>7.2581249999999998E-3</v>
      </c>
    </row>
    <row r="2839" spans="1:9" ht="16" x14ac:dyDescent="0.2">
      <c r="A2839" s="5">
        <v>42611.125</v>
      </c>
      <c r="B2839" s="2">
        <v>1056.7</v>
      </c>
      <c r="C2839" s="29">
        <v>74.599999999999994</v>
      </c>
      <c r="D2839" s="8">
        <v>9.7499999999999998E-5</v>
      </c>
      <c r="E2839" s="13">
        <f>D2839*'Assumptions Notes'!C$12</f>
        <v>1.17E-2</v>
      </c>
      <c r="F2839" s="15">
        <f t="shared" si="88"/>
        <v>7.2734999999999996E-3</v>
      </c>
      <c r="G2839" s="10">
        <f>IF(C2839&gt;'Assumptions Notes'!C$11,'Assumptions Notes'!C$11,C2839)</f>
        <v>74.599999999999994</v>
      </c>
      <c r="H2839" s="15">
        <f t="shared" si="89"/>
        <v>7.2734999999999996E-3</v>
      </c>
      <c r="I2839" s="2">
        <f>IF(C2839&gt;'Assumptions Notes'!C$11,-C2839*('Assumptions Notes'!C$13/(2*1000)),G2839*D2839)</f>
        <v>7.2734999999999996E-3</v>
      </c>
    </row>
    <row r="2840" spans="1:9" ht="16" x14ac:dyDescent="0.2">
      <c r="A2840" s="5">
        <v>42611.145833333336</v>
      </c>
      <c r="B2840" s="2">
        <v>1032.46</v>
      </c>
      <c r="C2840" s="29">
        <v>75.5</v>
      </c>
      <c r="D2840" s="8">
        <v>9.6250000000000009E-5</v>
      </c>
      <c r="E2840" s="13">
        <f>D2840*'Assumptions Notes'!C$12</f>
        <v>1.1550000000000001E-2</v>
      </c>
      <c r="F2840" s="15">
        <f t="shared" si="88"/>
        <v>7.2668750000000008E-3</v>
      </c>
      <c r="G2840" s="10">
        <f>IF(C2840&gt;'Assumptions Notes'!C$11,'Assumptions Notes'!C$11,C2840)</f>
        <v>75.5</v>
      </c>
      <c r="H2840" s="15">
        <f t="shared" si="89"/>
        <v>7.2668750000000008E-3</v>
      </c>
      <c r="I2840" s="2">
        <f>IF(C2840&gt;'Assumptions Notes'!C$11,-C2840*('Assumptions Notes'!C$13/(2*1000)),G2840*D2840)</f>
        <v>7.2668750000000008E-3</v>
      </c>
    </row>
    <row r="2841" spans="1:9" ht="16" x14ac:dyDescent="0.2">
      <c r="A2841" s="5">
        <v>42611.166666666664</v>
      </c>
      <c r="B2841" s="2">
        <v>1002.7</v>
      </c>
      <c r="C2841" s="29">
        <v>76.7</v>
      </c>
      <c r="D2841" s="8">
        <v>9.5000000000000005E-5</v>
      </c>
      <c r="E2841" s="13">
        <f>D2841*'Assumptions Notes'!C$12</f>
        <v>1.14E-2</v>
      </c>
      <c r="F2841" s="15">
        <f t="shared" si="88"/>
        <v>7.2865000000000004E-3</v>
      </c>
      <c r="G2841" s="10">
        <f>IF(C2841&gt;'Assumptions Notes'!C$11,'Assumptions Notes'!C$11,C2841)</f>
        <v>76.7</v>
      </c>
      <c r="H2841" s="15">
        <f t="shared" si="89"/>
        <v>7.2865000000000004E-3</v>
      </c>
      <c r="I2841" s="2">
        <f>IF(C2841&gt;'Assumptions Notes'!C$11,-C2841*('Assumptions Notes'!C$13/(2*1000)),G2841*D2841)</f>
        <v>7.2865000000000004E-3</v>
      </c>
    </row>
    <row r="2842" spans="1:9" ht="16" x14ac:dyDescent="0.2">
      <c r="A2842" s="5">
        <v>42611.1875</v>
      </c>
      <c r="B2842" s="2">
        <v>994.54</v>
      </c>
      <c r="C2842" s="29">
        <v>70.599999999999994</v>
      </c>
      <c r="D2842" s="8">
        <v>9.6250000000000009E-5</v>
      </c>
      <c r="E2842" s="13">
        <f>D2842*'Assumptions Notes'!C$12</f>
        <v>1.1550000000000001E-2</v>
      </c>
      <c r="F2842" s="15">
        <f t="shared" si="88"/>
        <v>6.7952500000000001E-3</v>
      </c>
      <c r="G2842" s="10">
        <f>IF(C2842&gt;'Assumptions Notes'!C$11,'Assumptions Notes'!C$11,C2842)</f>
        <v>70.599999999999994</v>
      </c>
      <c r="H2842" s="15">
        <f t="shared" si="89"/>
        <v>6.7952500000000001E-3</v>
      </c>
      <c r="I2842" s="2">
        <f>IF(C2842&gt;'Assumptions Notes'!C$11,-C2842*('Assumptions Notes'!C$13/(2*1000)),G2842*D2842)</f>
        <v>6.7952500000000001E-3</v>
      </c>
    </row>
    <row r="2843" spans="1:9" ht="16" x14ac:dyDescent="0.2">
      <c r="A2843" s="5">
        <v>42611.208333333336</v>
      </c>
      <c r="B2843" s="2">
        <v>981.65</v>
      </c>
      <c r="C2843" s="29">
        <v>68.8</v>
      </c>
      <c r="D2843" s="8">
        <v>9.7499999999999998E-5</v>
      </c>
      <c r="E2843" s="13">
        <f>D2843*'Assumptions Notes'!C$12</f>
        <v>1.17E-2</v>
      </c>
      <c r="F2843" s="15">
        <f t="shared" si="88"/>
        <v>6.7079999999999996E-3</v>
      </c>
      <c r="G2843" s="10">
        <f>IF(C2843&gt;'Assumptions Notes'!C$11,'Assumptions Notes'!C$11,C2843)</f>
        <v>68.8</v>
      </c>
      <c r="H2843" s="15">
        <f t="shared" si="89"/>
        <v>6.7079999999999996E-3</v>
      </c>
      <c r="I2843" s="2">
        <f>IF(C2843&gt;'Assumptions Notes'!C$11,-C2843*('Assumptions Notes'!C$13/(2*1000)),G2843*D2843)</f>
        <v>6.7079999999999996E-3</v>
      </c>
    </row>
    <row r="2844" spans="1:9" ht="16" x14ac:dyDescent="0.2">
      <c r="A2844" s="5">
        <v>42611.229166666664</v>
      </c>
      <c r="B2844" s="2">
        <v>993.59</v>
      </c>
      <c r="C2844" s="29">
        <v>69</v>
      </c>
      <c r="D2844" s="8">
        <v>1.15E-4</v>
      </c>
      <c r="E2844" s="13">
        <f>D2844*'Assumptions Notes'!C$12</f>
        <v>1.38E-2</v>
      </c>
      <c r="F2844" s="15">
        <f t="shared" si="88"/>
        <v>7.9350000000000011E-3</v>
      </c>
      <c r="G2844" s="10">
        <f>IF(C2844&gt;'Assumptions Notes'!C$11,'Assumptions Notes'!C$11,C2844)</f>
        <v>69</v>
      </c>
      <c r="H2844" s="15">
        <f t="shared" si="89"/>
        <v>7.9350000000000011E-3</v>
      </c>
      <c r="I2844" s="2">
        <f>IF(C2844&gt;'Assumptions Notes'!C$11,-C2844*('Assumptions Notes'!C$13/(2*1000)),G2844*D2844)</f>
        <v>7.9350000000000011E-3</v>
      </c>
    </row>
    <row r="2845" spans="1:9" ht="16" x14ac:dyDescent="0.2">
      <c r="A2845" s="5">
        <v>42611.3125</v>
      </c>
      <c r="B2845" s="2">
        <v>1277.06</v>
      </c>
      <c r="C2845" s="29">
        <v>69.400000000000006</v>
      </c>
      <c r="D2845" s="8">
        <v>1.325E-4</v>
      </c>
      <c r="E2845" s="13">
        <f>D2845*'Assumptions Notes'!C$12</f>
        <v>1.5900000000000001E-2</v>
      </c>
      <c r="F2845" s="15">
        <f t="shared" si="88"/>
        <v>9.1955000000000005E-3</v>
      </c>
      <c r="G2845" s="10">
        <f>IF(C2845&gt;'Assumptions Notes'!C$11,'Assumptions Notes'!C$11,C2845)</f>
        <v>69.400000000000006</v>
      </c>
      <c r="H2845" s="15">
        <f t="shared" si="89"/>
        <v>9.1955000000000005E-3</v>
      </c>
      <c r="I2845" s="2">
        <f>IF(C2845&gt;'Assumptions Notes'!C$11,-C2845*('Assumptions Notes'!C$13/(2*1000)),G2845*D2845)</f>
        <v>9.1955000000000005E-3</v>
      </c>
    </row>
    <row r="2846" spans="1:9" ht="16" x14ac:dyDescent="0.2">
      <c r="A2846" s="5">
        <v>42611.25</v>
      </c>
      <c r="B2846" s="2">
        <v>1032.53</v>
      </c>
      <c r="C2846" s="29">
        <v>69.8</v>
      </c>
      <c r="D2846" s="8">
        <v>1.6249999999999999E-4</v>
      </c>
      <c r="E2846" s="13">
        <f>D2846*'Assumptions Notes'!C$12</f>
        <v>1.95E-2</v>
      </c>
      <c r="F2846" s="15">
        <f t="shared" si="88"/>
        <v>1.1342499999999998E-2</v>
      </c>
      <c r="G2846" s="10">
        <f>IF(C2846&gt;'Assumptions Notes'!C$11,'Assumptions Notes'!C$11,C2846)</f>
        <v>69.8</v>
      </c>
      <c r="H2846" s="15">
        <f t="shared" si="89"/>
        <v>1.1342499999999998E-2</v>
      </c>
      <c r="I2846" s="2">
        <f>IF(C2846&gt;'Assumptions Notes'!C$11,-C2846*('Assumptions Notes'!C$13/(2*1000)),G2846*D2846)</f>
        <v>1.1342499999999998E-2</v>
      </c>
    </row>
    <row r="2847" spans="1:9" ht="16" x14ac:dyDescent="0.2">
      <c r="A2847" s="5">
        <v>42611.270833333336</v>
      </c>
      <c r="B2847" s="2">
        <v>1090.79</v>
      </c>
      <c r="C2847" s="29">
        <v>72.5</v>
      </c>
      <c r="D2847" s="8">
        <v>1.9249999999999999E-4</v>
      </c>
      <c r="E2847" s="13">
        <f>D2847*'Assumptions Notes'!C$12</f>
        <v>2.3099999999999999E-2</v>
      </c>
      <c r="F2847" s="15">
        <f t="shared" si="88"/>
        <v>1.395625E-2</v>
      </c>
      <c r="G2847" s="10">
        <f>IF(C2847&gt;'Assumptions Notes'!C$11,'Assumptions Notes'!C$11,C2847)</f>
        <v>72.5</v>
      </c>
      <c r="H2847" s="15">
        <f t="shared" si="89"/>
        <v>1.395625E-2</v>
      </c>
      <c r="I2847" s="2">
        <f>IF(C2847&gt;'Assumptions Notes'!C$11,-C2847*('Assumptions Notes'!C$13/(2*1000)),G2847*D2847)</f>
        <v>1.395625E-2</v>
      </c>
    </row>
    <row r="2848" spans="1:9" ht="16" x14ac:dyDescent="0.2">
      <c r="A2848" s="5">
        <v>42611.291666666664</v>
      </c>
      <c r="B2848" s="2">
        <v>1197.48</v>
      </c>
      <c r="C2848" s="29">
        <v>72.400000000000006</v>
      </c>
      <c r="D2848" s="8">
        <v>2.0875000000000001E-4</v>
      </c>
      <c r="E2848" s="13">
        <f>D2848*'Assumptions Notes'!C$12</f>
        <v>2.5049999999999999E-2</v>
      </c>
      <c r="F2848" s="15">
        <f t="shared" si="88"/>
        <v>1.5113500000000002E-2</v>
      </c>
      <c r="G2848" s="10">
        <f>IF(C2848&gt;'Assumptions Notes'!C$11,'Assumptions Notes'!C$11,C2848)</f>
        <v>72.400000000000006</v>
      </c>
      <c r="H2848" s="15">
        <f t="shared" si="89"/>
        <v>1.5113500000000002E-2</v>
      </c>
      <c r="I2848" s="2">
        <f>IF(C2848&gt;'Assumptions Notes'!C$11,-C2848*('Assumptions Notes'!C$13/(2*1000)),G2848*D2848)</f>
        <v>1.5113500000000002E-2</v>
      </c>
    </row>
    <row r="2849" spans="1:9" ht="16" x14ac:dyDescent="0.2">
      <c r="A2849" s="5">
        <v>42611.333333333336</v>
      </c>
      <c r="B2849" s="2">
        <v>1350.49</v>
      </c>
      <c r="C2849" s="29">
        <v>72.3</v>
      </c>
      <c r="D2849" s="8">
        <v>2.2499999999999999E-4</v>
      </c>
      <c r="E2849" s="13">
        <f>D2849*'Assumptions Notes'!C$12</f>
        <v>2.7E-2</v>
      </c>
      <c r="F2849" s="15">
        <f t="shared" si="88"/>
        <v>1.6267499999999997E-2</v>
      </c>
      <c r="G2849" s="10">
        <f>IF(C2849&gt;'Assumptions Notes'!C$11,'Assumptions Notes'!C$11,C2849)</f>
        <v>72.3</v>
      </c>
      <c r="H2849" s="15">
        <f t="shared" si="89"/>
        <v>1.6267499999999997E-2</v>
      </c>
      <c r="I2849" s="2">
        <f>IF(C2849&gt;'Assumptions Notes'!C$11,-C2849*('Assumptions Notes'!C$13/(2*1000)),G2849*D2849)</f>
        <v>1.6267499999999997E-2</v>
      </c>
    </row>
    <row r="2850" spans="1:9" ht="16" x14ac:dyDescent="0.2">
      <c r="A2850" s="5">
        <v>42611.354166666664</v>
      </c>
      <c r="B2850" s="2">
        <v>1406.12</v>
      </c>
      <c r="C2850" s="29">
        <v>72.099999999999994</v>
      </c>
      <c r="D2850" s="8">
        <v>2.2625E-4</v>
      </c>
      <c r="E2850" s="13">
        <f>D2850*'Assumptions Notes'!C$12</f>
        <v>2.7150000000000001E-2</v>
      </c>
      <c r="F2850" s="15">
        <f t="shared" si="88"/>
        <v>1.6312624999999997E-2</v>
      </c>
      <c r="G2850" s="10">
        <f>IF(C2850&gt;'Assumptions Notes'!C$11,'Assumptions Notes'!C$11,C2850)</f>
        <v>72.099999999999994</v>
      </c>
      <c r="H2850" s="15">
        <f t="shared" si="89"/>
        <v>1.6312624999999997E-2</v>
      </c>
      <c r="I2850" s="2">
        <f>IF(C2850&gt;'Assumptions Notes'!C$11,-C2850*('Assumptions Notes'!C$13/(2*1000)),G2850*D2850)</f>
        <v>1.6312624999999997E-2</v>
      </c>
    </row>
    <row r="2851" spans="1:9" ht="16" x14ac:dyDescent="0.2">
      <c r="A2851" s="5">
        <v>42611.375</v>
      </c>
      <c r="B2851" s="2">
        <v>1407.66</v>
      </c>
      <c r="C2851" s="29">
        <v>73.2</v>
      </c>
      <c r="D2851" s="8">
        <v>2.275E-4</v>
      </c>
      <c r="E2851" s="13">
        <f>D2851*'Assumptions Notes'!C$12</f>
        <v>2.7300000000000001E-2</v>
      </c>
      <c r="F2851" s="15">
        <f t="shared" si="88"/>
        <v>1.6653000000000001E-2</v>
      </c>
      <c r="G2851" s="10">
        <f>IF(C2851&gt;'Assumptions Notes'!C$11,'Assumptions Notes'!C$11,C2851)</f>
        <v>73.2</v>
      </c>
      <c r="H2851" s="15">
        <f t="shared" si="89"/>
        <v>1.6653000000000001E-2</v>
      </c>
      <c r="I2851" s="2">
        <f>IF(C2851&gt;'Assumptions Notes'!C$11,-C2851*('Assumptions Notes'!C$13/(2*1000)),G2851*D2851)</f>
        <v>1.6653000000000001E-2</v>
      </c>
    </row>
    <row r="2852" spans="1:9" ht="16" x14ac:dyDescent="0.2">
      <c r="A2852" s="5">
        <v>42611.395833333336</v>
      </c>
      <c r="B2852" s="2">
        <v>1401.88</v>
      </c>
      <c r="C2852" s="29">
        <v>74.3</v>
      </c>
      <c r="D2852" s="8">
        <v>2.1875E-4</v>
      </c>
      <c r="E2852" s="13">
        <f>D2852*'Assumptions Notes'!C$12</f>
        <v>2.6249999999999999E-2</v>
      </c>
      <c r="F2852" s="15">
        <f t="shared" si="88"/>
        <v>1.6253125E-2</v>
      </c>
      <c r="G2852" s="10">
        <f>IF(C2852&gt;'Assumptions Notes'!C$11,'Assumptions Notes'!C$11,C2852)</f>
        <v>74.3</v>
      </c>
      <c r="H2852" s="15">
        <f t="shared" si="89"/>
        <v>1.6253125E-2</v>
      </c>
      <c r="I2852" s="2">
        <f>IF(C2852&gt;'Assumptions Notes'!C$11,-C2852*('Assumptions Notes'!C$13/(2*1000)),G2852*D2852)</f>
        <v>1.6253125E-2</v>
      </c>
    </row>
    <row r="2853" spans="1:9" ht="16" x14ac:dyDescent="0.2">
      <c r="A2853" s="5">
        <v>42611.416666666664</v>
      </c>
      <c r="B2853" s="2">
        <v>1410.95</v>
      </c>
      <c r="C2853" s="29">
        <v>72.2</v>
      </c>
      <c r="D2853" s="8">
        <v>2.1000000000000001E-4</v>
      </c>
      <c r="E2853" s="13">
        <f>D2853*'Assumptions Notes'!C$12</f>
        <v>2.52E-2</v>
      </c>
      <c r="F2853" s="15">
        <f t="shared" si="88"/>
        <v>1.5162000000000002E-2</v>
      </c>
      <c r="G2853" s="10">
        <f>IF(C2853&gt;'Assumptions Notes'!C$11,'Assumptions Notes'!C$11,C2853)</f>
        <v>72.2</v>
      </c>
      <c r="H2853" s="15">
        <f t="shared" si="89"/>
        <v>1.5162000000000002E-2</v>
      </c>
      <c r="I2853" s="2">
        <f>IF(C2853&gt;'Assumptions Notes'!C$11,-C2853*('Assumptions Notes'!C$13/(2*1000)),G2853*D2853)</f>
        <v>1.5162000000000002E-2</v>
      </c>
    </row>
    <row r="2854" spans="1:9" ht="16" x14ac:dyDescent="0.2">
      <c r="A2854" s="5">
        <v>42611.4375</v>
      </c>
      <c r="B2854" s="2">
        <v>1390.03</v>
      </c>
      <c r="C2854" s="29">
        <v>67.099999999999994</v>
      </c>
      <c r="D2854" s="8">
        <v>2.075E-4</v>
      </c>
      <c r="E2854" s="13">
        <f>D2854*'Assumptions Notes'!C$12</f>
        <v>2.4899999999999999E-2</v>
      </c>
      <c r="F2854" s="15">
        <f t="shared" si="88"/>
        <v>1.3923249999999998E-2</v>
      </c>
      <c r="G2854" s="10">
        <f>IF(C2854&gt;'Assumptions Notes'!C$11,'Assumptions Notes'!C$11,C2854)</f>
        <v>67.099999999999994</v>
      </c>
      <c r="H2854" s="15">
        <f t="shared" si="89"/>
        <v>1.3923249999999998E-2</v>
      </c>
      <c r="I2854" s="2">
        <f>IF(C2854&gt;'Assumptions Notes'!C$11,-C2854*('Assumptions Notes'!C$13/(2*1000)),G2854*D2854)</f>
        <v>1.3923249999999998E-2</v>
      </c>
    </row>
    <row r="2855" spans="1:9" ht="16" x14ac:dyDescent="0.2">
      <c r="A2855" s="5">
        <v>42611.458333333336</v>
      </c>
      <c r="B2855" s="2">
        <v>1316.07</v>
      </c>
      <c r="C2855" s="29">
        <v>65.2</v>
      </c>
      <c r="D2855" s="8">
        <v>2.05E-4</v>
      </c>
      <c r="E2855" s="13">
        <f>D2855*'Assumptions Notes'!C$12</f>
        <v>2.46E-2</v>
      </c>
      <c r="F2855" s="15">
        <f t="shared" si="88"/>
        <v>1.3366000000000001E-2</v>
      </c>
      <c r="G2855" s="10">
        <f>IF(C2855&gt;'Assumptions Notes'!C$11,'Assumptions Notes'!C$11,C2855)</f>
        <v>65.2</v>
      </c>
      <c r="H2855" s="15">
        <f t="shared" si="89"/>
        <v>1.3366000000000001E-2</v>
      </c>
      <c r="I2855" s="2">
        <f>IF(C2855&gt;'Assumptions Notes'!C$11,-C2855*('Assumptions Notes'!C$13/(2*1000)),G2855*D2855)</f>
        <v>1.3366000000000001E-2</v>
      </c>
    </row>
    <row r="2856" spans="1:9" ht="16" x14ac:dyDescent="0.2">
      <c r="A2856" s="5">
        <v>42611.479166666664</v>
      </c>
      <c r="B2856" s="2">
        <v>1241.1300000000001</v>
      </c>
      <c r="C2856" s="29">
        <v>64.5</v>
      </c>
      <c r="D2856" s="8">
        <v>2.1499999999999999E-4</v>
      </c>
      <c r="E2856" s="13">
        <f>D2856*'Assumptions Notes'!C$12</f>
        <v>2.58E-2</v>
      </c>
      <c r="F2856" s="15">
        <f t="shared" si="88"/>
        <v>1.38675E-2</v>
      </c>
      <c r="G2856" s="10">
        <f>IF(C2856&gt;'Assumptions Notes'!C$11,'Assumptions Notes'!C$11,C2856)</f>
        <v>64.5</v>
      </c>
      <c r="H2856" s="15">
        <f t="shared" si="89"/>
        <v>1.38675E-2</v>
      </c>
      <c r="I2856" s="2">
        <f>IF(C2856&gt;'Assumptions Notes'!C$11,-C2856*('Assumptions Notes'!C$13/(2*1000)),G2856*D2856)</f>
        <v>1.38675E-2</v>
      </c>
    </row>
    <row r="2857" spans="1:9" ht="16" x14ac:dyDescent="0.2">
      <c r="A2857" s="5">
        <v>42611.5</v>
      </c>
      <c r="B2857" s="2">
        <v>1229.3900000000001</v>
      </c>
      <c r="C2857" s="29">
        <v>65.2</v>
      </c>
      <c r="D2857" s="8">
        <v>2.2499999999999999E-4</v>
      </c>
      <c r="E2857" s="13">
        <f>D2857*'Assumptions Notes'!C$12</f>
        <v>2.7E-2</v>
      </c>
      <c r="F2857" s="15">
        <f t="shared" si="88"/>
        <v>1.4670000000000001E-2</v>
      </c>
      <c r="G2857" s="10">
        <f>IF(C2857&gt;'Assumptions Notes'!C$11,'Assumptions Notes'!C$11,C2857)</f>
        <v>65.2</v>
      </c>
      <c r="H2857" s="15">
        <f t="shared" si="89"/>
        <v>1.4670000000000001E-2</v>
      </c>
      <c r="I2857" s="2">
        <f>IF(C2857&gt;'Assumptions Notes'!C$11,-C2857*('Assumptions Notes'!C$13/(2*1000)),G2857*D2857)</f>
        <v>1.4670000000000001E-2</v>
      </c>
    </row>
    <row r="2858" spans="1:9" ht="16" x14ac:dyDescent="0.2">
      <c r="A2858" s="5">
        <v>42611.520833333336</v>
      </c>
      <c r="B2858" s="2">
        <v>1293.44</v>
      </c>
      <c r="C2858" s="29">
        <v>68.5</v>
      </c>
      <c r="D2858" s="8">
        <v>2.1250000000000002E-4</v>
      </c>
      <c r="E2858" s="13">
        <f>D2858*'Assumptions Notes'!C$12</f>
        <v>2.5500000000000002E-2</v>
      </c>
      <c r="F2858" s="15">
        <f t="shared" si="88"/>
        <v>1.4556250000000001E-2</v>
      </c>
      <c r="G2858" s="10">
        <f>IF(C2858&gt;'Assumptions Notes'!C$11,'Assumptions Notes'!C$11,C2858)</f>
        <v>68.5</v>
      </c>
      <c r="H2858" s="15">
        <f t="shared" si="89"/>
        <v>1.4556250000000001E-2</v>
      </c>
      <c r="I2858" s="2">
        <f>IF(C2858&gt;'Assumptions Notes'!C$11,-C2858*('Assumptions Notes'!C$13/(2*1000)),G2858*D2858)</f>
        <v>1.4556250000000001E-2</v>
      </c>
    </row>
    <row r="2859" spans="1:9" ht="16" x14ac:dyDescent="0.2">
      <c r="A2859" s="5">
        <v>42611.541666666664</v>
      </c>
      <c r="B2859" s="2">
        <v>1205.23</v>
      </c>
      <c r="C2859" s="29">
        <v>69.7</v>
      </c>
      <c r="D2859" s="8">
        <v>2.0000000000000001E-4</v>
      </c>
      <c r="E2859" s="13">
        <f>D2859*'Assumptions Notes'!C$12</f>
        <v>2.4E-2</v>
      </c>
      <c r="F2859" s="15">
        <f t="shared" si="88"/>
        <v>1.3940000000000001E-2</v>
      </c>
      <c r="G2859" s="10">
        <f>IF(C2859&gt;'Assumptions Notes'!C$11,'Assumptions Notes'!C$11,C2859)</f>
        <v>69.7</v>
      </c>
      <c r="H2859" s="15">
        <f t="shared" si="89"/>
        <v>1.3940000000000001E-2</v>
      </c>
      <c r="I2859" s="2">
        <f>IF(C2859&gt;'Assumptions Notes'!C$11,-C2859*('Assumptions Notes'!C$13/(2*1000)),G2859*D2859)</f>
        <v>1.3940000000000001E-2</v>
      </c>
    </row>
    <row r="2860" spans="1:9" ht="16" x14ac:dyDescent="0.2">
      <c r="A2860" s="5">
        <v>42611.5625</v>
      </c>
      <c r="B2860" s="2">
        <v>1137.21</v>
      </c>
      <c r="C2860" s="29">
        <v>65.7</v>
      </c>
      <c r="D2860" s="8">
        <v>1.975E-4</v>
      </c>
      <c r="E2860" s="13">
        <f>D2860*'Assumptions Notes'!C$12</f>
        <v>2.3699999999999999E-2</v>
      </c>
      <c r="F2860" s="15">
        <f t="shared" si="88"/>
        <v>1.2975750000000001E-2</v>
      </c>
      <c r="G2860" s="10">
        <f>IF(C2860&gt;'Assumptions Notes'!C$11,'Assumptions Notes'!C$11,C2860)</f>
        <v>65.7</v>
      </c>
      <c r="H2860" s="15">
        <f t="shared" si="89"/>
        <v>1.2975750000000001E-2</v>
      </c>
      <c r="I2860" s="2">
        <f>IF(C2860&gt;'Assumptions Notes'!C$11,-C2860*('Assumptions Notes'!C$13/(2*1000)),G2860*D2860)</f>
        <v>1.2975750000000001E-2</v>
      </c>
    </row>
    <row r="2861" spans="1:9" ht="16" x14ac:dyDescent="0.2">
      <c r="A2861" s="5">
        <v>42611.583333333336</v>
      </c>
      <c r="B2861" s="2">
        <v>1210.5999999999999</v>
      </c>
      <c r="C2861" s="29">
        <v>67.099999999999994</v>
      </c>
      <c r="D2861" s="8">
        <v>1.95E-4</v>
      </c>
      <c r="E2861" s="13">
        <f>D2861*'Assumptions Notes'!C$12</f>
        <v>2.3400000000000001E-2</v>
      </c>
      <c r="F2861" s="15">
        <f t="shared" si="88"/>
        <v>1.3084499999999999E-2</v>
      </c>
      <c r="G2861" s="10">
        <f>IF(C2861&gt;'Assumptions Notes'!C$11,'Assumptions Notes'!C$11,C2861)</f>
        <v>67.099999999999994</v>
      </c>
      <c r="H2861" s="15">
        <f t="shared" si="89"/>
        <v>1.3084499999999999E-2</v>
      </c>
      <c r="I2861" s="2">
        <f>IF(C2861&gt;'Assumptions Notes'!C$11,-C2861*('Assumptions Notes'!C$13/(2*1000)),G2861*D2861)</f>
        <v>1.3084499999999999E-2</v>
      </c>
    </row>
    <row r="2862" spans="1:9" ht="16" x14ac:dyDescent="0.2">
      <c r="A2862" s="5">
        <v>42611.604166666664</v>
      </c>
      <c r="B2862" s="2">
        <v>1294.5899999999999</v>
      </c>
      <c r="C2862" s="29">
        <v>66.3</v>
      </c>
      <c r="D2862" s="8">
        <v>1.9625E-4</v>
      </c>
      <c r="E2862" s="13">
        <f>D2862*'Assumptions Notes'!C$12</f>
        <v>2.3550000000000001E-2</v>
      </c>
      <c r="F2862" s="15">
        <f t="shared" si="88"/>
        <v>1.3011374999999999E-2</v>
      </c>
      <c r="G2862" s="10">
        <f>IF(C2862&gt;'Assumptions Notes'!C$11,'Assumptions Notes'!C$11,C2862)</f>
        <v>66.3</v>
      </c>
      <c r="H2862" s="15">
        <f t="shared" si="89"/>
        <v>1.3011374999999999E-2</v>
      </c>
      <c r="I2862" s="2">
        <f>IF(C2862&gt;'Assumptions Notes'!C$11,-C2862*('Assumptions Notes'!C$13/(2*1000)),G2862*D2862)</f>
        <v>1.3011374999999999E-2</v>
      </c>
    </row>
    <row r="2863" spans="1:9" ht="16" x14ac:dyDescent="0.2">
      <c r="A2863" s="5">
        <v>42611.625</v>
      </c>
      <c r="B2863" s="2">
        <v>1368.43</v>
      </c>
      <c r="C2863" s="29">
        <v>66.099999999999994</v>
      </c>
      <c r="D2863" s="8">
        <v>1.975E-4</v>
      </c>
      <c r="E2863" s="13">
        <f>D2863*'Assumptions Notes'!C$12</f>
        <v>2.3699999999999999E-2</v>
      </c>
      <c r="F2863" s="15">
        <f t="shared" si="88"/>
        <v>1.3054749999999999E-2</v>
      </c>
      <c r="G2863" s="10">
        <f>IF(C2863&gt;'Assumptions Notes'!C$11,'Assumptions Notes'!C$11,C2863)</f>
        <v>66.099999999999994</v>
      </c>
      <c r="H2863" s="15">
        <f t="shared" si="89"/>
        <v>1.3054749999999999E-2</v>
      </c>
      <c r="I2863" s="2">
        <f>IF(C2863&gt;'Assumptions Notes'!C$11,-C2863*('Assumptions Notes'!C$13/(2*1000)),G2863*D2863)</f>
        <v>1.3054749999999999E-2</v>
      </c>
    </row>
    <row r="2864" spans="1:9" ht="16" x14ac:dyDescent="0.2">
      <c r="A2864" s="5">
        <v>42611.645833333336</v>
      </c>
      <c r="B2864" s="2">
        <v>1409.77</v>
      </c>
      <c r="C2864" s="29">
        <v>69</v>
      </c>
      <c r="D2864" s="8">
        <v>2.2124999999999998E-4</v>
      </c>
      <c r="E2864" s="13">
        <f>D2864*'Assumptions Notes'!C$12</f>
        <v>2.6549999999999997E-2</v>
      </c>
      <c r="F2864" s="15">
        <f t="shared" si="88"/>
        <v>1.5266249999999999E-2</v>
      </c>
      <c r="G2864" s="10">
        <f>IF(C2864&gt;'Assumptions Notes'!C$11,'Assumptions Notes'!C$11,C2864)</f>
        <v>69</v>
      </c>
      <c r="H2864" s="15">
        <f t="shared" si="89"/>
        <v>1.5266249999999999E-2</v>
      </c>
      <c r="I2864" s="2">
        <f>IF(C2864&gt;'Assumptions Notes'!C$11,-C2864*('Assumptions Notes'!C$13/(2*1000)),G2864*D2864)</f>
        <v>1.5266249999999999E-2</v>
      </c>
    </row>
    <row r="2865" spans="1:9" ht="16" x14ac:dyDescent="0.2">
      <c r="A2865" s="5">
        <v>42611.666666666664</v>
      </c>
      <c r="B2865" s="2">
        <v>1407.07</v>
      </c>
      <c r="C2865" s="29">
        <v>67.3</v>
      </c>
      <c r="D2865" s="8">
        <v>2.4499999999999999E-4</v>
      </c>
      <c r="E2865" s="13">
        <f>D2865*'Assumptions Notes'!C$12</f>
        <v>2.9399999999999999E-2</v>
      </c>
      <c r="F2865" s="15">
        <f t="shared" si="88"/>
        <v>1.64885E-2</v>
      </c>
      <c r="G2865" s="10">
        <f>IF(C2865&gt;'Assumptions Notes'!C$11,'Assumptions Notes'!C$11,C2865)</f>
        <v>67.3</v>
      </c>
      <c r="H2865" s="15">
        <f t="shared" si="89"/>
        <v>1.64885E-2</v>
      </c>
      <c r="I2865" s="2">
        <f>IF(C2865&gt;'Assumptions Notes'!C$11,-C2865*('Assumptions Notes'!C$13/(2*1000)),G2865*D2865)</f>
        <v>1.64885E-2</v>
      </c>
    </row>
    <row r="2866" spans="1:9" ht="16" x14ac:dyDescent="0.2">
      <c r="A2866" s="5">
        <v>42611.6875</v>
      </c>
      <c r="B2866" s="2">
        <v>1393.04</v>
      </c>
      <c r="C2866" s="29">
        <v>62.4</v>
      </c>
      <c r="D2866" s="8">
        <v>2.7E-4</v>
      </c>
      <c r="E2866" s="13">
        <f>D2866*'Assumptions Notes'!C$12</f>
        <v>3.2399999999999998E-2</v>
      </c>
      <c r="F2866" s="15">
        <f t="shared" si="88"/>
        <v>1.6847999999999998E-2</v>
      </c>
      <c r="G2866" s="10">
        <f>IF(C2866&gt;'Assumptions Notes'!C$11,'Assumptions Notes'!C$11,C2866)</f>
        <v>62.4</v>
      </c>
      <c r="H2866" s="15">
        <f t="shared" si="89"/>
        <v>1.6847999999999998E-2</v>
      </c>
      <c r="I2866" s="2">
        <f>IF(C2866&gt;'Assumptions Notes'!C$11,-C2866*('Assumptions Notes'!C$13/(2*1000)),G2866*D2866)</f>
        <v>1.6847999999999998E-2</v>
      </c>
    </row>
    <row r="2867" spans="1:9" ht="16" x14ac:dyDescent="0.2">
      <c r="A2867" s="5">
        <v>42611.708333333336</v>
      </c>
      <c r="B2867" s="2">
        <v>1439</v>
      </c>
      <c r="C2867" s="29">
        <v>62</v>
      </c>
      <c r="D2867" s="8">
        <v>2.9500000000000001E-4</v>
      </c>
      <c r="E2867" s="13">
        <f>D2867*'Assumptions Notes'!C$12</f>
        <v>3.5400000000000001E-2</v>
      </c>
      <c r="F2867" s="15">
        <f t="shared" si="88"/>
        <v>1.8290000000000001E-2</v>
      </c>
      <c r="G2867" s="10">
        <f>IF(C2867&gt;'Assumptions Notes'!C$11,'Assumptions Notes'!C$11,C2867)</f>
        <v>62</v>
      </c>
      <c r="H2867" s="15">
        <f t="shared" si="89"/>
        <v>1.8290000000000001E-2</v>
      </c>
      <c r="I2867" s="2">
        <f>IF(C2867&gt;'Assumptions Notes'!C$11,-C2867*('Assumptions Notes'!C$13/(2*1000)),G2867*D2867)</f>
        <v>1.8290000000000001E-2</v>
      </c>
    </row>
    <row r="2868" spans="1:9" ht="16" x14ac:dyDescent="0.2">
      <c r="A2868" s="5">
        <v>42611.729166666664</v>
      </c>
      <c r="B2868" s="2">
        <v>1518.28</v>
      </c>
      <c r="C2868" s="29">
        <v>61.9</v>
      </c>
      <c r="D2868" s="8">
        <v>2.9750000000000002E-4</v>
      </c>
      <c r="E2868" s="13">
        <f>D2868*'Assumptions Notes'!C$12</f>
        <v>3.5700000000000003E-2</v>
      </c>
      <c r="F2868" s="15">
        <f t="shared" si="88"/>
        <v>1.8415250000000001E-2</v>
      </c>
      <c r="G2868" s="10">
        <f>IF(C2868&gt;'Assumptions Notes'!C$11,'Assumptions Notes'!C$11,C2868)</f>
        <v>61.9</v>
      </c>
      <c r="H2868" s="15">
        <f t="shared" si="89"/>
        <v>1.8415250000000001E-2</v>
      </c>
      <c r="I2868" s="2">
        <f>IF(C2868&gt;'Assumptions Notes'!C$11,-C2868*('Assumptions Notes'!C$13/(2*1000)),G2868*D2868)</f>
        <v>1.8415250000000001E-2</v>
      </c>
    </row>
    <row r="2869" spans="1:9" ht="16" x14ac:dyDescent="0.2">
      <c r="A2869" s="5">
        <v>42611.75</v>
      </c>
      <c r="B2869" s="2">
        <v>1638.84</v>
      </c>
      <c r="C2869" s="29">
        <v>61.7</v>
      </c>
      <c r="D2869" s="8">
        <v>2.9999999999999997E-4</v>
      </c>
      <c r="E2869" s="13">
        <f>D2869*'Assumptions Notes'!C$12</f>
        <v>3.5999999999999997E-2</v>
      </c>
      <c r="F2869" s="15">
        <f t="shared" si="88"/>
        <v>1.8509999999999999E-2</v>
      </c>
      <c r="G2869" s="10">
        <f>IF(C2869&gt;'Assumptions Notes'!C$11,'Assumptions Notes'!C$11,C2869)</f>
        <v>61.7</v>
      </c>
      <c r="H2869" s="15">
        <f t="shared" si="89"/>
        <v>1.8509999999999999E-2</v>
      </c>
      <c r="I2869" s="2">
        <f>IF(C2869&gt;'Assumptions Notes'!C$11,-C2869*('Assumptions Notes'!C$13/(2*1000)),G2869*D2869)</f>
        <v>1.8509999999999999E-2</v>
      </c>
    </row>
    <row r="2870" spans="1:9" ht="16" x14ac:dyDescent="0.2">
      <c r="A2870" s="5">
        <v>42611.770833333336</v>
      </c>
      <c r="B2870" s="2">
        <v>1699.02</v>
      </c>
      <c r="C2870" s="29">
        <v>65.3</v>
      </c>
      <c r="D2870" s="8">
        <v>2.9999999999999997E-4</v>
      </c>
      <c r="E2870" s="13">
        <f>D2870*'Assumptions Notes'!C$12</f>
        <v>3.5999999999999997E-2</v>
      </c>
      <c r="F2870" s="15">
        <f t="shared" si="88"/>
        <v>1.9589999999999996E-2</v>
      </c>
      <c r="G2870" s="10">
        <f>IF(C2870&gt;'Assumptions Notes'!C$11,'Assumptions Notes'!C$11,C2870)</f>
        <v>65.3</v>
      </c>
      <c r="H2870" s="15">
        <f t="shared" si="89"/>
        <v>1.9589999999999996E-2</v>
      </c>
      <c r="I2870" s="2">
        <f>IF(C2870&gt;'Assumptions Notes'!C$11,-C2870*('Assumptions Notes'!C$13/(2*1000)),G2870*D2870)</f>
        <v>1.9589999999999996E-2</v>
      </c>
    </row>
    <row r="2871" spans="1:9" ht="16" x14ac:dyDescent="0.2">
      <c r="A2871" s="5">
        <v>42611.791666666664</v>
      </c>
      <c r="B2871" s="2">
        <v>1733.82</v>
      </c>
      <c r="C2871" s="29">
        <v>65.3</v>
      </c>
      <c r="D2871" s="8">
        <v>2.9999999999999997E-4</v>
      </c>
      <c r="E2871" s="13">
        <f>D2871*'Assumptions Notes'!C$12</f>
        <v>3.5999999999999997E-2</v>
      </c>
      <c r="F2871" s="15">
        <f t="shared" si="88"/>
        <v>1.9589999999999996E-2</v>
      </c>
      <c r="G2871" s="10">
        <f>IF(C2871&gt;'Assumptions Notes'!C$11,'Assumptions Notes'!C$11,C2871)</f>
        <v>65.3</v>
      </c>
      <c r="H2871" s="15">
        <f t="shared" si="89"/>
        <v>1.9589999999999996E-2</v>
      </c>
      <c r="I2871" s="2">
        <f>IF(C2871&gt;'Assumptions Notes'!C$11,-C2871*('Assumptions Notes'!C$13/(2*1000)),G2871*D2871)</f>
        <v>1.9589999999999996E-2</v>
      </c>
    </row>
    <row r="2872" spans="1:9" ht="16" x14ac:dyDescent="0.2">
      <c r="A2872" s="5">
        <v>42611.8125</v>
      </c>
      <c r="B2872" s="2">
        <v>1688.74</v>
      </c>
      <c r="C2872" s="29">
        <v>62.9</v>
      </c>
      <c r="D2872" s="8">
        <v>2.9750000000000002E-4</v>
      </c>
      <c r="E2872" s="13">
        <f>D2872*'Assumptions Notes'!C$12</f>
        <v>3.5700000000000003E-2</v>
      </c>
      <c r="F2872" s="15">
        <f t="shared" si="88"/>
        <v>1.871275E-2</v>
      </c>
      <c r="G2872" s="10">
        <f>IF(C2872&gt;'Assumptions Notes'!C$11,'Assumptions Notes'!C$11,C2872)</f>
        <v>62.9</v>
      </c>
      <c r="H2872" s="15">
        <f t="shared" si="89"/>
        <v>1.871275E-2</v>
      </c>
      <c r="I2872" s="2">
        <f>IF(C2872&gt;'Assumptions Notes'!C$11,-C2872*('Assumptions Notes'!C$13/(2*1000)),G2872*D2872)</f>
        <v>1.871275E-2</v>
      </c>
    </row>
    <row r="2873" spans="1:9" ht="16" x14ac:dyDescent="0.2">
      <c r="A2873" s="5">
        <v>42611.833333333336</v>
      </c>
      <c r="B2873" s="2">
        <v>1631.25</v>
      </c>
      <c r="C2873" s="29">
        <v>62</v>
      </c>
      <c r="D2873" s="8">
        <v>2.9500000000000001E-4</v>
      </c>
      <c r="E2873" s="13">
        <f>D2873*'Assumptions Notes'!C$12</f>
        <v>3.5400000000000001E-2</v>
      </c>
      <c r="F2873" s="15">
        <f t="shared" si="88"/>
        <v>1.8290000000000001E-2</v>
      </c>
      <c r="G2873" s="10">
        <f>IF(C2873&gt;'Assumptions Notes'!C$11,'Assumptions Notes'!C$11,C2873)</f>
        <v>62</v>
      </c>
      <c r="H2873" s="15">
        <f t="shared" si="89"/>
        <v>1.8290000000000001E-2</v>
      </c>
      <c r="I2873" s="2">
        <f>IF(C2873&gt;'Assumptions Notes'!C$11,-C2873*('Assumptions Notes'!C$13/(2*1000)),G2873*D2873)</f>
        <v>1.8290000000000001E-2</v>
      </c>
    </row>
    <row r="2874" spans="1:9" ht="16" x14ac:dyDescent="0.2">
      <c r="A2874" s="5">
        <v>42611.854166666664</v>
      </c>
      <c r="B2874" s="2">
        <v>1588.56</v>
      </c>
      <c r="C2874" s="29">
        <v>62.3</v>
      </c>
      <c r="D2874" s="8">
        <v>2.9E-4</v>
      </c>
      <c r="E2874" s="13">
        <f>D2874*'Assumptions Notes'!C$12</f>
        <v>3.4799999999999998E-2</v>
      </c>
      <c r="F2874" s="15">
        <f t="shared" si="88"/>
        <v>1.8067E-2</v>
      </c>
      <c r="G2874" s="10">
        <f>IF(C2874&gt;'Assumptions Notes'!C$11,'Assumptions Notes'!C$11,C2874)</f>
        <v>62.3</v>
      </c>
      <c r="H2874" s="15">
        <f t="shared" si="89"/>
        <v>1.8067E-2</v>
      </c>
      <c r="I2874" s="2">
        <f>IF(C2874&gt;'Assumptions Notes'!C$11,-C2874*('Assumptions Notes'!C$13/(2*1000)),G2874*D2874)</f>
        <v>1.8067E-2</v>
      </c>
    </row>
    <row r="2875" spans="1:9" ht="16" x14ac:dyDescent="0.2">
      <c r="A2875" s="5">
        <v>42611.875</v>
      </c>
      <c r="B2875" s="2">
        <v>1521.92</v>
      </c>
      <c r="C2875" s="29">
        <v>62.8</v>
      </c>
      <c r="D2875" s="8">
        <v>2.8499999999999999E-4</v>
      </c>
      <c r="E2875" s="13">
        <f>D2875*'Assumptions Notes'!C$12</f>
        <v>3.4200000000000001E-2</v>
      </c>
      <c r="F2875" s="15">
        <f t="shared" si="88"/>
        <v>1.7897999999999997E-2</v>
      </c>
      <c r="G2875" s="10">
        <f>IF(C2875&gt;'Assumptions Notes'!C$11,'Assumptions Notes'!C$11,C2875)</f>
        <v>62.8</v>
      </c>
      <c r="H2875" s="15">
        <f t="shared" si="89"/>
        <v>1.7897999999999997E-2</v>
      </c>
      <c r="I2875" s="2">
        <f>IF(C2875&gt;'Assumptions Notes'!C$11,-C2875*('Assumptions Notes'!C$13/(2*1000)),G2875*D2875)</f>
        <v>1.7897999999999997E-2</v>
      </c>
    </row>
    <row r="2876" spans="1:9" ht="16" x14ac:dyDescent="0.2">
      <c r="A2876" s="5">
        <v>42611.895833333336</v>
      </c>
      <c r="B2876" s="2">
        <v>1470.1</v>
      </c>
      <c r="C2876" s="29">
        <v>62.5</v>
      </c>
      <c r="D2876" s="8">
        <v>2.7E-4</v>
      </c>
      <c r="E2876" s="13">
        <f>D2876*'Assumptions Notes'!C$12</f>
        <v>3.2399999999999998E-2</v>
      </c>
      <c r="F2876" s="15">
        <f t="shared" si="88"/>
        <v>1.6875000000000001E-2</v>
      </c>
      <c r="G2876" s="10">
        <f>IF(C2876&gt;'Assumptions Notes'!C$11,'Assumptions Notes'!C$11,C2876)</f>
        <v>62.5</v>
      </c>
      <c r="H2876" s="15">
        <f t="shared" si="89"/>
        <v>1.6875000000000001E-2</v>
      </c>
      <c r="I2876" s="2">
        <f>IF(C2876&gt;'Assumptions Notes'!C$11,-C2876*('Assumptions Notes'!C$13/(2*1000)),G2876*D2876)</f>
        <v>1.6875000000000001E-2</v>
      </c>
    </row>
    <row r="2877" spans="1:9" ht="16" x14ac:dyDescent="0.2">
      <c r="A2877" s="5">
        <v>42611.916666666664</v>
      </c>
      <c r="B2877" s="2">
        <v>1413.11</v>
      </c>
      <c r="C2877" s="29">
        <v>61.6</v>
      </c>
      <c r="D2877" s="8">
        <v>2.5500000000000002E-4</v>
      </c>
      <c r="E2877" s="13">
        <f>D2877*'Assumptions Notes'!C$12</f>
        <v>3.0600000000000002E-2</v>
      </c>
      <c r="F2877" s="15">
        <f t="shared" si="88"/>
        <v>1.5708000000000003E-2</v>
      </c>
      <c r="G2877" s="10">
        <f>IF(C2877&gt;'Assumptions Notes'!C$11,'Assumptions Notes'!C$11,C2877)</f>
        <v>61.6</v>
      </c>
      <c r="H2877" s="15">
        <f t="shared" si="89"/>
        <v>1.5708000000000003E-2</v>
      </c>
      <c r="I2877" s="2">
        <f>IF(C2877&gt;'Assumptions Notes'!C$11,-C2877*('Assumptions Notes'!C$13/(2*1000)),G2877*D2877)</f>
        <v>1.5708000000000003E-2</v>
      </c>
    </row>
    <row r="2878" spans="1:9" ht="16" x14ac:dyDescent="0.2">
      <c r="A2878" s="5">
        <v>42611.9375</v>
      </c>
      <c r="B2878" s="2">
        <v>1364.92</v>
      </c>
      <c r="C2878" s="29">
        <v>59.3</v>
      </c>
      <c r="D2878" s="8">
        <v>2.1250000000000002E-4</v>
      </c>
      <c r="E2878" s="13">
        <f>D2878*'Assumptions Notes'!C$12</f>
        <v>2.5500000000000002E-2</v>
      </c>
      <c r="F2878" s="15">
        <f t="shared" si="88"/>
        <v>1.260125E-2</v>
      </c>
      <c r="G2878" s="10">
        <f>IF(C2878&gt;'Assumptions Notes'!C$11,'Assumptions Notes'!C$11,C2878)</f>
        <v>59.3</v>
      </c>
      <c r="H2878" s="15">
        <f t="shared" si="89"/>
        <v>1.260125E-2</v>
      </c>
      <c r="I2878" s="2">
        <f>IF(C2878&gt;'Assumptions Notes'!C$11,-C2878*('Assumptions Notes'!C$13/(2*1000)),G2878*D2878)</f>
        <v>1.260125E-2</v>
      </c>
    </row>
    <row r="2879" spans="1:9" ht="16" x14ac:dyDescent="0.2">
      <c r="A2879" s="5">
        <v>42611.958333333336</v>
      </c>
      <c r="B2879" s="2">
        <v>1328.76</v>
      </c>
      <c r="C2879" s="29">
        <v>56.5</v>
      </c>
      <c r="D2879" s="8">
        <v>1.7000000000000001E-4</v>
      </c>
      <c r="E2879" s="13">
        <f>D2879*'Assumptions Notes'!C$12</f>
        <v>2.0400000000000001E-2</v>
      </c>
      <c r="F2879" s="15">
        <f t="shared" si="88"/>
        <v>9.6050000000000007E-3</v>
      </c>
      <c r="G2879" s="10">
        <f>IF(C2879&gt;'Assumptions Notes'!C$11,'Assumptions Notes'!C$11,C2879)</f>
        <v>56.5</v>
      </c>
      <c r="H2879" s="15">
        <f t="shared" si="89"/>
        <v>9.6050000000000007E-3</v>
      </c>
      <c r="I2879" s="2">
        <f>IF(C2879&gt;'Assumptions Notes'!C$11,-C2879*('Assumptions Notes'!C$13/(2*1000)),G2879*D2879)</f>
        <v>9.6050000000000007E-3</v>
      </c>
    </row>
    <row r="2880" spans="1:9" ht="16" x14ac:dyDescent="0.2">
      <c r="A2880" s="5">
        <v>42611.979166666664</v>
      </c>
      <c r="B2880" s="2">
        <v>1273.73</v>
      </c>
      <c r="C2880" s="29">
        <v>55.8</v>
      </c>
      <c r="D2880" s="8">
        <v>1.5000000000000001E-4</v>
      </c>
      <c r="E2880" s="13">
        <f>D2880*'Assumptions Notes'!C$12</f>
        <v>1.8000000000000002E-2</v>
      </c>
      <c r="F2880" s="15">
        <f t="shared" si="88"/>
        <v>8.3700000000000007E-3</v>
      </c>
      <c r="G2880" s="10">
        <f>IF(C2880&gt;'Assumptions Notes'!C$11,'Assumptions Notes'!C$11,C2880)</f>
        <v>55.8</v>
      </c>
      <c r="H2880" s="15">
        <f t="shared" si="89"/>
        <v>8.3700000000000007E-3</v>
      </c>
      <c r="I2880" s="2">
        <f>IF(C2880&gt;'Assumptions Notes'!C$11,-C2880*('Assumptions Notes'!C$13/(2*1000)),G2880*D2880)</f>
        <v>8.3700000000000007E-3</v>
      </c>
    </row>
    <row r="2881" spans="1:9" ht="16" x14ac:dyDescent="0.2">
      <c r="A2881" s="5">
        <v>42612</v>
      </c>
      <c r="B2881" s="2">
        <v>1494.11</v>
      </c>
      <c r="C2881" s="29">
        <v>56.8</v>
      </c>
      <c r="D2881" s="8">
        <v>1.2999999999999999E-4</v>
      </c>
      <c r="E2881" s="13">
        <f>D2881*'Assumptions Notes'!C$12</f>
        <v>1.5599999999999999E-2</v>
      </c>
      <c r="F2881" s="15">
        <f t="shared" si="88"/>
        <v>7.3839999999999991E-3</v>
      </c>
      <c r="G2881" s="10">
        <f>IF(C2881&gt;'Assumptions Notes'!C$11,'Assumptions Notes'!C$11,C2881)</f>
        <v>56.8</v>
      </c>
      <c r="H2881" s="15">
        <f t="shared" si="89"/>
        <v>7.3839999999999991E-3</v>
      </c>
      <c r="I2881" s="2">
        <f>IF(C2881&gt;'Assumptions Notes'!C$11,-C2881*('Assumptions Notes'!C$13/(2*1000)),G2881*D2881)</f>
        <v>7.3839999999999991E-3</v>
      </c>
    </row>
    <row r="2882" spans="1:9" ht="16" x14ac:dyDescent="0.2">
      <c r="A2882" s="5">
        <v>42612.0625</v>
      </c>
      <c r="B2882" s="2">
        <v>1215.1300000000001</v>
      </c>
      <c r="C2882" s="29">
        <v>61</v>
      </c>
      <c r="D2882" s="8">
        <v>1.175E-4</v>
      </c>
      <c r="E2882" s="13">
        <f>D2882*'Assumptions Notes'!C$12</f>
        <v>1.41E-2</v>
      </c>
      <c r="F2882" s="15">
        <f t="shared" si="88"/>
        <v>7.1674999999999994E-3</v>
      </c>
      <c r="G2882" s="10">
        <f>IF(C2882&gt;'Assumptions Notes'!C$11,'Assumptions Notes'!C$11,C2882)</f>
        <v>61</v>
      </c>
      <c r="H2882" s="15">
        <f t="shared" si="89"/>
        <v>7.1674999999999994E-3</v>
      </c>
      <c r="I2882" s="2">
        <f>IF(C2882&gt;'Assumptions Notes'!C$11,-C2882*('Assumptions Notes'!C$13/(2*1000)),G2882*D2882)</f>
        <v>7.1674999999999994E-3</v>
      </c>
    </row>
    <row r="2883" spans="1:9" ht="16" x14ac:dyDescent="0.2">
      <c r="A2883" s="5">
        <v>42612.083333333336</v>
      </c>
      <c r="B2883" s="2">
        <v>1171.06</v>
      </c>
      <c r="C2883" s="29">
        <v>61.6</v>
      </c>
      <c r="D2883" s="8">
        <v>1.05E-4</v>
      </c>
      <c r="E2883" s="13">
        <f>D2883*'Assumptions Notes'!C$12</f>
        <v>1.26E-2</v>
      </c>
      <c r="F2883" s="15">
        <f t="shared" ref="F2883:F2946" si="90">D2883*C2883</f>
        <v>6.4680000000000007E-3</v>
      </c>
      <c r="G2883" s="10">
        <f>IF(C2883&gt;'Assumptions Notes'!C$11,'Assumptions Notes'!C$11,C2883)</f>
        <v>61.6</v>
      </c>
      <c r="H2883" s="15">
        <f t="shared" ref="H2883:H2946" si="91">G2883*D2883</f>
        <v>6.4680000000000007E-3</v>
      </c>
      <c r="I2883" s="2">
        <f>IF(C2883&gt;'Assumptions Notes'!C$11,-C2883*('Assumptions Notes'!C$13/(2*1000)),G2883*D2883)</f>
        <v>6.4680000000000007E-3</v>
      </c>
    </row>
    <row r="2884" spans="1:9" ht="16" x14ac:dyDescent="0.2">
      <c r="A2884" s="5">
        <v>42612.020833333336</v>
      </c>
      <c r="B2884" s="2">
        <v>1379.19</v>
      </c>
      <c r="C2884" s="29">
        <v>58.3</v>
      </c>
      <c r="D2884" s="8">
        <v>1.025E-4</v>
      </c>
      <c r="E2884" s="13">
        <f>D2884*'Assumptions Notes'!C$12</f>
        <v>1.23E-2</v>
      </c>
      <c r="F2884" s="15">
        <f t="shared" si="90"/>
        <v>5.9757499999999993E-3</v>
      </c>
      <c r="G2884" s="10">
        <f>IF(C2884&gt;'Assumptions Notes'!C$11,'Assumptions Notes'!C$11,C2884)</f>
        <v>58.3</v>
      </c>
      <c r="H2884" s="15">
        <f t="shared" si="91"/>
        <v>5.9757499999999993E-3</v>
      </c>
      <c r="I2884" s="2">
        <f>IF(C2884&gt;'Assumptions Notes'!C$11,-C2884*('Assumptions Notes'!C$13/(2*1000)),G2884*D2884)</f>
        <v>5.9757499999999993E-3</v>
      </c>
    </row>
    <row r="2885" spans="1:9" ht="16" x14ac:dyDescent="0.2">
      <c r="A2885" s="5">
        <v>42612.041666666664</v>
      </c>
      <c r="B2885" s="2">
        <v>1291.46</v>
      </c>
      <c r="C2885" s="29">
        <v>59.1</v>
      </c>
      <c r="D2885" s="8">
        <v>1E-4</v>
      </c>
      <c r="E2885" s="13">
        <f>D2885*'Assumptions Notes'!C$12</f>
        <v>1.2E-2</v>
      </c>
      <c r="F2885" s="15">
        <f t="shared" si="90"/>
        <v>5.9100000000000003E-3</v>
      </c>
      <c r="G2885" s="10">
        <f>IF(C2885&gt;'Assumptions Notes'!C$11,'Assumptions Notes'!C$11,C2885)</f>
        <v>59.1</v>
      </c>
      <c r="H2885" s="15">
        <f t="shared" si="91"/>
        <v>5.9100000000000003E-3</v>
      </c>
      <c r="I2885" s="2">
        <f>IF(C2885&gt;'Assumptions Notes'!C$11,-C2885*('Assumptions Notes'!C$13/(2*1000)),G2885*D2885)</f>
        <v>5.9100000000000003E-3</v>
      </c>
    </row>
    <row r="2886" spans="1:9" ht="16" x14ac:dyDescent="0.2">
      <c r="A2886" s="5">
        <v>42612.104166666664</v>
      </c>
      <c r="B2886" s="2">
        <v>1093.5999999999999</v>
      </c>
      <c r="C2886" s="29">
        <v>59.2</v>
      </c>
      <c r="D2886" s="8">
        <v>9.8750000000000002E-5</v>
      </c>
      <c r="E2886" s="13">
        <f>D2886*'Assumptions Notes'!C$12</f>
        <v>1.1849999999999999E-2</v>
      </c>
      <c r="F2886" s="15">
        <f t="shared" si="90"/>
        <v>5.8460000000000005E-3</v>
      </c>
      <c r="G2886" s="10">
        <f>IF(C2886&gt;'Assumptions Notes'!C$11,'Assumptions Notes'!C$11,C2886)</f>
        <v>59.2</v>
      </c>
      <c r="H2886" s="15">
        <f t="shared" si="91"/>
        <v>5.8460000000000005E-3</v>
      </c>
      <c r="I2886" s="2">
        <f>IF(C2886&gt;'Assumptions Notes'!C$11,-C2886*('Assumptions Notes'!C$13/(2*1000)),G2886*D2886)</f>
        <v>5.8460000000000005E-3</v>
      </c>
    </row>
    <row r="2887" spans="1:9" ht="16" x14ac:dyDescent="0.2">
      <c r="A2887" s="5">
        <v>42612.125</v>
      </c>
      <c r="B2887" s="2">
        <v>1095.52</v>
      </c>
      <c r="C2887" s="29">
        <v>62</v>
      </c>
      <c r="D2887" s="8">
        <v>9.7499999999999998E-5</v>
      </c>
      <c r="E2887" s="13">
        <f>D2887*'Assumptions Notes'!C$12</f>
        <v>1.17E-2</v>
      </c>
      <c r="F2887" s="15">
        <f t="shared" si="90"/>
        <v>6.045E-3</v>
      </c>
      <c r="G2887" s="10">
        <f>IF(C2887&gt;'Assumptions Notes'!C$11,'Assumptions Notes'!C$11,C2887)</f>
        <v>62</v>
      </c>
      <c r="H2887" s="15">
        <f t="shared" si="91"/>
        <v>6.045E-3</v>
      </c>
      <c r="I2887" s="2">
        <f>IF(C2887&gt;'Assumptions Notes'!C$11,-C2887*('Assumptions Notes'!C$13/(2*1000)),G2887*D2887)</f>
        <v>6.045E-3</v>
      </c>
    </row>
    <row r="2888" spans="1:9" ht="16" x14ac:dyDescent="0.2">
      <c r="A2888" s="5">
        <v>42612.145833333336</v>
      </c>
      <c r="B2888" s="2">
        <v>1086.96</v>
      </c>
      <c r="C2888" s="29">
        <v>59.7</v>
      </c>
      <c r="D2888" s="8">
        <v>9.6250000000000009E-5</v>
      </c>
      <c r="E2888" s="13">
        <f>D2888*'Assumptions Notes'!C$12</f>
        <v>1.1550000000000001E-2</v>
      </c>
      <c r="F2888" s="15">
        <f t="shared" si="90"/>
        <v>5.7461250000000004E-3</v>
      </c>
      <c r="G2888" s="10">
        <f>IF(C2888&gt;'Assumptions Notes'!C$11,'Assumptions Notes'!C$11,C2888)</f>
        <v>59.7</v>
      </c>
      <c r="H2888" s="15">
        <f t="shared" si="91"/>
        <v>5.7461250000000004E-3</v>
      </c>
      <c r="I2888" s="2">
        <f>IF(C2888&gt;'Assumptions Notes'!C$11,-C2888*('Assumptions Notes'!C$13/(2*1000)),G2888*D2888)</f>
        <v>5.7461250000000004E-3</v>
      </c>
    </row>
    <row r="2889" spans="1:9" ht="16" x14ac:dyDescent="0.2">
      <c r="A2889" s="5">
        <v>42612.166666666664</v>
      </c>
      <c r="B2889" s="2">
        <v>1072.47</v>
      </c>
      <c r="C2889" s="29">
        <v>59.5</v>
      </c>
      <c r="D2889" s="8">
        <v>9.5000000000000005E-5</v>
      </c>
      <c r="E2889" s="13">
        <f>D2889*'Assumptions Notes'!C$12</f>
        <v>1.14E-2</v>
      </c>
      <c r="F2889" s="15">
        <f t="shared" si="90"/>
        <v>5.6525000000000004E-3</v>
      </c>
      <c r="G2889" s="10">
        <f>IF(C2889&gt;'Assumptions Notes'!C$11,'Assumptions Notes'!C$11,C2889)</f>
        <v>59.5</v>
      </c>
      <c r="H2889" s="15">
        <f t="shared" si="91"/>
        <v>5.6525000000000004E-3</v>
      </c>
      <c r="I2889" s="2">
        <f>IF(C2889&gt;'Assumptions Notes'!C$11,-C2889*('Assumptions Notes'!C$13/(2*1000)),G2889*D2889)</f>
        <v>5.6525000000000004E-3</v>
      </c>
    </row>
    <row r="2890" spans="1:9" ht="16" x14ac:dyDescent="0.2">
      <c r="A2890" s="5">
        <v>42612.1875</v>
      </c>
      <c r="B2890" s="2">
        <v>1032.93</v>
      </c>
      <c r="C2890" s="29">
        <v>57</v>
      </c>
      <c r="D2890" s="8">
        <v>9.6250000000000009E-5</v>
      </c>
      <c r="E2890" s="13">
        <f>D2890*'Assumptions Notes'!C$12</f>
        <v>1.1550000000000001E-2</v>
      </c>
      <c r="F2890" s="15">
        <f t="shared" si="90"/>
        <v>5.4862500000000007E-3</v>
      </c>
      <c r="G2890" s="10">
        <f>IF(C2890&gt;'Assumptions Notes'!C$11,'Assumptions Notes'!C$11,C2890)</f>
        <v>57</v>
      </c>
      <c r="H2890" s="15">
        <f t="shared" si="91"/>
        <v>5.4862500000000007E-3</v>
      </c>
      <c r="I2890" s="2">
        <f>IF(C2890&gt;'Assumptions Notes'!C$11,-C2890*('Assumptions Notes'!C$13/(2*1000)),G2890*D2890)</f>
        <v>5.4862500000000007E-3</v>
      </c>
    </row>
    <row r="2891" spans="1:9" ht="16" x14ac:dyDescent="0.2">
      <c r="A2891" s="5">
        <v>42612.270833333336</v>
      </c>
      <c r="B2891" s="2">
        <v>1137.98</v>
      </c>
      <c r="C2891" s="29">
        <v>54.3</v>
      </c>
      <c r="D2891" s="8">
        <v>9.7499999999999998E-5</v>
      </c>
      <c r="E2891" s="13">
        <f>D2891*'Assumptions Notes'!C$12</f>
        <v>1.17E-2</v>
      </c>
      <c r="F2891" s="15">
        <f t="shared" si="90"/>
        <v>5.2942499999999995E-3</v>
      </c>
      <c r="G2891" s="10">
        <f>IF(C2891&gt;'Assumptions Notes'!C$11,'Assumptions Notes'!C$11,C2891)</f>
        <v>54.3</v>
      </c>
      <c r="H2891" s="15">
        <f t="shared" si="91"/>
        <v>5.2942499999999995E-3</v>
      </c>
      <c r="I2891" s="2">
        <f>IF(C2891&gt;'Assumptions Notes'!C$11,-C2891*('Assumptions Notes'!C$13/(2*1000)),G2891*D2891)</f>
        <v>5.2942499999999995E-3</v>
      </c>
    </row>
    <row r="2892" spans="1:9" ht="16" x14ac:dyDescent="0.2">
      <c r="A2892" s="5">
        <v>42612.208333333336</v>
      </c>
      <c r="B2892" s="2">
        <v>1017.15</v>
      </c>
      <c r="C2892" s="29">
        <v>54.1</v>
      </c>
      <c r="D2892" s="8">
        <v>1.15E-4</v>
      </c>
      <c r="E2892" s="13">
        <f>D2892*'Assumptions Notes'!C$12</f>
        <v>1.38E-2</v>
      </c>
      <c r="F2892" s="15">
        <f t="shared" si="90"/>
        <v>6.2215000000000005E-3</v>
      </c>
      <c r="G2892" s="10">
        <f>IF(C2892&gt;'Assumptions Notes'!C$11,'Assumptions Notes'!C$11,C2892)</f>
        <v>54.1</v>
      </c>
      <c r="H2892" s="15">
        <f t="shared" si="91"/>
        <v>6.2215000000000005E-3</v>
      </c>
      <c r="I2892" s="2">
        <f>IF(C2892&gt;'Assumptions Notes'!C$11,-C2892*('Assumptions Notes'!C$13/(2*1000)),G2892*D2892)</f>
        <v>6.2215000000000005E-3</v>
      </c>
    </row>
    <row r="2893" spans="1:9" ht="16" x14ac:dyDescent="0.2">
      <c r="A2893" s="5">
        <v>42612.229166666664</v>
      </c>
      <c r="B2893" s="2">
        <v>1039.0899999999999</v>
      </c>
      <c r="C2893" s="29">
        <v>53.4</v>
      </c>
      <c r="D2893" s="8">
        <v>1.325E-4</v>
      </c>
      <c r="E2893" s="13">
        <f>D2893*'Assumptions Notes'!C$12</f>
        <v>1.5900000000000001E-2</v>
      </c>
      <c r="F2893" s="15">
        <f t="shared" si="90"/>
        <v>7.0754999999999993E-3</v>
      </c>
      <c r="G2893" s="10">
        <f>IF(C2893&gt;'Assumptions Notes'!C$11,'Assumptions Notes'!C$11,C2893)</f>
        <v>53.4</v>
      </c>
      <c r="H2893" s="15">
        <f t="shared" si="91"/>
        <v>7.0754999999999993E-3</v>
      </c>
      <c r="I2893" s="2">
        <f>IF(C2893&gt;'Assumptions Notes'!C$11,-C2893*('Assumptions Notes'!C$13/(2*1000)),G2893*D2893)</f>
        <v>7.0754999999999993E-3</v>
      </c>
    </row>
    <row r="2894" spans="1:9" ht="16" x14ac:dyDescent="0.2">
      <c r="A2894" s="5">
        <v>42612.25</v>
      </c>
      <c r="B2894" s="2">
        <v>1092.52</v>
      </c>
      <c r="C2894" s="29">
        <v>56.8</v>
      </c>
      <c r="D2894" s="8">
        <v>1.6249999999999999E-4</v>
      </c>
      <c r="E2894" s="13">
        <f>D2894*'Assumptions Notes'!C$12</f>
        <v>1.95E-2</v>
      </c>
      <c r="F2894" s="15">
        <f t="shared" si="90"/>
        <v>9.2299999999999986E-3</v>
      </c>
      <c r="G2894" s="10">
        <f>IF(C2894&gt;'Assumptions Notes'!C$11,'Assumptions Notes'!C$11,C2894)</f>
        <v>56.8</v>
      </c>
      <c r="H2894" s="15">
        <f t="shared" si="91"/>
        <v>9.2299999999999986E-3</v>
      </c>
      <c r="I2894" s="2">
        <f>IF(C2894&gt;'Assumptions Notes'!C$11,-C2894*('Assumptions Notes'!C$13/(2*1000)),G2894*D2894)</f>
        <v>9.2299999999999986E-3</v>
      </c>
    </row>
    <row r="2895" spans="1:9" ht="16" x14ac:dyDescent="0.2">
      <c r="A2895" s="5">
        <v>42612.291666666664</v>
      </c>
      <c r="B2895" s="2">
        <v>1259.43</v>
      </c>
      <c r="C2895" s="29">
        <v>58.4</v>
      </c>
      <c r="D2895" s="8">
        <v>1.9249999999999999E-4</v>
      </c>
      <c r="E2895" s="13">
        <f>D2895*'Assumptions Notes'!C$12</f>
        <v>2.3099999999999999E-2</v>
      </c>
      <c r="F2895" s="15">
        <f t="shared" si="90"/>
        <v>1.1241999999999999E-2</v>
      </c>
      <c r="G2895" s="10">
        <f>IF(C2895&gt;'Assumptions Notes'!C$11,'Assumptions Notes'!C$11,C2895)</f>
        <v>58.4</v>
      </c>
      <c r="H2895" s="15">
        <f t="shared" si="91"/>
        <v>1.1241999999999999E-2</v>
      </c>
      <c r="I2895" s="2">
        <f>IF(C2895&gt;'Assumptions Notes'!C$11,-C2895*('Assumptions Notes'!C$13/(2*1000)),G2895*D2895)</f>
        <v>1.1241999999999999E-2</v>
      </c>
    </row>
    <row r="2896" spans="1:9" ht="16" x14ac:dyDescent="0.2">
      <c r="A2896" s="5">
        <v>42612.3125</v>
      </c>
      <c r="B2896" s="2">
        <v>1364.05</v>
      </c>
      <c r="C2896" s="29">
        <v>58</v>
      </c>
      <c r="D2896" s="8">
        <v>2.0875000000000001E-4</v>
      </c>
      <c r="E2896" s="13">
        <f>D2896*'Assumptions Notes'!C$12</f>
        <v>2.5049999999999999E-2</v>
      </c>
      <c r="F2896" s="15">
        <f t="shared" si="90"/>
        <v>1.21075E-2</v>
      </c>
      <c r="G2896" s="10">
        <f>IF(C2896&gt;'Assumptions Notes'!C$11,'Assumptions Notes'!C$11,C2896)</f>
        <v>58</v>
      </c>
      <c r="H2896" s="15">
        <f t="shared" si="91"/>
        <v>1.21075E-2</v>
      </c>
      <c r="I2896" s="2">
        <f>IF(C2896&gt;'Assumptions Notes'!C$11,-C2896*('Assumptions Notes'!C$13/(2*1000)),G2896*D2896)</f>
        <v>1.21075E-2</v>
      </c>
    </row>
    <row r="2897" spans="1:9" ht="16" x14ac:dyDescent="0.2">
      <c r="A2897" s="5">
        <v>42612.333333333336</v>
      </c>
      <c r="B2897" s="2">
        <v>1485.29</v>
      </c>
      <c r="C2897" s="29">
        <v>57.8</v>
      </c>
      <c r="D2897" s="8">
        <v>2.2499999999999999E-4</v>
      </c>
      <c r="E2897" s="13">
        <f>D2897*'Assumptions Notes'!C$12</f>
        <v>2.7E-2</v>
      </c>
      <c r="F2897" s="15">
        <f t="shared" si="90"/>
        <v>1.3004999999999999E-2</v>
      </c>
      <c r="G2897" s="10">
        <f>IF(C2897&gt;'Assumptions Notes'!C$11,'Assumptions Notes'!C$11,C2897)</f>
        <v>57.8</v>
      </c>
      <c r="H2897" s="15">
        <f t="shared" si="91"/>
        <v>1.3004999999999999E-2</v>
      </c>
      <c r="I2897" s="2">
        <f>IF(C2897&gt;'Assumptions Notes'!C$11,-C2897*('Assumptions Notes'!C$13/(2*1000)),G2897*D2897)</f>
        <v>1.3004999999999999E-2</v>
      </c>
    </row>
    <row r="2898" spans="1:9" ht="16" x14ac:dyDescent="0.2">
      <c r="A2898" s="5">
        <v>42612.354166666664</v>
      </c>
      <c r="B2898" s="2">
        <v>1547.99</v>
      </c>
      <c r="C2898" s="29">
        <v>57.7</v>
      </c>
      <c r="D2898" s="8">
        <v>2.2625E-4</v>
      </c>
      <c r="E2898" s="13">
        <f>D2898*'Assumptions Notes'!C$12</f>
        <v>2.7150000000000001E-2</v>
      </c>
      <c r="F2898" s="15">
        <f t="shared" si="90"/>
        <v>1.3054625E-2</v>
      </c>
      <c r="G2898" s="10">
        <f>IF(C2898&gt;'Assumptions Notes'!C$11,'Assumptions Notes'!C$11,C2898)</f>
        <v>57.7</v>
      </c>
      <c r="H2898" s="15">
        <f t="shared" si="91"/>
        <v>1.3054625E-2</v>
      </c>
      <c r="I2898" s="2">
        <f>IF(C2898&gt;'Assumptions Notes'!C$11,-C2898*('Assumptions Notes'!C$13/(2*1000)),G2898*D2898)</f>
        <v>1.3054625E-2</v>
      </c>
    </row>
    <row r="2899" spans="1:9" ht="16" x14ac:dyDescent="0.2">
      <c r="A2899" s="5">
        <v>42612.4375</v>
      </c>
      <c r="B2899" s="2">
        <v>1537.61</v>
      </c>
      <c r="C2899" s="29">
        <v>58.5</v>
      </c>
      <c r="D2899" s="8">
        <v>2.275E-4</v>
      </c>
      <c r="E2899" s="13">
        <f>D2899*'Assumptions Notes'!C$12</f>
        <v>2.7300000000000001E-2</v>
      </c>
      <c r="F2899" s="15">
        <f t="shared" si="90"/>
        <v>1.3308749999999999E-2</v>
      </c>
      <c r="G2899" s="10">
        <f>IF(C2899&gt;'Assumptions Notes'!C$11,'Assumptions Notes'!C$11,C2899)</f>
        <v>58.5</v>
      </c>
      <c r="H2899" s="15">
        <f t="shared" si="91"/>
        <v>1.3308749999999999E-2</v>
      </c>
      <c r="I2899" s="2">
        <f>IF(C2899&gt;'Assumptions Notes'!C$11,-C2899*('Assumptions Notes'!C$13/(2*1000)),G2899*D2899)</f>
        <v>1.3308749999999999E-2</v>
      </c>
    </row>
    <row r="2900" spans="1:9" ht="16" x14ac:dyDescent="0.2">
      <c r="A2900" s="5">
        <v>42612.375</v>
      </c>
      <c r="B2900" s="2">
        <v>1584.93</v>
      </c>
      <c r="C2900" s="29">
        <v>59.4</v>
      </c>
      <c r="D2900" s="8">
        <v>2.1875E-4</v>
      </c>
      <c r="E2900" s="13">
        <f>D2900*'Assumptions Notes'!C$12</f>
        <v>2.6249999999999999E-2</v>
      </c>
      <c r="F2900" s="15">
        <f t="shared" si="90"/>
        <v>1.299375E-2</v>
      </c>
      <c r="G2900" s="10">
        <f>IF(C2900&gt;'Assumptions Notes'!C$11,'Assumptions Notes'!C$11,C2900)</f>
        <v>59.4</v>
      </c>
      <c r="H2900" s="15">
        <f t="shared" si="91"/>
        <v>1.299375E-2</v>
      </c>
      <c r="I2900" s="2">
        <f>IF(C2900&gt;'Assumptions Notes'!C$11,-C2900*('Assumptions Notes'!C$13/(2*1000)),G2900*D2900)</f>
        <v>1.299375E-2</v>
      </c>
    </row>
    <row r="2901" spans="1:9" ht="16" x14ac:dyDescent="0.2">
      <c r="A2901" s="5">
        <v>42612.395833333336</v>
      </c>
      <c r="B2901" s="2">
        <v>1561.09</v>
      </c>
      <c r="C2901" s="29">
        <v>57.1</v>
      </c>
      <c r="D2901" s="8">
        <v>2.1000000000000001E-4</v>
      </c>
      <c r="E2901" s="13">
        <f>D2901*'Assumptions Notes'!C$12</f>
        <v>2.52E-2</v>
      </c>
      <c r="F2901" s="15">
        <f t="shared" si="90"/>
        <v>1.1991000000000002E-2</v>
      </c>
      <c r="G2901" s="10">
        <f>IF(C2901&gt;'Assumptions Notes'!C$11,'Assumptions Notes'!C$11,C2901)</f>
        <v>57.1</v>
      </c>
      <c r="H2901" s="15">
        <f t="shared" si="91"/>
        <v>1.1991000000000002E-2</v>
      </c>
      <c r="I2901" s="2">
        <f>IF(C2901&gt;'Assumptions Notes'!C$11,-C2901*('Assumptions Notes'!C$13/(2*1000)),G2901*D2901)</f>
        <v>1.1991000000000002E-2</v>
      </c>
    </row>
    <row r="2902" spans="1:9" ht="16" x14ac:dyDescent="0.2">
      <c r="A2902" s="5">
        <v>42612.416666666664</v>
      </c>
      <c r="B2902" s="2">
        <v>1559.56</v>
      </c>
      <c r="C2902" s="29">
        <v>54.8</v>
      </c>
      <c r="D2902" s="8">
        <v>2.075E-4</v>
      </c>
      <c r="E2902" s="13">
        <f>D2902*'Assumptions Notes'!C$12</f>
        <v>2.4899999999999999E-2</v>
      </c>
      <c r="F2902" s="15">
        <f t="shared" si="90"/>
        <v>1.1370999999999999E-2</v>
      </c>
      <c r="G2902" s="10">
        <f>IF(C2902&gt;'Assumptions Notes'!C$11,'Assumptions Notes'!C$11,C2902)</f>
        <v>54.8</v>
      </c>
      <c r="H2902" s="15">
        <f t="shared" si="91"/>
        <v>1.1370999999999999E-2</v>
      </c>
      <c r="I2902" s="2">
        <f>IF(C2902&gt;'Assumptions Notes'!C$11,-C2902*('Assumptions Notes'!C$13/(2*1000)),G2902*D2902)</f>
        <v>1.1370999999999999E-2</v>
      </c>
    </row>
    <row r="2903" spans="1:9" ht="16" x14ac:dyDescent="0.2">
      <c r="A2903" s="5">
        <v>42612.458333333336</v>
      </c>
      <c r="B2903" s="2">
        <v>1480.33</v>
      </c>
      <c r="C2903" s="29">
        <v>55.1</v>
      </c>
      <c r="D2903" s="8">
        <v>2.05E-4</v>
      </c>
      <c r="E2903" s="13">
        <f>D2903*'Assumptions Notes'!C$12</f>
        <v>2.46E-2</v>
      </c>
      <c r="F2903" s="15">
        <f t="shared" si="90"/>
        <v>1.12955E-2</v>
      </c>
      <c r="G2903" s="10">
        <f>IF(C2903&gt;'Assumptions Notes'!C$11,'Assumptions Notes'!C$11,C2903)</f>
        <v>55.1</v>
      </c>
      <c r="H2903" s="15">
        <f t="shared" si="91"/>
        <v>1.12955E-2</v>
      </c>
      <c r="I2903" s="2">
        <f>IF(C2903&gt;'Assumptions Notes'!C$11,-C2903*('Assumptions Notes'!C$13/(2*1000)),G2903*D2903)</f>
        <v>1.12955E-2</v>
      </c>
    </row>
    <row r="2904" spans="1:9" ht="16" x14ac:dyDescent="0.2">
      <c r="A2904" s="5">
        <v>42612.479166666664</v>
      </c>
      <c r="B2904" s="2">
        <v>1415.77</v>
      </c>
      <c r="C2904" s="29">
        <v>52.6</v>
      </c>
      <c r="D2904" s="8">
        <v>2.1499999999999999E-4</v>
      </c>
      <c r="E2904" s="13">
        <f>D2904*'Assumptions Notes'!C$12</f>
        <v>2.58E-2</v>
      </c>
      <c r="F2904" s="15">
        <f t="shared" si="90"/>
        <v>1.1309E-2</v>
      </c>
      <c r="G2904" s="10">
        <f>IF(C2904&gt;'Assumptions Notes'!C$11,'Assumptions Notes'!C$11,C2904)</f>
        <v>52.6</v>
      </c>
      <c r="H2904" s="15">
        <f t="shared" si="91"/>
        <v>1.1309E-2</v>
      </c>
      <c r="I2904" s="2">
        <f>IF(C2904&gt;'Assumptions Notes'!C$11,-C2904*('Assumptions Notes'!C$13/(2*1000)),G2904*D2904)</f>
        <v>1.1309E-2</v>
      </c>
    </row>
    <row r="2905" spans="1:9" ht="16" x14ac:dyDescent="0.2">
      <c r="A2905" s="5">
        <v>42612.5</v>
      </c>
      <c r="B2905" s="2">
        <v>1407.66</v>
      </c>
      <c r="C2905" s="29">
        <v>55.4</v>
      </c>
      <c r="D2905" s="8">
        <v>2.2499999999999999E-4</v>
      </c>
      <c r="E2905" s="13">
        <f>D2905*'Assumptions Notes'!C$12</f>
        <v>2.7E-2</v>
      </c>
      <c r="F2905" s="15">
        <f t="shared" si="90"/>
        <v>1.2464999999999999E-2</v>
      </c>
      <c r="G2905" s="10">
        <f>IF(C2905&gt;'Assumptions Notes'!C$11,'Assumptions Notes'!C$11,C2905)</f>
        <v>55.4</v>
      </c>
      <c r="H2905" s="15">
        <f t="shared" si="91"/>
        <v>1.2464999999999999E-2</v>
      </c>
      <c r="I2905" s="2">
        <f>IF(C2905&gt;'Assumptions Notes'!C$11,-C2905*('Assumptions Notes'!C$13/(2*1000)),G2905*D2905)</f>
        <v>1.2464999999999999E-2</v>
      </c>
    </row>
    <row r="2906" spans="1:9" ht="16" x14ac:dyDescent="0.2">
      <c r="A2906" s="5">
        <v>42612.520833333336</v>
      </c>
      <c r="B2906" s="2">
        <v>1391.69</v>
      </c>
      <c r="C2906" s="29">
        <v>56.7</v>
      </c>
      <c r="D2906" s="8">
        <v>2.1250000000000002E-4</v>
      </c>
      <c r="E2906" s="13">
        <f>D2906*'Assumptions Notes'!C$12</f>
        <v>2.5500000000000002E-2</v>
      </c>
      <c r="F2906" s="15">
        <f t="shared" si="90"/>
        <v>1.2048750000000002E-2</v>
      </c>
      <c r="G2906" s="10">
        <f>IF(C2906&gt;'Assumptions Notes'!C$11,'Assumptions Notes'!C$11,C2906)</f>
        <v>56.7</v>
      </c>
      <c r="H2906" s="15">
        <f t="shared" si="91"/>
        <v>1.2048750000000002E-2</v>
      </c>
      <c r="I2906" s="2">
        <f>IF(C2906&gt;'Assumptions Notes'!C$11,-C2906*('Assumptions Notes'!C$13/(2*1000)),G2906*D2906)</f>
        <v>1.2048750000000002E-2</v>
      </c>
    </row>
    <row r="2907" spans="1:9" ht="16" x14ac:dyDescent="0.2">
      <c r="A2907" s="5">
        <v>42612.541666666664</v>
      </c>
      <c r="B2907" s="2">
        <v>1351.58</v>
      </c>
      <c r="C2907" s="29">
        <v>57.9</v>
      </c>
      <c r="D2907" s="8">
        <v>2.0000000000000001E-4</v>
      </c>
      <c r="E2907" s="13">
        <f>D2907*'Assumptions Notes'!C$12</f>
        <v>2.4E-2</v>
      </c>
      <c r="F2907" s="15">
        <f t="shared" si="90"/>
        <v>1.158E-2</v>
      </c>
      <c r="G2907" s="10">
        <f>IF(C2907&gt;'Assumptions Notes'!C$11,'Assumptions Notes'!C$11,C2907)</f>
        <v>57.9</v>
      </c>
      <c r="H2907" s="15">
        <f t="shared" si="91"/>
        <v>1.158E-2</v>
      </c>
      <c r="I2907" s="2">
        <f>IF(C2907&gt;'Assumptions Notes'!C$11,-C2907*('Assumptions Notes'!C$13/(2*1000)),G2907*D2907)</f>
        <v>1.158E-2</v>
      </c>
    </row>
    <row r="2908" spans="1:9" ht="16" x14ac:dyDescent="0.2">
      <c r="A2908" s="5">
        <v>42612.5625</v>
      </c>
      <c r="B2908" s="2">
        <v>1294.58</v>
      </c>
      <c r="C2908" s="29">
        <v>57.2</v>
      </c>
      <c r="D2908" s="8">
        <v>1.975E-4</v>
      </c>
      <c r="E2908" s="13">
        <f>D2908*'Assumptions Notes'!C$12</f>
        <v>2.3699999999999999E-2</v>
      </c>
      <c r="F2908" s="15">
        <f t="shared" si="90"/>
        <v>1.1297000000000001E-2</v>
      </c>
      <c r="G2908" s="10">
        <f>IF(C2908&gt;'Assumptions Notes'!C$11,'Assumptions Notes'!C$11,C2908)</f>
        <v>57.2</v>
      </c>
      <c r="H2908" s="15">
        <f t="shared" si="91"/>
        <v>1.1297000000000001E-2</v>
      </c>
      <c r="I2908" s="2">
        <f>IF(C2908&gt;'Assumptions Notes'!C$11,-C2908*('Assumptions Notes'!C$13/(2*1000)),G2908*D2908)</f>
        <v>1.1297000000000001E-2</v>
      </c>
    </row>
    <row r="2909" spans="1:9" ht="16" x14ac:dyDescent="0.2">
      <c r="A2909" s="5">
        <v>42612.583333333336</v>
      </c>
      <c r="B2909" s="2">
        <v>1232.73</v>
      </c>
      <c r="C2909" s="29">
        <v>55.9</v>
      </c>
      <c r="D2909" s="8">
        <v>1.95E-4</v>
      </c>
      <c r="E2909" s="13">
        <f>D2909*'Assumptions Notes'!C$12</f>
        <v>2.3400000000000001E-2</v>
      </c>
      <c r="F2909" s="15">
        <f t="shared" si="90"/>
        <v>1.0900499999999999E-2</v>
      </c>
      <c r="G2909" s="10">
        <f>IF(C2909&gt;'Assumptions Notes'!C$11,'Assumptions Notes'!C$11,C2909)</f>
        <v>55.9</v>
      </c>
      <c r="H2909" s="15">
        <f t="shared" si="91"/>
        <v>1.0900499999999999E-2</v>
      </c>
      <c r="I2909" s="2">
        <f>IF(C2909&gt;'Assumptions Notes'!C$11,-C2909*('Assumptions Notes'!C$13/(2*1000)),G2909*D2909)</f>
        <v>1.0900499999999999E-2</v>
      </c>
    </row>
    <row r="2910" spans="1:9" ht="16" x14ac:dyDescent="0.2">
      <c r="A2910" s="5">
        <v>42612.604166666664</v>
      </c>
      <c r="B2910" s="2">
        <v>1226.1099999999999</v>
      </c>
      <c r="C2910" s="29">
        <v>56.9</v>
      </c>
      <c r="D2910" s="8">
        <v>1.9625E-4</v>
      </c>
      <c r="E2910" s="13">
        <f>D2910*'Assumptions Notes'!C$12</f>
        <v>2.3550000000000001E-2</v>
      </c>
      <c r="F2910" s="15">
        <f t="shared" si="90"/>
        <v>1.1166624999999999E-2</v>
      </c>
      <c r="G2910" s="10">
        <f>IF(C2910&gt;'Assumptions Notes'!C$11,'Assumptions Notes'!C$11,C2910)</f>
        <v>56.9</v>
      </c>
      <c r="H2910" s="15">
        <f t="shared" si="91"/>
        <v>1.1166624999999999E-2</v>
      </c>
      <c r="I2910" s="2">
        <f>IF(C2910&gt;'Assumptions Notes'!C$11,-C2910*('Assumptions Notes'!C$13/(2*1000)),G2910*D2910)</f>
        <v>1.1166624999999999E-2</v>
      </c>
    </row>
    <row r="2911" spans="1:9" ht="16" x14ac:dyDescent="0.2">
      <c r="A2911" s="5">
        <v>42612.625</v>
      </c>
      <c r="B2911" s="2">
        <v>1251.6400000000001</v>
      </c>
      <c r="C2911" s="29">
        <v>57.5</v>
      </c>
      <c r="D2911" s="8">
        <v>1.975E-4</v>
      </c>
      <c r="E2911" s="13">
        <f>D2911*'Assumptions Notes'!C$12</f>
        <v>2.3699999999999999E-2</v>
      </c>
      <c r="F2911" s="15">
        <f t="shared" si="90"/>
        <v>1.135625E-2</v>
      </c>
      <c r="G2911" s="10">
        <f>IF(C2911&gt;'Assumptions Notes'!C$11,'Assumptions Notes'!C$11,C2911)</f>
        <v>57.5</v>
      </c>
      <c r="H2911" s="15">
        <f t="shared" si="91"/>
        <v>1.135625E-2</v>
      </c>
      <c r="I2911" s="2">
        <f>IF(C2911&gt;'Assumptions Notes'!C$11,-C2911*('Assumptions Notes'!C$13/(2*1000)),G2911*D2911)</f>
        <v>1.135625E-2</v>
      </c>
    </row>
    <row r="2912" spans="1:9" ht="16" x14ac:dyDescent="0.2">
      <c r="A2912" s="5">
        <v>42612.645833333336</v>
      </c>
      <c r="B2912" s="2">
        <v>1264.3800000000001</v>
      </c>
      <c r="C2912" s="29">
        <v>57.5</v>
      </c>
      <c r="D2912" s="8">
        <v>2.2124999999999998E-4</v>
      </c>
      <c r="E2912" s="13">
        <f>D2912*'Assumptions Notes'!C$12</f>
        <v>2.6549999999999997E-2</v>
      </c>
      <c r="F2912" s="15">
        <f t="shared" si="90"/>
        <v>1.2721874999999999E-2</v>
      </c>
      <c r="G2912" s="10">
        <f>IF(C2912&gt;'Assumptions Notes'!C$11,'Assumptions Notes'!C$11,C2912)</f>
        <v>57.5</v>
      </c>
      <c r="H2912" s="15">
        <f t="shared" si="91"/>
        <v>1.2721874999999999E-2</v>
      </c>
      <c r="I2912" s="2">
        <f>IF(C2912&gt;'Assumptions Notes'!C$11,-C2912*('Assumptions Notes'!C$13/(2*1000)),G2912*D2912)</f>
        <v>1.2721874999999999E-2</v>
      </c>
    </row>
    <row r="2913" spans="1:9" ht="16" x14ac:dyDescent="0.2">
      <c r="A2913" s="5">
        <v>42612.666666666664</v>
      </c>
      <c r="B2913" s="2">
        <v>1271.08</v>
      </c>
      <c r="C2913" s="29">
        <v>56.4</v>
      </c>
      <c r="D2913" s="8">
        <v>2.4499999999999999E-4</v>
      </c>
      <c r="E2913" s="13">
        <f>D2913*'Assumptions Notes'!C$12</f>
        <v>2.9399999999999999E-2</v>
      </c>
      <c r="F2913" s="15">
        <f t="shared" si="90"/>
        <v>1.3817999999999999E-2</v>
      </c>
      <c r="G2913" s="10">
        <f>IF(C2913&gt;'Assumptions Notes'!C$11,'Assumptions Notes'!C$11,C2913)</f>
        <v>56.4</v>
      </c>
      <c r="H2913" s="15">
        <f t="shared" si="91"/>
        <v>1.3817999999999999E-2</v>
      </c>
      <c r="I2913" s="2">
        <f>IF(C2913&gt;'Assumptions Notes'!C$11,-C2913*('Assumptions Notes'!C$13/(2*1000)),G2913*D2913)</f>
        <v>1.3817999999999999E-2</v>
      </c>
    </row>
    <row r="2914" spans="1:9" ht="16" x14ac:dyDescent="0.2">
      <c r="A2914" s="5">
        <v>42612.6875</v>
      </c>
      <c r="B2914" s="2">
        <v>1280.8900000000001</v>
      </c>
      <c r="C2914" s="29">
        <v>55</v>
      </c>
      <c r="D2914" s="8">
        <v>2.7E-4</v>
      </c>
      <c r="E2914" s="13">
        <f>D2914*'Assumptions Notes'!C$12</f>
        <v>3.2399999999999998E-2</v>
      </c>
      <c r="F2914" s="15">
        <f t="shared" si="90"/>
        <v>1.485E-2</v>
      </c>
      <c r="G2914" s="10">
        <f>IF(C2914&gt;'Assumptions Notes'!C$11,'Assumptions Notes'!C$11,C2914)</f>
        <v>55</v>
      </c>
      <c r="H2914" s="15">
        <f t="shared" si="91"/>
        <v>1.485E-2</v>
      </c>
      <c r="I2914" s="2">
        <f>IF(C2914&gt;'Assumptions Notes'!C$11,-C2914*('Assumptions Notes'!C$13/(2*1000)),G2914*D2914)</f>
        <v>1.485E-2</v>
      </c>
    </row>
    <row r="2915" spans="1:9" ht="16" x14ac:dyDescent="0.2">
      <c r="A2915" s="5">
        <v>42612.708333333336</v>
      </c>
      <c r="B2915" s="2">
        <v>1360.07</v>
      </c>
      <c r="C2915" s="29">
        <v>55.4</v>
      </c>
      <c r="D2915" s="8">
        <v>2.9500000000000001E-4</v>
      </c>
      <c r="E2915" s="13">
        <f>D2915*'Assumptions Notes'!C$12</f>
        <v>3.5400000000000001E-2</v>
      </c>
      <c r="F2915" s="15">
        <f t="shared" si="90"/>
        <v>1.6343E-2</v>
      </c>
      <c r="G2915" s="10">
        <f>IF(C2915&gt;'Assumptions Notes'!C$11,'Assumptions Notes'!C$11,C2915)</f>
        <v>55.4</v>
      </c>
      <c r="H2915" s="15">
        <f t="shared" si="91"/>
        <v>1.6343E-2</v>
      </c>
      <c r="I2915" s="2">
        <f>IF(C2915&gt;'Assumptions Notes'!C$11,-C2915*('Assumptions Notes'!C$13/(2*1000)),G2915*D2915)</f>
        <v>1.6343E-2</v>
      </c>
    </row>
    <row r="2916" spans="1:9" ht="16" x14ac:dyDescent="0.2">
      <c r="A2916" s="5">
        <v>42612.729166666664</v>
      </c>
      <c r="B2916" s="2">
        <v>1435.36</v>
      </c>
      <c r="C2916" s="29">
        <v>51.4</v>
      </c>
      <c r="D2916" s="8">
        <v>2.9750000000000002E-4</v>
      </c>
      <c r="E2916" s="13">
        <f>D2916*'Assumptions Notes'!C$12</f>
        <v>3.5700000000000003E-2</v>
      </c>
      <c r="F2916" s="15">
        <f t="shared" si="90"/>
        <v>1.5291500000000001E-2</v>
      </c>
      <c r="G2916" s="10">
        <f>IF(C2916&gt;'Assumptions Notes'!C$11,'Assumptions Notes'!C$11,C2916)</f>
        <v>51.4</v>
      </c>
      <c r="H2916" s="15">
        <f t="shared" si="91"/>
        <v>1.5291500000000001E-2</v>
      </c>
      <c r="I2916" s="2">
        <f>IF(C2916&gt;'Assumptions Notes'!C$11,-C2916*('Assumptions Notes'!C$13/(2*1000)),G2916*D2916)</f>
        <v>1.5291500000000001E-2</v>
      </c>
    </row>
    <row r="2917" spans="1:9" ht="16" x14ac:dyDescent="0.2">
      <c r="A2917" s="5">
        <v>42612.75</v>
      </c>
      <c r="B2917" s="2">
        <v>1491.82</v>
      </c>
      <c r="C2917" s="29">
        <v>99.9</v>
      </c>
      <c r="D2917" s="8">
        <v>2.9999999999999997E-4</v>
      </c>
      <c r="E2917" s="13">
        <f>D2917*'Assumptions Notes'!C$12</f>
        <v>3.5999999999999997E-2</v>
      </c>
      <c r="F2917" s="15">
        <f t="shared" si="90"/>
        <v>2.997E-2</v>
      </c>
      <c r="G2917" s="10">
        <f>IF(C2917&gt;'Assumptions Notes'!C$11,'Assumptions Notes'!C$11,C2917)</f>
        <v>99.9</v>
      </c>
      <c r="H2917" s="15">
        <f t="shared" si="91"/>
        <v>2.997E-2</v>
      </c>
      <c r="I2917" s="2">
        <f>IF(C2917&gt;'Assumptions Notes'!C$11,-C2917*('Assumptions Notes'!C$13/(2*1000)),G2917*D2917)</f>
        <v>2.997E-2</v>
      </c>
    </row>
    <row r="2918" spans="1:9" ht="16" x14ac:dyDescent="0.2">
      <c r="A2918" s="5">
        <v>42612.770833333336</v>
      </c>
      <c r="B2918" s="2">
        <v>1566.69</v>
      </c>
      <c r="C2918" s="29">
        <v>101.9</v>
      </c>
      <c r="D2918" s="8">
        <v>2.9999999999999997E-4</v>
      </c>
      <c r="E2918" s="13">
        <f>D2918*'Assumptions Notes'!C$12</f>
        <v>3.5999999999999997E-2</v>
      </c>
      <c r="F2918" s="15">
        <f t="shared" si="90"/>
        <v>3.057E-2</v>
      </c>
      <c r="G2918" s="10">
        <f>IF(C2918&gt;'Assumptions Notes'!C$11,'Assumptions Notes'!C$11,C2918)</f>
        <v>101.9</v>
      </c>
      <c r="H2918" s="15">
        <f t="shared" si="91"/>
        <v>3.057E-2</v>
      </c>
      <c r="I2918" s="2">
        <f>IF(C2918&gt;'Assumptions Notes'!C$11,-C2918*('Assumptions Notes'!C$13/(2*1000)),G2918*D2918)</f>
        <v>3.057E-2</v>
      </c>
    </row>
    <row r="2919" spans="1:9" ht="16" x14ac:dyDescent="0.2">
      <c r="A2919" s="5">
        <v>42612.791666666664</v>
      </c>
      <c r="B2919" s="2">
        <v>1683.47</v>
      </c>
      <c r="C2919" s="29">
        <v>98.8</v>
      </c>
      <c r="D2919" s="8">
        <v>2.9999999999999997E-4</v>
      </c>
      <c r="E2919" s="13">
        <f>D2919*'Assumptions Notes'!C$12</f>
        <v>3.5999999999999997E-2</v>
      </c>
      <c r="F2919" s="15">
        <f t="shared" si="90"/>
        <v>2.9639999999999996E-2</v>
      </c>
      <c r="G2919" s="10">
        <f>IF(C2919&gt;'Assumptions Notes'!C$11,'Assumptions Notes'!C$11,C2919)</f>
        <v>98.8</v>
      </c>
      <c r="H2919" s="15">
        <f t="shared" si="91"/>
        <v>2.9639999999999996E-2</v>
      </c>
      <c r="I2919" s="2">
        <f>IF(C2919&gt;'Assumptions Notes'!C$11,-C2919*('Assumptions Notes'!C$13/(2*1000)),G2919*D2919)</f>
        <v>2.9639999999999996E-2</v>
      </c>
    </row>
    <row r="2920" spans="1:9" ht="16" x14ac:dyDescent="0.2">
      <c r="A2920" s="5">
        <v>42612.8125</v>
      </c>
      <c r="B2920" s="2">
        <v>1735.05</v>
      </c>
      <c r="C2920" s="29">
        <v>93.5</v>
      </c>
      <c r="D2920" s="8">
        <v>2.9750000000000002E-4</v>
      </c>
      <c r="E2920" s="13">
        <f>D2920*'Assumptions Notes'!C$12</f>
        <v>3.5700000000000003E-2</v>
      </c>
      <c r="F2920" s="15">
        <f t="shared" si="90"/>
        <v>2.7816250000000001E-2</v>
      </c>
      <c r="G2920" s="10">
        <f>IF(C2920&gt;'Assumptions Notes'!C$11,'Assumptions Notes'!C$11,C2920)</f>
        <v>93.5</v>
      </c>
      <c r="H2920" s="15">
        <f t="shared" si="91"/>
        <v>2.7816250000000001E-2</v>
      </c>
      <c r="I2920" s="2">
        <f>IF(C2920&gt;'Assumptions Notes'!C$11,-C2920*('Assumptions Notes'!C$13/(2*1000)),G2920*D2920)</f>
        <v>2.7816250000000001E-2</v>
      </c>
    </row>
    <row r="2921" spans="1:9" ht="16" x14ac:dyDescent="0.2">
      <c r="A2921" s="5">
        <v>42612.833333333336</v>
      </c>
      <c r="B2921" s="2">
        <v>1689.35</v>
      </c>
      <c r="C2921" s="29">
        <v>94.6</v>
      </c>
      <c r="D2921" s="8">
        <v>2.9500000000000001E-4</v>
      </c>
      <c r="E2921" s="13">
        <f>D2921*'Assumptions Notes'!C$12</f>
        <v>3.5400000000000001E-2</v>
      </c>
      <c r="F2921" s="15">
        <f t="shared" si="90"/>
        <v>2.7907000000000001E-2</v>
      </c>
      <c r="G2921" s="10">
        <f>IF(C2921&gt;'Assumptions Notes'!C$11,'Assumptions Notes'!C$11,C2921)</f>
        <v>94.6</v>
      </c>
      <c r="H2921" s="15">
        <f t="shared" si="91"/>
        <v>2.7907000000000001E-2</v>
      </c>
      <c r="I2921" s="2">
        <f>IF(C2921&gt;'Assumptions Notes'!C$11,-C2921*('Assumptions Notes'!C$13/(2*1000)),G2921*D2921)</f>
        <v>2.7907000000000001E-2</v>
      </c>
    </row>
    <row r="2922" spans="1:9" ht="16" x14ac:dyDescent="0.2">
      <c r="A2922" s="5">
        <v>42612.854166666664</v>
      </c>
      <c r="B2922" s="2">
        <v>1624.5</v>
      </c>
      <c r="C2922" s="29">
        <v>95.7</v>
      </c>
      <c r="D2922" s="8">
        <v>2.9E-4</v>
      </c>
      <c r="E2922" s="13">
        <f>D2922*'Assumptions Notes'!C$12</f>
        <v>3.4799999999999998E-2</v>
      </c>
      <c r="F2922" s="15">
        <f t="shared" si="90"/>
        <v>2.7753E-2</v>
      </c>
      <c r="G2922" s="10">
        <f>IF(C2922&gt;'Assumptions Notes'!C$11,'Assumptions Notes'!C$11,C2922)</f>
        <v>95.7</v>
      </c>
      <c r="H2922" s="15">
        <f t="shared" si="91"/>
        <v>2.7753E-2</v>
      </c>
      <c r="I2922" s="2">
        <f>IF(C2922&gt;'Assumptions Notes'!C$11,-C2922*('Assumptions Notes'!C$13/(2*1000)),G2922*D2922)</f>
        <v>2.7753E-2</v>
      </c>
    </row>
    <row r="2923" spans="1:9" ht="16" x14ac:dyDescent="0.2">
      <c r="A2923" s="5">
        <v>42612.875</v>
      </c>
      <c r="B2923" s="2">
        <v>1589.29</v>
      </c>
      <c r="C2923" s="29">
        <v>77.099999999999994</v>
      </c>
      <c r="D2923" s="8">
        <v>2.8499999999999999E-4</v>
      </c>
      <c r="E2923" s="13">
        <f>D2923*'Assumptions Notes'!C$12</f>
        <v>3.4200000000000001E-2</v>
      </c>
      <c r="F2923" s="15">
        <f t="shared" si="90"/>
        <v>2.1973499999999997E-2</v>
      </c>
      <c r="G2923" s="10">
        <f>IF(C2923&gt;'Assumptions Notes'!C$11,'Assumptions Notes'!C$11,C2923)</f>
        <v>77.099999999999994</v>
      </c>
      <c r="H2923" s="15">
        <f t="shared" si="91"/>
        <v>2.1973499999999997E-2</v>
      </c>
      <c r="I2923" s="2">
        <f>IF(C2923&gt;'Assumptions Notes'!C$11,-C2923*('Assumptions Notes'!C$13/(2*1000)),G2923*D2923)</f>
        <v>2.1973499999999997E-2</v>
      </c>
    </row>
    <row r="2924" spans="1:9" ht="16" x14ac:dyDescent="0.2">
      <c r="A2924" s="5">
        <v>42612.895833333336</v>
      </c>
      <c r="B2924" s="2">
        <v>1562.65</v>
      </c>
      <c r="C2924" s="29">
        <v>91.2</v>
      </c>
      <c r="D2924" s="8">
        <v>2.7E-4</v>
      </c>
      <c r="E2924" s="13">
        <f>D2924*'Assumptions Notes'!C$12</f>
        <v>3.2399999999999998E-2</v>
      </c>
      <c r="F2924" s="15">
        <f t="shared" si="90"/>
        <v>2.4624E-2</v>
      </c>
      <c r="G2924" s="10">
        <f>IF(C2924&gt;'Assumptions Notes'!C$11,'Assumptions Notes'!C$11,C2924)</f>
        <v>91.2</v>
      </c>
      <c r="H2924" s="15">
        <f t="shared" si="91"/>
        <v>2.4624E-2</v>
      </c>
      <c r="I2924" s="2">
        <f>IF(C2924&gt;'Assumptions Notes'!C$11,-C2924*('Assumptions Notes'!C$13/(2*1000)),G2924*D2924)</f>
        <v>2.4624E-2</v>
      </c>
    </row>
    <row r="2925" spans="1:9" ht="16" x14ac:dyDescent="0.2">
      <c r="A2925" s="5">
        <v>42612.916666666664</v>
      </c>
      <c r="B2925" s="2">
        <v>1511.69</v>
      </c>
      <c r="C2925" s="29">
        <v>91.6</v>
      </c>
      <c r="D2925" s="8">
        <v>2.5500000000000002E-4</v>
      </c>
      <c r="E2925" s="13">
        <f>D2925*'Assumptions Notes'!C$12</f>
        <v>3.0600000000000002E-2</v>
      </c>
      <c r="F2925" s="15">
        <f t="shared" si="90"/>
        <v>2.3358E-2</v>
      </c>
      <c r="G2925" s="10">
        <f>IF(C2925&gt;'Assumptions Notes'!C$11,'Assumptions Notes'!C$11,C2925)</f>
        <v>91.6</v>
      </c>
      <c r="H2925" s="15">
        <f t="shared" si="91"/>
        <v>2.3358E-2</v>
      </c>
      <c r="I2925" s="2">
        <f>IF(C2925&gt;'Assumptions Notes'!C$11,-C2925*('Assumptions Notes'!C$13/(2*1000)),G2925*D2925)</f>
        <v>2.3358E-2</v>
      </c>
    </row>
    <row r="2926" spans="1:9" ht="16" x14ac:dyDescent="0.2">
      <c r="A2926" s="5">
        <v>42612.9375</v>
      </c>
      <c r="B2926" s="2">
        <v>1432.66</v>
      </c>
      <c r="C2926" s="29">
        <v>93.3</v>
      </c>
      <c r="D2926" s="8">
        <v>2.1250000000000002E-4</v>
      </c>
      <c r="E2926" s="13">
        <f>D2926*'Assumptions Notes'!C$12</f>
        <v>2.5500000000000002E-2</v>
      </c>
      <c r="F2926" s="15">
        <f t="shared" si="90"/>
        <v>1.982625E-2</v>
      </c>
      <c r="G2926" s="10">
        <f>IF(C2926&gt;'Assumptions Notes'!C$11,'Assumptions Notes'!C$11,C2926)</f>
        <v>93.3</v>
      </c>
      <c r="H2926" s="15">
        <f t="shared" si="91"/>
        <v>1.982625E-2</v>
      </c>
      <c r="I2926" s="2">
        <f>IF(C2926&gt;'Assumptions Notes'!C$11,-C2926*('Assumptions Notes'!C$13/(2*1000)),G2926*D2926)</f>
        <v>1.982625E-2</v>
      </c>
    </row>
    <row r="2927" spans="1:9" ht="16" x14ac:dyDescent="0.2">
      <c r="A2927" s="5">
        <v>42612.958333333336</v>
      </c>
      <c r="B2927" s="2">
        <v>1353.62</v>
      </c>
      <c r="C2927" s="29">
        <v>95.2</v>
      </c>
      <c r="D2927" s="8">
        <v>1.7000000000000001E-4</v>
      </c>
      <c r="E2927" s="13">
        <f>D2927*'Assumptions Notes'!C$12</f>
        <v>2.0400000000000001E-2</v>
      </c>
      <c r="F2927" s="15">
        <f t="shared" si="90"/>
        <v>1.6184E-2</v>
      </c>
      <c r="G2927" s="10">
        <f>IF(C2927&gt;'Assumptions Notes'!C$11,'Assumptions Notes'!C$11,C2927)</f>
        <v>95.2</v>
      </c>
      <c r="H2927" s="15">
        <f t="shared" si="91"/>
        <v>1.6184E-2</v>
      </c>
      <c r="I2927" s="2">
        <f>IF(C2927&gt;'Assumptions Notes'!C$11,-C2927*('Assumptions Notes'!C$13/(2*1000)),G2927*D2927)</f>
        <v>1.6184E-2</v>
      </c>
    </row>
    <row r="2928" spans="1:9" ht="16" x14ac:dyDescent="0.2">
      <c r="A2928" s="5">
        <v>42612.979166666664</v>
      </c>
      <c r="B2928" s="2">
        <v>1306.3599999999999</v>
      </c>
      <c r="C2928" s="29">
        <v>94.3</v>
      </c>
      <c r="D2928" s="8">
        <v>1.5000000000000001E-4</v>
      </c>
      <c r="E2928" s="13">
        <f>D2928*'Assumptions Notes'!C$12</f>
        <v>1.8000000000000002E-2</v>
      </c>
      <c r="F2928" s="15">
        <f t="shared" si="90"/>
        <v>1.4145000000000001E-2</v>
      </c>
      <c r="G2928" s="10">
        <f>IF(C2928&gt;'Assumptions Notes'!C$11,'Assumptions Notes'!C$11,C2928)</f>
        <v>94.3</v>
      </c>
      <c r="H2928" s="15">
        <f t="shared" si="91"/>
        <v>1.4145000000000001E-2</v>
      </c>
      <c r="I2928" s="2">
        <f>IF(C2928&gt;'Assumptions Notes'!C$11,-C2928*('Assumptions Notes'!C$13/(2*1000)),G2928*D2928)</f>
        <v>1.4145000000000001E-2</v>
      </c>
    </row>
    <row r="2929" spans="1:9" ht="16" x14ac:dyDescent="0.2">
      <c r="A2929" s="5">
        <v>42613</v>
      </c>
      <c r="B2929" s="2">
        <v>1520.22</v>
      </c>
      <c r="C2929" s="29">
        <v>90.6</v>
      </c>
      <c r="D2929" s="8">
        <v>1.2999999999999999E-4</v>
      </c>
      <c r="E2929" s="13">
        <f>D2929*'Assumptions Notes'!C$12</f>
        <v>1.5599999999999999E-2</v>
      </c>
      <c r="F2929" s="15">
        <f t="shared" si="90"/>
        <v>1.1777999999999999E-2</v>
      </c>
      <c r="G2929" s="10">
        <f>IF(C2929&gt;'Assumptions Notes'!C$11,'Assumptions Notes'!C$11,C2929)</f>
        <v>90.6</v>
      </c>
      <c r="H2929" s="15">
        <f t="shared" si="91"/>
        <v>1.1777999999999999E-2</v>
      </c>
      <c r="I2929" s="2">
        <f>IF(C2929&gt;'Assumptions Notes'!C$11,-C2929*('Assumptions Notes'!C$13/(2*1000)),G2929*D2929)</f>
        <v>1.1777999999999999E-2</v>
      </c>
    </row>
    <row r="2930" spans="1:9" ht="16" x14ac:dyDescent="0.2">
      <c r="A2930" s="5">
        <v>42613.020833333336</v>
      </c>
      <c r="B2930" s="2">
        <v>1397.55</v>
      </c>
      <c r="C2930" s="29">
        <v>89.6</v>
      </c>
      <c r="D2930" s="8">
        <v>1.175E-4</v>
      </c>
      <c r="E2930" s="13">
        <f>D2930*'Assumptions Notes'!C$12</f>
        <v>1.41E-2</v>
      </c>
      <c r="F2930" s="15">
        <f t="shared" si="90"/>
        <v>1.0527999999999999E-2</v>
      </c>
      <c r="G2930" s="10">
        <f>IF(C2930&gt;'Assumptions Notes'!C$11,'Assumptions Notes'!C$11,C2930)</f>
        <v>89.6</v>
      </c>
      <c r="H2930" s="15">
        <f t="shared" si="91"/>
        <v>1.0527999999999999E-2</v>
      </c>
      <c r="I2930" s="2">
        <f>IF(C2930&gt;'Assumptions Notes'!C$11,-C2930*('Assumptions Notes'!C$13/(2*1000)),G2930*D2930)</f>
        <v>1.0527999999999999E-2</v>
      </c>
    </row>
    <row r="2931" spans="1:9" ht="16" x14ac:dyDescent="0.2">
      <c r="A2931" s="5">
        <v>42613.041666666664</v>
      </c>
      <c r="B2931" s="2">
        <v>1330.07</v>
      </c>
      <c r="C2931" s="29">
        <v>92.8</v>
      </c>
      <c r="D2931" s="8">
        <v>1.05E-4</v>
      </c>
      <c r="E2931" s="13">
        <f>D2931*'Assumptions Notes'!C$12</f>
        <v>1.26E-2</v>
      </c>
      <c r="F2931" s="15">
        <f t="shared" si="90"/>
        <v>9.7440000000000009E-3</v>
      </c>
      <c r="G2931" s="10">
        <f>IF(C2931&gt;'Assumptions Notes'!C$11,'Assumptions Notes'!C$11,C2931)</f>
        <v>92.8</v>
      </c>
      <c r="H2931" s="15">
        <f t="shared" si="91"/>
        <v>9.7440000000000009E-3</v>
      </c>
      <c r="I2931" s="2">
        <f>IF(C2931&gt;'Assumptions Notes'!C$11,-C2931*('Assumptions Notes'!C$13/(2*1000)),G2931*D2931)</f>
        <v>9.7440000000000009E-3</v>
      </c>
    </row>
    <row r="2932" spans="1:9" ht="16" x14ac:dyDescent="0.2">
      <c r="A2932" s="5">
        <v>42613.0625</v>
      </c>
      <c r="B2932" s="2">
        <v>1252.8499999999999</v>
      </c>
      <c r="C2932" s="29">
        <v>91.7</v>
      </c>
      <c r="D2932" s="8">
        <v>1.025E-4</v>
      </c>
      <c r="E2932" s="13">
        <f>D2932*'Assumptions Notes'!C$12</f>
        <v>1.23E-2</v>
      </c>
      <c r="F2932" s="15">
        <f t="shared" si="90"/>
        <v>9.3992499999999996E-3</v>
      </c>
      <c r="G2932" s="10">
        <f>IF(C2932&gt;'Assumptions Notes'!C$11,'Assumptions Notes'!C$11,C2932)</f>
        <v>91.7</v>
      </c>
      <c r="H2932" s="15">
        <f t="shared" si="91"/>
        <v>9.3992499999999996E-3</v>
      </c>
      <c r="I2932" s="2">
        <f>IF(C2932&gt;'Assumptions Notes'!C$11,-C2932*('Assumptions Notes'!C$13/(2*1000)),G2932*D2932)</f>
        <v>9.3992499999999996E-3</v>
      </c>
    </row>
    <row r="2933" spans="1:9" ht="16" x14ac:dyDescent="0.2">
      <c r="A2933" s="5">
        <v>42613.083333333336</v>
      </c>
      <c r="B2933" s="2">
        <v>1162.27</v>
      </c>
      <c r="C2933" s="29">
        <v>91.3</v>
      </c>
      <c r="D2933" s="8">
        <v>1E-4</v>
      </c>
      <c r="E2933" s="13">
        <f>D2933*'Assumptions Notes'!C$12</f>
        <v>1.2E-2</v>
      </c>
      <c r="F2933" s="15">
        <f t="shared" si="90"/>
        <v>9.130000000000001E-3</v>
      </c>
      <c r="G2933" s="10">
        <f>IF(C2933&gt;'Assumptions Notes'!C$11,'Assumptions Notes'!C$11,C2933)</f>
        <v>91.3</v>
      </c>
      <c r="H2933" s="15">
        <f t="shared" si="91"/>
        <v>9.130000000000001E-3</v>
      </c>
      <c r="I2933" s="2">
        <f>IF(C2933&gt;'Assumptions Notes'!C$11,-C2933*('Assumptions Notes'!C$13/(2*1000)),G2933*D2933)</f>
        <v>9.130000000000001E-3</v>
      </c>
    </row>
    <row r="2934" spans="1:9" ht="16" x14ac:dyDescent="0.2">
      <c r="A2934" s="5">
        <v>42613.104166666664</v>
      </c>
      <c r="B2934" s="2">
        <v>1095.3800000000001</v>
      </c>
      <c r="C2934" s="29">
        <v>84.6</v>
      </c>
      <c r="D2934" s="8">
        <v>9.8750000000000002E-5</v>
      </c>
      <c r="E2934" s="13">
        <f>D2934*'Assumptions Notes'!C$12</f>
        <v>1.1849999999999999E-2</v>
      </c>
      <c r="F2934" s="15">
        <f t="shared" si="90"/>
        <v>8.3542499999999988E-3</v>
      </c>
      <c r="G2934" s="10">
        <f>IF(C2934&gt;'Assumptions Notes'!C$11,'Assumptions Notes'!C$11,C2934)</f>
        <v>84.6</v>
      </c>
      <c r="H2934" s="15">
        <f t="shared" si="91"/>
        <v>8.3542499999999988E-3</v>
      </c>
      <c r="I2934" s="2">
        <f>IF(C2934&gt;'Assumptions Notes'!C$11,-C2934*('Assumptions Notes'!C$13/(2*1000)),G2934*D2934)</f>
        <v>8.3542499999999988E-3</v>
      </c>
    </row>
    <row r="2935" spans="1:9" ht="16" x14ac:dyDescent="0.2">
      <c r="A2935" s="5">
        <v>42613.125</v>
      </c>
      <c r="B2935" s="2">
        <v>1088.75</v>
      </c>
      <c r="C2935" s="29">
        <v>85</v>
      </c>
      <c r="D2935" s="8">
        <v>9.7499999999999998E-5</v>
      </c>
      <c r="E2935" s="13">
        <f>D2935*'Assumptions Notes'!C$12</f>
        <v>1.17E-2</v>
      </c>
      <c r="F2935" s="15">
        <f t="shared" si="90"/>
        <v>8.2874999999999997E-3</v>
      </c>
      <c r="G2935" s="10">
        <f>IF(C2935&gt;'Assumptions Notes'!C$11,'Assumptions Notes'!C$11,C2935)</f>
        <v>85</v>
      </c>
      <c r="H2935" s="15">
        <f t="shared" si="91"/>
        <v>8.2874999999999997E-3</v>
      </c>
      <c r="I2935" s="2">
        <f>IF(C2935&gt;'Assumptions Notes'!C$11,-C2935*('Assumptions Notes'!C$13/(2*1000)),G2935*D2935)</f>
        <v>8.2874999999999997E-3</v>
      </c>
    </row>
    <row r="2936" spans="1:9" ht="16" x14ac:dyDescent="0.2">
      <c r="A2936" s="5">
        <v>42613.145833333336</v>
      </c>
      <c r="B2936" s="2">
        <v>1071.1300000000001</v>
      </c>
      <c r="C2936" s="29">
        <v>88.1</v>
      </c>
      <c r="D2936" s="8">
        <v>9.6250000000000009E-5</v>
      </c>
      <c r="E2936" s="13">
        <f>D2936*'Assumptions Notes'!C$12</f>
        <v>1.1550000000000001E-2</v>
      </c>
      <c r="F2936" s="15">
        <f t="shared" si="90"/>
        <v>8.4796250000000011E-3</v>
      </c>
      <c r="G2936" s="10">
        <f>IF(C2936&gt;'Assumptions Notes'!C$11,'Assumptions Notes'!C$11,C2936)</f>
        <v>88.1</v>
      </c>
      <c r="H2936" s="15">
        <f t="shared" si="91"/>
        <v>8.4796250000000011E-3</v>
      </c>
      <c r="I2936" s="2">
        <f>IF(C2936&gt;'Assumptions Notes'!C$11,-C2936*('Assumptions Notes'!C$13/(2*1000)),G2936*D2936)</f>
        <v>8.4796250000000011E-3</v>
      </c>
    </row>
    <row r="2937" spans="1:9" ht="16" x14ac:dyDescent="0.2">
      <c r="A2937" s="5">
        <v>42613.166666666664</v>
      </c>
      <c r="B2937" s="2">
        <v>1062.47</v>
      </c>
      <c r="C2937" s="29">
        <v>91.5</v>
      </c>
      <c r="D2937" s="8">
        <v>9.5000000000000005E-5</v>
      </c>
      <c r="E2937" s="13">
        <f>D2937*'Assumptions Notes'!C$12</f>
        <v>1.14E-2</v>
      </c>
      <c r="F2937" s="15">
        <f t="shared" si="90"/>
        <v>8.6925000000000006E-3</v>
      </c>
      <c r="G2937" s="10">
        <f>IF(C2937&gt;'Assumptions Notes'!C$11,'Assumptions Notes'!C$11,C2937)</f>
        <v>91.5</v>
      </c>
      <c r="H2937" s="15">
        <f t="shared" si="91"/>
        <v>8.6925000000000006E-3</v>
      </c>
      <c r="I2937" s="2">
        <f>IF(C2937&gt;'Assumptions Notes'!C$11,-C2937*('Assumptions Notes'!C$13/(2*1000)),G2937*D2937)</f>
        <v>8.6925000000000006E-3</v>
      </c>
    </row>
    <row r="2938" spans="1:9" ht="16" x14ac:dyDescent="0.2">
      <c r="A2938" s="5">
        <v>42613.1875</v>
      </c>
      <c r="B2938" s="2">
        <v>1088.1099999999999</v>
      </c>
      <c r="C2938" s="29">
        <v>96.5</v>
      </c>
      <c r="D2938" s="8">
        <v>9.6250000000000009E-5</v>
      </c>
      <c r="E2938" s="13">
        <f>D2938*'Assumptions Notes'!C$12</f>
        <v>1.1550000000000001E-2</v>
      </c>
      <c r="F2938" s="15">
        <f t="shared" si="90"/>
        <v>9.2881250000000012E-3</v>
      </c>
      <c r="G2938" s="10">
        <f>IF(C2938&gt;'Assumptions Notes'!C$11,'Assumptions Notes'!C$11,C2938)</f>
        <v>96.5</v>
      </c>
      <c r="H2938" s="15">
        <f t="shared" si="91"/>
        <v>9.2881250000000012E-3</v>
      </c>
      <c r="I2938" s="2">
        <f>IF(C2938&gt;'Assumptions Notes'!C$11,-C2938*('Assumptions Notes'!C$13/(2*1000)),G2938*D2938)</f>
        <v>9.2881250000000012E-3</v>
      </c>
    </row>
    <row r="2939" spans="1:9" ht="16" x14ac:dyDescent="0.2">
      <c r="A2939" s="5">
        <v>42613.208333333336</v>
      </c>
      <c r="B2939" s="2">
        <v>1052.72</v>
      </c>
      <c r="C2939" s="29">
        <v>97.2</v>
      </c>
      <c r="D2939" s="8">
        <v>9.7499999999999998E-5</v>
      </c>
      <c r="E2939" s="13">
        <f>D2939*'Assumptions Notes'!C$12</f>
        <v>1.17E-2</v>
      </c>
      <c r="F2939" s="15">
        <f t="shared" si="90"/>
        <v>9.4769999999999993E-3</v>
      </c>
      <c r="G2939" s="10">
        <f>IF(C2939&gt;'Assumptions Notes'!C$11,'Assumptions Notes'!C$11,C2939)</f>
        <v>97.2</v>
      </c>
      <c r="H2939" s="15">
        <f t="shared" si="91"/>
        <v>9.4769999999999993E-3</v>
      </c>
      <c r="I2939" s="2">
        <f>IF(C2939&gt;'Assumptions Notes'!C$11,-C2939*('Assumptions Notes'!C$13/(2*1000)),G2939*D2939)</f>
        <v>9.4769999999999993E-3</v>
      </c>
    </row>
    <row r="2940" spans="1:9" ht="16" x14ac:dyDescent="0.2">
      <c r="A2940" s="5">
        <v>42613.229166666664</v>
      </c>
      <c r="B2940" s="2">
        <v>1074.03</v>
      </c>
      <c r="C2940" s="29">
        <v>97.1</v>
      </c>
      <c r="D2940" s="8">
        <v>1.15E-4</v>
      </c>
      <c r="E2940" s="13">
        <f>D2940*'Assumptions Notes'!C$12</f>
        <v>1.38E-2</v>
      </c>
      <c r="F2940" s="15">
        <f t="shared" si="90"/>
        <v>1.1166499999999999E-2</v>
      </c>
      <c r="G2940" s="10">
        <f>IF(C2940&gt;'Assumptions Notes'!C$11,'Assumptions Notes'!C$11,C2940)</f>
        <v>97.1</v>
      </c>
      <c r="H2940" s="15">
        <f t="shared" si="91"/>
        <v>1.1166499999999999E-2</v>
      </c>
      <c r="I2940" s="2">
        <f>IF(C2940&gt;'Assumptions Notes'!C$11,-C2940*('Assumptions Notes'!C$13/(2*1000)),G2940*D2940)</f>
        <v>1.1166499999999999E-2</v>
      </c>
    </row>
    <row r="2941" spans="1:9" ht="16" x14ac:dyDescent="0.2">
      <c r="A2941" s="5">
        <v>42613.25</v>
      </c>
      <c r="B2941" s="2">
        <v>1067.82</v>
      </c>
      <c r="C2941" s="29">
        <v>93.6</v>
      </c>
      <c r="D2941" s="8">
        <v>1.325E-4</v>
      </c>
      <c r="E2941" s="13">
        <f>D2941*'Assumptions Notes'!C$12</f>
        <v>1.5900000000000001E-2</v>
      </c>
      <c r="F2941" s="15">
        <f t="shared" si="90"/>
        <v>1.2401999999999998E-2</v>
      </c>
      <c r="G2941" s="10">
        <f>IF(C2941&gt;'Assumptions Notes'!C$11,'Assumptions Notes'!C$11,C2941)</f>
        <v>93.6</v>
      </c>
      <c r="H2941" s="15">
        <f t="shared" si="91"/>
        <v>1.2401999999999998E-2</v>
      </c>
      <c r="I2941" s="2">
        <f>IF(C2941&gt;'Assumptions Notes'!C$11,-C2941*('Assumptions Notes'!C$13/(2*1000)),G2941*D2941)</f>
        <v>1.2401999999999998E-2</v>
      </c>
    </row>
    <row r="2942" spans="1:9" ht="16" x14ac:dyDescent="0.2">
      <c r="A2942" s="5">
        <v>42613.270833333336</v>
      </c>
      <c r="B2942" s="2">
        <v>1135.4000000000001</v>
      </c>
      <c r="C2942" s="29">
        <v>93.8</v>
      </c>
      <c r="D2942" s="8">
        <v>1.6249999999999999E-4</v>
      </c>
      <c r="E2942" s="13">
        <f>D2942*'Assumptions Notes'!C$12</f>
        <v>1.95E-2</v>
      </c>
      <c r="F2942" s="15">
        <f t="shared" si="90"/>
        <v>1.5242499999999999E-2</v>
      </c>
      <c r="G2942" s="10">
        <f>IF(C2942&gt;'Assumptions Notes'!C$11,'Assumptions Notes'!C$11,C2942)</f>
        <v>93.8</v>
      </c>
      <c r="H2942" s="15">
        <f t="shared" si="91"/>
        <v>1.5242499999999999E-2</v>
      </c>
      <c r="I2942" s="2">
        <f>IF(C2942&gt;'Assumptions Notes'!C$11,-C2942*('Assumptions Notes'!C$13/(2*1000)),G2942*D2942)</f>
        <v>1.5242499999999999E-2</v>
      </c>
    </row>
    <row r="2943" spans="1:9" ht="16" x14ac:dyDescent="0.2">
      <c r="A2943" s="5">
        <v>42613.291666666664</v>
      </c>
      <c r="B2943" s="2">
        <v>1272.97</v>
      </c>
      <c r="C2943" s="29">
        <v>98</v>
      </c>
      <c r="D2943" s="8">
        <v>1.9249999999999999E-4</v>
      </c>
      <c r="E2943" s="13">
        <f>D2943*'Assumptions Notes'!C$12</f>
        <v>2.3099999999999999E-2</v>
      </c>
      <c r="F2943" s="15">
        <f t="shared" si="90"/>
        <v>1.8865E-2</v>
      </c>
      <c r="G2943" s="10">
        <f>IF(C2943&gt;'Assumptions Notes'!C$11,'Assumptions Notes'!C$11,C2943)</f>
        <v>98</v>
      </c>
      <c r="H2943" s="15">
        <f t="shared" si="91"/>
        <v>1.8865E-2</v>
      </c>
      <c r="I2943" s="2">
        <f>IF(C2943&gt;'Assumptions Notes'!C$11,-C2943*('Assumptions Notes'!C$13/(2*1000)),G2943*D2943)</f>
        <v>1.8865E-2</v>
      </c>
    </row>
    <row r="2944" spans="1:9" ht="16" x14ac:dyDescent="0.2">
      <c r="A2944" s="5">
        <v>42613.3125</v>
      </c>
      <c r="B2944" s="2">
        <v>1365.36</v>
      </c>
      <c r="C2944" s="29">
        <v>93.5</v>
      </c>
      <c r="D2944" s="8">
        <v>2.0875000000000001E-4</v>
      </c>
      <c r="E2944" s="13">
        <f>D2944*'Assumptions Notes'!C$12</f>
        <v>2.5049999999999999E-2</v>
      </c>
      <c r="F2944" s="15">
        <f t="shared" si="90"/>
        <v>1.9518125000000001E-2</v>
      </c>
      <c r="G2944" s="10">
        <f>IF(C2944&gt;'Assumptions Notes'!C$11,'Assumptions Notes'!C$11,C2944)</f>
        <v>93.5</v>
      </c>
      <c r="H2944" s="15">
        <f t="shared" si="91"/>
        <v>1.9518125000000001E-2</v>
      </c>
      <c r="I2944" s="2">
        <f>IF(C2944&gt;'Assumptions Notes'!C$11,-C2944*('Assumptions Notes'!C$13/(2*1000)),G2944*D2944)</f>
        <v>1.9518125000000001E-2</v>
      </c>
    </row>
    <row r="2945" spans="1:9" ht="16" x14ac:dyDescent="0.2">
      <c r="A2945" s="5">
        <v>42613.333333333336</v>
      </c>
      <c r="B2945" s="2">
        <v>1452.55</v>
      </c>
      <c r="C2945" s="29">
        <v>89.3</v>
      </c>
      <c r="D2945" s="8">
        <v>2.2499999999999999E-4</v>
      </c>
      <c r="E2945" s="13">
        <f>D2945*'Assumptions Notes'!C$12</f>
        <v>2.7E-2</v>
      </c>
      <c r="F2945" s="15">
        <f t="shared" si="90"/>
        <v>2.0092499999999999E-2</v>
      </c>
      <c r="G2945" s="10">
        <f>IF(C2945&gt;'Assumptions Notes'!C$11,'Assumptions Notes'!C$11,C2945)</f>
        <v>89.3</v>
      </c>
      <c r="H2945" s="15">
        <f t="shared" si="91"/>
        <v>2.0092499999999999E-2</v>
      </c>
      <c r="I2945" s="2">
        <f>IF(C2945&gt;'Assumptions Notes'!C$11,-C2945*('Assumptions Notes'!C$13/(2*1000)),G2945*D2945)</f>
        <v>2.0092499999999999E-2</v>
      </c>
    </row>
    <row r="2946" spans="1:9" ht="16" x14ac:dyDescent="0.2">
      <c r="A2946" s="5">
        <v>42613.354166666664</v>
      </c>
      <c r="B2946" s="2">
        <v>1515.41</v>
      </c>
      <c r="C2946" s="29">
        <v>89.3</v>
      </c>
      <c r="D2946" s="8">
        <v>2.2625E-4</v>
      </c>
      <c r="E2946" s="13">
        <f>D2946*'Assumptions Notes'!C$12</f>
        <v>2.7150000000000001E-2</v>
      </c>
      <c r="F2946" s="15">
        <f t="shared" si="90"/>
        <v>2.0204125E-2</v>
      </c>
      <c r="G2946" s="10">
        <f>IF(C2946&gt;'Assumptions Notes'!C$11,'Assumptions Notes'!C$11,C2946)</f>
        <v>89.3</v>
      </c>
      <c r="H2946" s="15">
        <f t="shared" si="91"/>
        <v>2.0204125E-2</v>
      </c>
      <c r="I2946" s="2">
        <f>IF(C2946&gt;'Assumptions Notes'!C$11,-C2946*('Assumptions Notes'!C$13/(2*1000)),G2946*D2946)</f>
        <v>2.0204125E-2</v>
      </c>
    </row>
    <row r="2947" spans="1:9" ht="16" x14ac:dyDescent="0.2">
      <c r="A2947" s="5">
        <v>42613.375</v>
      </c>
      <c r="B2947" s="2">
        <v>1504.31</v>
      </c>
      <c r="C2947" s="29">
        <v>89.2</v>
      </c>
      <c r="D2947" s="8">
        <v>2.275E-4</v>
      </c>
      <c r="E2947" s="13">
        <f>D2947*'Assumptions Notes'!C$12</f>
        <v>2.7300000000000001E-2</v>
      </c>
      <c r="F2947" s="15">
        <f t="shared" ref="F2947:F3010" si="92">D2947*C2947</f>
        <v>2.0293000000000002E-2</v>
      </c>
      <c r="G2947" s="10">
        <f>IF(C2947&gt;'Assumptions Notes'!C$11,'Assumptions Notes'!C$11,C2947)</f>
        <v>89.2</v>
      </c>
      <c r="H2947" s="15">
        <f t="shared" ref="H2947:H3010" si="93">G2947*D2947</f>
        <v>2.0293000000000002E-2</v>
      </c>
      <c r="I2947" s="2">
        <f>IF(C2947&gt;'Assumptions Notes'!C$11,-C2947*('Assumptions Notes'!C$13/(2*1000)),G2947*D2947)</f>
        <v>2.0293000000000002E-2</v>
      </c>
    </row>
    <row r="2948" spans="1:9" ht="16" x14ac:dyDescent="0.2">
      <c r="A2948" s="5">
        <v>42613.395833333336</v>
      </c>
      <c r="B2948" s="2">
        <v>1457.54</v>
      </c>
      <c r="C2948" s="29">
        <v>92.5</v>
      </c>
      <c r="D2948" s="8">
        <v>2.1875E-4</v>
      </c>
      <c r="E2948" s="13">
        <f>D2948*'Assumptions Notes'!C$12</f>
        <v>2.6249999999999999E-2</v>
      </c>
      <c r="F2948" s="15">
        <f t="shared" si="92"/>
        <v>2.0234374999999999E-2</v>
      </c>
      <c r="G2948" s="10">
        <f>IF(C2948&gt;'Assumptions Notes'!C$11,'Assumptions Notes'!C$11,C2948)</f>
        <v>92.5</v>
      </c>
      <c r="H2948" s="15">
        <f t="shared" si="93"/>
        <v>2.0234374999999999E-2</v>
      </c>
      <c r="I2948" s="2">
        <f>IF(C2948&gt;'Assumptions Notes'!C$11,-C2948*('Assumptions Notes'!C$13/(2*1000)),G2948*D2948)</f>
        <v>2.0234374999999999E-2</v>
      </c>
    </row>
    <row r="2949" spans="1:9" ht="16" x14ac:dyDescent="0.2">
      <c r="A2949" s="5">
        <v>42613.416666666664</v>
      </c>
      <c r="B2949" s="2">
        <v>1457.68</v>
      </c>
      <c r="C2949" s="29">
        <v>89.1</v>
      </c>
      <c r="D2949" s="8">
        <v>2.1000000000000001E-4</v>
      </c>
      <c r="E2949" s="13">
        <f>D2949*'Assumptions Notes'!C$12</f>
        <v>2.52E-2</v>
      </c>
      <c r="F2949" s="15">
        <f t="shared" si="92"/>
        <v>1.8710999999999998E-2</v>
      </c>
      <c r="G2949" s="10">
        <f>IF(C2949&gt;'Assumptions Notes'!C$11,'Assumptions Notes'!C$11,C2949)</f>
        <v>89.1</v>
      </c>
      <c r="H2949" s="15">
        <f t="shared" si="93"/>
        <v>1.8710999999999998E-2</v>
      </c>
      <c r="I2949" s="2">
        <f>IF(C2949&gt;'Assumptions Notes'!C$11,-C2949*('Assumptions Notes'!C$13/(2*1000)),G2949*D2949)</f>
        <v>1.8710999999999998E-2</v>
      </c>
    </row>
    <row r="2950" spans="1:9" ht="16" x14ac:dyDescent="0.2">
      <c r="A2950" s="5">
        <v>42613.4375</v>
      </c>
      <c r="B2950" s="2">
        <v>1417.3</v>
      </c>
      <c r="C2950" s="29">
        <v>97</v>
      </c>
      <c r="D2950" s="8">
        <v>2.075E-4</v>
      </c>
      <c r="E2950" s="13">
        <f>D2950*'Assumptions Notes'!C$12</f>
        <v>2.4899999999999999E-2</v>
      </c>
      <c r="F2950" s="15">
        <f t="shared" si="92"/>
        <v>2.01275E-2</v>
      </c>
      <c r="G2950" s="10">
        <f>IF(C2950&gt;'Assumptions Notes'!C$11,'Assumptions Notes'!C$11,C2950)</f>
        <v>97</v>
      </c>
      <c r="H2950" s="15">
        <f t="shared" si="93"/>
        <v>2.01275E-2</v>
      </c>
      <c r="I2950" s="2">
        <f>IF(C2950&gt;'Assumptions Notes'!C$11,-C2950*('Assumptions Notes'!C$13/(2*1000)),G2950*D2950)</f>
        <v>2.01275E-2</v>
      </c>
    </row>
    <row r="2951" spans="1:9" ht="16" x14ac:dyDescent="0.2">
      <c r="A2951" s="5">
        <v>42613.458333333336</v>
      </c>
      <c r="B2951" s="2">
        <v>1383.88</v>
      </c>
      <c r="C2951" s="29">
        <v>98.2</v>
      </c>
      <c r="D2951" s="8">
        <v>2.05E-4</v>
      </c>
      <c r="E2951" s="13">
        <f>D2951*'Assumptions Notes'!C$12</f>
        <v>2.46E-2</v>
      </c>
      <c r="F2951" s="15">
        <f t="shared" si="92"/>
        <v>2.0131E-2</v>
      </c>
      <c r="G2951" s="10">
        <f>IF(C2951&gt;'Assumptions Notes'!C$11,'Assumptions Notes'!C$11,C2951)</f>
        <v>98.2</v>
      </c>
      <c r="H2951" s="15">
        <f t="shared" si="93"/>
        <v>2.0131E-2</v>
      </c>
      <c r="I2951" s="2">
        <f>IF(C2951&gt;'Assumptions Notes'!C$11,-C2951*('Assumptions Notes'!C$13/(2*1000)),G2951*D2951)</f>
        <v>2.0131E-2</v>
      </c>
    </row>
    <row r="2952" spans="1:9" ht="16" x14ac:dyDescent="0.2">
      <c r="A2952" s="5">
        <v>42613.479166666664</v>
      </c>
      <c r="B2952" s="2">
        <v>1347.72</v>
      </c>
      <c r="C2952" s="29">
        <v>98.5</v>
      </c>
      <c r="D2952" s="8">
        <v>2.1499999999999999E-4</v>
      </c>
      <c r="E2952" s="13">
        <f>D2952*'Assumptions Notes'!C$12</f>
        <v>2.58E-2</v>
      </c>
      <c r="F2952" s="15">
        <f t="shared" si="92"/>
        <v>2.1177499999999998E-2</v>
      </c>
      <c r="G2952" s="10">
        <f>IF(C2952&gt;'Assumptions Notes'!C$11,'Assumptions Notes'!C$11,C2952)</f>
        <v>98.5</v>
      </c>
      <c r="H2952" s="15">
        <f t="shared" si="93"/>
        <v>2.1177499999999998E-2</v>
      </c>
      <c r="I2952" s="2">
        <f>IF(C2952&gt;'Assumptions Notes'!C$11,-C2952*('Assumptions Notes'!C$13/(2*1000)),G2952*D2952)</f>
        <v>2.1177499999999998E-2</v>
      </c>
    </row>
    <row r="2953" spans="1:9" ht="16" x14ac:dyDescent="0.2">
      <c r="A2953" s="5">
        <v>42613.5</v>
      </c>
      <c r="B2953" s="2">
        <v>1321.43</v>
      </c>
      <c r="C2953" s="29">
        <v>101.8</v>
      </c>
      <c r="D2953" s="8">
        <v>2.2499999999999999E-4</v>
      </c>
      <c r="E2953" s="13">
        <f>D2953*'Assumptions Notes'!C$12</f>
        <v>2.7E-2</v>
      </c>
      <c r="F2953" s="15">
        <f t="shared" si="92"/>
        <v>2.2904999999999998E-2</v>
      </c>
      <c r="G2953" s="10">
        <f>IF(C2953&gt;'Assumptions Notes'!C$11,'Assumptions Notes'!C$11,C2953)</f>
        <v>101.8</v>
      </c>
      <c r="H2953" s="15">
        <f t="shared" si="93"/>
        <v>2.2904999999999998E-2</v>
      </c>
      <c r="I2953" s="2">
        <f>IF(C2953&gt;'Assumptions Notes'!C$11,-C2953*('Assumptions Notes'!C$13/(2*1000)),G2953*D2953)</f>
        <v>2.2904999999999998E-2</v>
      </c>
    </row>
    <row r="2954" spans="1:9" ht="16" x14ac:dyDescent="0.2">
      <c r="A2954" s="5">
        <v>42613.520833333336</v>
      </c>
      <c r="B2954" s="2">
        <v>1337.51</v>
      </c>
      <c r="C2954" s="29">
        <v>101.1</v>
      </c>
      <c r="D2954" s="8">
        <v>2.1250000000000002E-4</v>
      </c>
      <c r="E2954" s="13">
        <f>D2954*'Assumptions Notes'!C$12</f>
        <v>2.5500000000000002E-2</v>
      </c>
      <c r="F2954" s="15">
        <f t="shared" si="92"/>
        <v>2.1483749999999999E-2</v>
      </c>
      <c r="G2954" s="10">
        <f>IF(C2954&gt;'Assumptions Notes'!C$11,'Assumptions Notes'!C$11,C2954)</f>
        <v>101.1</v>
      </c>
      <c r="H2954" s="15">
        <f t="shared" si="93"/>
        <v>2.1483749999999999E-2</v>
      </c>
      <c r="I2954" s="2">
        <f>IF(C2954&gt;'Assumptions Notes'!C$11,-C2954*('Assumptions Notes'!C$13/(2*1000)),G2954*D2954)</f>
        <v>2.1483749999999999E-2</v>
      </c>
    </row>
    <row r="2955" spans="1:9" ht="16" x14ac:dyDescent="0.2">
      <c r="A2955" s="5">
        <v>42613.541666666664</v>
      </c>
      <c r="B2955" s="2">
        <v>1321.92</v>
      </c>
      <c r="C2955" s="29">
        <v>103.3</v>
      </c>
      <c r="D2955" s="8">
        <v>2.0000000000000001E-4</v>
      </c>
      <c r="E2955" s="13">
        <f>D2955*'Assumptions Notes'!C$12</f>
        <v>2.4E-2</v>
      </c>
      <c r="F2955" s="15">
        <f t="shared" si="92"/>
        <v>2.0660000000000001E-2</v>
      </c>
      <c r="G2955" s="10">
        <f>IF(C2955&gt;'Assumptions Notes'!C$11,'Assumptions Notes'!C$11,C2955)</f>
        <v>103.3</v>
      </c>
      <c r="H2955" s="15">
        <f t="shared" si="93"/>
        <v>2.0660000000000001E-2</v>
      </c>
      <c r="I2955" s="2">
        <f>IF(C2955&gt;'Assumptions Notes'!C$11,-C2955*('Assumptions Notes'!C$13/(2*1000)),G2955*D2955)</f>
        <v>2.0660000000000001E-2</v>
      </c>
    </row>
    <row r="2956" spans="1:9" ht="16" x14ac:dyDescent="0.2">
      <c r="A2956" s="5">
        <v>42613.5625</v>
      </c>
      <c r="B2956" s="2">
        <v>1321.27</v>
      </c>
      <c r="C2956" s="29">
        <v>102.1</v>
      </c>
      <c r="D2956" s="8">
        <v>1.975E-4</v>
      </c>
      <c r="E2956" s="13">
        <f>D2956*'Assumptions Notes'!C$12</f>
        <v>2.3699999999999999E-2</v>
      </c>
      <c r="F2956" s="15">
        <f t="shared" si="92"/>
        <v>2.0164749999999999E-2</v>
      </c>
      <c r="G2956" s="10">
        <f>IF(C2956&gt;'Assumptions Notes'!C$11,'Assumptions Notes'!C$11,C2956)</f>
        <v>102.1</v>
      </c>
      <c r="H2956" s="15">
        <f t="shared" si="93"/>
        <v>2.0164749999999999E-2</v>
      </c>
      <c r="I2956" s="2">
        <f>IF(C2956&gt;'Assumptions Notes'!C$11,-C2956*('Assumptions Notes'!C$13/(2*1000)),G2956*D2956)</f>
        <v>2.0164749999999999E-2</v>
      </c>
    </row>
    <row r="2957" spans="1:9" ht="16" x14ac:dyDescent="0.2">
      <c r="A2957" s="5">
        <v>42613.583333333336</v>
      </c>
      <c r="B2957" s="2">
        <v>1326.74</v>
      </c>
      <c r="C2957" s="29">
        <v>92.6</v>
      </c>
      <c r="D2957" s="8">
        <v>1.95E-4</v>
      </c>
      <c r="E2957" s="13">
        <f>D2957*'Assumptions Notes'!C$12</f>
        <v>2.3400000000000001E-2</v>
      </c>
      <c r="F2957" s="15">
        <f t="shared" si="92"/>
        <v>1.8057E-2</v>
      </c>
      <c r="G2957" s="10">
        <f>IF(C2957&gt;'Assumptions Notes'!C$11,'Assumptions Notes'!C$11,C2957)</f>
        <v>92.6</v>
      </c>
      <c r="H2957" s="15">
        <f t="shared" si="93"/>
        <v>1.8057E-2</v>
      </c>
      <c r="I2957" s="2">
        <f>IF(C2957&gt;'Assumptions Notes'!C$11,-C2957*('Assumptions Notes'!C$13/(2*1000)),G2957*D2957)</f>
        <v>1.8057E-2</v>
      </c>
    </row>
    <row r="2958" spans="1:9" ht="16" x14ac:dyDescent="0.2">
      <c r="A2958" s="5">
        <v>42613.604166666664</v>
      </c>
      <c r="B2958" s="2">
        <v>1304.6099999999999</v>
      </c>
      <c r="C2958" s="29">
        <v>88.5</v>
      </c>
      <c r="D2958" s="8">
        <v>1.9625E-4</v>
      </c>
      <c r="E2958" s="13">
        <f>D2958*'Assumptions Notes'!C$12</f>
        <v>2.3550000000000001E-2</v>
      </c>
      <c r="F2958" s="15">
        <f t="shared" si="92"/>
        <v>1.7368125000000002E-2</v>
      </c>
      <c r="G2958" s="10">
        <f>IF(C2958&gt;'Assumptions Notes'!C$11,'Assumptions Notes'!C$11,C2958)</f>
        <v>88.5</v>
      </c>
      <c r="H2958" s="15">
        <f t="shared" si="93"/>
        <v>1.7368125000000002E-2</v>
      </c>
      <c r="I2958" s="2">
        <f>IF(C2958&gt;'Assumptions Notes'!C$11,-C2958*('Assumptions Notes'!C$13/(2*1000)),G2958*D2958)</f>
        <v>1.7368125000000002E-2</v>
      </c>
    </row>
    <row r="2959" spans="1:9" ht="16" x14ac:dyDescent="0.2">
      <c r="A2959" s="5">
        <v>42613.625</v>
      </c>
      <c r="B2959" s="2">
        <v>1306.9100000000001</v>
      </c>
      <c r="C2959" s="29">
        <v>85.7</v>
      </c>
      <c r="D2959" s="8">
        <v>1.975E-4</v>
      </c>
      <c r="E2959" s="13">
        <f>D2959*'Assumptions Notes'!C$12</f>
        <v>2.3699999999999999E-2</v>
      </c>
      <c r="F2959" s="15">
        <f t="shared" si="92"/>
        <v>1.692575E-2</v>
      </c>
      <c r="G2959" s="10">
        <f>IF(C2959&gt;'Assumptions Notes'!C$11,'Assumptions Notes'!C$11,C2959)</f>
        <v>85.7</v>
      </c>
      <c r="H2959" s="15">
        <f t="shared" si="93"/>
        <v>1.692575E-2</v>
      </c>
      <c r="I2959" s="2">
        <f>IF(C2959&gt;'Assumptions Notes'!C$11,-C2959*('Assumptions Notes'!C$13/(2*1000)),G2959*D2959)</f>
        <v>1.692575E-2</v>
      </c>
    </row>
    <row r="2960" spans="1:9" ht="16" x14ac:dyDescent="0.2">
      <c r="A2960" s="5">
        <v>42613.645833333336</v>
      </c>
      <c r="B2960" s="2">
        <v>1365.58</v>
      </c>
      <c r="C2960" s="29">
        <v>87.6</v>
      </c>
      <c r="D2960" s="8">
        <v>2.2124999999999998E-4</v>
      </c>
      <c r="E2960" s="13">
        <f>D2960*'Assumptions Notes'!C$12</f>
        <v>2.6549999999999997E-2</v>
      </c>
      <c r="F2960" s="15">
        <f t="shared" si="92"/>
        <v>1.9381499999999996E-2</v>
      </c>
      <c r="G2960" s="10">
        <f>IF(C2960&gt;'Assumptions Notes'!C$11,'Assumptions Notes'!C$11,C2960)</f>
        <v>87.6</v>
      </c>
      <c r="H2960" s="15">
        <f t="shared" si="93"/>
        <v>1.9381499999999996E-2</v>
      </c>
      <c r="I2960" s="2">
        <f>IF(C2960&gt;'Assumptions Notes'!C$11,-C2960*('Assumptions Notes'!C$13/(2*1000)),G2960*D2960)</f>
        <v>1.9381499999999996E-2</v>
      </c>
    </row>
    <row r="2961" spans="1:9" ht="16" x14ac:dyDescent="0.2">
      <c r="A2961" s="5">
        <v>42613.666666666664</v>
      </c>
      <c r="B2961" s="2">
        <v>1368.43</v>
      </c>
      <c r="C2961" s="29">
        <v>91.9</v>
      </c>
      <c r="D2961" s="8">
        <v>2.4499999999999999E-4</v>
      </c>
      <c r="E2961" s="13">
        <f>D2961*'Assumptions Notes'!C$12</f>
        <v>2.9399999999999999E-2</v>
      </c>
      <c r="F2961" s="15">
        <f t="shared" si="92"/>
        <v>2.2515500000000001E-2</v>
      </c>
      <c r="G2961" s="10">
        <f>IF(C2961&gt;'Assumptions Notes'!C$11,'Assumptions Notes'!C$11,C2961)</f>
        <v>91.9</v>
      </c>
      <c r="H2961" s="15">
        <f t="shared" si="93"/>
        <v>2.2515500000000001E-2</v>
      </c>
      <c r="I2961" s="2">
        <f>IF(C2961&gt;'Assumptions Notes'!C$11,-C2961*('Assumptions Notes'!C$13/(2*1000)),G2961*D2961)</f>
        <v>2.2515500000000001E-2</v>
      </c>
    </row>
    <row r="2962" spans="1:9" ht="16" x14ac:dyDescent="0.2">
      <c r="A2962" s="5">
        <v>42613.6875</v>
      </c>
      <c r="B2962" s="2">
        <v>1384.11</v>
      </c>
      <c r="C2962" s="29">
        <v>96.8</v>
      </c>
      <c r="D2962" s="8">
        <v>2.7E-4</v>
      </c>
      <c r="E2962" s="13">
        <f>D2962*'Assumptions Notes'!C$12</f>
        <v>3.2399999999999998E-2</v>
      </c>
      <c r="F2962" s="15">
        <f t="shared" si="92"/>
        <v>2.6136E-2</v>
      </c>
      <c r="G2962" s="10">
        <f>IF(C2962&gt;'Assumptions Notes'!C$11,'Assumptions Notes'!C$11,C2962)</f>
        <v>96.8</v>
      </c>
      <c r="H2962" s="15">
        <f t="shared" si="93"/>
        <v>2.6136E-2</v>
      </c>
      <c r="I2962" s="2">
        <f>IF(C2962&gt;'Assumptions Notes'!C$11,-C2962*('Assumptions Notes'!C$13/(2*1000)),G2962*D2962)</f>
        <v>2.6136E-2</v>
      </c>
    </row>
    <row r="2963" spans="1:9" ht="16" x14ac:dyDescent="0.2">
      <c r="A2963" s="5">
        <v>42613.708333333336</v>
      </c>
      <c r="B2963" s="2">
        <v>1462.39</v>
      </c>
      <c r="C2963" s="29">
        <v>97.2</v>
      </c>
      <c r="D2963" s="8">
        <v>2.9500000000000001E-4</v>
      </c>
      <c r="E2963" s="13">
        <f>D2963*'Assumptions Notes'!C$12</f>
        <v>3.5400000000000001E-2</v>
      </c>
      <c r="F2963" s="15">
        <f t="shared" si="92"/>
        <v>2.8674000000000002E-2</v>
      </c>
      <c r="G2963" s="10">
        <f>IF(C2963&gt;'Assumptions Notes'!C$11,'Assumptions Notes'!C$11,C2963)</f>
        <v>97.2</v>
      </c>
      <c r="H2963" s="15">
        <f t="shared" si="93"/>
        <v>2.8674000000000002E-2</v>
      </c>
      <c r="I2963" s="2">
        <f>IF(C2963&gt;'Assumptions Notes'!C$11,-C2963*('Assumptions Notes'!C$13/(2*1000)),G2963*D2963)</f>
        <v>2.8674000000000002E-2</v>
      </c>
    </row>
    <row r="2964" spans="1:9" ht="16" x14ac:dyDescent="0.2">
      <c r="A2964" s="5">
        <v>42613.729166666664</v>
      </c>
      <c r="B2964" s="2">
        <v>1537.89</v>
      </c>
      <c r="C2964" s="29">
        <v>97.6</v>
      </c>
      <c r="D2964" s="8">
        <v>2.9750000000000002E-4</v>
      </c>
      <c r="E2964" s="13">
        <f>D2964*'Assumptions Notes'!C$12</f>
        <v>3.5700000000000003E-2</v>
      </c>
      <c r="F2964" s="15">
        <f t="shared" si="92"/>
        <v>2.9035999999999999E-2</v>
      </c>
      <c r="G2964" s="10">
        <f>IF(C2964&gt;'Assumptions Notes'!C$11,'Assumptions Notes'!C$11,C2964)</f>
        <v>97.6</v>
      </c>
      <c r="H2964" s="15">
        <f t="shared" si="93"/>
        <v>2.9035999999999999E-2</v>
      </c>
      <c r="I2964" s="2">
        <f>IF(C2964&gt;'Assumptions Notes'!C$11,-C2964*('Assumptions Notes'!C$13/(2*1000)),G2964*D2964)</f>
        <v>2.9035999999999999E-2</v>
      </c>
    </row>
    <row r="2965" spans="1:9" ht="16" x14ac:dyDescent="0.2">
      <c r="A2965" s="5">
        <v>42613.75</v>
      </c>
      <c r="B2965" s="2">
        <v>1645.33</v>
      </c>
      <c r="C2965" s="29">
        <v>97.8</v>
      </c>
      <c r="D2965" s="8">
        <v>2.9999999999999997E-4</v>
      </c>
      <c r="E2965" s="13">
        <f>D2965*'Assumptions Notes'!C$12</f>
        <v>3.5999999999999997E-2</v>
      </c>
      <c r="F2965" s="15">
        <f t="shared" si="92"/>
        <v>2.9339999999999998E-2</v>
      </c>
      <c r="G2965" s="10">
        <f>IF(C2965&gt;'Assumptions Notes'!C$11,'Assumptions Notes'!C$11,C2965)</f>
        <v>97.8</v>
      </c>
      <c r="H2965" s="15">
        <f t="shared" si="93"/>
        <v>2.9339999999999998E-2</v>
      </c>
      <c r="I2965" s="2">
        <f>IF(C2965&gt;'Assumptions Notes'!C$11,-C2965*('Assumptions Notes'!C$13/(2*1000)),G2965*D2965)</f>
        <v>2.9339999999999998E-2</v>
      </c>
    </row>
    <row r="2966" spans="1:9" ht="16" x14ac:dyDescent="0.2">
      <c r="A2966" s="5">
        <v>42613.770833333336</v>
      </c>
      <c r="B2966" s="2">
        <v>1753.57</v>
      </c>
      <c r="C2966" s="29">
        <v>97</v>
      </c>
      <c r="D2966" s="8">
        <v>2.9999999999999997E-4</v>
      </c>
      <c r="E2966" s="13">
        <f>D2966*'Assumptions Notes'!C$12</f>
        <v>3.5999999999999997E-2</v>
      </c>
      <c r="F2966" s="15">
        <f t="shared" si="92"/>
        <v>2.9099999999999997E-2</v>
      </c>
      <c r="G2966" s="10">
        <f>IF(C2966&gt;'Assumptions Notes'!C$11,'Assumptions Notes'!C$11,C2966)</f>
        <v>97</v>
      </c>
      <c r="H2966" s="15">
        <f t="shared" si="93"/>
        <v>2.9099999999999997E-2</v>
      </c>
      <c r="I2966" s="2">
        <f>IF(C2966&gt;'Assumptions Notes'!C$11,-C2966*('Assumptions Notes'!C$13/(2*1000)),G2966*D2966)</f>
        <v>2.9099999999999997E-2</v>
      </c>
    </row>
    <row r="2967" spans="1:9" ht="16" x14ac:dyDescent="0.2">
      <c r="A2967" s="5">
        <v>42613.791666666664</v>
      </c>
      <c r="B2967" s="2">
        <v>1865</v>
      </c>
      <c r="C2967" s="29">
        <v>97</v>
      </c>
      <c r="D2967" s="8">
        <v>2.9999999999999997E-4</v>
      </c>
      <c r="E2967" s="13">
        <f>D2967*'Assumptions Notes'!C$12</f>
        <v>3.5999999999999997E-2</v>
      </c>
      <c r="F2967" s="15">
        <f t="shared" si="92"/>
        <v>2.9099999999999997E-2</v>
      </c>
      <c r="G2967" s="10">
        <f>IF(C2967&gt;'Assumptions Notes'!C$11,'Assumptions Notes'!C$11,C2967)</f>
        <v>97</v>
      </c>
      <c r="H2967" s="15">
        <f t="shared" si="93"/>
        <v>2.9099999999999997E-2</v>
      </c>
      <c r="I2967" s="2">
        <f>IF(C2967&gt;'Assumptions Notes'!C$11,-C2967*('Assumptions Notes'!C$13/(2*1000)),G2967*D2967)</f>
        <v>2.9099999999999997E-2</v>
      </c>
    </row>
    <row r="2968" spans="1:9" ht="16" x14ac:dyDescent="0.2">
      <c r="A2968" s="5">
        <v>42613.8125</v>
      </c>
      <c r="B2968" s="2">
        <v>1893.97</v>
      </c>
      <c r="C2968" s="29">
        <v>91.7</v>
      </c>
      <c r="D2968" s="8">
        <v>2.9750000000000002E-4</v>
      </c>
      <c r="E2968" s="13">
        <f>D2968*'Assumptions Notes'!C$12</f>
        <v>3.5700000000000003E-2</v>
      </c>
      <c r="F2968" s="15">
        <f t="shared" si="92"/>
        <v>2.7280750000000003E-2</v>
      </c>
      <c r="G2968" s="10">
        <f>IF(C2968&gt;'Assumptions Notes'!C$11,'Assumptions Notes'!C$11,C2968)</f>
        <v>91.7</v>
      </c>
      <c r="H2968" s="15">
        <f t="shared" si="93"/>
        <v>2.7280750000000003E-2</v>
      </c>
      <c r="I2968" s="2">
        <f>IF(C2968&gt;'Assumptions Notes'!C$11,-C2968*('Assumptions Notes'!C$13/(2*1000)),G2968*D2968)</f>
        <v>2.7280750000000003E-2</v>
      </c>
    </row>
    <row r="2969" spans="1:9" ht="16" x14ac:dyDescent="0.2">
      <c r="A2969" s="5">
        <v>42613.833333333336</v>
      </c>
      <c r="B2969" s="2">
        <v>1869.53</v>
      </c>
      <c r="C2969" s="29">
        <v>91.9</v>
      </c>
      <c r="D2969" s="8">
        <v>2.9500000000000001E-4</v>
      </c>
      <c r="E2969" s="13">
        <f>D2969*'Assumptions Notes'!C$12</f>
        <v>3.5400000000000001E-2</v>
      </c>
      <c r="F2969" s="15">
        <f t="shared" si="92"/>
        <v>2.7110500000000003E-2</v>
      </c>
      <c r="G2969" s="10">
        <f>IF(C2969&gt;'Assumptions Notes'!C$11,'Assumptions Notes'!C$11,C2969)</f>
        <v>91.9</v>
      </c>
      <c r="H2969" s="15">
        <f t="shared" si="93"/>
        <v>2.7110500000000003E-2</v>
      </c>
      <c r="I2969" s="2">
        <f>IF(C2969&gt;'Assumptions Notes'!C$11,-C2969*('Assumptions Notes'!C$13/(2*1000)),G2969*D2969)</f>
        <v>2.7110500000000003E-2</v>
      </c>
    </row>
    <row r="2970" spans="1:9" ht="16" x14ac:dyDescent="0.2">
      <c r="A2970" s="5">
        <v>42613.854166666664</v>
      </c>
      <c r="B2970" s="2">
        <v>1844.82</v>
      </c>
      <c r="C2970" s="29">
        <v>91.7</v>
      </c>
      <c r="D2970" s="8">
        <v>2.9E-4</v>
      </c>
      <c r="E2970" s="13">
        <f>D2970*'Assumptions Notes'!C$12</f>
        <v>3.4799999999999998E-2</v>
      </c>
      <c r="F2970" s="15">
        <f t="shared" si="92"/>
        <v>2.6593000000000002E-2</v>
      </c>
      <c r="G2970" s="10">
        <f>IF(C2970&gt;'Assumptions Notes'!C$11,'Assumptions Notes'!C$11,C2970)</f>
        <v>91.7</v>
      </c>
      <c r="H2970" s="15">
        <f t="shared" si="93"/>
        <v>2.6593000000000002E-2</v>
      </c>
      <c r="I2970" s="2">
        <f>IF(C2970&gt;'Assumptions Notes'!C$11,-C2970*('Assumptions Notes'!C$13/(2*1000)),G2970*D2970)</f>
        <v>2.6593000000000002E-2</v>
      </c>
    </row>
    <row r="2971" spans="1:9" ht="16" x14ac:dyDescent="0.2">
      <c r="A2971" s="5">
        <v>42613.875</v>
      </c>
      <c r="B2971" s="2">
        <v>1792.85</v>
      </c>
      <c r="C2971" s="29">
        <v>88.8</v>
      </c>
      <c r="D2971" s="8">
        <v>2.8499999999999999E-4</v>
      </c>
      <c r="E2971" s="13">
        <f>D2971*'Assumptions Notes'!C$12</f>
        <v>3.4200000000000001E-2</v>
      </c>
      <c r="F2971" s="15">
        <f t="shared" si="92"/>
        <v>2.5307999999999997E-2</v>
      </c>
      <c r="G2971" s="10">
        <f>IF(C2971&gt;'Assumptions Notes'!C$11,'Assumptions Notes'!C$11,C2971)</f>
        <v>88.8</v>
      </c>
      <c r="H2971" s="15">
        <f t="shared" si="93"/>
        <v>2.5307999999999997E-2</v>
      </c>
      <c r="I2971" s="2">
        <f>IF(C2971&gt;'Assumptions Notes'!C$11,-C2971*('Assumptions Notes'!C$13/(2*1000)),G2971*D2971)</f>
        <v>2.5307999999999997E-2</v>
      </c>
    </row>
    <row r="2972" spans="1:9" ht="16" x14ac:dyDescent="0.2">
      <c r="A2972" s="5">
        <v>42613.895833333336</v>
      </c>
      <c r="B2972" s="2">
        <v>1731.11</v>
      </c>
      <c r="C2972" s="29">
        <v>84.7</v>
      </c>
      <c r="D2972" s="8">
        <v>2.7E-4</v>
      </c>
      <c r="E2972" s="13">
        <f>D2972*'Assumptions Notes'!C$12</f>
        <v>3.2399999999999998E-2</v>
      </c>
      <c r="F2972" s="15">
        <f t="shared" si="92"/>
        <v>2.2869E-2</v>
      </c>
      <c r="G2972" s="10">
        <f>IF(C2972&gt;'Assumptions Notes'!C$11,'Assumptions Notes'!C$11,C2972)</f>
        <v>84.7</v>
      </c>
      <c r="H2972" s="15">
        <f t="shared" si="93"/>
        <v>2.2869E-2</v>
      </c>
      <c r="I2972" s="2">
        <f>IF(C2972&gt;'Assumptions Notes'!C$11,-C2972*('Assumptions Notes'!C$13/(2*1000)),G2972*D2972)</f>
        <v>2.2869E-2</v>
      </c>
    </row>
    <row r="2973" spans="1:9" ht="16" x14ac:dyDescent="0.2">
      <c r="A2973" s="5">
        <v>42613.916666666664</v>
      </c>
      <c r="B2973" s="2">
        <v>1674.93</v>
      </c>
      <c r="C2973" s="29">
        <v>83.9</v>
      </c>
      <c r="D2973" s="8">
        <v>2.5500000000000002E-4</v>
      </c>
      <c r="E2973" s="13">
        <f>D2973*'Assumptions Notes'!C$12</f>
        <v>3.0600000000000002E-2</v>
      </c>
      <c r="F2973" s="15">
        <f t="shared" si="92"/>
        <v>2.1394500000000004E-2</v>
      </c>
      <c r="G2973" s="10">
        <f>IF(C2973&gt;'Assumptions Notes'!C$11,'Assumptions Notes'!C$11,C2973)</f>
        <v>83.9</v>
      </c>
      <c r="H2973" s="15">
        <f t="shared" si="93"/>
        <v>2.1394500000000004E-2</v>
      </c>
      <c r="I2973" s="2">
        <f>IF(C2973&gt;'Assumptions Notes'!C$11,-C2973*('Assumptions Notes'!C$13/(2*1000)),G2973*D2973)</f>
        <v>2.1394500000000004E-2</v>
      </c>
    </row>
    <row r="2974" spans="1:9" ht="16" x14ac:dyDescent="0.2">
      <c r="A2974" s="5">
        <v>42613.9375</v>
      </c>
      <c r="B2974" s="2">
        <v>1616.39</v>
      </c>
      <c r="C2974" s="29">
        <v>86.8</v>
      </c>
      <c r="D2974" s="8">
        <v>2.1250000000000002E-4</v>
      </c>
      <c r="E2974" s="13">
        <f>D2974*'Assumptions Notes'!C$12</f>
        <v>2.5500000000000002E-2</v>
      </c>
      <c r="F2974" s="15">
        <f t="shared" si="92"/>
        <v>1.8445E-2</v>
      </c>
      <c r="G2974" s="10">
        <f>IF(C2974&gt;'Assumptions Notes'!C$11,'Assumptions Notes'!C$11,C2974)</f>
        <v>86.8</v>
      </c>
      <c r="H2974" s="15">
        <f t="shared" si="93"/>
        <v>1.8445E-2</v>
      </c>
      <c r="I2974" s="2">
        <f>IF(C2974&gt;'Assumptions Notes'!C$11,-C2974*('Assumptions Notes'!C$13/(2*1000)),G2974*D2974)</f>
        <v>1.8445E-2</v>
      </c>
    </row>
    <row r="2975" spans="1:9" ht="16" x14ac:dyDescent="0.2">
      <c r="A2975" s="5">
        <v>42613.958333333336</v>
      </c>
      <c r="B2975" s="2">
        <v>1543.84</v>
      </c>
      <c r="C2975" s="29">
        <v>85.6</v>
      </c>
      <c r="D2975" s="8">
        <v>1.7000000000000001E-4</v>
      </c>
      <c r="E2975" s="13">
        <f>D2975*'Assumptions Notes'!C$12</f>
        <v>2.0400000000000001E-2</v>
      </c>
      <c r="F2975" s="15">
        <f t="shared" si="92"/>
        <v>1.4552000000000001E-2</v>
      </c>
      <c r="G2975" s="10">
        <f>IF(C2975&gt;'Assumptions Notes'!C$11,'Assumptions Notes'!C$11,C2975)</f>
        <v>85.6</v>
      </c>
      <c r="H2975" s="15">
        <f t="shared" si="93"/>
        <v>1.4552000000000001E-2</v>
      </c>
      <c r="I2975" s="2">
        <f>IF(C2975&gt;'Assumptions Notes'!C$11,-C2975*('Assumptions Notes'!C$13/(2*1000)),G2975*D2975)</f>
        <v>1.4552000000000001E-2</v>
      </c>
    </row>
    <row r="2976" spans="1:9" ht="16" x14ac:dyDescent="0.2">
      <c r="A2976" s="5">
        <v>42613.979166666664</v>
      </c>
      <c r="B2976" s="2">
        <v>1510.12</v>
      </c>
      <c r="C2976" s="29">
        <v>82.9</v>
      </c>
      <c r="D2976" s="8">
        <v>1.5000000000000001E-4</v>
      </c>
      <c r="E2976" s="13">
        <f>D2976*'Assumptions Notes'!C$12</f>
        <v>1.8000000000000002E-2</v>
      </c>
      <c r="F2976" s="15">
        <f t="shared" si="92"/>
        <v>1.2435000000000002E-2</v>
      </c>
      <c r="G2976" s="10">
        <f>IF(C2976&gt;'Assumptions Notes'!C$11,'Assumptions Notes'!C$11,C2976)</f>
        <v>82.9</v>
      </c>
      <c r="H2976" s="15">
        <f t="shared" si="93"/>
        <v>1.2435000000000002E-2</v>
      </c>
      <c r="I2976" s="2">
        <f>IF(C2976&gt;'Assumptions Notes'!C$11,-C2976*('Assumptions Notes'!C$13/(2*1000)),G2976*D2976)</f>
        <v>1.2435000000000002E-2</v>
      </c>
    </row>
    <row r="2977" spans="1:9" ht="16" x14ac:dyDescent="0.2">
      <c r="A2977" s="5">
        <v>42614</v>
      </c>
      <c r="B2977" s="2">
        <v>1725.55</v>
      </c>
      <c r="C2977" s="29">
        <v>83.8</v>
      </c>
      <c r="D2977" s="8">
        <v>1.2999999999999999E-4</v>
      </c>
      <c r="E2977" s="13">
        <f>D2977*'Assumptions Notes'!C$12</f>
        <v>1.5599999999999999E-2</v>
      </c>
      <c r="F2977" s="15">
        <f t="shared" si="92"/>
        <v>1.0893999999999999E-2</v>
      </c>
      <c r="G2977" s="10">
        <f>IF(C2977&gt;'Assumptions Notes'!C$11,'Assumptions Notes'!C$11,C2977)</f>
        <v>83.8</v>
      </c>
      <c r="H2977" s="15">
        <f t="shared" si="93"/>
        <v>1.0893999999999999E-2</v>
      </c>
      <c r="I2977" s="2">
        <f>IF(C2977&gt;'Assumptions Notes'!C$11,-C2977*('Assumptions Notes'!C$13/(2*1000)),G2977*D2977)</f>
        <v>1.0893999999999999E-2</v>
      </c>
    </row>
    <row r="2978" spans="1:9" ht="16" x14ac:dyDescent="0.2">
      <c r="A2978" s="5">
        <v>42614.020833333336</v>
      </c>
      <c r="B2978" s="2">
        <v>1609.19</v>
      </c>
      <c r="C2978" s="29">
        <v>80.099999999999994</v>
      </c>
      <c r="D2978" s="8">
        <v>1.175E-4</v>
      </c>
      <c r="E2978" s="13">
        <f>D2978*'Assumptions Notes'!C$12</f>
        <v>1.41E-2</v>
      </c>
      <c r="F2978" s="15">
        <f t="shared" si="92"/>
        <v>9.4117499999999982E-3</v>
      </c>
      <c r="G2978" s="10">
        <f>IF(C2978&gt;'Assumptions Notes'!C$11,'Assumptions Notes'!C$11,C2978)</f>
        <v>80.099999999999994</v>
      </c>
      <c r="H2978" s="15">
        <f t="shared" si="93"/>
        <v>9.4117499999999982E-3</v>
      </c>
      <c r="I2978" s="2">
        <f>IF(C2978&gt;'Assumptions Notes'!C$11,-C2978*('Assumptions Notes'!C$13/(2*1000)),G2978*D2978)</f>
        <v>9.4117499999999982E-3</v>
      </c>
    </row>
    <row r="2979" spans="1:9" ht="16" x14ac:dyDescent="0.2">
      <c r="A2979" s="5">
        <v>42614.041666666664</v>
      </c>
      <c r="B2979" s="2">
        <v>1509.13</v>
      </c>
      <c r="C2979" s="29">
        <v>84.8</v>
      </c>
      <c r="D2979" s="8">
        <v>1.05E-4</v>
      </c>
      <c r="E2979" s="13">
        <f>D2979*'Assumptions Notes'!C$12</f>
        <v>1.26E-2</v>
      </c>
      <c r="F2979" s="15">
        <f t="shared" si="92"/>
        <v>8.9040000000000005E-3</v>
      </c>
      <c r="G2979" s="10">
        <f>IF(C2979&gt;'Assumptions Notes'!C$11,'Assumptions Notes'!C$11,C2979)</f>
        <v>84.8</v>
      </c>
      <c r="H2979" s="15">
        <f t="shared" si="93"/>
        <v>8.9040000000000005E-3</v>
      </c>
      <c r="I2979" s="2">
        <f>IF(C2979&gt;'Assumptions Notes'!C$11,-C2979*('Assumptions Notes'!C$13/(2*1000)),G2979*D2979)</f>
        <v>8.9040000000000005E-3</v>
      </c>
    </row>
    <row r="2980" spans="1:9" ht="16" x14ac:dyDescent="0.2">
      <c r="A2980" s="5">
        <v>42614.0625</v>
      </c>
      <c r="B2980" s="2">
        <v>1406.68</v>
      </c>
      <c r="C2980" s="29">
        <v>83.8</v>
      </c>
      <c r="D2980" s="8">
        <v>1.025E-4</v>
      </c>
      <c r="E2980" s="13">
        <f>D2980*'Assumptions Notes'!C$12</f>
        <v>1.23E-2</v>
      </c>
      <c r="F2980" s="15">
        <f t="shared" si="92"/>
        <v>8.5894999999999999E-3</v>
      </c>
      <c r="G2980" s="10">
        <f>IF(C2980&gt;'Assumptions Notes'!C$11,'Assumptions Notes'!C$11,C2980)</f>
        <v>83.8</v>
      </c>
      <c r="H2980" s="15">
        <f t="shared" si="93"/>
        <v>8.5894999999999999E-3</v>
      </c>
      <c r="I2980" s="2">
        <f>IF(C2980&gt;'Assumptions Notes'!C$11,-C2980*('Assumptions Notes'!C$13/(2*1000)),G2980*D2980)</f>
        <v>8.5894999999999999E-3</v>
      </c>
    </row>
    <row r="2981" spans="1:9" ht="16" x14ac:dyDescent="0.2">
      <c r="A2981" s="5">
        <v>42614.083333333336</v>
      </c>
      <c r="B2981" s="2">
        <v>1308.8499999999999</v>
      </c>
      <c r="C2981" s="29">
        <v>84</v>
      </c>
      <c r="D2981" s="8">
        <v>1E-4</v>
      </c>
      <c r="E2981" s="13">
        <f>D2981*'Assumptions Notes'!C$12</f>
        <v>1.2E-2</v>
      </c>
      <c r="F2981" s="15">
        <f t="shared" si="92"/>
        <v>8.4000000000000012E-3</v>
      </c>
      <c r="G2981" s="10">
        <f>IF(C2981&gt;'Assumptions Notes'!C$11,'Assumptions Notes'!C$11,C2981)</f>
        <v>84</v>
      </c>
      <c r="H2981" s="15">
        <f t="shared" si="93"/>
        <v>8.4000000000000012E-3</v>
      </c>
      <c r="I2981" s="2">
        <f>IF(C2981&gt;'Assumptions Notes'!C$11,-C2981*('Assumptions Notes'!C$13/(2*1000)),G2981*D2981)</f>
        <v>8.4000000000000012E-3</v>
      </c>
    </row>
    <row r="2982" spans="1:9" ht="16" x14ac:dyDescent="0.2">
      <c r="A2982" s="5">
        <v>42614.104166666664</v>
      </c>
      <c r="B2982" s="2">
        <v>1267.67</v>
      </c>
      <c r="C2982" s="29">
        <v>84</v>
      </c>
      <c r="D2982" s="8">
        <v>9.8750000000000002E-5</v>
      </c>
      <c r="E2982" s="13">
        <f>D2982*'Assumptions Notes'!C$12</f>
        <v>1.1849999999999999E-2</v>
      </c>
      <c r="F2982" s="15">
        <f t="shared" si="92"/>
        <v>8.2950000000000003E-3</v>
      </c>
      <c r="G2982" s="10">
        <f>IF(C2982&gt;'Assumptions Notes'!C$11,'Assumptions Notes'!C$11,C2982)</f>
        <v>84</v>
      </c>
      <c r="H2982" s="15">
        <f t="shared" si="93"/>
        <v>8.2950000000000003E-3</v>
      </c>
      <c r="I2982" s="2">
        <f>IF(C2982&gt;'Assumptions Notes'!C$11,-C2982*('Assumptions Notes'!C$13/(2*1000)),G2982*D2982)</f>
        <v>8.2950000000000003E-3</v>
      </c>
    </row>
    <row r="2983" spans="1:9" ht="16" x14ac:dyDescent="0.2">
      <c r="A2983" s="5">
        <v>42614.125</v>
      </c>
      <c r="B2983" s="2">
        <v>1245.3599999999999</v>
      </c>
      <c r="C2983" s="29">
        <v>81.5</v>
      </c>
      <c r="D2983" s="8">
        <v>9.7499999999999998E-5</v>
      </c>
      <c r="E2983" s="13">
        <f>D2983*'Assumptions Notes'!C$12</f>
        <v>1.17E-2</v>
      </c>
      <c r="F2983" s="15">
        <f t="shared" si="92"/>
        <v>7.9462500000000002E-3</v>
      </c>
      <c r="G2983" s="10">
        <f>IF(C2983&gt;'Assumptions Notes'!C$11,'Assumptions Notes'!C$11,C2983)</f>
        <v>81.5</v>
      </c>
      <c r="H2983" s="15">
        <f t="shared" si="93"/>
        <v>7.9462500000000002E-3</v>
      </c>
      <c r="I2983" s="2">
        <f>IF(C2983&gt;'Assumptions Notes'!C$11,-C2983*('Assumptions Notes'!C$13/(2*1000)),G2983*D2983)</f>
        <v>7.9462500000000002E-3</v>
      </c>
    </row>
    <row r="2984" spans="1:9" ht="16" x14ac:dyDescent="0.2">
      <c r="A2984" s="5">
        <v>42614.145833333336</v>
      </c>
      <c r="B2984" s="2">
        <v>1209.96</v>
      </c>
      <c r="C2984" s="29">
        <v>81.8</v>
      </c>
      <c r="D2984" s="8">
        <v>9.6250000000000009E-5</v>
      </c>
      <c r="E2984" s="13">
        <f>D2984*'Assumptions Notes'!C$12</f>
        <v>1.1550000000000001E-2</v>
      </c>
      <c r="F2984" s="15">
        <f t="shared" si="92"/>
        <v>7.87325E-3</v>
      </c>
      <c r="G2984" s="10">
        <f>IF(C2984&gt;'Assumptions Notes'!C$11,'Assumptions Notes'!C$11,C2984)</f>
        <v>81.8</v>
      </c>
      <c r="H2984" s="15">
        <f t="shared" si="93"/>
        <v>7.87325E-3</v>
      </c>
      <c r="I2984" s="2">
        <f>IF(C2984&gt;'Assumptions Notes'!C$11,-C2984*('Assumptions Notes'!C$13/(2*1000)),G2984*D2984)</f>
        <v>7.87325E-3</v>
      </c>
    </row>
    <row r="2985" spans="1:9" ht="16" x14ac:dyDescent="0.2">
      <c r="A2985" s="5">
        <v>42614.166666666664</v>
      </c>
      <c r="B2985" s="2">
        <v>1198.1099999999999</v>
      </c>
      <c r="C2985" s="29">
        <v>86.2</v>
      </c>
      <c r="D2985" s="8">
        <v>9.5000000000000005E-5</v>
      </c>
      <c r="E2985" s="13">
        <f>D2985*'Assumptions Notes'!C$12</f>
        <v>1.14E-2</v>
      </c>
      <c r="F2985" s="15">
        <f t="shared" si="92"/>
        <v>8.1890000000000001E-3</v>
      </c>
      <c r="G2985" s="10">
        <f>IF(C2985&gt;'Assumptions Notes'!C$11,'Assumptions Notes'!C$11,C2985)</f>
        <v>86.2</v>
      </c>
      <c r="H2985" s="15">
        <f t="shared" si="93"/>
        <v>8.1890000000000001E-3</v>
      </c>
      <c r="I2985" s="2">
        <f>IF(C2985&gt;'Assumptions Notes'!C$11,-C2985*('Assumptions Notes'!C$13/(2*1000)),G2985*D2985)</f>
        <v>8.1890000000000001E-3</v>
      </c>
    </row>
    <row r="2986" spans="1:9" ht="16" x14ac:dyDescent="0.2">
      <c r="A2986" s="5">
        <v>42614.1875</v>
      </c>
      <c r="B2986" s="2">
        <v>1184.3900000000001</v>
      </c>
      <c r="C2986" s="29">
        <v>94.5</v>
      </c>
      <c r="D2986" s="8">
        <v>9.6250000000000009E-5</v>
      </c>
      <c r="E2986" s="13">
        <f>D2986*'Assumptions Notes'!C$12</f>
        <v>1.1550000000000001E-2</v>
      </c>
      <c r="F2986" s="15">
        <f t="shared" si="92"/>
        <v>9.0956250000000013E-3</v>
      </c>
      <c r="G2986" s="10">
        <f>IF(C2986&gt;'Assumptions Notes'!C$11,'Assumptions Notes'!C$11,C2986)</f>
        <v>94.5</v>
      </c>
      <c r="H2986" s="15">
        <f t="shared" si="93"/>
        <v>9.0956250000000013E-3</v>
      </c>
      <c r="I2986" s="2">
        <f>IF(C2986&gt;'Assumptions Notes'!C$11,-C2986*('Assumptions Notes'!C$13/(2*1000)),G2986*D2986)</f>
        <v>9.0956250000000013E-3</v>
      </c>
    </row>
    <row r="2987" spans="1:9" ht="16" x14ac:dyDescent="0.2">
      <c r="A2987" s="5">
        <v>42614.208333333336</v>
      </c>
      <c r="B2987" s="2">
        <v>1194.5899999999999</v>
      </c>
      <c r="C2987" s="29">
        <v>94.9</v>
      </c>
      <c r="D2987" s="8">
        <v>9.7499999999999998E-5</v>
      </c>
      <c r="E2987" s="13">
        <f>D2987*'Assumptions Notes'!C$12</f>
        <v>1.17E-2</v>
      </c>
      <c r="F2987" s="15">
        <f t="shared" si="92"/>
        <v>9.2527500000000006E-3</v>
      </c>
      <c r="G2987" s="10">
        <f>IF(C2987&gt;'Assumptions Notes'!C$11,'Assumptions Notes'!C$11,C2987)</f>
        <v>94.9</v>
      </c>
      <c r="H2987" s="15">
        <f t="shared" si="93"/>
        <v>9.2527500000000006E-3</v>
      </c>
      <c r="I2987" s="2">
        <f>IF(C2987&gt;'Assumptions Notes'!C$11,-C2987*('Assumptions Notes'!C$13/(2*1000)),G2987*D2987)</f>
        <v>9.2527500000000006E-3</v>
      </c>
    </row>
    <row r="2988" spans="1:9" ht="16" x14ac:dyDescent="0.2">
      <c r="A2988" s="5">
        <v>42614.229166666664</v>
      </c>
      <c r="B2988" s="2">
        <v>1216.08</v>
      </c>
      <c r="C2988" s="29">
        <v>94.1</v>
      </c>
      <c r="D2988" s="8">
        <v>1.15E-4</v>
      </c>
      <c r="E2988" s="13">
        <f>D2988*'Assumptions Notes'!C$12</f>
        <v>1.38E-2</v>
      </c>
      <c r="F2988" s="15">
        <f t="shared" si="92"/>
        <v>1.08215E-2</v>
      </c>
      <c r="G2988" s="10">
        <f>IF(C2988&gt;'Assumptions Notes'!C$11,'Assumptions Notes'!C$11,C2988)</f>
        <v>94.1</v>
      </c>
      <c r="H2988" s="15">
        <f t="shared" si="93"/>
        <v>1.08215E-2</v>
      </c>
      <c r="I2988" s="2">
        <f>IF(C2988&gt;'Assumptions Notes'!C$11,-C2988*('Assumptions Notes'!C$13/(2*1000)),G2988*D2988)</f>
        <v>1.08215E-2</v>
      </c>
    </row>
    <row r="2989" spans="1:9" ht="16" x14ac:dyDescent="0.2">
      <c r="A2989" s="5">
        <v>42614.25</v>
      </c>
      <c r="B2989" s="2">
        <v>1273.67</v>
      </c>
      <c r="C2989" s="29">
        <v>93.6</v>
      </c>
      <c r="D2989" s="8">
        <v>1.325E-4</v>
      </c>
      <c r="E2989" s="13">
        <f>D2989*'Assumptions Notes'!C$12</f>
        <v>1.5900000000000001E-2</v>
      </c>
      <c r="F2989" s="15">
        <f t="shared" si="92"/>
        <v>1.2401999999999998E-2</v>
      </c>
      <c r="G2989" s="10">
        <f>IF(C2989&gt;'Assumptions Notes'!C$11,'Assumptions Notes'!C$11,C2989)</f>
        <v>93.6</v>
      </c>
      <c r="H2989" s="15">
        <f t="shared" si="93"/>
        <v>1.2401999999999998E-2</v>
      </c>
      <c r="I2989" s="2">
        <f>IF(C2989&gt;'Assumptions Notes'!C$11,-C2989*('Assumptions Notes'!C$13/(2*1000)),G2989*D2989)</f>
        <v>1.2401999999999998E-2</v>
      </c>
    </row>
    <row r="2990" spans="1:9" ht="16" x14ac:dyDescent="0.2">
      <c r="A2990" s="5">
        <v>42614.270833333336</v>
      </c>
      <c r="B2990" s="2">
        <v>1329.16</v>
      </c>
      <c r="C2990" s="29">
        <v>94.7</v>
      </c>
      <c r="D2990" s="8">
        <v>1.6249999999999999E-4</v>
      </c>
      <c r="E2990" s="13">
        <f>D2990*'Assumptions Notes'!C$12</f>
        <v>1.95E-2</v>
      </c>
      <c r="F2990" s="15">
        <f t="shared" si="92"/>
        <v>1.538875E-2</v>
      </c>
      <c r="G2990" s="10">
        <f>IF(C2990&gt;'Assumptions Notes'!C$11,'Assumptions Notes'!C$11,C2990)</f>
        <v>94.7</v>
      </c>
      <c r="H2990" s="15">
        <f t="shared" si="93"/>
        <v>1.538875E-2</v>
      </c>
      <c r="I2990" s="2">
        <f>IF(C2990&gt;'Assumptions Notes'!C$11,-C2990*('Assumptions Notes'!C$13/(2*1000)),G2990*D2990)</f>
        <v>1.538875E-2</v>
      </c>
    </row>
    <row r="2991" spans="1:9" ht="16" x14ac:dyDescent="0.2">
      <c r="A2991" s="5">
        <v>42614.291666666664</v>
      </c>
      <c r="B2991" s="2">
        <v>1457.84</v>
      </c>
      <c r="C2991" s="29">
        <v>91.4</v>
      </c>
      <c r="D2991" s="8">
        <v>1.9249999999999999E-4</v>
      </c>
      <c r="E2991" s="13">
        <f>D2991*'Assumptions Notes'!C$12</f>
        <v>2.3099999999999999E-2</v>
      </c>
      <c r="F2991" s="15">
        <f t="shared" si="92"/>
        <v>1.7594499999999999E-2</v>
      </c>
      <c r="G2991" s="10">
        <f>IF(C2991&gt;'Assumptions Notes'!C$11,'Assumptions Notes'!C$11,C2991)</f>
        <v>91.4</v>
      </c>
      <c r="H2991" s="15">
        <f t="shared" si="93"/>
        <v>1.7594499999999999E-2</v>
      </c>
      <c r="I2991" s="2">
        <f>IF(C2991&gt;'Assumptions Notes'!C$11,-C2991*('Assumptions Notes'!C$13/(2*1000)),G2991*D2991)</f>
        <v>1.7594499999999999E-2</v>
      </c>
    </row>
    <row r="2992" spans="1:9" ht="16" x14ac:dyDescent="0.2">
      <c r="A2992" s="5">
        <v>42614.3125</v>
      </c>
      <c r="B2992" s="2">
        <v>1536.61</v>
      </c>
      <c r="C2992" s="29">
        <v>89</v>
      </c>
      <c r="D2992" s="8">
        <v>2.0875000000000001E-4</v>
      </c>
      <c r="E2992" s="13">
        <f>D2992*'Assumptions Notes'!C$12</f>
        <v>2.5049999999999999E-2</v>
      </c>
      <c r="F2992" s="15">
        <f t="shared" si="92"/>
        <v>1.8578750000000002E-2</v>
      </c>
      <c r="G2992" s="10">
        <f>IF(C2992&gt;'Assumptions Notes'!C$11,'Assumptions Notes'!C$11,C2992)</f>
        <v>89</v>
      </c>
      <c r="H2992" s="15">
        <f t="shared" si="93"/>
        <v>1.8578750000000002E-2</v>
      </c>
      <c r="I2992" s="2">
        <f>IF(C2992&gt;'Assumptions Notes'!C$11,-C2992*('Assumptions Notes'!C$13/(2*1000)),G2992*D2992)</f>
        <v>1.8578750000000002E-2</v>
      </c>
    </row>
    <row r="2993" spans="1:9" ht="16" x14ac:dyDescent="0.2">
      <c r="A2993" s="5">
        <v>42614.333333333336</v>
      </c>
      <c r="B2993" s="2">
        <v>1586.25</v>
      </c>
      <c r="C2993" s="29">
        <v>88.3</v>
      </c>
      <c r="D2993" s="8">
        <v>2.2499999999999999E-4</v>
      </c>
      <c r="E2993" s="13">
        <f>D2993*'Assumptions Notes'!C$12</f>
        <v>2.7E-2</v>
      </c>
      <c r="F2993" s="15">
        <f t="shared" si="92"/>
        <v>1.98675E-2</v>
      </c>
      <c r="G2993" s="10">
        <f>IF(C2993&gt;'Assumptions Notes'!C$11,'Assumptions Notes'!C$11,C2993)</f>
        <v>88.3</v>
      </c>
      <c r="H2993" s="15">
        <f t="shared" si="93"/>
        <v>1.98675E-2</v>
      </c>
      <c r="I2993" s="2">
        <f>IF(C2993&gt;'Assumptions Notes'!C$11,-C2993*('Assumptions Notes'!C$13/(2*1000)),G2993*D2993)</f>
        <v>1.98675E-2</v>
      </c>
    </row>
    <row r="2994" spans="1:9" ht="16" x14ac:dyDescent="0.2">
      <c r="A2994" s="5">
        <v>42614.354166666664</v>
      </c>
      <c r="B2994" s="2">
        <v>1611.27</v>
      </c>
      <c r="C2994" s="29">
        <v>82.4</v>
      </c>
      <c r="D2994" s="8">
        <v>2.2625E-4</v>
      </c>
      <c r="E2994" s="13">
        <f>D2994*'Assumptions Notes'!C$12</f>
        <v>2.7150000000000001E-2</v>
      </c>
      <c r="F2994" s="15">
        <f t="shared" si="92"/>
        <v>1.8643E-2</v>
      </c>
      <c r="G2994" s="10">
        <f>IF(C2994&gt;'Assumptions Notes'!C$11,'Assumptions Notes'!C$11,C2994)</f>
        <v>82.4</v>
      </c>
      <c r="H2994" s="15">
        <f t="shared" si="93"/>
        <v>1.8643E-2</v>
      </c>
      <c r="I2994" s="2">
        <f>IF(C2994&gt;'Assumptions Notes'!C$11,-C2994*('Assumptions Notes'!C$13/(2*1000)),G2994*D2994)</f>
        <v>1.8643E-2</v>
      </c>
    </row>
    <row r="2995" spans="1:9" ht="16" x14ac:dyDescent="0.2">
      <c r="A2995" s="5">
        <v>42614.375</v>
      </c>
      <c r="B2995" s="2">
        <v>1540.45</v>
      </c>
      <c r="C2995" s="29">
        <v>79</v>
      </c>
      <c r="D2995" s="8">
        <v>2.275E-4</v>
      </c>
      <c r="E2995" s="13">
        <f>D2995*'Assumptions Notes'!C$12</f>
        <v>2.7300000000000001E-2</v>
      </c>
      <c r="F2995" s="15">
        <f t="shared" si="92"/>
        <v>1.7972499999999999E-2</v>
      </c>
      <c r="G2995" s="10">
        <f>IF(C2995&gt;'Assumptions Notes'!C$11,'Assumptions Notes'!C$11,C2995)</f>
        <v>79</v>
      </c>
      <c r="H2995" s="15">
        <f t="shared" si="93"/>
        <v>1.7972499999999999E-2</v>
      </c>
      <c r="I2995" s="2">
        <f>IF(C2995&gt;'Assumptions Notes'!C$11,-C2995*('Assumptions Notes'!C$13/(2*1000)),G2995*D2995)</f>
        <v>1.7972499999999999E-2</v>
      </c>
    </row>
    <row r="2996" spans="1:9" ht="16" x14ac:dyDescent="0.2">
      <c r="A2996" s="5">
        <v>42614.395833333336</v>
      </c>
      <c r="B2996" s="2">
        <v>1448.85</v>
      </c>
      <c r="C2996" s="29">
        <v>81.900000000000006</v>
      </c>
      <c r="D2996" s="8">
        <v>2.1875E-4</v>
      </c>
      <c r="E2996" s="13">
        <f>D2996*'Assumptions Notes'!C$12</f>
        <v>2.6249999999999999E-2</v>
      </c>
      <c r="F2996" s="15">
        <f t="shared" si="92"/>
        <v>1.7915625000000001E-2</v>
      </c>
      <c r="G2996" s="10">
        <f>IF(C2996&gt;'Assumptions Notes'!C$11,'Assumptions Notes'!C$11,C2996)</f>
        <v>81.900000000000006</v>
      </c>
      <c r="H2996" s="15">
        <f t="shared" si="93"/>
        <v>1.7915625000000001E-2</v>
      </c>
      <c r="I2996" s="2">
        <f>IF(C2996&gt;'Assumptions Notes'!C$11,-C2996*('Assumptions Notes'!C$13/(2*1000)),G2996*D2996)</f>
        <v>1.7915625000000001E-2</v>
      </c>
    </row>
    <row r="2997" spans="1:9" ht="16" x14ac:dyDescent="0.2">
      <c r="A2997" s="5">
        <v>42614.416666666664</v>
      </c>
      <c r="B2997" s="2">
        <v>1396.52</v>
      </c>
      <c r="C2997" s="29">
        <v>88.6</v>
      </c>
      <c r="D2997" s="8">
        <v>2.1000000000000001E-4</v>
      </c>
      <c r="E2997" s="13">
        <f>D2997*'Assumptions Notes'!C$12</f>
        <v>2.52E-2</v>
      </c>
      <c r="F2997" s="15">
        <f t="shared" si="92"/>
        <v>1.8606000000000001E-2</v>
      </c>
      <c r="G2997" s="10">
        <f>IF(C2997&gt;'Assumptions Notes'!C$11,'Assumptions Notes'!C$11,C2997)</f>
        <v>88.6</v>
      </c>
      <c r="H2997" s="15">
        <f t="shared" si="93"/>
        <v>1.8606000000000001E-2</v>
      </c>
      <c r="I2997" s="2">
        <f>IF(C2997&gt;'Assumptions Notes'!C$11,-C2997*('Assumptions Notes'!C$13/(2*1000)),G2997*D2997)</f>
        <v>1.8606000000000001E-2</v>
      </c>
    </row>
    <row r="2998" spans="1:9" ht="16" x14ac:dyDescent="0.2">
      <c r="A2998" s="5">
        <v>42614.4375</v>
      </c>
      <c r="B2998" s="2">
        <v>1309.83</v>
      </c>
      <c r="C2998" s="29">
        <v>95.8</v>
      </c>
      <c r="D2998" s="8">
        <v>2.075E-4</v>
      </c>
      <c r="E2998" s="13">
        <f>D2998*'Assumptions Notes'!C$12</f>
        <v>2.4899999999999999E-2</v>
      </c>
      <c r="F2998" s="15">
        <f t="shared" si="92"/>
        <v>1.98785E-2</v>
      </c>
      <c r="G2998" s="10">
        <f>IF(C2998&gt;'Assumptions Notes'!C$11,'Assumptions Notes'!C$11,C2998)</f>
        <v>95.8</v>
      </c>
      <c r="H2998" s="15">
        <f t="shared" si="93"/>
        <v>1.98785E-2</v>
      </c>
      <c r="I2998" s="2">
        <f>IF(C2998&gt;'Assumptions Notes'!C$11,-C2998*('Assumptions Notes'!C$13/(2*1000)),G2998*D2998)</f>
        <v>1.98785E-2</v>
      </c>
    </row>
    <row r="2999" spans="1:9" ht="16" x14ac:dyDescent="0.2">
      <c r="A2999" s="5">
        <v>42614.458333333336</v>
      </c>
      <c r="B2999" s="2">
        <v>1278.6099999999999</v>
      </c>
      <c r="C2999" s="29">
        <v>95.3</v>
      </c>
      <c r="D2999" s="8">
        <v>2.05E-4</v>
      </c>
      <c r="E2999" s="13">
        <f>D2999*'Assumptions Notes'!C$12</f>
        <v>2.46E-2</v>
      </c>
      <c r="F2999" s="15">
        <f t="shared" si="92"/>
        <v>1.9536499999999998E-2</v>
      </c>
      <c r="G2999" s="10">
        <f>IF(C2999&gt;'Assumptions Notes'!C$11,'Assumptions Notes'!C$11,C2999)</f>
        <v>95.3</v>
      </c>
      <c r="H2999" s="15">
        <f t="shared" si="93"/>
        <v>1.9536499999999998E-2</v>
      </c>
      <c r="I2999" s="2">
        <f>IF(C2999&gt;'Assumptions Notes'!C$11,-C2999*('Assumptions Notes'!C$13/(2*1000)),G2999*D2999)</f>
        <v>1.9536499999999998E-2</v>
      </c>
    </row>
    <row r="3000" spans="1:9" ht="16" x14ac:dyDescent="0.2">
      <c r="A3000" s="5">
        <v>42614.479166666664</v>
      </c>
      <c r="B3000" s="2">
        <v>1273.8</v>
      </c>
      <c r="C3000" s="29">
        <v>92.9</v>
      </c>
      <c r="D3000" s="8">
        <v>2.1499999999999999E-4</v>
      </c>
      <c r="E3000" s="13">
        <f>D3000*'Assumptions Notes'!C$12</f>
        <v>2.58E-2</v>
      </c>
      <c r="F3000" s="15">
        <f t="shared" si="92"/>
        <v>1.9973500000000002E-2</v>
      </c>
      <c r="G3000" s="10">
        <f>IF(C3000&gt;'Assumptions Notes'!C$11,'Assumptions Notes'!C$11,C3000)</f>
        <v>92.9</v>
      </c>
      <c r="H3000" s="15">
        <f t="shared" si="93"/>
        <v>1.9973500000000002E-2</v>
      </c>
      <c r="I3000" s="2">
        <f>IF(C3000&gt;'Assumptions Notes'!C$11,-C3000*('Assumptions Notes'!C$13/(2*1000)),G3000*D3000)</f>
        <v>1.9973500000000002E-2</v>
      </c>
    </row>
    <row r="3001" spans="1:9" ht="16" x14ac:dyDescent="0.2">
      <c r="A3001" s="5">
        <v>42614.5</v>
      </c>
      <c r="B3001" s="2">
        <v>1268.1400000000001</v>
      </c>
      <c r="C3001" s="29">
        <v>91.4</v>
      </c>
      <c r="D3001" s="8">
        <v>2.2499999999999999E-4</v>
      </c>
      <c r="E3001" s="13">
        <f>D3001*'Assumptions Notes'!C$12</f>
        <v>2.7E-2</v>
      </c>
      <c r="F3001" s="15">
        <f t="shared" si="92"/>
        <v>2.0565E-2</v>
      </c>
      <c r="G3001" s="10">
        <f>IF(C3001&gt;'Assumptions Notes'!C$11,'Assumptions Notes'!C$11,C3001)</f>
        <v>91.4</v>
      </c>
      <c r="H3001" s="15">
        <f t="shared" si="93"/>
        <v>2.0565E-2</v>
      </c>
      <c r="I3001" s="2">
        <f>IF(C3001&gt;'Assumptions Notes'!C$11,-C3001*('Assumptions Notes'!C$13/(2*1000)),G3001*D3001)</f>
        <v>2.0565E-2</v>
      </c>
    </row>
    <row r="3002" spans="1:9" ht="16" x14ac:dyDescent="0.2">
      <c r="A3002" s="5">
        <v>42614.520833333336</v>
      </c>
      <c r="B3002" s="2">
        <v>1260.78</v>
      </c>
      <c r="C3002" s="29">
        <v>88.6</v>
      </c>
      <c r="D3002" s="8">
        <v>2.1250000000000002E-4</v>
      </c>
      <c r="E3002" s="13">
        <f>D3002*'Assumptions Notes'!C$12</f>
        <v>2.5500000000000002E-2</v>
      </c>
      <c r="F3002" s="15">
        <f t="shared" si="92"/>
        <v>1.88275E-2</v>
      </c>
      <c r="G3002" s="10">
        <f>IF(C3002&gt;'Assumptions Notes'!C$11,'Assumptions Notes'!C$11,C3002)</f>
        <v>88.6</v>
      </c>
      <c r="H3002" s="15">
        <f t="shared" si="93"/>
        <v>1.88275E-2</v>
      </c>
      <c r="I3002" s="2">
        <f>IF(C3002&gt;'Assumptions Notes'!C$11,-C3002*('Assumptions Notes'!C$13/(2*1000)),G3002*D3002)</f>
        <v>1.88275E-2</v>
      </c>
    </row>
    <row r="3003" spans="1:9" ht="16" x14ac:dyDescent="0.2">
      <c r="A3003" s="5">
        <v>42614.541666666664</v>
      </c>
      <c r="B3003" s="2">
        <v>1231.71</v>
      </c>
      <c r="C3003" s="29">
        <v>90.5</v>
      </c>
      <c r="D3003" s="8">
        <v>2.0000000000000001E-4</v>
      </c>
      <c r="E3003" s="13">
        <f>D3003*'Assumptions Notes'!C$12</f>
        <v>2.4E-2</v>
      </c>
      <c r="F3003" s="15">
        <f t="shared" si="92"/>
        <v>1.8100000000000002E-2</v>
      </c>
      <c r="G3003" s="10">
        <f>IF(C3003&gt;'Assumptions Notes'!C$11,'Assumptions Notes'!C$11,C3003)</f>
        <v>90.5</v>
      </c>
      <c r="H3003" s="15">
        <f t="shared" si="93"/>
        <v>1.8100000000000002E-2</v>
      </c>
      <c r="I3003" s="2">
        <f>IF(C3003&gt;'Assumptions Notes'!C$11,-C3003*('Assumptions Notes'!C$13/(2*1000)),G3003*D3003)</f>
        <v>1.8100000000000002E-2</v>
      </c>
    </row>
    <row r="3004" spans="1:9" ht="16" x14ac:dyDescent="0.2">
      <c r="A3004" s="5">
        <v>42614.5625</v>
      </c>
      <c r="B3004" s="2">
        <v>1226.08</v>
      </c>
      <c r="C3004" s="29">
        <v>92.2</v>
      </c>
      <c r="D3004" s="8">
        <v>1.975E-4</v>
      </c>
      <c r="E3004" s="13">
        <f>D3004*'Assumptions Notes'!C$12</f>
        <v>2.3699999999999999E-2</v>
      </c>
      <c r="F3004" s="15">
        <f t="shared" si="92"/>
        <v>1.82095E-2</v>
      </c>
      <c r="G3004" s="10">
        <f>IF(C3004&gt;'Assumptions Notes'!C$11,'Assumptions Notes'!C$11,C3004)</f>
        <v>92.2</v>
      </c>
      <c r="H3004" s="15">
        <f t="shared" si="93"/>
        <v>1.82095E-2</v>
      </c>
      <c r="I3004" s="2">
        <f>IF(C3004&gt;'Assumptions Notes'!C$11,-C3004*('Assumptions Notes'!C$13/(2*1000)),G3004*D3004)</f>
        <v>1.82095E-2</v>
      </c>
    </row>
    <row r="3005" spans="1:9" ht="16" x14ac:dyDescent="0.2">
      <c r="A3005" s="5">
        <v>42614.583333333336</v>
      </c>
      <c r="B3005" s="2">
        <v>1250.68</v>
      </c>
      <c r="C3005" s="29">
        <v>92.3</v>
      </c>
      <c r="D3005" s="8">
        <v>1.95E-4</v>
      </c>
      <c r="E3005" s="13">
        <f>D3005*'Assumptions Notes'!C$12</f>
        <v>2.3400000000000001E-2</v>
      </c>
      <c r="F3005" s="15">
        <f t="shared" si="92"/>
        <v>1.7998500000000001E-2</v>
      </c>
      <c r="G3005" s="10">
        <f>IF(C3005&gt;'Assumptions Notes'!C$11,'Assumptions Notes'!C$11,C3005)</f>
        <v>92.3</v>
      </c>
      <c r="H3005" s="15">
        <f t="shared" si="93"/>
        <v>1.7998500000000001E-2</v>
      </c>
      <c r="I3005" s="2">
        <f>IF(C3005&gt;'Assumptions Notes'!C$11,-C3005*('Assumptions Notes'!C$13/(2*1000)),G3005*D3005)</f>
        <v>1.7998500000000001E-2</v>
      </c>
    </row>
    <row r="3006" spans="1:9" ht="16" x14ac:dyDescent="0.2">
      <c r="A3006" s="5">
        <v>42614.604166666664</v>
      </c>
      <c r="B3006" s="2">
        <v>1284.51</v>
      </c>
      <c r="C3006" s="29">
        <v>85.7</v>
      </c>
      <c r="D3006" s="8">
        <v>1.9625E-4</v>
      </c>
      <c r="E3006" s="13">
        <f>D3006*'Assumptions Notes'!C$12</f>
        <v>2.3550000000000001E-2</v>
      </c>
      <c r="F3006" s="15">
        <f t="shared" si="92"/>
        <v>1.6818625E-2</v>
      </c>
      <c r="G3006" s="10">
        <f>IF(C3006&gt;'Assumptions Notes'!C$11,'Assumptions Notes'!C$11,C3006)</f>
        <v>85.7</v>
      </c>
      <c r="H3006" s="15">
        <f t="shared" si="93"/>
        <v>1.6818625E-2</v>
      </c>
      <c r="I3006" s="2">
        <f>IF(C3006&gt;'Assumptions Notes'!C$11,-C3006*('Assumptions Notes'!C$13/(2*1000)),G3006*D3006)</f>
        <v>1.6818625E-2</v>
      </c>
    </row>
    <row r="3007" spans="1:9" ht="16" x14ac:dyDescent="0.2">
      <c r="A3007" s="5">
        <v>42614.625</v>
      </c>
      <c r="B3007" s="2">
        <v>1299.24</v>
      </c>
      <c r="C3007" s="29">
        <v>81.400000000000006</v>
      </c>
      <c r="D3007" s="8">
        <v>1.975E-4</v>
      </c>
      <c r="E3007" s="13">
        <f>D3007*'Assumptions Notes'!C$12</f>
        <v>2.3699999999999999E-2</v>
      </c>
      <c r="F3007" s="15">
        <f t="shared" si="92"/>
        <v>1.6076500000000001E-2</v>
      </c>
      <c r="G3007" s="10">
        <f>IF(C3007&gt;'Assumptions Notes'!C$11,'Assumptions Notes'!C$11,C3007)</f>
        <v>81.400000000000006</v>
      </c>
      <c r="H3007" s="15">
        <f t="shared" si="93"/>
        <v>1.6076500000000001E-2</v>
      </c>
      <c r="I3007" s="2">
        <f>IF(C3007&gt;'Assumptions Notes'!C$11,-C3007*('Assumptions Notes'!C$13/(2*1000)),G3007*D3007)</f>
        <v>1.6076500000000001E-2</v>
      </c>
    </row>
    <row r="3008" spans="1:9" ht="16" x14ac:dyDescent="0.2">
      <c r="A3008" s="5">
        <v>42614.645833333336</v>
      </c>
      <c r="B3008" s="2">
        <v>1288.4100000000001</v>
      </c>
      <c r="C3008" s="29">
        <v>76</v>
      </c>
      <c r="D3008" s="8">
        <v>2.2124999999999998E-4</v>
      </c>
      <c r="E3008" s="13">
        <f>D3008*'Assumptions Notes'!C$12</f>
        <v>2.6549999999999997E-2</v>
      </c>
      <c r="F3008" s="15">
        <f t="shared" si="92"/>
        <v>1.6815E-2</v>
      </c>
      <c r="G3008" s="10">
        <f>IF(C3008&gt;'Assumptions Notes'!C$11,'Assumptions Notes'!C$11,C3008)</f>
        <v>76</v>
      </c>
      <c r="H3008" s="15">
        <f t="shared" si="93"/>
        <v>1.6815E-2</v>
      </c>
      <c r="I3008" s="2">
        <f>IF(C3008&gt;'Assumptions Notes'!C$11,-C3008*('Assumptions Notes'!C$13/(2*1000)),G3008*D3008)</f>
        <v>1.6815E-2</v>
      </c>
    </row>
    <row r="3009" spans="1:9" ht="16" x14ac:dyDescent="0.2">
      <c r="A3009" s="5">
        <v>42614.666666666664</v>
      </c>
      <c r="B3009" s="2">
        <v>1311.64</v>
      </c>
      <c r="C3009" s="29">
        <v>73.900000000000006</v>
      </c>
      <c r="D3009" s="8">
        <v>2.4499999999999999E-4</v>
      </c>
      <c r="E3009" s="13">
        <f>D3009*'Assumptions Notes'!C$12</f>
        <v>2.9399999999999999E-2</v>
      </c>
      <c r="F3009" s="15">
        <f t="shared" si="92"/>
        <v>1.81055E-2</v>
      </c>
      <c r="G3009" s="10">
        <f>IF(C3009&gt;'Assumptions Notes'!C$11,'Assumptions Notes'!C$11,C3009)</f>
        <v>73.900000000000006</v>
      </c>
      <c r="H3009" s="15">
        <f t="shared" si="93"/>
        <v>1.81055E-2</v>
      </c>
      <c r="I3009" s="2">
        <f>IF(C3009&gt;'Assumptions Notes'!C$11,-C3009*('Assumptions Notes'!C$13/(2*1000)),G3009*D3009)</f>
        <v>1.81055E-2</v>
      </c>
    </row>
    <row r="3010" spans="1:9" ht="16" x14ac:dyDescent="0.2">
      <c r="A3010" s="5">
        <v>42614.6875</v>
      </c>
      <c r="B3010" s="2">
        <v>1349.66</v>
      </c>
      <c r="C3010" s="29">
        <v>79.5</v>
      </c>
      <c r="D3010" s="8">
        <v>2.7E-4</v>
      </c>
      <c r="E3010" s="13">
        <f>D3010*'Assumptions Notes'!C$12</f>
        <v>3.2399999999999998E-2</v>
      </c>
      <c r="F3010" s="15">
        <f t="shared" si="92"/>
        <v>2.1465000000000001E-2</v>
      </c>
      <c r="G3010" s="10">
        <f>IF(C3010&gt;'Assumptions Notes'!C$11,'Assumptions Notes'!C$11,C3010)</f>
        <v>79.5</v>
      </c>
      <c r="H3010" s="15">
        <f t="shared" si="93"/>
        <v>2.1465000000000001E-2</v>
      </c>
      <c r="I3010" s="2">
        <f>IF(C3010&gt;'Assumptions Notes'!C$11,-C3010*('Assumptions Notes'!C$13/(2*1000)),G3010*D3010)</f>
        <v>2.1465000000000001E-2</v>
      </c>
    </row>
    <row r="3011" spans="1:9" ht="16" x14ac:dyDescent="0.2">
      <c r="A3011" s="5">
        <v>42614.708333333336</v>
      </c>
      <c r="B3011" s="2">
        <v>1359.87</v>
      </c>
      <c r="C3011" s="29">
        <v>79.2</v>
      </c>
      <c r="D3011" s="8">
        <v>2.9500000000000001E-4</v>
      </c>
      <c r="E3011" s="13">
        <f>D3011*'Assumptions Notes'!C$12</f>
        <v>3.5400000000000001E-2</v>
      </c>
      <c r="F3011" s="15">
        <f t="shared" ref="F3011:F3074" si="94">D3011*C3011</f>
        <v>2.3364000000000003E-2</v>
      </c>
      <c r="G3011" s="10">
        <f>IF(C3011&gt;'Assumptions Notes'!C$11,'Assumptions Notes'!C$11,C3011)</f>
        <v>79.2</v>
      </c>
      <c r="H3011" s="15">
        <f t="shared" ref="H3011:H3074" si="95">G3011*D3011</f>
        <v>2.3364000000000003E-2</v>
      </c>
      <c r="I3011" s="2">
        <f>IF(C3011&gt;'Assumptions Notes'!C$11,-C3011*('Assumptions Notes'!C$13/(2*1000)),G3011*D3011)</f>
        <v>2.3364000000000003E-2</v>
      </c>
    </row>
    <row r="3012" spans="1:9" ht="16" x14ac:dyDescent="0.2">
      <c r="A3012" s="5">
        <v>42614.729166666664</v>
      </c>
      <c r="B3012" s="2">
        <v>1438.37</v>
      </c>
      <c r="C3012" s="29">
        <v>78.5</v>
      </c>
      <c r="D3012" s="8">
        <v>2.9750000000000002E-4</v>
      </c>
      <c r="E3012" s="13">
        <f>D3012*'Assumptions Notes'!C$12</f>
        <v>3.5700000000000003E-2</v>
      </c>
      <c r="F3012" s="15">
        <f t="shared" si="94"/>
        <v>2.3353750000000003E-2</v>
      </c>
      <c r="G3012" s="10">
        <f>IF(C3012&gt;'Assumptions Notes'!C$11,'Assumptions Notes'!C$11,C3012)</f>
        <v>78.5</v>
      </c>
      <c r="H3012" s="15">
        <f t="shared" si="95"/>
        <v>2.3353750000000003E-2</v>
      </c>
      <c r="I3012" s="2">
        <f>IF(C3012&gt;'Assumptions Notes'!C$11,-C3012*('Assumptions Notes'!C$13/(2*1000)),G3012*D3012)</f>
        <v>2.3353750000000003E-2</v>
      </c>
    </row>
    <row r="3013" spans="1:9" ht="16" x14ac:dyDescent="0.2">
      <c r="A3013" s="5">
        <v>42614.75</v>
      </c>
      <c r="B3013" s="2">
        <v>1508.29</v>
      </c>
      <c r="C3013" s="29">
        <v>79.900000000000006</v>
      </c>
      <c r="D3013" s="8">
        <v>2.9999999999999997E-4</v>
      </c>
      <c r="E3013" s="13">
        <f>D3013*'Assumptions Notes'!C$12</f>
        <v>3.5999999999999997E-2</v>
      </c>
      <c r="F3013" s="15">
        <f t="shared" si="94"/>
        <v>2.3969999999999998E-2</v>
      </c>
      <c r="G3013" s="10">
        <f>IF(C3013&gt;'Assumptions Notes'!C$11,'Assumptions Notes'!C$11,C3013)</f>
        <v>79.900000000000006</v>
      </c>
      <c r="H3013" s="15">
        <f t="shared" si="95"/>
        <v>2.3969999999999998E-2</v>
      </c>
      <c r="I3013" s="2">
        <f>IF(C3013&gt;'Assumptions Notes'!C$11,-C3013*('Assumptions Notes'!C$13/(2*1000)),G3013*D3013)</f>
        <v>2.3969999999999998E-2</v>
      </c>
    </row>
    <row r="3014" spans="1:9" ht="16" x14ac:dyDescent="0.2">
      <c r="A3014" s="5">
        <v>42614.770833333336</v>
      </c>
      <c r="B3014" s="2">
        <v>1617.98</v>
      </c>
      <c r="C3014" s="29">
        <v>76.400000000000006</v>
      </c>
      <c r="D3014" s="8">
        <v>2.9999999999999997E-4</v>
      </c>
      <c r="E3014" s="13">
        <f>D3014*'Assumptions Notes'!C$12</f>
        <v>3.5999999999999997E-2</v>
      </c>
      <c r="F3014" s="15">
        <f t="shared" si="94"/>
        <v>2.2919999999999999E-2</v>
      </c>
      <c r="G3014" s="10">
        <f>IF(C3014&gt;'Assumptions Notes'!C$11,'Assumptions Notes'!C$11,C3014)</f>
        <v>76.400000000000006</v>
      </c>
      <c r="H3014" s="15">
        <f t="shared" si="95"/>
        <v>2.2919999999999999E-2</v>
      </c>
      <c r="I3014" s="2">
        <f>IF(C3014&gt;'Assumptions Notes'!C$11,-C3014*('Assumptions Notes'!C$13/(2*1000)),G3014*D3014)</f>
        <v>2.2919999999999999E-2</v>
      </c>
    </row>
    <row r="3015" spans="1:9" ht="16" x14ac:dyDescent="0.2">
      <c r="A3015" s="5">
        <v>42614.791666666664</v>
      </c>
      <c r="B3015" s="2">
        <v>1741.29</v>
      </c>
      <c r="C3015" s="29">
        <v>85.4</v>
      </c>
      <c r="D3015" s="8">
        <v>2.9999999999999997E-4</v>
      </c>
      <c r="E3015" s="13">
        <f>D3015*'Assumptions Notes'!C$12</f>
        <v>3.5999999999999997E-2</v>
      </c>
      <c r="F3015" s="15">
        <f t="shared" si="94"/>
        <v>2.562E-2</v>
      </c>
      <c r="G3015" s="10">
        <f>IF(C3015&gt;'Assumptions Notes'!C$11,'Assumptions Notes'!C$11,C3015)</f>
        <v>85.4</v>
      </c>
      <c r="H3015" s="15">
        <f t="shared" si="95"/>
        <v>2.562E-2</v>
      </c>
      <c r="I3015" s="2">
        <f>IF(C3015&gt;'Assumptions Notes'!C$11,-C3015*('Assumptions Notes'!C$13/(2*1000)),G3015*D3015)</f>
        <v>2.562E-2</v>
      </c>
    </row>
    <row r="3016" spans="1:9" ht="16" x14ac:dyDescent="0.2">
      <c r="A3016" s="5">
        <v>42614.8125</v>
      </c>
      <c r="B3016" s="2">
        <v>1761.12</v>
      </c>
      <c r="C3016" s="29">
        <v>84.9</v>
      </c>
      <c r="D3016" s="8">
        <v>2.9750000000000002E-4</v>
      </c>
      <c r="E3016" s="13">
        <f>D3016*'Assumptions Notes'!C$12</f>
        <v>3.5700000000000003E-2</v>
      </c>
      <c r="F3016" s="15">
        <f t="shared" si="94"/>
        <v>2.5257750000000002E-2</v>
      </c>
      <c r="G3016" s="10">
        <f>IF(C3016&gt;'Assumptions Notes'!C$11,'Assumptions Notes'!C$11,C3016)</f>
        <v>84.9</v>
      </c>
      <c r="H3016" s="15">
        <f t="shared" si="95"/>
        <v>2.5257750000000002E-2</v>
      </c>
      <c r="I3016" s="2">
        <f>IF(C3016&gt;'Assumptions Notes'!C$11,-C3016*('Assumptions Notes'!C$13/(2*1000)),G3016*D3016)</f>
        <v>2.5257750000000002E-2</v>
      </c>
    </row>
    <row r="3017" spans="1:9" ht="16" x14ac:dyDescent="0.2">
      <c r="A3017" s="5">
        <v>42614.833333333336</v>
      </c>
      <c r="B3017" s="2">
        <v>1754.63</v>
      </c>
      <c r="C3017" s="29">
        <v>86.5</v>
      </c>
      <c r="D3017" s="8">
        <v>2.9500000000000001E-4</v>
      </c>
      <c r="E3017" s="13">
        <f>D3017*'Assumptions Notes'!C$12</f>
        <v>3.5400000000000001E-2</v>
      </c>
      <c r="F3017" s="15">
        <f t="shared" si="94"/>
        <v>2.5517500000000002E-2</v>
      </c>
      <c r="G3017" s="10">
        <f>IF(C3017&gt;'Assumptions Notes'!C$11,'Assumptions Notes'!C$11,C3017)</f>
        <v>86.5</v>
      </c>
      <c r="H3017" s="15">
        <f t="shared" si="95"/>
        <v>2.5517500000000002E-2</v>
      </c>
      <c r="I3017" s="2">
        <f>IF(C3017&gt;'Assumptions Notes'!C$11,-C3017*('Assumptions Notes'!C$13/(2*1000)),G3017*D3017)</f>
        <v>2.5517500000000002E-2</v>
      </c>
    </row>
    <row r="3018" spans="1:9" ht="16" x14ac:dyDescent="0.2">
      <c r="A3018" s="5">
        <v>42614.854166666664</v>
      </c>
      <c r="B3018" s="2">
        <v>1728.51</v>
      </c>
      <c r="C3018" s="29">
        <v>88.5</v>
      </c>
      <c r="D3018" s="8">
        <v>2.9E-4</v>
      </c>
      <c r="E3018" s="13">
        <f>D3018*'Assumptions Notes'!C$12</f>
        <v>3.4799999999999998E-2</v>
      </c>
      <c r="F3018" s="15">
        <f t="shared" si="94"/>
        <v>2.5665E-2</v>
      </c>
      <c r="G3018" s="10">
        <f>IF(C3018&gt;'Assumptions Notes'!C$11,'Assumptions Notes'!C$11,C3018)</f>
        <v>88.5</v>
      </c>
      <c r="H3018" s="15">
        <f t="shared" si="95"/>
        <v>2.5665E-2</v>
      </c>
      <c r="I3018" s="2">
        <f>IF(C3018&gt;'Assumptions Notes'!C$11,-C3018*('Assumptions Notes'!C$13/(2*1000)),G3018*D3018)</f>
        <v>2.5665E-2</v>
      </c>
    </row>
    <row r="3019" spans="1:9" ht="16" x14ac:dyDescent="0.2">
      <c r="A3019" s="5">
        <v>42614.875</v>
      </c>
      <c r="B3019" s="2">
        <v>1698.28</v>
      </c>
      <c r="C3019" s="29">
        <v>87.3</v>
      </c>
      <c r="D3019" s="8">
        <v>2.8499999999999999E-4</v>
      </c>
      <c r="E3019" s="13">
        <f>D3019*'Assumptions Notes'!C$12</f>
        <v>3.4200000000000001E-2</v>
      </c>
      <c r="F3019" s="15">
        <f t="shared" si="94"/>
        <v>2.48805E-2</v>
      </c>
      <c r="G3019" s="10">
        <f>IF(C3019&gt;'Assumptions Notes'!C$11,'Assumptions Notes'!C$11,C3019)</f>
        <v>87.3</v>
      </c>
      <c r="H3019" s="15">
        <f t="shared" si="95"/>
        <v>2.48805E-2</v>
      </c>
      <c r="I3019" s="2">
        <f>IF(C3019&gt;'Assumptions Notes'!C$11,-C3019*('Assumptions Notes'!C$13/(2*1000)),G3019*D3019)</f>
        <v>2.48805E-2</v>
      </c>
    </row>
    <row r="3020" spans="1:9" ht="16" x14ac:dyDescent="0.2">
      <c r="A3020" s="5">
        <v>42614.895833333336</v>
      </c>
      <c r="B3020" s="2">
        <v>1663.95</v>
      </c>
      <c r="C3020" s="29">
        <v>92.8</v>
      </c>
      <c r="D3020" s="8">
        <v>2.7E-4</v>
      </c>
      <c r="E3020" s="13">
        <f>D3020*'Assumptions Notes'!C$12</f>
        <v>3.2399999999999998E-2</v>
      </c>
      <c r="F3020" s="15">
        <f t="shared" si="94"/>
        <v>2.5055999999999998E-2</v>
      </c>
      <c r="G3020" s="10">
        <f>IF(C3020&gt;'Assumptions Notes'!C$11,'Assumptions Notes'!C$11,C3020)</f>
        <v>92.8</v>
      </c>
      <c r="H3020" s="15">
        <f t="shared" si="95"/>
        <v>2.5055999999999998E-2</v>
      </c>
      <c r="I3020" s="2">
        <f>IF(C3020&gt;'Assumptions Notes'!C$11,-C3020*('Assumptions Notes'!C$13/(2*1000)),G3020*D3020)</f>
        <v>2.5055999999999998E-2</v>
      </c>
    </row>
    <row r="3021" spans="1:9" ht="16" x14ac:dyDescent="0.2">
      <c r="A3021" s="5">
        <v>42614.916666666664</v>
      </c>
      <c r="B3021" s="2">
        <v>1604.83</v>
      </c>
      <c r="C3021" s="29">
        <v>103.8</v>
      </c>
      <c r="D3021" s="8">
        <v>2.5500000000000002E-4</v>
      </c>
      <c r="E3021" s="13">
        <f>D3021*'Assumptions Notes'!C$12</f>
        <v>3.0600000000000002E-2</v>
      </c>
      <c r="F3021" s="15">
        <f t="shared" si="94"/>
        <v>2.6468999999999999E-2</v>
      </c>
      <c r="G3021" s="10">
        <f>IF(C3021&gt;'Assumptions Notes'!C$11,'Assumptions Notes'!C$11,C3021)</f>
        <v>103.8</v>
      </c>
      <c r="H3021" s="15">
        <f t="shared" si="95"/>
        <v>2.6468999999999999E-2</v>
      </c>
      <c r="I3021" s="2">
        <f>IF(C3021&gt;'Assumptions Notes'!C$11,-C3021*('Assumptions Notes'!C$13/(2*1000)),G3021*D3021)</f>
        <v>2.6468999999999999E-2</v>
      </c>
    </row>
    <row r="3022" spans="1:9" ht="16" x14ac:dyDescent="0.2">
      <c r="A3022" s="5">
        <v>42614.9375</v>
      </c>
      <c r="B3022" s="2">
        <v>1535.08</v>
      </c>
      <c r="C3022" s="29">
        <v>109.5</v>
      </c>
      <c r="D3022" s="8">
        <v>2.1250000000000002E-4</v>
      </c>
      <c r="E3022" s="13">
        <f>D3022*'Assumptions Notes'!C$12</f>
        <v>2.5500000000000002E-2</v>
      </c>
      <c r="F3022" s="15">
        <f t="shared" si="94"/>
        <v>2.3268750000000001E-2</v>
      </c>
      <c r="G3022" s="10">
        <f>IF(C3022&gt;'Assumptions Notes'!C$11,'Assumptions Notes'!C$11,C3022)</f>
        <v>109.5</v>
      </c>
      <c r="H3022" s="15">
        <f t="shared" si="95"/>
        <v>2.3268750000000001E-2</v>
      </c>
      <c r="I3022" s="2">
        <f>IF(C3022&gt;'Assumptions Notes'!C$11,-C3022*('Assumptions Notes'!C$13/(2*1000)),G3022*D3022)</f>
        <v>2.3268750000000001E-2</v>
      </c>
    </row>
    <row r="3023" spans="1:9" ht="16" x14ac:dyDescent="0.2">
      <c r="A3023" s="5">
        <v>42614.958333333336</v>
      </c>
      <c r="B3023" s="2">
        <v>1481.63</v>
      </c>
      <c r="C3023" s="29">
        <v>112.7</v>
      </c>
      <c r="D3023" s="8">
        <v>1.7000000000000001E-4</v>
      </c>
      <c r="E3023" s="13">
        <f>D3023*'Assumptions Notes'!C$12</f>
        <v>2.0400000000000001E-2</v>
      </c>
      <c r="F3023" s="15">
        <f t="shared" si="94"/>
        <v>1.9159000000000002E-2</v>
      </c>
      <c r="G3023" s="10">
        <f>IF(C3023&gt;'Assumptions Notes'!C$11,'Assumptions Notes'!C$11,C3023)</f>
        <v>112.7</v>
      </c>
      <c r="H3023" s="15">
        <f t="shared" si="95"/>
        <v>1.9159000000000002E-2</v>
      </c>
      <c r="I3023" s="2">
        <f>IF(C3023&gt;'Assumptions Notes'!C$11,-C3023*('Assumptions Notes'!C$13/(2*1000)),G3023*D3023)</f>
        <v>1.9159000000000002E-2</v>
      </c>
    </row>
    <row r="3024" spans="1:9" ht="16" x14ac:dyDescent="0.2">
      <c r="A3024" s="5">
        <v>42614.979166666664</v>
      </c>
      <c r="B3024" s="2">
        <v>1435.1</v>
      </c>
      <c r="C3024" s="29">
        <v>118</v>
      </c>
      <c r="D3024" s="8">
        <v>1.5000000000000001E-4</v>
      </c>
      <c r="E3024" s="13">
        <f>D3024*'Assumptions Notes'!C$12</f>
        <v>1.8000000000000002E-2</v>
      </c>
      <c r="F3024" s="15">
        <f t="shared" si="94"/>
        <v>1.77E-2</v>
      </c>
      <c r="G3024" s="10">
        <f>IF(C3024&gt;'Assumptions Notes'!C$11,'Assumptions Notes'!C$11,C3024)</f>
        <v>118</v>
      </c>
      <c r="H3024" s="15">
        <f t="shared" si="95"/>
        <v>1.77E-2</v>
      </c>
      <c r="I3024" s="2">
        <f>IF(C3024&gt;'Assumptions Notes'!C$11,-C3024*('Assumptions Notes'!C$13/(2*1000)),G3024*D3024)</f>
        <v>1.77E-2</v>
      </c>
    </row>
    <row r="3025" spans="1:9" ht="16" x14ac:dyDescent="0.2">
      <c r="A3025" s="5">
        <v>42615</v>
      </c>
      <c r="B3025" s="2">
        <v>1649.57</v>
      </c>
      <c r="C3025" s="29">
        <v>112.7</v>
      </c>
      <c r="D3025" s="8">
        <v>1.2999999999999999E-4</v>
      </c>
      <c r="E3025" s="13">
        <f>D3025*'Assumptions Notes'!C$12</f>
        <v>1.5599999999999999E-2</v>
      </c>
      <c r="F3025" s="15">
        <f t="shared" si="94"/>
        <v>1.4650999999999999E-2</v>
      </c>
      <c r="G3025" s="10">
        <f>IF(C3025&gt;'Assumptions Notes'!C$11,'Assumptions Notes'!C$11,C3025)</f>
        <v>112.7</v>
      </c>
      <c r="H3025" s="15">
        <f t="shared" si="95"/>
        <v>1.4650999999999999E-2</v>
      </c>
      <c r="I3025" s="2">
        <f>IF(C3025&gt;'Assumptions Notes'!C$11,-C3025*('Assumptions Notes'!C$13/(2*1000)),G3025*D3025)</f>
        <v>1.4650999999999999E-2</v>
      </c>
    </row>
    <row r="3026" spans="1:9" ht="16" x14ac:dyDescent="0.2">
      <c r="A3026" s="5">
        <v>42615.020833333336</v>
      </c>
      <c r="B3026" s="2">
        <v>1513.94</v>
      </c>
      <c r="C3026" s="29">
        <v>103.8</v>
      </c>
      <c r="D3026" s="8">
        <v>1.175E-4</v>
      </c>
      <c r="E3026" s="13">
        <f>D3026*'Assumptions Notes'!C$12</f>
        <v>1.41E-2</v>
      </c>
      <c r="F3026" s="15">
        <f t="shared" si="94"/>
        <v>1.2196499999999999E-2</v>
      </c>
      <c r="G3026" s="10">
        <f>IF(C3026&gt;'Assumptions Notes'!C$11,'Assumptions Notes'!C$11,C3026)</f>
        <v>103.8</v>
      </c>
      <c r="H3026" s="15">
        <f t="shared" si="95"/>
        <v>1.2196499999999999E-2</v>
      </c>
      <c r="I3026" s="2">
        <f>IF(C3026&gt;'Assumptions Notes'!C$11,-C3026*('Assumptions Notes'!C$13/(2*1000)),G3026*D3026)</f>
        <v>1.2196499999999999E-2</v>
      </c>
    </row>
    <row r="3027" spans="1:9" ht="16" x14ac:dyDescent="0.2">
      <c r="A3027" s="5">
        <v>42615.041666666664</v>
      </c>
      <c r="B3027" s="2">
        <v>1440.13</v>
      </c>
      <c r="C3027" s="29">
        <v>103.6</v>
      </c>
      <c r="D3027" s="8">
        <v>1.05E-4</v>
      </c>
      <c r="E3027" s="13">
        <f>D3027*'Assumptions Notes'!C$12</f>
        <v>1.26E-2</v>
      </c>
      <c r="F3027" s="15">
        <f t="shared" si="94"/>
        <v>1.0878000000000001E-2</v>
      </c>
      <c r="G3027" s="10">
        <f>IF(C3027&gt;'Assumptions Notes'!C$11,'Assumptions Notes'!C$11,C3027)</f>
        <v>103.6</v>
      </c>
      <c r="H3027" s="15">
        <f t="shared" si="95"/>
        <v>1.0878000000000001E-2</v>
      </c>
      <c r="I3027" s="2">
        <f>IF(C3027&gt;'Assumptions Notes'!C$11,-C3027*('Assumptions Notes'!C$13/(2*1000)),G3027*D3027)</f>
        <v>1.0878000000000001E-2</v>
      </c>
    </row>
    <row r="3028" spans="1:9" ht="16" x14ac:dyDescent="0.2">
      <c r="A3028" s="5">
        <v>42615.0625</v>
      </c>
      <c r="B3028" s="2">
        <v>1354.42</v>
      </c>
      <c r="C3028" s="29">
        <v>98.5</v>
      </c>
      <c r="D3028" s="8">
        <v>1.025E-4</v>
      </c>
      <c r="E3028" s="13">
        <f>D3028*'Assumptions Notes'!C$12</f>
        <v>1.23E-2</v>
      </c>
      <c r="F3028" s="15">
        <f t="shared" si="94"/>
        <v>1.0096249999999999E-2</v>
      </c>
      <c r="G3028" s="10">
        <f>IF(C3028&gt;'Assumptions Notes'!C$11,'Assumptions Notes'!C$11,C3028)</f>
        <v>98.5</v>
      </c>
      <c r="H3028" s="15">
        <f t="shared" si="95"/>
        <v>1.0096249999999999E-2</v>
      </c>
      <c r="I3028" s="2">
        <f>IF(C3028&gt;'Assumptions Notes'!C$11,-C3028*('Assumptions Notes'!C$13/(2*1000)),G3028*D3028)</f>
        <v>1.0096249999999999E-2</v>
      </c>
    </row>
    <row r="3029" spans="1:9" ht="16" x14ac:dyDescent="0.2">
      <c r="A3029" s="5">
        <v>42615.083333333336</v>
      </c>
      <c r="B3029" s="2">
        <v>1285.6199999999999</v>
      </c>
      <c r="C3029" s="29">
        <v>94.4</v>
      </c>
      <c r="D3029" s="8">
        <v>1E-4</v>
      </c>
      <c r="E3029" s="13">
        <f>D3029*'Assumptions Notes'!C$12</f>
        <v>1.2E-2</v>
      </c>
      <c r="F3029" s="15">
        <f t="shared" si="94"/>
        <v>9.4400000000000005E-3</v>
      </c>
      <c r="G3029" s="10">
        <f>IF(C3029&gt;'Assumptions Notes'!C$11,'Assumptions Notes'!C$11,C3029)</f>
        <v>94.4</v>
      </c>
      <c r="H3029" s="15">
        <f t="shared" si="95"/>
        <v>9.4400000000000005E-3</v>
      </c>
      <c r="I3029" s="2">
        <f>IF(C3029&gt;'Assumptions Notes'!C$11,-C3029*('Assumptions Notes'!C$13/(2*1000)),G3029*D3029)</f>
        <v>9.4400000000000005E-3</v>
      </c>
    </row>
    <row r="3030" spans="1:9" ht="16" x14ac:dyDescent="0.2">
      <c r="A3030" s="5">
        <v>42615.104166666664</v>
      </c>
      <c r="B3030" s="2">
        <v>1238.1600000000001</v>
      </c>
      <c r="C3030" s="29">
        <v>86.2</v>
      </c>
      <c r="D3030" s="8">
        <v>9.8750000000000002E-5</v>
      </c>
      <c r="E3030" s="13">
        <f>D3030*'Assumptions Notes'!C$12</f>
        <v>1.1849999999999999E-2</v>
      </c>
      <c r="F3030" s="15">
        <f t="shared" si="94"/>
        <v>8.5122500000000007E-3</v>
      </c>
      <c r="G3030" s="10">
        <f>IF(C3030&gt;'Assumptions Notes'!C$11,'Assumptions Notes'!C$11,C3030)</f>
        <v>86.2</v>
      </c>
      <c r="H3030" s="15">
        <f t="shared" si="95"/>
        <v>8.5122500000000007E-3</v>
      </c>
      <c r="I3030" s="2">
        <f>IF(C3030&gt;'Assumptions Notes'!C$11,-C3030*('Assumptions Notes'!C$13/(2*1000)),G3030*D3030)</f>
        <v>8.5122500000000007E-3</v>
      </c>
    </row>
    <row r="3031" spans="1:9" ht="16" x14ac:dyDescent="0.2">
      <c r="A3031" s="5">
        <v>42615.125</v>
      </c>
      <c r="B3031" s="2">
        <v>1209.69</v>
      </c>
      <c r="C3031" s="29">
        <v>84.9</v>
      </c>
      <c r="D3031" s="8">
        <v>9.7499999999999998E-5</v>
      </c>
      <c r="E3031" s="13">
        <f>D3031*'Assumptions Notes'!C$12</f>
        <v>1.17E-2</v>
      </c>
      <c r="F3031" s="15">
        <f t="shared" si="94"/>
        <v>8.2777500000000004E-3</v>
      </c>
      <c r="G3031" s="10">
        <f>IF(C3031&gt;'Assumptions Notes'!C$11,'Assumptions Notes'!C$11,C3031)</f>
        <v>84.9</v>
      </c>
      <c r="H3031" s="15">
        <f t="shared" si="95"/>
        <v>8.2777500000000004E-3</v>
      </c>
      <c r="I3031" s="2">
        <f>IF(C3031&gt;'Assumptions Notes'!C$11,-C3031*('Assumptions Notes'!C$13/(2*1000)),G3031*D3031)</f>
        <v>8.2777500000000004E-3</v>
      </c>
    </row>
    <row r="3032" spans="1:9" ht="16" x14ac:dyDescent="0.2">
      <c r="A3032" s="5">
        <v>42615.145833333336</v>
      </c>
      <c r="B3032" s="2">
        <v>1171.6600000000001</v>
      </c>
      <c r="C3032" s="29">
        <v>91.9</v>
      </c>
      <c r="D3032" s="8">
        <v>9.6250000000000009E-5</v>
      </c>
      <c r="E3032" s="13">
        <f>D3032*'Assumptions Notes'!C$12</f>
        <v>1.1550000000000001E-2</v>
      </c>
      <c r="F3032" s="15">
        <f t="shared" si="94"/>
        <v>8.8453750000000008E-3</v>
      </c>
      <c r="G3032" s="10">
        <f>IF(C3032&gt;'Assumptions Notes'!C$11,'Assumptions Notes'!C$11,C3032)</f>
        <v>91.9</v>
      </c>
      <c r="H3032" s="15">
        <f t="shared" si="95"/>
        <v>8.8453750000000008E-3</v>
      </c>
      <c r="I3032" s="2">
        <f>IF(C3032&gt;'Assumptions Notes'!C$11,-C3032*('Assumptions Notes'!C$13/(2*1000)),G3032*D3032)</f>
        <v>8.8453750000000008E-3</v>
      </c>
    </row>
    <row r="3033" spans="1:9" ht="16" x14ac:dyDescent="0.2">
      <c r="A3033" s="5">
        <v>42615.166666666664</v>
      </c>
      <c r="B3033" s="2">
        <v>1153.18</v>
      </c>
      <c r="C3033" s="29">
        <v>88.8</v>
      </c>
      <c r="D3033" s="8">
        <v>9.5000000000000005E-5</v>
      </c>
      <c r="E3033" s="13">
        <f>D3033*'Assumptions Notes'!C$12</f>
        <v>1.14E-2</v>
      </c>
      <c r="F3033" s="15">
        <f t="shared" si="94"/>
        <v>8.4360000000000008E-3</v>
      </c>
      <c r="G3033" s="10">
        <f>IF(C3033&gt;'Assumptions Notes'!C$11,'Assumptions Notes'!C$11,C3033)</f>
        <v>88.8</v>
      </c>
      <c r="H3033" s="15">
        <f t="shared" si="95"/>
        <v>8.4360000000000008E-3</v>
      </c>
      <c r="I3033" s="2">
        <f>IF(C3033&gt;'Assumptions Notes'!C$11,-C3033*('Assumptions Notes'!C$13/(2*1000)),G3033*D3033)</f>
        <v>8.4360000000000008E-3</v>
      </c>
    </row>
    <row r="3034" spans="1:9" ht="16" x14ac:dyDescent="0.2">
      <c r="A3034" s="5">
        <v>42615.1875</v>
      </c>
      <c r="B3034" s="2">
        <v>1134.1099999999999</v>
      </c>
      <c r="C3034" s="29">
        <v>97.1</v>
      </c>
      <c r="D3034" s="8">
        <v>9.6250000000000009E-5</v>
      </c>
      <c r="E3034" s="13">
        <f>D3034*'Assumptions Notes'!C$12</f>
        <v>1.1550000000000001E-2</v>
      </c>
      <c r="F3034" s="15">
        <f t="shared" si="94"/>
        <v>9.345875E-3</v>
      </c>
      <c r="G3034" s="10">
        <f>IF(C3034&gt;'Assumptions Notes'!C$11,'Assumptions Notes'!C$11,C3034)</f>
        <v>97.1</v>
      </c>
      <c r="H3034" s="15">
        <f t="shared" si="95"/>
        <v>9.345875E-3</v>
      </c>
      <c r="I3034" s="2">
        <f>IF(C3034&gt;'Assumptions Notes'!C$11,-C3034*('Assumptions Notes'!C$13/(2*1000)),G3034*D3034)</f>
        <v>9.345875E-3</v>
      </c>
    </row>
    <row r="3035" spans="1:9" ht="16" x14ac:dyDescent="0.2">
      <c r="A3035" s="5">
        <v>42615.208333333336</v>
      </c>
      <c r="B3035" s="2">
        <v>1146.72</v>
      </c>
      <c r="C3035" s="29">
        <v>92.4</v>
      </c>
      <c r="D3035" s="8">
        <v>9.7499999999999998E-5</v>
      </c>
      <c r="E3035" s="13">
        <f>D3035*'Assumptions Notes'!C$12</f>
        <v>1.17E-2</v>
      </c>
      <c r="F3035" s="15">
        <f t="shared" si="94"/>
        <v>9.0089999999999996E-3</v>
      </c>
      <c r="G3035" s="10">
        <f>IF(C3035&gt;'Assumptions Notes'!C$11,'Assumptions Notes'!C$11,C3035)</f>
        <v>92.4</v>
      </c>
      <c r="H3035" s="15">
        <f t="shared" si="95"/>
        <v>9.0089999999999996E-3</v>
      </c>
      <c r="I3035" s="2">
        <f>IF(C3035&gt;'Assumptions Notes'!C$11,-C3035*('Assumptions Notes'!C$13/(2*1000)),G3035*D3035)</f>
        <v>9.0089999999999996E-3</v>
      </c>
    </row>
    <row r="3036" spans="1:9" ht="16" x14ac:dyDescent="0.2">
      <c r="A3036" s="5">
        <v>42615.229166666664</v>
      </c>
      <c r="B3036" s="2">
        <v>1156.0999999999999</v>
      </c>
      <c r="C3036" s="29">
        <v>95.4</v>
      </c>
      <c r="D3036" s="8">
        <v>1.15E-4</v>
      </c>
      <c r="E3036" s="13">
        <f>D3036*'Assumptions Notes'!C$12</f>
        <v>1.38E-2</v>
      </c>
      <c r="F3036" s="15">
        <f t="shared" si="94"/>
        <v>1.0971000000000002E-2</v>
      </c>
      <c r="G3036" s="10">
        <f>IF(C3036&gt;'Assumptions Notes'!C$11,'Assumptions Notes'!C$11,C3036)</f>
        <v>95.4</v>
      </c>
      <c r="H3036" s="15">
        <f t="shared" si="95"/>
        <v>1.0971000000000002E-2</v>
      </c>
      <c r="I3036" s="2">
        <f>IF(C3036&gt;'Assumptions Notes'!C$11,-C3036*('Assumptions Notes'!C$13/(2*1000)),G3036*D3036)</f>
        <v>1.0971000000000002E-2</v>
      </c>
    </row>
    <row r="3037" spans="1:9" ht="16" x14ac:dyDescent="0.2">
      <c r="A3037" s="5">
        <v>42615.25</v>
      </c>
      <c r="B3037" s="2">
        <v>1204.43</v>
      </c>
      <c r="C3037" s="29">
        <v>96.4</v>
      </c>
      <c r="D3037" s="8">
        <v>1.325E-4</v>
      </c>
      <c r="E3037" s="13">
        <f>D3037*'Assumptions Notes'!C$12</f>
        <v>1.5900000000000001E-2</v>
      </c>
      <c r="F3037" s="15">
        <f t="shared" si="94"/>
        <v>1.2773E-2</v>
      </c>
      <c r="G3037" s="10">
        <f>IF(C3037&gt;'Assumptions Notes'!C$11,'Assumptions Notes'!C$11,C3037)</f>
        <v>96.4</v>
      </c>
      <c r="H3037" s="15">
        <f t="shared" si="95"/>
        <v>1.2773E-2</v>
      </c>
      <c r="I3037" s="2">
        <f>IF(C3037&gt;'Assumptions Notes'!C$11,-C3037*('Assumptions Notes'!C$13/(2*1000)),G3037*D3037)</f>
        <v>1.2773E-2</v>
      </c>
    </row>
    <row r="3038" spans="1:9" ht="16" x14ac:dyDescent="0.2">
      <c r="A3038" s="5">
        <v>42615.270833333336</v>
      </c>
      <c r="B3038" s="2">
        <v>1262.4000000000001</v>
      </c>
      <c r="C3038" s="29">
        <v>95</v>
      </c>
      <c r="D3038" s="8">
        <v>1.6249999999999999E-4</v>
      </c>
      <c r="E3038" s="13">
        <f>D3038*'Assumptions Notes'!C$12</f>
        <v>1.95E-2</v>
      </c>
      <c r="F3038" s="15">
        <f t="shared" si="94"/>
        <v>1.54375E-2</v>
      </c>
      <c r="G3038" s="10">
        <f>IF(C3038&gt;'Assumptions Notes'!C$11,'Assumptions Notes'!C$11,C3038)</f>
        <v>95</v>
      </c>
      <c r="H3038" s="15">
        <f t="shared" si="95"/>
        <v>1.54375E-2</v>
      </c>
      <c r="I3038" s="2">
        <f>IF(C3038&gt;'Assumptions Notes'!C$11,-C3038*('Assumptions Notes'!C$13/(2*1000)),G3038*D3038)</f>
        <v>1.54375E-2</v>
      </c>
    </row>
    <row r="3039" spans="1:9" ht="16" x14ac:dyDescent="0.2">
      <c r="A3039" s="5">
        <v>42615.291666666664</v>
      </c>
      <c r="B3039" s="2">
        <v>1375.87</v>
      </c>
      <c r="C3039" s="29">
        <v>99.1</v>
      </c>
      <c r="D3039" s="8">
        <v>1.9249999999999999E-4</v>
      </c>
      <c r="E3039" s="13">
        <f>D3039*'Assumptions Notes'!C$12</f>
        <v>2.3099999999999999E-2</v>
      </c>
      <c r="F3039" s="15">
        <f t="shared" si="94"/>
        <v>1.9076749999999996E-2</v>
      </c>
      <c r="G3039" s="10">
        <f>IF(C3039&gt;'Assumptions Notes'!C$11,'Assumptions Notes'!C$11,C3039)</f>
        <v>99.1</v>
      </c>
      <c r="H3039" s="15">
        <f t="shared" si="95"/>
        <v>1.9076749999999996E-2</v>
      </c>
      <c r="I3039" s="2">
        <f>IF(C3039&gt;'Assumptions Notes'!C$11,-C3039*('Assumptions Notes'!C$13/(2*1000)),G3039*D3039)</f>
        <v>1.9076749999999996E-2</v>
      </c>
    </row>
    <row r="3040" spans="1:9" ht="16" x14ac:dyDescent="0.2">
      <c r="A3040" s="5">
        <v>42615.3125</v>
      </c>
      <c r="B3040" s="2">
        <v>1451.88</v>
      </c>
      <c r="C3040" s="29">
        <v>97</v>
      </c>
      <c r="D3040" s="8">
        <v>2.0875000000000001E-4</v>
      </c>
      <c r="E3040" s="13">
        <f>D3040*'Assumptions Notes'!C$12</f>
        <v>2.5049999999999999E-2</v>
      </c>
      <c r="F3040" s="15">
        <f t="shared" si="94"/>
        <v>2.0248749999999999E-2</v>
      </c>
      <c r="G3040" s="10">
        <f>IF(C3040&gt;'Assumptions Notes'!C$11,'Assumptions Notes'!C$11,C3040)</f>
        <v>97</v>
      </c>
      <c r="H3040" s="15">
        <f t="shared" si="95"/>
        <v>2.0248749999999999E-2</v>
      </c>
      <c r="I3040" s="2">
        <f>IF(C3040&gt;'Assumptions Notes'!C$11,-C3040*('Assumptions Notes'!C$13/(2*1000)),G3040*D3040)</f>
        <v>2.0248749999999999E-2</v>
      </c>
    </row>
    <row r="3041" spans="1:9" ht="16" x14ac:dyDescent="0.2">
      <c r="A3041" s="5">
        <v>42615.333333333336</v>
      </c>
      <c r="B3041" s="2">
        <v>1530.34</v>
      </c>
      <c r="C3041" s="29">
        <v>91.3</v>
      </c>
      <c r="D3041" s="8">
        <v>2.2499999999999999E-4</v>
      </c>
      <c r="E3041" s="13">
        <f>D3041*'Assumptions Notes'!C$12</f>
        <v>2.7E-2</v>
      </c>
      <c r="F3041" s="15">
        <f t="shared" si="94"/>
        <v>2.0542499999999998E-2</v>
      </c>
      <c r="G3041" s="10">
        <f>IF(C3041&gt;'Assumptions Notes'!C$11,'Assumptions Notes'!C$11,C3041)</f>
        <v>91.3</v>
      </c>
      <c r="H3041" s="15">
        <f t="shared" si="95"/>
        <v>2.0542499999999998E-2</v>
      </c>
      <c r="I3041" s="2">
        <f>IF(C3041&gt;'Assumptions Notes'!C$11,-C3041*('Assumptions Notes'!C$13/(2*1000)),G3041*D3041)</f>
        <v>2.0542499999999998E-2</v>
      </c>
    </row>
    <row r="3042" spans="1:9" ht="16" x14ac:dyDescent="0.2">
      <c r="A3042" s="5">
        <v>42615.354166666664</v>
      </c>
      <c r="B3042" s="2">
        <v>1524.49</v>
      </c>
      <c r="C3042" s="29">
        <v>90.4</v>
      </c>
      <c r="D3042" s="8">
        <v>2.2625E-4</v>
      </c>
      <c r="E3042" s="13">
        <f>D3042*'Assumptions Notes'!C$12</f>
        <v>2.7150000000000001E-2</v>
      </c>
      <c r="F3042" s="15">
        <f t="shared" si="94"/>
        <v>2.0453000000000002E-2</v>
      </c>
      <c r="G3042" s="10">
        <f>IF(C3042&gt;'Assumptions Notes'!C$11,'Assumptions Notes'!C$11,C3042)</f>
        <v>90.4</v>
      </c>
      <c r="H3042" s="15">
        <f t="shared" si="95"/>
        <v>2.0453000000000002E-2</v>
      </c>
      <c r="I3042" s="2">
        <f>IF(C3042&gt;'Assumptions Notes'!C$11,-C3042*('Assumptions Notes'!C$13/(2*1000)),G3042*D3042)</f>
        <v>2.0453000000000002E-2</v>
      </c>
    </row>
    <row r="3043" spans="1:9" ht="16" x14ac:dyDescent="0.2">
      <c r="A3043" s="5">
        <v>42615.375</v>
      </c>
      <c r="B3043" s="2">
        <v>1511.58</v>
      </c>
      <c r="C3043" s="29">
        <v>88.6</v>
      </c>
      <c r="D3043" s="8">
        <v>2.275E-4</v>
      </c>
      <c r="E3043" s="13">
        <f>D3043*'Assumptions Notes'!C$12</f>
        <v>2.7300000000000001E-2</v>
      </c>
      <c r="F3043" s="15">
        <f t="shared" si="94"/>
        <v>2.0156499999999997E-2</v>
      </c>
      <c r="G3043" s="10">
        <f>IF(C3043&gt;'Assumptions Notes'!C$11,'Assumptions Notes'!C$11,C3043)</f>
        <v>88.6</v>
      </c>
      <c r="H3043" s="15">
        <f t="shared" si="95"/>
        <v>2.0156499999999997E-2</v>
      </c>
      <c r="I3043" s="2">
        <f>IF(C3043&gt;'Assumptions Notes'!C$11,-C3043*('Assumptions Notes'!C$13/(2*1000)),G3043*D3043)</f>
        <v>2.0156499999999997E-2</v>
      </c>
    </row>
    <row r="3044" spans="1:9" ht="16" x14ac:dyDescent="0.2">
      <c r="A3044" s="5">
        <v>42615.395833333336</v>
      </c>
      <c r="B3044" s="2">
        <v>1459.88</v>
      </c>
      <c r="C3044" s="29">
        <v>84.2</v>
      </c>
      <c r="D3044" s="8">
        <v>2.1875E-4</v>
      </c>
      <c r="E3044" s="13">
        <f>D3044*'Assumptions Notes'!C$12</f>
        <v>2.6249999999999999E-2</v>
      </c>
      <c r="F3044" s="15">
        <f t="shared" si="94"/>
        <v>1.8418750000000001E-2</v>
      </c>
      <c r="G3044" s="10">
        <f>IF(C3044&gt;'Assumptions Notes'!C$11,'Assumptions Notes'!C$11,C3044)</f>
        <v>84.2</v>
      </c>
      <c r="H3044" s="15">
        <f t="shared" si="95"/>
        <v>1.8418750000000001E-2</v>
      </c>
      <c r="I3044" s="2">
        <f>IF(C3044&gt;'Assumptions Notes'!C$11,-C3044*('Assumptions Notes'!C$13/(2*1000)),G3044*D3044)</f>
        <v>1.8418750000000001E-2</v>
      </c>
    </row>
    <row r="3045" spans="1:9" ht="16" x14ac:dyDescent="0.2">
      <c r="A3045" s="5">
        <v>42615.416666666664</v>
      </c>
      <c r="B3045" s="2">
        <v>1360.97</v>
      </c>
      <c r="C3045" s="29">
        <v>89</v>
      </c>
      <c r="D3045" s="8">
        <v>2.1000000000000001E-4</v>
      </c>
      <c r="E3045" s="13">
        <f>D3045*'Assumptions Notes'!C$12</f>
        <v>2.52E-2</v>
      </c>
      <c r="F3045" s="15">
        <f t="shared" si="94"/>
        <v>1.8690000000000002E-2</v>
      </c>
      <c r="G3045" s="10">
        <f>IF(C3045&gt;'Assumptions Notes'!C$11,'Assumptions Notes'!C$11,C3045)</f>
        <v>89</v>
      </c>
      <c r="H3045" s="15">
        <f t="shared" si="95"/>
        <v>1.8690000000000002E-2</v>
      </c>
      <c r="I3045" s="2">
        <f>IF(C3045&gt;'Assumptions Notes'!C$11,-C3045*('Assumptions Notes'!C$13/(2*1000)),G3045*D3045)</f>
        <v>1.8690000000000002E-2</v>
      </c>
    </row>
    <row r="3046" spans="1:9" ht="16" x14ac:dyDescent="0.2">
      <c r="A3046" s="5">
        <v>42615.4375</v>
      </c>
      <c r="B3046" s="2">
        <v>1268.72</v>
      </c>
      <c r="C3046" s="29">
        <v>101.6</v>
      </c>
      <c r="D3046" s="8">
        <v>2.075E-4</v>
      </c>
      <c r="E3046" s="13">
        <f>D3046*'Assumptions Notes'!C$12</f>
        <v>2.4899999999999999E-2</v>
      </c>
      <c r="F3046" s="15">
        <f t="shared" si="94"/>
        <v>2.1082E-2</v>
      </c>
      <c r="G3046" s="10">
        <f>IF(C3046&gt;'Assumptions Notes'!C$11,'Assumptions Notes'!C$11,C3046)</f>
        <v>101.6</v>
      </c>
      <c r="H3046" s="15">
        <f t="shared" si="95"/>
        <v>2.1082E-2</v>
      </c>
      <c r="I3046" s="2">
        <f>IF(C3046&gt;'Assumptions Notes'!C$11,-C3046*('Assumptions Notes'!C$13/(2*1000)),G3046*D3046)</f>
        <v>2.1082E-2</v>
      </c>
    </row>
    <row r="3047" spans="1:9" ht="16" x14ac:dyDescent="0.2">
      <c r="A3047" s="5">
        <v>42615.458333333336</v>
      </c>
      <c r="B3047" s="2">
        <v>1217.57</v>
      </c>
      <c r="C3047" s="29">
        <v>97</v>
      </c>
      <c r="D3047" s="8">
        <v>2.05E-4</v>
      </c>
      <c r="E3047" s="13">
        <f>D3047*'Assumptions Notes'!C$12</f>
        <v>2.46E-2</v>
      </c>
      <c r="F3047" s="15">
        <f t="shared" si="94"/>
        <v>1.9885E-2</v>
      </c>
      <c r="G3047" s="10">
        <f>IF(C3047&gt;'Assumptions Notes'!C$11,'Assumptions Notes'!C$11,C3047)</f>
        <v>97</v>
      </c>
      <c r="H3047" s="15">
        <f t="shared" si="95"/>
        <v>1.9885E-2</v>
      </c>
      <c r="I3047" s="2">
        <f>IF(C3047&gt;'Assumptions Notes'!C$11,-C3047*('Assumptions Notes'!C$13/(2*1000)),G3047*D3047)</f>
        <v>1.9885E-2</v>
      </c>
    </row>
    <row r="3048" spans="1:9" ht="16" x14ac:dyDescent="0.2">
      <c r="A3048" s="5">
        <v>42615.479166666664</v>
      </c>
      <c r="B3048" s="2">
        <v>1191.04</v>
      </c>
      <c r="C3048" s="29">
        <v>91.4</v>
      </c>
      <c r="D3048" s="8">
        <v>2.1499999999999999E-4</v>
      </c>
      <c r="E3048" s="13">
        <f>D3048*'Assumptions Notes'!C$12</f>
        <v>2.58E-2</v>
      </c>
      <c r="F3048" s="15">
        <f t="shared" si="94"/>
        <v>1.9651000000000002E-2</v>
      </c>
      <c r="G3048" s="10">
        <f>IF(C3048&gt;'Assumptions Notes'!C$11,'Assumptions Notes'!C$11,C3048)</f>
        <v>91.4</v>
      </c>
      <c r="H3048" s="15">
        <f t="shared" si="95"/>
        <v>1.9651000000000002E-2</v>
      </c>
      <c r="I3048" s="2">
        <f>IF(C3048&gt;'Assumptions Notes'!C$11,-C3048*('Assumptions Notes'!C$13/(2*1000)),G3048*D3048)</f>
        <v>1.9651000000000002E-2</v>
      </c>
    </row>
    <row r="3049" spans="1:9" ht="16" x14ac:dyDescent="0.2">
      <c r="A3049" s="5">
        <v>42615.5</v>
      </c>
      <c r="B3049" s="2">
        <v>1255.6300000000001</v>
      </c>
      <c r="C3049" s="29">
        <v>90.7</v>
      </c>
      <c r="D3049" s="8">
        <v>2.2499999999999999E-4</v>
      </c>
      <c r="E3049" s="13">
        <f>D3049*'Assumptions Notes'!C$12</f>
        <v>2.7E-2</v>
      </c>
      <c r="F3049" s="15">
        <f t="shared" si="94"/>
        <v>2.0407499999999999E-2</v>
      </c>
      <c r="G3049" s="10">
        <f>IF(C3049&gt;'Assumptions Notes'!C$11,'Assumptions Notes'!C$11,C3049)</f>
        <v>90.7</v>
      </c>
      <c r="H3049" s="15">
        <f t="shared" si="95"/>
        <v>2.0407499999999999E-2</v>
      </c>
      <c r="I3049" s="2">
        <f>IF(C3049&gt;'Assumptions Notes'!C$11,-C3049*('Assumptions Notes'!C$13/(2*1000)),G3049*D3049)</f>
        <v>2.0407499999999999E-2</v>
      </c>
    </row>
    <row r="3050" spans="1:9" ht="16" x14ac:dyDescent="0.2">
      <c r="A3050" s="5">
        <v>42615.520833333336</v>
      </c>
      <c r="B3050" s="2">
        <v>1259.08</v>
      </c>
      <c r="C3050" s="29">
        <v>90.9</v>
      </c>
      <c r="D3050" s="8">
        <v>2.1250000000000002E-4</v>
      </c>
      <c r="E3050" s="13">
        <f>D3050*'Assumptions Notes'!C$12</f>
        <v>2.5500000000000002E-2</v>
      </c>
      <c r="F3050" s="15">
        <f t="shared" si="94"/>
        <v>1.9316250000000004E-2</v>
      </c>
      <c r="G3050" s="10">
        <f>IF(C3050&gt;'Assumptions Notes'!C$11,'Assumptions Notes'!C$11,C3050)</f>
        <v>90.9</v>
      </c>
      <c r="H3050" s="15">
        <f t="shared" si="95"/>
        <v>1.9316250000000004E-2</v>
      </c>
      <c r="I3050" s="2">
        <f>IF(C3050&gt;'Assumptions Notes'!C$11,-C3050*('Assumptions Notes'!C$13/(2*1000)),G3050*D3050)</f>
        <v>1.9316250000000004E-2</v>
      </c>
    </row>
    <row r="3051" spans="1:9" ht="16" x14ac:dyDescent="0.2">
      <c r="A3051" s="5">
        <v>42615.541666666664</v>
      </c>
      <c r="B3051" s="2">
        <v>1239.82</v>
      </c>
      <c r="C3051" s="29">
        <v>88.2</v>
      </c>
      <c r="D3051" s="8">
        <v>2.0000000000000001E-4</v>
      </c>
      <c r="E3051" s="13">
        <f>D3051*'Assumptions Notes'!C$12</f>
        <v>2.4E-2</v>
      </c>
      <c r="F3051" s="15">
        <f t="shared" si="94"/>
        <v>1.7640000000000003E-2</v>
      </c>
      <c r="G3051" s="10">
        <f>IF(C3051&gt;'Assumptions Notes'!C$11,'Assumptions Notes'!C$11,C3051)</f>
        <v>88.2</v>
      </c>
      <c r="H3051" s="15">
        <f t="shared" si="95"/>
        <v>1.7640000000000003E-2</v>
      </c>
      <c r="I3051" s="2">
        <f>IF(C3051&gt;'Assumptions Notes'!C$11,-C3051*('Assumptions Notes'!C$13/(2*1000)),G3051*D3051)</f>
        <v>1.7640000000000003E-2</v>
      </c>
    </row>
    <row r="3052" spans="1:9" ht="16" x14ac:dyDescent="0.2">
      <c r="A3052" s="5">
        <v>42615.5625</v>
      </c>
      <c r="B3052" s="2">
        <v>1212.28</v>
      </c>
      <c r="C3052" s="29">
        <v>87.6</v>
      </c>
      <c r="D3052" s="8">
        <v>1.975E-4</v>
      </c>
      <c r="E3052" s="13">
        <f>D3052*'Assumptions Notes'!C$12</f>
        <v>2.3699999999999999E-2</v>
      </c>
      <c r="F3052" s="15">
        <f t="shared" si="94"/>
        <v>1.7301E-2</v>
      </c>
      <c r="G3052" s="10">
        <f>IF(C3052&gt;'Assumptions Notes'!C$11,'Assumptions Notes'!C$11,C3052)</f>
        <v>87.6</v>
      </c>
      <c r="H3052" s="15">
        <f t="shared" si="95"/>
        <v>1.7301E-2</v>
      </c>
      <c r="I3052" s="2">
        <f>IF(C3052&gt;'Assumptions Notes'!C$11,-C3052*('Assumptions Notes'!C$13/(2*1000)),G3052*D3052)</f>
        <v>1.7301E-2</v>
      </c>
    </row>
    <row r="3053" spans="1:9" ht="16" x14ac:dyDescent="0.2">
      <c r="A3053" s="5">
        <v>42615.583333333336</v>
      </c>
      <c r="B3053" s="2">
        <v>1227.23</v>
      </c>
      <c r="C3053" s="29">
        <v>86.7</v>
      </c>
      <c r="D3053" s="8">
        <v>1.95E-4</v>
      </c>
      <c r="E3053" s="13">
        <f>D3053*'Assumptions Notes'!C$12</f>
        <v>2.3400000000000001E-2</v>
      </c>
      <c r="F3053" s="15">
        <f t="shared" si="94"/>
        <v>1.6906500000000001E-2</v>
      </c>
      <c r="G3053" s="10">
        <f>IF(C3053&gt;'Assumptions Notes'!C$11,'Assumptions Notes'!C$11,C3053)</f>
        <v>86.7</v>
      </c>
      <c r="H3053" s="15">
        <f t="shared" si="95"/>
        <v>1.6906500000000001E-2</v>
      </c>
      <c r="I3053" s="2">
        <f>IF(C3053&gt;'Assumptions Notes'!C$11,-C3053*('Assumptions Notes'!C$13/(2*1000)),G3053*D3053)</f>
        <v>1.6906500000000001E-2</v>
      </c>
    </row>
    <row r="3054" spans="1:9" ht="16" x14ac:dyDescent="0.2">
      <c r="A3054" s="5">
        <v>42615.604166666664</v>
      </c>
      <c r="B3054" s="2">
        <v>1187.9100000000001</v>
      </c>
      <c r="C3054" s="29">
        <v>95.9</v>
      </c>
      <c r="D3054" s="8">
        <v>1.9625E-4</v>
      </c>
      <c r="E3054" s="13">
        <f>D3054*'Assumptions Notes'!C$12</f>
        <v>2.3550000000000001E-2</v>
      </c>
      <c r="F3054" s="15">
        <f t="shared" si="94"/>
        <v>1.8820375E-2</v>
      </c>
      <c r="G3054" s="10">
        <f>IF(C3054&gt;'Assumptions Notes'!C$11,'Assumptions Notes'!C$11,C3054)</f>
        <v>95.9</v>
      </c>
      <c r="H3054" s="15">
        <f t="shared" si="95"/>
        <v>1.8820375E-2</v>
      </c>
      <c r="I3054" s="2">
        <f>IF(C3054&gt;'Assumptions Notes'!C$11,-C3054*('Assumptions Notes'!C$13/(2*1000)),G3054*D3054)</f>
        <v>1.8820375E-2</v>
      </c>
    </row>
    <row r="3055" spans="1:9" ht="16" x14ac:dyDescent="0.2">
      <c r="A3055" s="5">
        <v>42615.625</v>
      </c>
      <c r="B3055" s="2">
        <v>1180.28</v>
      </c>
      <c r="C3055" s="29">
        <v>88.9</v>
      </c>
      <c r="D3055" s="8">
        <v>1.975E-4</v>
      </c>
      <c r="E3055" s="13">
        <f>D3055*'Assumptions Notes'!C$12</f>
        <v>2.3699999999999999E-2</v>
      </c>
      <c r="F3055" s="15">
        <f t="shared" si="94"/>
        <v>1.755775E-2</v>
      </c>
      <c r="G3055" s="10">
        <f>IF(C3055&gt;'Assumptions Notes'!C$11,'Assumptions Notes'!C$11,C3055)</f>
        <v>88.9</v>
      </c>
      <c r="H3055" s="15">
        <f t="shared" si="95"/>
        <v>1.755775E-2</v>
      </c>
      <c r="I3055" s="2">
        <f>IF(C3055&gt;'Assumptions Notes'!C$11,-C3055*('Assumptions Notes'!C$13/(2*1000)),G3055*D3055)</f>
        <v>1.755775E-2</v>
      </c>
    </row>
    <row r="3056" spans="1:9" ht="16" x14ac:dyDescent="0.2">
      <c r="A3056" s="5">
        <v>42615.645833333336</v>
      </c>
      <c r="B3056" s="2">
        <v>1150.42</v>
      </c>
      <c r="C3056" s="29">
        <v>97.4</v>
      </c>
      <c r="D3056" s="8">
        <v>2.2124999999999998E-4</v>
      </c>
      <c r="E3056" s="13">
        <f>D3056*'Assumptions Notes'!C$12</f>
        <v>2.6549999999999997E-2</v>
      </c>
      <c r="F3056" s="15">
        <f t="shared" si="94"/>
        <v>2.1549749999999999E-2</v>
      </c>
      <c r="G3056" s="10">
        <f>IF(C3056&gt;'Assumptions Notes'!C$11,'Assumptions Notes'!C$11,C3056)</f>
        <v>97.4</v>
      </c>
      <c r="H3056" s="15">
        <f t="shared" si="95"/>
        <v>2.1549749999999999E-2</v>
      </c>
      <c r="I3056" s="2">
        <f>IF(C3056&gt;'Assumptions Notes'!C$11,-C3056*('Assumptions Notes'!C$13/(2*1000)),G3056*D3056)</f>
        <v>2.1549749999999999E-2</v>
      </c>
    </row>
    <row r="3057" spans="1:9" ht="16" x14ac:dyDescent="0.2">
      <c r="A3057" s="5">
        <v>42615.666666666664</v>
      </c>
      <c r="B3057" s="2">
        <v>1146.42</v>
      </c>
      <c r="C3057" s="29">
        <v>106.5</v>
      </c>
      <c r="D3057" s="8">
        <v>2.4499999999999999E-4</v>
      </c>
      <c r="E3057" s="13">
        <f>D3057*'Assumptions Notes'!C$12</f>
        <v>2.9399999999999999E-2</v>
      </c>
      <c r="F3057" s="15">
        <f t="shared" si="94"/>
        <v>2.6092499999999998E-2</v>
      </c>
      <c r="G3057" s="10">
        <f>IF(C3057&gt;'Assumptions Notes'!C$11,'Assumptions Notes'!C$11,C3057)</f>
        <v>106.5</v>
      </c>
      <c r="H3057" s="15">
        <f t="shared" si="95"/>
        <v>2.6092499999999998E-2</v>
      </c>
      <c r="I3057" s="2">
        <f>IF(C3057&gt;'Assumptions Notes'!C$11,-C3057*('Assumptions Notes'!C$13/(2*1000)),G3057*D3057)</f>
        <v>2.6092499999999998E-2</v>
      </c>
    </row>
    <row r="3058" spans="1:9" ht="16" x14ac:dyDescent="0.2">
      <c r="A3058" s="5">
        <v>42615.6875</v>
      </c>
      <c r="B3058" s="2">
        <v>1187.22</v>
      </c>
      <c r="C3058" s="29">
        <v>99.9</v>
      </c>
      <c r="D3058" s="8">
        <v>2.7E-4</v>
      </c>
      <c r="E3058" s="13">
        <f>D3058*'Assumptions Notes'!C$12</f>
        <v>3.2399999999999998E-2</v>
      </c>
      <c r="F3058" s="15">
        <f t="shared" si="94"/>
        <v>2.6973E-2</v>
      </c>
      <c r="G3058" s="10">
        <f>IF(C3058&gt;'Assumptions Notes'!C$11,'Assumptions Notes'!C$11,C3058)</f>
        <v>99.9</v>
      </c>
      <c r="H3058" s="15">
        <f t="shared" si="95"/>
        <v>2.6973E-2</v>
      </c>
      <c r="I3058" s="2">
        <f>IF(C3058&gt;'Assumptions Notes'!C$11,-C3058*('Assumptions Notes'!C$13/(2*1000)),G3058*D3058)</f>
        <v>2.6973E-2</v>
      </c>
    </row>
    <row r="3059" spans="1:9" ht="16" x14ac:dyDescent="0.2">
      <c r="A3059" s="5">
        <v>42615.708333333336</v>
      </c>
      <c r="B3059" s="2">
        <v>1296.43</v>
      </c>
      <c r="C3059" s="29">
        <v>92.8</v>
      </c>
      <c r="D3059" s="8">
        <v>2.9500000000000001E-4</v>
      </c>
      <c r="E3059" s="13">
        <f>D3059*'Assumptions Notes'!C$12</f>
        <v>3.5400000000000001E-2</v>
      </c>
      <c r="F3059" s="15">
        <f t="shared" si="94"/>
        <v>2.7376000000000001E-2</v>
      </c>
      <c r="G3059" s="10">
        <f>IF(C3059&gt;'Assumptions Notes'!C$11,'Assumptions Notes'!C$11,C3059)</f>
        <v>92.8</v>
      </c>
      <c r="H3059" s="15">
        <f t="shared" si="95"/>
        <v>2.7376000000000001E-2</v>
      </c>
      <c r="I3059" s="2">
        <f>IF(C3059&gt;'Assumptions Notes'!C$11,-C3059*('Assumptions Notes'!C$13/(2*1000)),G3059*D3059)</f>
        <v>2.7376000000000001E-2</v>
      </c>
    </row>
    <row r="3060" spans="1:9" ht="16" x14ac:dyDescent="0.2">
      <c r="A3060" s="5">
        <v>42615.729166666664</v>
      </c>
      <c r="B3060" s="2">
        <v>1339.38</v>
      </c>
      <c r="C3060" s="29">
        <v>92.6</v>
      </c>
      <c r="D3060" s="8">
        <v>2.9750000000000002E-4</v>
      </c>
      <c r="E3060" s="13">
        <f>D3060*'Assumptions Notes'!C$12</f>
        <v>3.5700000000000003E-2</v>
      </c>
      <c r="F3060" s="15">
        <f t="shared" si="94"/>
        <v>2.75485E-2</v>
      </c>
      <c r="G3060" s="10">
        <f>IF(C3060&gt;'Assumptions Notes'!C$11,'Assumptions Notes'!C$11,C3060)</f>
        <v>92.6</v>
      </c>
      <c r="H3060" s="15">
        <f t="shared" si="95"/>
        <v>2.75485E-2</v>
      </c>
      <c r="I3060" s="2">
        <f>IF(C3060&gt;'Assumptions Notes'!C$11,-C3060*('Assumptions Notes'!C$13/(2*1000)),G3060*D3060)</f>
        <v>2.75485E-2</v>
      </c>
    </row>
    <row r="3061" spans="1:9" ht="16" x14ac:dyDescent="0.2">
      <c r="A3061" s="5">
        <v>42615.75</v>
      </c>
      <c r="B3061" s="2">
        <v>1435.61</v>
      </c>
      <c r="C3061" s="29">
        <v>90.8</v>
      </c>
      <c r="D3061" s="8">
        <v>2.9999999999999997E-4</v>
      </c>
      <c r="E3061" s="13">
        <f>D3061*'Assumptions Notes'!C$12</f>
        <v>3.5999999999999997E-2</v>
      </c>
      <c r="F3061" s="15">
        <f t="shared" si="94"/>
        <v>2.7239999999999997E-2</v>
      </c>
      <c r="G3061" s="10">
        <f>IF(C3061&gt;'Assumptions Notes'!C$11,'Assumptions Notes'!C$11,C3061)</f>
        <v>90.8</v>
      </c>
      <c r="H3061" s="15">
        <f t="shared" si="95"/>
        <v>2.7239999999999997E-2</v>
      </c>
      <c r="I3061" s="2">
        <f>IF(C3061&gt;'Assumptions Notes'!C$11,-C3061*('Assumptions Notes'!C$13/(2*1000)),G3061*D3061)</f>
        <v>2.7239999999999997E-2</v>
      </c>
    </row>
    <row r="3062" spans="1:9" ht="16" x14ac:dyDescent="0.2">
      <c r="A3062" s="5">
        <v>42615.770833333336</v>
      </c>
      <c r="B3062" s="2">
        <v>1538.63</v>
      </c>
      <c r="C3062" s="29">
        <v>88.6</v>
      </c>
      <c r="D3062" s="8">
        <v>2.9999999999999997E-4</v>
      </c>
      <c r="E3062" s="13">
        <f>D3062*'Assumptions Notes'!C$12</f>
        <v>3.5999999999999997E-2</v>
      </c>
      <c r="F3062" s="15">
        <f t="shared" si="94"/>
        <v>2.6579999999999996E-2</v>
      </c>
      <c r="G3062" s="10">
        <f>IF(C3062&gt;'Assumptions Notes'!C$11,'Assumptions Notes'!C$11,C3062)</f>
        <v>88.6</v>
      </c>
      <c r="H3062" s="15">
        <f t="shared" si="95"/>
        <v>2.6579999999999996E-2</v>
      </c>
      <c r="I3062" s="2">
        <f>IF(C3062&gt;'Assumptions Notes'!C$11,-C3062*('Assumptions Notes'!C$13/(2*1000)),G3062*D3062)</f>
        <v>2.6579999999999996E-2</v>
      </c>
    </row>
    <row r="3063" spans="1:9" ht="16" x14ac:dyDescent="0.2">
      <c r="A3063" s="5">
        <v>42615.791666666664</v>
      </c>
      <c r="B3063" s="2">
        <v>1651.5</v>
      </c>
      <c r="C3063" s="29">
        <v>81.2</v>
      </c>
      <c r="D3063" s="8">
        <v>2.9999999999999997E-4</v>
      </c>
      <c r="E3063" s="13">
        <f>D3063*'Assumptions Notes'!C$12</f>
        <v>3.5999999999999997E-2</v>
      </c>
      <c r="F3063" s="15">
        <f t="shared" si="94"/>
        <v>2.436E-2</v>
      </c>
      <c r="G3063" s="10">
        <f>IF(C3063&gt;'Assumptions Notes'!C$11,'Assumptions Notes'!C$11,C3063)</f>
        <v>81.2</v>
      </c>
      <c r="H3063" s="15">
        <f t="shared" si="95"/>
        <v>2.436E-2</v>
      </c>
      <c r="I3063" s="2">
        <f>IF(C3063&gt;'Assumptions Notes'!C$11,-C3063*('Assumptions Notes'!C$13/(2*1000)),G3063*D3063)</f>
        <v>2.436E-2</v>
      </c>
    </row>
    <row r="3064" spans="1:9" ht="16" x14ac:dyDescent="0.2">
      <c r="A3064" s="5">
        <v>42615.8125</v>
      </c>
      <c r="B3064" s="2">
        <v>1694.9</v>
      </c>
      <c r="C3064" s="29">
        <v>77.400000000000006</v>
      </c>
      <c r="D3064" s="8">
        <v>2.9750000000000002E-4</v>
      </c>
      <c r="E3064" s="13">
        <f>D3064*'Assumptions Notes'!C$12</f>
        <v>3.5700000000000003E-2</v>
      </c>
      <c r="F3064" s="15">
        <f t="shared" si="94"/>
        <v>2.3026500000000002E-2</v>
      </c>
      <c r="G3064" s="10">
        <f>IF(C3064&gt;'Assumptions Notes'!C$11,'Assumptions Notes'!C$11,C3064)</f>
        <v>77.400000000000006</v>
      </c>
      <c r="H3064" s="15">
        <f t="shared" si="95"/>
        <v>2.3026500000000002E-2</v>
      </c>
      <c r="I3064" s="2">
        <f>IF(C3064&gt;'Assumptions Notes'!C$11,-C3064*('Assumptions Notes'!C$13/(2*1000)),G3064*D3064)</f>
        <v>2.3026500000000002E-2</v>
      </c>
    </row>
    <row r="3065" spans="1:9" ht="16" x14ac:dyDescent="0.2">
      <c r="A3065" s="5">
        <v>42615.833333333336</v>
      </c>
      <c r="B3065" s="2">
        <v>1684.86</v>
      </c>
      <c r="C3065" s="29">
        <v>78.099999999999994</v>
      </c>
      <c r="D3065" s="8">
        <v>2.9500000000000001E-4</v>
      </c>
      <c r="E3065" s="13">
        <f>D3065*'Assumptions Notes'!C$12</f>
        <v>3.5400000000000001E-2</v>
      </c>
      <c r="F3065" s="15">
        <f t="shared" si="94"/>
        <v>2.3039500000000001E-2</v>
      </c>
      <c r="G3065" s="10">
        <f>IF(C3065&gt;'Assumptions Notes'!C$11,'Assumptions Notes'!C$11,C3065)</f>
        <v>78.099999999999994</v>
      </c>
      <c r="H3065" s="15">
        <f t="shared" si="95"/>
        <v>2.3039500000000001E-2</v>
      </c>
      <c r="I3065" s="2">
        <f>IF(C3065&gt;'Assumptions Notes'!C$11,-C3065*('Assumptions Notes'!C$13/(2*1000)),G3065*D3065)</f>
        <v>2.3039500000000001E-2</v>
      </c>
    </row>
    <row r="3066" spans="1:9" ht="16" x14ac:dyDescent="0.2">
      <c r="A3066" s="5">
        <v>42615.854166666664</v>
      </c>
      <c r="B3066" s="2">
        <v>1663.02</v>
      </c>
      <c r="C3066" s="29">
        <v>77.3</v>
      </c>
      <c r="D3066" s="8">
        <v>2.9E-4</v>
      </c>
      <c r="E3066" s="13">
        <f>D3066*'Assumptions Notes'!C$12</f>
        <v>3.4799999999999998E-2</v>
      </c>
      <c r="F3066" s="15">
        <f t="shared" si="94"/>
        <v>2.2416999999999999E-2</v>
      </c>
      <c r="G3066" s="10">
        <f>IF(C3066&gt;'Assumptions Notes'!C$11,'Assumptions Notes'!C$11,C3066)</f>
        <v>77.3</v>
      </c>
      <c r="H3066" s="15">
        <f t="shared" si="95"/>
        <v>2.2416999999999999E-2</v>
      </c>
      <c r="I3066" s="2">
        <f>IF(C3066&gt;'Assumptions Notes'!C$11,-C3066*('Assumptions Notes'!C$13/(2*1000)),G3066*D3066)</f>
        <v>2.2416999999999999E-2</v>
      </c>
    </row>
    <row r="3067" spans="1:9" ht="16" x14ac:dyDescent="0.2">
      <c r="A3067" s="5">
        <v>42615.875</v>
      </c>
      <c r="B3067" s="2">
        <v>1637.49</v>
      </c>
      <c r="C3067" s="29">
        <v>74.5</v>
      </c>
      <c r="D3067" s="8">
        <v>2.8499999999999999E-4</v>
      </c>
      <c r="E3067" s="13">
        <f>D3067*'Assumptions Notes'!C$12</f>
        <v>3.4200000000000001E-2</v>
      </c>
      <c r="F3067" s="15">
        <f t="shared" si="94"/>
        <v>2.1232499999999998E-2</v>
      </c>
      <c r="G3067" s="10">
        <f>IF(C3067&gt;'Assumptions Notes'!C$11,'Assumptions Notes'!C$11,C3067)</f>
        <v>74.5</v>
      </c>
      <c r="H3067" s="15">
        <f t="shared" si="95"/>
        <v>2.1232499999999998E-2</v>
      </c>
      <c r="I3067" s="2">
        <f>IF(C3067&gt;'Assumptions Notes'!C$11,-C3067*('Assumptions Notes'!C$13/(2*1000)),G3067*D3067)</f>
        <v>2.1232499999999998E-2</v>
      </c>
    </row>
    <row r="3068" spans="1:9" ht="16" x14ac:dyDescent="0.2">
      <c r="A3068" s="5">
        <v>42615.895833333336</v>
      </c>
      <c r="B3068" s="2">
        <v>1608.92</v>
      </c>
      <c r="C3068" s="29">
        <v>79.8</v>
      </c>
      <c r="D3068" s="8">
        <v>2.7E-4</v>
      </c>
      <c r="E3068" s="13">
        <f>D3068*'Assumptions Notes'!C$12</f>
        <v>3.2399999999999998E-2</v>
      </c>
      <c r="F3068" s="15">
        <f t="shared" si="94"/>
        <v>2.1545999999999999E-2</v>
      </c>
      <c r="G3068" s="10">
        <f>IF(C3068&gt;'Assumptions Notes'!C$11,'Assumptions Notes'!C$11,C3068)</f>
        <v>79.8</v>
      </c>
      <c r="H3068" s="15">
        <f t="shared" si="95"/>
        <v>2.1545999999999999E-2</v>
      </c>
      <c r="I3068" s="2">
        <f>IF(C3068&gt;'Assumptions Notes'!C$11,-C3068*('Assumptions Notes'!C$13/(2*1000)),G3068*D3068)</f>
        <v>2.1545999999999999E-2</v>
      </c>
    </row>
    <row r="3069" spans="1:9" ht="16" x14ac:dyDescent="0.2">
      <c r="A3069" s="5">
        <v>42615.916666666664</v>
      </c>
      <c r="B3069" s="2">
        <v>1555.61</v>
      </c>
      <c r="C3069" s="29">
        <v>74.599999999999994</v>
      </c>
      <c r="D3069" s="8">
        <v>2.5500000000000002E-4</v>
      </c>
      <c r="E3069" s="13">
        <f>D3069*'Assumptions Notes'!C$12</f>
        <v>3.0600000000000002E-2</v>
      </c>
      <c r="F3069" s="15">
        <f t="shared" si="94"/>
        <v>1.9022999999999998E-2</v>
      </c>
      <c r="G3069" s="10">
        <f>IF(C3069&gt;'Assumptions Notes'!C$11,'Assumptions Notes'!C$11,C3069)</f>
        <v>74.599999999999994</v>
      </c>
      <c r="H3069" s="15">
        <f t="shared" si="95"/>
        <v>1.9022999999999998E-2</v>
      </c>
      <c r="I3069" s="2">
        <f>IF(C3069&gt;'Assumptions Notes'!C$11,-C3069*('Assumptions Notes'!C$13/(2*1000)),G3069*D3069)</f>
        <v>1.9022999999999998E-2</v>
      </c>
    </row>
    <row r="3070" spans="1:9" ht="16" x14ac:dyDescent="0.2">
      <c r="A3070" s="5">
        <v>42615.9375</v>
      </c>
      <c r="B3070" s="2">
        <v>1506.92</v>
      </c>
      <c r="C3070" s="29">
        <v>82.8</v>
      </c>
      <c r="D3070" s="8">
        <v>2.1250000000000002E-4</v>
      </c>
      <c r="E3070" s="13">
        <f>D3070*'Assumptions Notes'!C$12</f>
        <v>2.5500000000000002E-2</v>
      </c>
      <c r="F3070" s="15">
        <f t="shared" si="94"/>
        <v>1.7595E-2</v>
      </c>
      <c r="G3070" s="10">
        <f>IF(C3070&gt;'Assumptions Notes'!C$11,'Assumptions Notes'!C$11,C3070)</f>
        <v>82.8</v>
      </c>
      <c r="H3070" s="15">
        <f t="shared" si="95"/>
        <v>1.7595E-2</v>
      </c>
      <c r="I3070" s="2">
        <f>IF(C3070&gt;'Assumptions Notes'!C$11,-C3070*('Assumptions Notes'!C$13/(2*1000)),G3070*D3070)</f>
        <v>1.7595E-2</v>
      </c>
    </row>
    <row r="3071" spans="1:9" ht="16" x14ac:dyDescent="0.2">
      <c r="A3071" s="5">
        <v>42615.958333333336</v>
      </c>
      <c r="B3071" s="2">
        <v>1470.57</v>
      </c>
      <c r="C3071" s="29">
        <v>85.2</v>
      </c>
      <c r="D3071" s="8">
        <v>1.7000000000000001E-4</v>
      </c>
      <c r="E3071" s="13">
        <f>D3071*'Assumptions Notes'!C$12</f>
        <v>2.0400000000000001E-2</v>
      </c>
      <c r="F3071" s="15">
        <f t="shared" si="94"/>
        <v>1.4484000000000002E-2</v>
      </c>
      <c r="G3071" s="10">
        <f>IF(C3071&gt;'Assumptions Notes'!C$11,'Assumptions Notes'!C$11,C3071)</f>
        <v>85.2</v>
      </c>
      <c r="H3071" s="15">
        <f t="shared" si="95"/>
        <v>1.4484000000000002E-2</v>
      </c>
      <c r="I3071" s="2">
        <f>IF(C3071&gt;'Assumptions Notes'!C$11,-C3071*('Assumptions Notes'!C$13/(2*1000)),G3071*D3071)</f>
        <v>1.4484000000000002E-2</v>
      </c>
    </row>
    <row r="3072" spans="1:9" ht="16" x14ac:dyDescent="0.2">
      <c r="A3072" s="5">
        <v>42615.979166666664</v>
      </c>
      <c r="B3072" s="2">
        <v>1446.62</v>
      </c>
      <c r="C3072" s="29">
        <v>88.6</v>
      </c>
      <c r="D3072" s="8">
        <v>1.5000000000000001E-4</v>
      </c>
      <c r="E3072" s="13">
        <f>D3072*'Assumptions Notes'!C$12</f>
        <v>1.8000000000000002E-2</v>
      </c>
      <c r="F3072" s="15">
        <f t="shared" si="94"/>
        <v>1.329E-2</v>
      </c>
      <c r="G3072" s="10">
        <f>IF(C3072&gt;'Assumptions Notes'!C$11,'Assumptions Notes'!C$11,C3072)</f>
        <v>88.6</v>
      </c>
      <c r="H3072" s="15">
        <f t="shared" si="95"/>
        <v>1.329E-2</v>
      </c>
      <c r="I3072" s="2">
        <f>IF(C3072&gt;'Assumptions Notes'!C$11,-C3072*('Assumptions Notes'!C$13/(2*1000)),G3072*D3072)</f>
        <v>1.329E-2</v>
      </c>
    </row>
    <row r="3073" spans="1:9" ht="16" x14ac:dyDescent="0.2">
      <c r="A3073" s="5">
        <v>42616</v>
      </c>
      <c r="B3073" s="2">
        <v>1631.17</v>
      </c>
      <c r="C3073" s="29">
        <v>83.4</v>
      </c>
      <c r="D3073" s="8">
        <v>1.2999999999999999E-4</v>
      </c>
      <c r="E3073" s="13">
        <f>D3073*'Assumptions Notes'!C$12</f>
        <v>1.5599999999999999E-2</v>
      </c>
      <c r="F3073" s="15">
        <f t="shared" si="94"/>
        <v>1.0841999999999999E-2</v>
      </c>
      <c r="G3073" s="10">
        <f>IF(C3073&gt;'Assumptions Notes'!C$11,'Assumptions Notes'!C$11,C3073)</f>
        <v>83.4</v>
      </c>
      <c r="H3073" s="15">
        <f t="shared" si="95"/>
        <v>1.0841999999999999E-2</v>
      </c>
      <c r="I3073" s="2">
        <f>IF(C3073&gt;'Assumptions Notes'!C$11,-C3073*('Assumptions Notes'!C$13/(2*1000)),G3073*D3073)</f>
        <v>1.0841999999999999E-2</v>
      </c>
    </row>
    <row r="3074" spans="1:9" ht="16" x14ac:dyDescent="0.2">
      <c r="A3074" s="5">
        <v>42616.020833333336</v>
      </c>
      <c r="B3074" s="2">
        <v>1514.99</v>
      </c>
      <c r="C3074" s="29">
        <v>82.3</v>
      </c>
      <c r="D3074" s="8">
        <v>1.175E-4</v>
      </c>
      <c r="E3074" s="13">
        <f>D3074*'Assumptions Notes'!C$12</f>
        <v>1.41E-2</v>
      </c>
      <c r="F3074" s="15">
        <f t="shared" si="94"/>
        <v>9.67025E-3</v>
      </c>
      <c r="G3074" s="10">
        <f>IF(C3074&gt;'Assumptions Notes'!C$11,'Assumptions Notes'!C$11,C3074)</f>
        <v>82.3</v>
      </c>
      <c r="H3074" s="15">
        <f t="shared" si="95"/>
        <v>9.67025E-3</v>
      </c>
      <c r="I3074" s="2">
        <f>IF(C3074&gt;'Assumptions Notes'!C$11,-C3074*('Assumptions Notes'!C$13/(2*1000)),G3074*D3074)</f>
        <v>9.67025E-3</v>
      </c>
    </row>
    <row r="3075" spans="1:9" ht="16" x14ac:dyDescent="0.2">
      <c r="A3075" s="5">
        <v>42616.041666666664</v>
      </c>
      <c r="B3075" s="2">
        <v>1410.94</v>
      </c>
      <c r="C3075" s="29">
        <v>80.599999999999994</v>
      </c>
      <c r="D3075" s="8">
        <v>1.05E-4</v>
      </c>
      <c r="E3075" s="13">
        <f>D3075*'Assumptions Notes'!C$12</f>
        <v>1.26E-2</v>
      </c>
      <c r="F3075" s="15">
        <f t="shared" ref="F3075:F3138" si="96">D3075*C3075</f>
        <v>8.463E-3</v>
      </c>
      <c r="G3075" s="10">
        <f>IF(C3075&gt;'Assumptions Notes'!C$11,'Assumptions Notes'!C$11,C3075)</f>
        <v>80.599999999999994</v>
      </c>
      <c r="H3075" s="15">
        <f t="shared" ref="H3075:H3138" si="97">G3075*D3075</f>
        <v>8.463E-3</v>
      </c>
      <c r="I3075" s="2">
        <f>IF(C3075&gt;'Assumptions Notes'!C$11,-C3075*('Assumptions Notes'!C$13/(2*1000)),G3075*D3075)</f>
        <v>8.463E-3</v>
      </c>
    </row>
    <row r="3076" spans="1:9" ht="16" x14ac:dyDescent="0.2">
      <c r="A3076" s="5">
        <v>42616.0625</v>
      </c>
      <c r="B3076" s="2">
        <v>1304.75</v>
      </c>
      <c r="C3076" s="29">
        <v>78.3</v>
      </c>
      <c r="D3076" s="8">
        <v>1.025E-4</v>
      </c>
      <c r="E3076" s="13">
        <f>D3076*'Assumptions Notes'!C$12</f>
        <v>1.23E-2</v>
      </c>
      <c r="F3076" s="15">
        <f t="shared" si="96"/>
        <v>8.0257499999999999E-3</v>
      </c>
      <c r="G3076" s="10">
        <f>IF(C3076&gt;'Assumptions Notes'!C$11,'Assumptions Notes'!C$11,C3076)</f>
        <v>78.3</v>
      </c>
      <c r="H3076" s="15">
        <f t="shared" si="97"/>
        <v>8.0257499999999999E-3</v>
      </c>
      <c r="I3076" s="2">
        <f>IF(C3076&gt;'Assumptions Notes'!C$11,-C3076*('Assumptions Notes'!C$13/(2*1000)),G3076*D3076)</f>
        <v>8.0257499999999999E-3</v>
      </c>
    </row>
    <row r="3077" spans="1:9" ht="16" x14ac:dyDescent="0.2">
      <c r="A3077" s="5">
        <v>42616.083333333336</v>
      </c>
      <c r="B3077" s="2">
        <v>1226.3</v>
      </c>
      <c r="C3077" s="29">
        <v>76.5</v>
      </c>
      <c r="D3077" s="8">
        <v>1E-4</v>
      </c>
      <c r="E3077" s="13">
        <f>D3077*'Assumptions Notes'!C$12</f>
        <v>1.2E-2</v>
      </c>
      <c r="F3077" s="15">
        <f t="shared" si="96"/>
        <v>7.6500000000000005E-3</v>
      </c>
      <c r="G3077" s="10">
        <f>IF(C3077&gt;'Assumptions Notes'!C$11,'Assumptions Notes'!C$11,C3077)</f>
        <v>76.5</v>
      </c>
      <c r="H3077" s="15">
        <f t="shared" si="97"/>
        <v>7.6500000000000005E-3</v>
      </c>
      <c r="I3077" s="2">
        <f>IF(C3077&gt;'Assumptions Notes'!C$11,-C3077*('Assumptions Notes'!C$13/(2*1000)),G3077*D3077)</f>
        <v>7.6500000000000005E-3</v>
      </c>
    </row>
    <row r="3078" spans="1:9" ht="16" x14ac:dyDescent="0.2">
      <c r="A3078" s="5">
        <v>42616.104166666664</v>
      </c>
      <c r="B3078" s="2">
        <v>1167.6500000000001</v>
      </c>
      <c r="C3078" s="29">
        <v>72.8</v>
      </c>
      <c r="D3078" s="8">
        <v>9.8750000000000002E-5</v>
      </c>
      <c r="E3078" s="13">
        <f>D3078*'Assumptions Notes'!C$12</f>
        <v>1.1849999999999999E-2</v>
      </c>
      <c r="F3078" s="15">
        <f t="shared" si="96"/>
        <v>7.1890000000000001E-3</v>
      </c>
      <c r="G3078" s="10">
        <f>IF(C3078&gt;'Assumptions Notes'!C$11,'Assumptions Notes'!C$11,C3078)</f>
        <v>72.8</v>
      </c>
      <c r="H3078" s="15">
        <f t="shared" si="97"/>
        <v>7.1890000000000001E-3</v>
      </c>
      <c r="I3078" s="2">
        <f>IF(C3078&gt;'Assumptions Notes'!C$11,-C3078*('Assumptions Notes'!C$13/(2*1000)),G3078*D3078)</f>
        <v>7.1890000000000001E-3</v>
      </c>
    </row>
    <row r="3079" spans="1:9" ht="16" x14ac:dyDescent="0.2">
      <c r="A3079" s="5">
        <v>42616.125</v>
      </c>
      <c r="B3079" s="2">
        <v>1122.0899999999999</v>
      </c>
      <c r="C3079" s="29">
        <v>72.900000000000006</v>
      </c>
      <c r="D3079" s="8">
        <v>9.7499999999999998E-5</v>
      </c>
      <c r="E3079" s="13">
        <f>D3079*'Assumptions Notes'!C$12</f>
        <v>1.17E-2</v>
      </c>
      <c r="F3079" s="15">
        <f t="shared" si="96"/>
        <v>7.1077500000000004E-3</v>
      </c>
      <c r="G3079" s="10">
        <f>IF(C3079&gt;'Assumptions Notes'!C$11,'Assumptions Notes'!C$11,C3079)</f>
        <v>72.900000000000006</v>
      </c>
      <c r="H3079" s="15">
        <f t="shared" si="97"/>
        <v>7.1077500000000004E-3</v>
      </c>
      <c r="I3079" s="2">
        <f>IF(C3079&gt;'Assumptions Notes'!C$11,-C3079*('Assumptions Notes'!C$13/(2*1000)),G3079*D3079)</f>
        <v>7.1077500000000004E-3</v>
      </c>
    </row>
    <row r="3080" spans="1:9" ht="16" x14ac:dyDescent="0.2">
      <c r="A3080" s="5">
        <v>42616.145833333336</v>
      </c>
      <c r="B3080" s="2">
        <v>1078.98</v>
      </c>
      <c r="C3080" s="29">
        <v>71.2</v>
      </c>
      <c r="D3080" s="8">
        <v>9.6250000000000009E-5</v>
      </c>
      <c r="E3080" s="13">
        <f>D3080*'Assumptions Notes'!C$12</f>
        <v>1.1550000000000001E-2</v>
      </c>
      <c r="F3080" s="15">
        <f t="shared" si="96"/>
        <v>6.8530000000000006E-3</v>
      </c>
      <c r="G3080" s="10">
        <f>IF(C3080&gt;'Assumptions Notes'!C$11,'Assumptions Notes'!C$11,C3080)</f>
        <v>71.2</v>
      </c>
      <c r="H3080" s="15">
        <f t="shared" si="97"/>
        <v>6.8530000000000006E-3</v>
      </c>
      <c r="I3080" s="2">
        <f>IF(C3080&gt;'Assumptions Notes'!C$11,-C3080*('Assumptions Notes'!C$13/(2*1000)),G3080*D3080)</f>
        <v>6.8530000000000006E-3</v>
      </c>
    </row>
    <row r="3081" spans="1:9" ht="16" x14ac:dyDescent="0.2">
      <c r="A3081" s="5">
        <v>42616.166666666664</v>
      </c>
      <c r="B3081" s="2">
        <v>1028.45</v>
      </c>
      <c r="C3081" s="29">
        <v>73.099999999999994</v>
      </c>
      <c r="D3081" s="8">
        <v>9.5000000000000005E-5</v>
      </c>
      <c r="E3081" s="13">
        <f>D3081*'Assumptions Notes'!C$12</f>
        <v>1.14E-2</v>
      </c>
      <c r="F3081" s="15">
        <f t="shared" si="96"/>
        <v>6.9445000000000002E-3</v>
      </c>
      <c r="G3081" s="10">
        <f>IF(C3081&gt;'Assumptions Notes'!C$11,'Assumptions Notes'!C$11,C3081)</f>
        <v>73.099999999999994</v>
      </c>
      <c r="H3081" s="15">
        <f t="shared" si="97"/>
        <v>6.9445000000000002E-3</v>
      </c>
      <c r="I3081" s="2">
        <f>IF(C3081&gt;'Assumptions Notes'!C$11,-C3081*('Assumptions Notes'!C$13/(2*1000)),G3081*D3081)</f>
        <v>6.9445000000000002E-3</v>
      </c>
    </row>
    <row r="3082" spans="1:9" ht="16" x14ac:dyDescent="0.2">
      <c r="A3082" s="5">
        <v>42616.1875</v>
      </c>
      <c r="B3082" s="2">
        <v>1012.66</v>
      </c>
      <c r="C3082" s="29">
        <v>81.2</v>
      </c>
      <c r="D3082" s="8">
        <v>9.6250000000000009E-5</v>
      </c>
      <c r="E3082" s="13">
        <f>D3082*'Assumptions Notes'!C$12</f>
        <v>1.1550000000000001E-2</v>
      </c>
      <c r="F3082" s="15">
        <f t="shared" si="96"/>
        <v>7.8155000000000013E-3</v>
      </c>
      <c r="G3082" s="10">
        <f>IF(C3082&gt;'Assumptions Notes'!C$11,'Assumptions Notes'!C$11,C3082)</f>
        <v>81.2</v>
      </c>
      <c r="H3082" s="15">
        <f t="shared" si="97"/>
        <v>7.8155000000000013E-3</v>
      </c>
      <c r="I3082" s="2">
        <f>IF(C3082&gt;'Assumptions Notes'!C$11,-C3082*('Assumptions Notes'!C$13/(2*1000)),G3082*D3082)</f>
        <v>7.8155000000000013E-3</v>
      </c>
    </row>
    <row r="3083" spans="1:9" ht="16" x14ac:dyDescent="0.2">
      <c r="A3083" s="5">
        <v>42616.208333333336</v>
      </c>
      <c r="B3083" s="2">
        <v>1001.86</v>
      </c>
      <c r="C3083" s="29">
        <v>84.1</v>
      </c>
      <c r="D3083" s="8">
        <v>9.7499999999999998E-5</v>
      </c>
      <c r="E3083" s="13">
        <f>D3083*'Assumptions Notes'!C$12</f>
        <v>1.17E-2</v>
      </c>
      <c r="F3083" s="15">
        <f t="shared" si="96"/>
        <v>8.1997499999999987E-3</v>
      </c>
      <c r="G3083" s="10">
        <f>IF(C3083&gt;'Assumptions Notes'!C$11,'Assumptions Notes'!C$11,C3083)</f>
        <v>84.1</v>
      </c>
      <c r="H3083" s="15">
        <f t="shared" si="97"/>
        <v>8.1997499999999987E-3</v>
      </c>
      <c r="I3083" s="2">
        <f>IF(C3083&gt;'Assumptions Notes'!C$11,-C3083*('Assumptions Notes'!C$13/(2*1000)),G3083*D3083)</f>
        <v>8.1997499999999987E-3</v>
      </c>
    </row>
    <row r="3084" spans="1:9" ht="16" x14ac:dyDescent="0.2">
      <c r="A3084" s="5">
        <v>42616.229166666664</v>
      </c>
      <c r="B3084" s="2">
        <v>984.78</v>
      </c>
      <c r="C3084" s="29">
        <v>84.4</v>
      </c>
      <c r="D3084" s="8">
        <v>1.15E-4</v>
      </c>
      <c r="E3084" s="13">
        <f>D3084*'Assumptions Notes'!C$12</f>
        <v>1.38E-2</v>
      </c>
      <c r="F3084" s="15">
        <f t="shared" si="96"/>
        <v>9.7060000000000011E-3</v>
      </c>
      <c r="G3084" s="10">
        <f>IF(C3084&gt;'Assumptions Notes'!C$11,'Assumptions Notes'!C$11,C3084)</f>
        <v>84.4</v>
      </c>
      <c r="H3084" s="15">
        <f t="shared" si="97"/>
        <v>9.7060000000000011E-3</v>
      </c>
      <c r="I3084" s="2">
        <f>IF(C3084&gt;'Assumptions Notes'!C$11,-C3084*('Assumptions Notes'!C$13/(2*1000)),G3084*D3084)</f>
        <v>9.7060000000000011E-3</v>
      </c>
    </row>
    <row r="3085" spans="1:9" ht="16" x14ac:dyDescent="0.2">
      <c r="A3085" s="5">
        <v>42616.25</v>
      </c>
      <c r="B3085" s="2">
        <v>1011.05</v>
      </c>
      <c r="C3085" s="29">
        <v>83.8</v>
      </c>
      <c r="D3085" s="8">
        <v>1.325E-4</v>
      </c>
      <c r="E3085" s="13">
        <f>D3085*'Assumptions Notes'!C$12</f>
        <v>1.5900000000000001E-2</v>
      </c>
      <c r="F3085" s="15">
        <f t="shared" si="96"/>
        <v>1.1103499999999999E-2</v>
      </c>
      <c r="G3085" s="10">
        <f>IF(C3085&gt;'Assumptions Notes'!C$11,'Assumptions Notes'!C$11,C3085)</f>
        <v>83.8</v>
      </c>
      <c r="H3085" s="15">
        <f t="shared" si="97"/>
        <v>1.1103499999999999E-2</v>
      </c>
      <c r="I3085" s="2">
        <f>IF(C3085&gt;'Assumptions Notes'!C$11,-C3085*('Assumptions Notes'!C$13/(2*1000)),G3085*D3085)</f>
        <v>1.1103499999999999E-2</v>
      </c>
    </row>
    <row r="3086" spans="1:9" ht="16" x14ac:dyDescent="0.2">
      <c r="A3086" s="5">
        <v>42616.270833333336</v>
      </c>
      <c r="B3086" s="2">
        <v>1038.95</v>
      </c>
      <c r="C3086" s="29">
        <v>83</v>
      </c>
      <c r="D3086" s="8">
        <v>1.6249999999999999E-4</v>
      </c>
      <c r="E3086" s="13">
        <f>D3086*'Assumptions Notes'!C$12</f>
        <v>1.95E-2</v>
      </c>
      <c r="F3086" s="15">
        <f t="shared" si="96"/>
        <v>1.3487499999999999E-2</v>
      </c>
      <c r="G3086" s="10">
        <f>IF(C3086&gt;'Assumptions Notes'!C$11,'Assumptions Notes'!C$11,C3086)</f>
        <v>83</v>
      </c>
      <c r="H3086" s="15">
        <f t="shared" si="97"/>
        <v>1.3487499999999999E-2</v>
      </c>
      <c r="I3086" s="2">
        <f>IF(C3086&gt;'Assumptions Notes'!C$11,-C3086*('Assumptions Notes'!C$13/(2*1000)),G3086*D3086)</f>
        <v>1.3487499999999999E-2</v>
      </c>
    </row>
    <row r="3087" spans="1:9" ht="16" x14ac:dyDescent="0.2">
      <c r="A3087" s="5">
        <v>42616.291666666664</v>
      </c>
      <c r="B3087" s="2">
        <v>1090.56</v>
      </c>
      <c r="C3087" s="29">
        <v>82.3</v>
      </c>
      <c r="D3087" s="8">
        <v>1.9249999999999999E-4</v>
      </c>
      <c r="E3087" s="13">
        <f>D3087*'Assumptions Notes'!C$12</f>
        <v>2.3099999999999999E-2</v>
      </c>
      <c r="F3087" s="15">
        <f t="shared" si="96"/>
        <v>1.5842749999999999E-2</v>
      </c>
      <c r="G3087" s="10">
        <f>IF(C3087&gt;'Assumptions Notes'!C$11,'Assumptions Notes'!C$11,C3087)</f>
        <v>82.3</v>
      </c>
      <c r="H3087" s="15">
        <f t="shared" si="97"/>
        <v>1.5842749999999999E-2</v>
      </c>
      <c r="I3087" s="2">
        <f>IF(C3087&gt;'Assumptions Notes'!C$11,-C3087*('Assumptions Notes'!C$13/(2*1000)),G3087*D3087)</f>
        <v>1.5842749999999999E-2</v>
      </c>
    </row>
    <row r="3088" spans="1:9" ht="16" x14ac:dyDescent="0.2">
      <c r="A3088" s="5">
        <v>42616.3125</v>
      </c>
      <c r="B3088" s="2">
        <v>1123.93</v>
      </c>
      <c r="C3088" s="29">
        <v>80</v>
      </c>
      <c r="D3088" s="8">
        <v>2.0875000000000001E-4</v>
      </c>
      <c r="E3088" s="13">
        <f>D3088*'Assumptions Notes'!C$12</f>
        <v>2.5049999999999999E-2</v>
      </c>
      <c r="F3088" s="15">
        <f t="shared" si="96"/>
        <v>1.67E-2</v>
      </c>
      <c r="G3088" s="10">
        <f>IF(C3088&gt;'Assumptions Notes'!C$11,'Assumptions Notes'!C$11,C3088)</f>
        <v>80</v>
      </c>
      <c r="H3088" s="15">
        <f t="shared" si="97"/>
        <v>1.67E-2</v>
      </c>
      <c r="I3088" s="2">
        <f>IF(C3088&gt;'Assumptions Notes'!C$11,-C3088*('Assumptions Notes'!C$13/(2*1000)),G3088*D3088)</f>
        <v>1.67E-2</v>
      </c>
    </row>
    <row r="3089" spans="1:9" ht="16" x14ac:dyDescent="0.2">
      <c r="A3089" s="5">
        <v>42616.333333333336</v>
      </c>
      <c r="B3089" s="2">
        <v>1154.99</v>
      </c>
      <c r="C3089" s="29">
        <v>76.7</v>
      </c>
      <c r="D3089" s="8">
        <v>2.2499999999999999E-4</v>
      </c>
      <c r="E3089" s="13">
        <f>D3089*'Assumptions Notes'!C$12</f>
        <v>2.7E-2</v>
      </c>
      <c r="F3089" s="15">
        <f t="shared" si="96"/>
        <v>1.7257499999999999E-2</v>
      </c>
      <c r="G3089" s="10">
        <f>IF(C3089&gt;'Assumptions Notes'!C$11,'Assumptions Notes'!C$11,C3089)</f>
        <v>76.7</v>
      </c>
      <c r="H3089" s="15">
        <f t="shared" si="97"/>
        <v>1.7257499999999999E-2</v>
      </c>
      <c r="I3089" s="2">
        <f>IF(C3089&gt;'Assumptions Notes'!C$11,-C3089*('Assumptions Notes'!C$13/(2*1000)),G3089*D3089)</f>
        <v>1.7257499999999999E-2</v>
      </c>
    </row>
    <row r="3090" spans="1:9" ht="16" x14ac:dyDescent="0.2">
      <c r="A3090" s="5">
        <v>42616.354166666664</v>
      </c>
      <c r="B3090" s="2">
        <v>1220.48</v>
      </c>
      <c r="C3090" s="29">
        <v>65.900000000000006</v>
      </c>
      <c r="D3090" s="8">
        <v>2.2625E-4</v>
      </c>
      <c r="E3090" s="13">
        <f>D3090*'Assumptions Notes'!C$12</f>
        <v>2.7150000000000001E-2</v>
      </c>
      <c r="F3090" s="15">
        <f t="shared" si="96"/>
        <v>1.4909875000000001E-2</v>
      </c>
      <c r="G3090" s="10">
        <f>IF(C3090&gt;'Assumptions Notes'!C$11,'Assumptions Notes'!C$11,C3090)</f>
        <v>65.900000000000006</v>
      </c>
      <c r="H3090" s="15">
        <f t="shared" si="97"/>
        <v>1.4909875000000001E-2</v>
      </c>
      <c r="I3090" s="2">
        <f>IF(C3090&gt;'Assumptions Notes'!C$11,-C3090*('Assumptions Notes'!C$13/(2*1000)),G3090*D3090)</f>
        <v>1.4909875000000001E-2</v>
      </c>
    </row>
    <row r="3091" spans="1:9" ht="16" x14ac:dyDescent="0.2">
      <c r="A3091" s="5">
        <v>42616.375</v>
      </c>
      <c r="B3091" s="2">
        <v>1247.97</v>
      </c>
      <c r="C3091" s="29">
        <v>66.8</v>
      </c>
      <c r="D3091" s="8">
        <v>2.275E-4</v>
      </c>
      <c r="E3091" s="13">
        <f>D3091*'Assumptions Notes'!C$12</f>
        <v>2.7300000000000001E-2</v>
      </c>
      <c r="F3091" s="15">
        <f t="shared" si="96"/>
        <v>1.5196999999999999E-2</v>
      </c>
      <c r="G3091" s="10">
        <f>IF(C3091&gt;'Assumptions Notes'!C$11,'Assumptions Notes'!C$11,C3091)</f>
        <v>66.8</v>
      </c>
      <c r="H3091" s="15">
        <f t="shared" si="97"/>
        <v>1.5196999999999999E-2</v>
      </c>
      <c r="I3091" s="2">
        <f>IF(C3091&gt;'Assumptions Notes'!C$11,-C3091*('Assumptions Notes'!C$13/(2*1000)),G3091*D3091)</f>
        <v>1.5196999999999999E-2</v>
      </c>
    </row>
    <row r="3092" spans="1:9" ht="16" x14ac:dyDescent="0.2">
      <c r="A3092" s="5">
        <v>42616.395833333336</v>
      </c>
      <c r="B3092" s="2">
        <v>1229.98</v>
      </c>
      <c r="C3092" s="29">
        <v>70.8</v>
      </c>
      <c r="D3092" s="8">
        <v>2.1875E-4</v>
      </c>
      <c r="E3092" s="13">
        <f>D3092*'Assumptions Notes'!C$12</f>
        <v>2.6249999999999999E-2</v>
      </c>
      <c r="F3092" s="15">
        <f t="shared" si="96"/>
        <v>1.54875E-2</v>
      </c>
      <c r="G3092" s="10">
        <f>IF(C3092&gt;'Assumptions Notes'!C$11,'Assumptions Notes'!C$11,C3092)</f>
        <v>70.8</v>
      </c>
      <c r="H3092" s="15">
        <f t="shared" si="97"/>
        <v>1.54875E-2</v>
      </c>
      <c r="I3092" s="2">
        <f>IF(C3092&gt;'Assumptions Notes'!C$11,-C3092*('Assumptions Notes'!C$13/(2*1000)),G3092*D3092)</f>
        <v>1.54875E-2</v>
      </c>
    </row>
    <row r="3093" spans="1:9" ht="16" x14ac:dyDescent="0.2">
      <c r="A3093" s="5">
        <v>42616.416666666664</v>
      </c>
      <c r="B3093" s="2">
        <v>1198.55</v>
      </c>
      <c r="C3093" s="29">
        <v>71.099999999999994</v>
      </c>
      <c r="D3093" s="8">
        <v>2.1000000000000001E-4</v>
      </c>
      <c r="E3093" s="13">
        <f>D3093*'Assumptions Notes'!C$12</f>
        <v>2.52E-2</v>
      </c>
      <c r="F3093" s="15">
        <f t="shared" si="96"/>
        <v>1.4931E-2</v>
      </c>
      <c r="G3093" s="10">
        <f>IF(C3093&gt;'Assumptions Notes'!C$11,'Assumptions Notes'!C$11,C3093)</f>
        <v>71.099999999999994</v>
      </c>
      <c r="H3093" s="15">
        <f t="shared" si="97"/>
        <v>1.4931E-2</v>
      </c>
      <c r="I3093" s="2">
        <f>IF(C3093&gt;'Assumptions Notes'!C$11,-C3093*('Assumptions Notes'!C$13/(2*1000)),G3093*D3093)</f>
        <v>1.4931E-2</v>
      </c>
    </row>
    <row r="3094" spans="1:9" ht="16" x14ac:dyDescent="0.2">
      <c r="A3094" s="5">
        <v>42616.4375</v>
      </c>
      <c r="B3094" s="2">
        <v>1224.77</v>
      </c>
      <c r="C3094" s="29">
        <v>72.2</v>
      </c>
      <c r="D3094" s="8">
        <v>2.075E-4</v>
      </c>
      <c r="E3094" s="13">
        <f>D3094*'Assumptions Notes'!C$12</f>
        <v>2.4899999999999999E-2</v>
      </c>
      <c r="F3094" s="15">
        <f t="shared" si="96"/>
        <v>1.49815E-2</v>
      </c>
      <c r="G3094" s="10">
        <f>IF(C3094&gt;'Assumptions Notes'!C$11,'Assumptions Notes'!C$11,C3094)</f>
        <v>72.2</v>
      </c>
      <c r="H3094" s="15">
        <f t="shared" si="97"/>
        <v>1.49815E-2</v>
      </c>
      <c r="I3094" s="2">
        <f>IF(C3094&gt;'Assumptions Notes'!C$11,-C3094*('Assumptions Notes'!C$13/(2*1000)),G3094*D3094)</f>
        <v>1.49815E-2</v>
      </c>
    </row>
    <row r="3095" spans="1:9" ht="16" x14ac:dyDescent="0.2">
      <c r="A3095" s="5">
        <v>42616.458333333336</v>
      </c>
      <c r="B3095" s="2">
        <v>1186.43</v>
      </c>
      <c r="C3095" s="29">
        <v>74.5</v>
      </c>
      <c r="D3095" s="8">
        <v>2.05E-4</v>
      </c>
      <c r="E3095" s="13">
        <f>D3095*'Assumptions Notes'!C$12</f>
        <v>2.46E-2</v>
      </c>
      <c r="F3095" s="15">
        <f t="shared" si="96"/>
        <v>1.52725E-2</v>
      </c>
      <c r="G3095" s="10">
        <f>IF(C3095&gt;'Assumptions Notes'!C$11,'Assumptions Notes'!C$11,C3095)</f>
        <v>74.5</v>
      </c>
      <c r="H3095" s="15">
        <f t="shared" si="97"/>
        <v>1.52725E-2</v>
      </c>
      <c r="I3095" s="2">
        <f>IF(C3095&gt;'Assumptions Notes'!C$11,-C3095*('Assumptions Notes'!C$13/(2*1000)),G3095*D3095)</f>
        <v>1.52725E-2</v>
      </c>
    </row>
    <row r="3096" spans="1:9" ht="16" x14ac:dyDescent="0.2">
      <c r="A3096" s="5">
        <v>42616.479166666664</v>
      </c>
      <c r="B3096" s="2">
        <v>1211.56</v>
      </c>
      <c r="C3096" s="29">
        <v>74.599999999999994</v>
      </c>
      <c r="D3096" s="8">
        <v>2.1499999999999999E-4</v>
      </c>
      <c r="E3096" s="13">
        <f>D3096*'Assumptions Notes'!C$12</f>
        <v>2.58E-2</v>
      </c>
      <c r="F3096" s="15">
        <f t="shared" si="96"/>
        <v>1.6038999999999998E-2</v>
      </c>
      <c r="G3096" s="10">
        <f>IF(C3096&gt;'Assumptions Notes'!C$11,'Assumptions Notes'!C$11,C3096)</f>
        <v>74.599999999999994</v>
      </c>
      <c r="H3096" s="15">
        <f t="shared" si="97"/>
        <v>1.6038999999999998E-2</v>
      </c>
      <c r="I3096" s="2">
        <f>IF(C3096&gt;'Assumptions Notes'!C$11,-C3096*('Assumptions Notes'!C$13/(2*1000)),G3096*D3096)</f>
        <v>1.6038999999999998E-2</v>
      </c>
    </row>
    <row r="3097" spans="1:9" ht="16" x14ac:dyDescent="0.2">
      <c r="A3097" s="5">
        <v>42616.5</v>
      </c>
      <c r="B3097" s="2">
        <v>1120.9100000000001</v>
      </c>
      <c r="C3097" s="29">
        <v>76.7</v>
      </c>
      <c r="D3097" s="8">
        <v>2.2499999999999999E-4</v>
      </c>
      <c r="E3097" s="13">
        <f>D3097*'Assumptions Notes'!C$12</f>
        <v>2.7E-2</v>
      </c>
      <c r="F3097" s="15">
        <f t="shared" si="96"/>
        <v>1.7257499999999999E-2</v>
      </c>
      <c r="G3097" s="10">
        <f>IF(C3097&gt;'Assumptions Notes'!C$11,'Assumptions Notes'!C$11,C3097)</f>
        <v>76.7</v>
      </c>
      <c r="H3097" s="15">
        <f t="shared" si="97"/>
        <v>1.7257499999999999E-2</v>
      </c>
      <c r="I3097" s="2">
        <f>IF(C3097&gt;'Assumptions Notes'!C$11,-C3097*('Assumptions Notes'!C$13/(2*1000)),G3097*D3097)</f>
        <v>1.7257499999999999E-2</v>
      </c>
    </row>
    <row r="3098" spans="1:9" ht="16" x14ac:dyDescent="0.2">
      <c r="A3098" s="5">
        <v>42616.520833333336</v>
      </c>
      <c r="B3098" s="2">
        <v>1033.3599999999999</v>
      </c>
      <c r="C3098" s="29">
        <v>76.900000000000006</v>
      </c>
      <c r="D3098" s="8">
        <v>2.1250000000000002E-4</v>
      </c>
      <c r="E3098" s="13">
        <f>D3098*'Assumptions Notes'!C$12</f>
        <v>2.5500000000000002E-2</v>
      </c>
      <c r="F3098" s="15">
        <f t="shared" si="96"/>
        <v>1.6341250000000002E-2</v>
      </c>
      <c r="G3098" s="10">
        <f>IF(C3098&gt;'Assumptions Notes'!C$11,'Assumptions Notes'!C$11,C3098)</f>
        <v>76.900000000000006</v>
      </c>
      <c r="H3098" s="15">
        <f t="shared" si="97"/>
        <v>1.6341250000000002E-2</v>
      </c>
      <c r="I3098" s="2">
        <f>IF(C3098&gt;'Assumptions Notes'!C$11,-C3098*('Assumptions Notes'!C$13/(2*1000)),G3098*D3098)</f>
        <v>1.6341250000000002E-2</v>
      </c>
    </row>
    <row r="3099" spans="1:9" ht="16" x14ac:dyDescent="0.2">
      <c r="A3099" s="5">
        <v>42616.541666666664</v>
      </c>
      <c r="B3099" s="2">
        <v>940.44</v>
      </c>
      <c r="C3099" s="29">
        <v>71</v>
      </c>
      <c r="D3099" s="8">
        <v>2.0000000000000001E-4</v>
      </c>
      <c r="E3099" s="13">
        <f>D3099*'Assumptions Notes'!C$12</f>
        <v>2.4E-2</v>
      </c>
      <c r="F3099" s="15">
        <f t="shared" si="96"/>
        <v>1.4200000000000001E-2</v>
      </c>
      <c r="G3099" s="10">
        <f>IF(C3099&gt;'Assumptions Notes'!C$11,'Assumptions Notes'!C$11,C3099)</f>
        <v>71</v>
      </c>
      <c r="H3099" s="15">
        <f t="shared" si="97"/>
        <v>1.4200000000000001E-2</v>
      </c>
      <c r="I3099" s="2">
        <f>IF(C3099&gt;'Assumptions Notes'!C$11,-C3099*('Assumptions Notes'!C$13/(2*1000)),G3099*D3099)</f>
        <v>1.4200000000000001E-2</v>
      </c>
    </row>
    <row r="3100" spans="1:9" ht="16" x14ac:dyDescent="0.2">
      <c r="A3100" s="5">
        <v>42616.5625</v>
      </c>
      <c r="B3100" s="2">
        <v>885.24</v>
      </c>
      <c r="C3100" s="29">
        <v>65.400000000000006</v>
      </c>
      <c r="D3100" s="8">
        <v>1.975E-4</v>
      </c>
      <c r="E3100" s="13">
        <f>D3100*'Assumptions Notes'!C$12</f>
        <v>2.3699999999999999E-2</v>
      </c>
      <c r="F3100" s="15">
        <f t="shared" si="96"/>
        <v>1.2916500000000001E-2</v>
      </c>
      <c r="G3100" s="10">
        <f>IF(C3100&gt;'Assumptions Notes'!C$11,'Assumptions Notes'!C$11,C3100)</f>
        <v>65.400000000000006</v>
      </c>
      <c r="H3100" s="15">
        <f t="shared" si="97"/>
        <v>1.2916500000000001E-2</v>
      </c>
      <c r="I3100" s="2">
        <f>IF(C3100&gt;'Assumptions Notes'!C$11,-C3100*('Assumptions Notes'!C$13/(2*1000)),G3100*D3100)</f>
        <v>1.2916500000000001E-2</v>
      </c>
    </row>
    <row r="3101" spans="1:9" ht="16" x14ac:dyDescent="0.2">
      <c r="A3101" s="5">
        <v>42616.583333333336</v>
      </c>
      <c r="B3101" s="2">
        <v>948.97</v>
      </c>
      <c r="C3101" s="29">
        <v>63.3</v>
      </c>
      <c r="D3101" s="8">
        <v>1.95E-4</v>
      </c>
      <c r="E3101" s="13">
        <f>D3101*'Assumptions Notes'!C$12</f>
        <v>2.3400000000000001E-2</v>
      </c>
      <c r="F3101" s="15">
        <f t="shared" si="96"/>
        <v>1.2343499999999999E-2</v>
      </c>
      <c r="G3101" s="10">
        <f>IF(C3101&gt;'Assumptions Notes'!C$11,'Assumptions Notes'!C$11,C3101)</f>
        <v>63.3</v>
      </c>
      <c r="H3101" s="15">
        <f t="shared" si="97"/>
        <v>1.2343499999999999E-2</v>
      </c>
      <c r="I3101" s="2">
        <f>IF(C3101&gt;'Assumptions Notes'!C$11,-C3101*('Assumptions Notes'!C$13/(2*1000)),G3101*D3101)</f>
        <v>1.2343499999999999E-2</v>
      </c>
    </row>
    <row r="3102" spans="1:9" ht="16" x14ac:dyDescent="0.2">
      <c r="A3102" s="5">
        <v>42616.604166666664</v>
      </c>
      <c r="B3102" s="2">
        <v>873.86</v>
      </c>
      <c r="C3102" s="29">
        <v>64.2</v>
      </c>
      <c r="D3102" s="8">
        <v>1.9625E-4</v>
      </c>
      <c r="E3102" s="13">
        <f>D3102*'Assumptions Notes'!C$12</f>
        <v>2.3550000000000001E-2</v>
      </c>
      <c r="F3102" s="15">
        <f t="shared" si="96"/>
        <v>1.2599250000000001E-2</v>
      </c>
      <c r="G3102" s="10">
        <f>IF(C3102&gt;'Assumptions Notes'!C$11,'Assumptions Notes'!C$11,C3102)</f>
        <v>64.2</v>
      </c>
      <c r="H3102" s="15">
        <f t="shared" si="97"/>
        <v>1.2599250000000001E-2</v>
      </c>
      <c r="I3102" s="2">
        <f>IF(C3102&gt;'Assumptions Notes'!C$11,-C3102*('Assumptions Notes'!C$13/(2*1000)),G3102*D3102)</f>
        <v>1.2599250000000001E-2</v>
      </c>
    </row>
    <row r="3103" spans="1:9" ht="16" x14ac:dyDescent="0.2">
      <c r="A3103" s="5">
        <v>42616.625</v>
      </c>
      <c r="B3103" s="2">
        <v>976.84</v>
      </c>
      <c r="C3103" s="29">
        <v>62.7</v>
      </c>
      <c r="D3103" s="8">
        <v>1.975E-4</v>
      </c>
      <c r="E3103" s="13">
        <f>D3103*'Assumptions Notes'!C$12</f>
        <v>2.3699999999999999E-2</v>
      </c>
      <c r="F3103" s="15">
        <f t="shared" si="96"/>
        <v>1.238325E-2</v>
      </c>
      <c r="G3103" s="10">
        <f>IF(C3103&gt;'Assumptions Notes'!C$11,'Assumptions Notes'!C$11,C3103)</f>
        <v>62.7</v>
      </c>
      <c r="H3103" s="15">
        <f t="shared" si="97"/>
        <v>1.238325E-2</v>
      </c>
      <c r="I3103" s="2">
        <f>IF(C3103&gt;'Assumptions Notes'!C$11,-C3103*('Assumptions Notes'!C$13/(2*1000)),G3103*D3103)</f>
        <v>1.238325E-2</v>
      </c>
    </row>
    <row r="3104" spans="1:9" ht="16" x14ac:dyDescent="0.2">
      <c r="A3104" s="5">
        <v>42616.645833333336</v>
      </c>
      <c r="B3104" s="2">
        <v>929.79</v>
      </c>
      <c r="C3104" s="29">
        <v>63.8</v>
      </c>
      <c r="D3104" s="8">
        <v>2.2124999999999998E-4</v>
      </c>
      <c r="E3104" s="13">
        <f>D3104*'Assumptions Notes'!C$12</f>
        <v>2.6549999999999997E-2</v>
      </c>
      <c r="F3104" s="15">
        <f t="shared" si="96"/>
        <v>1.4115749999999998E-2</v>
      </c>
      <c r="G3104" s="10">
        <f>IF(C3104&gt;'Assumptions Notes'!C$11,'Assumptions Notes'!C$11,C3104)</f>
        <v>63.8</v>
      </c>
      <c r="H3104" s="15">
        <f t="shared" si="97"/>
        <v>1.4115749999999998E-2</v>
      </c>
      <c r="I3104" s="2">
        <f>IF(C3104&gt;'Assumptions Notes'!C$11,-C3104*('Assumptions Notes'!C$13/(2*1000)),G3104*D3104)</f>
        <v>1.4115749999999998E-2</v>
      </c>
    </row>
    <row r="3105" spans="1:9" ht="16" x14ac:dyDescent="0.2">
      <c r="A3105" s="5">
        <v>42616.666666666664</v>
      </c>
      <c r="B3105" s="2">
        <v>960.61</v>
      </c>
      <c r="C3105" s="29">
        <v>65.900000000000006</v>
      </c>
      <c r="D3105" s="8">
        <v>2.4499999999999999E-4</v>
      </c>
      <c r="E3105" s="13">
        <f>D3105*'Assumptions Notes'!C$12</f>
        <v>2.9399999999999999E-2</v>
      </c>
      <c r="F3105" s="15">
        <f t="shared" si="96"/>
        <v>1.61455E-2</v>
      </c>
      <c r="G3105" s="10">
        <f>IF(C3105&gt;'Assumptions Notes'!C$11,'Assumptions Notes'!C$11,C3105)</f>
        <v>65.900000000000006</v>
      </c>
      <c r="H3105" s="15">
        <f t="shared" si="97"/>
        <v>1.61455E-2</v>
      </c>
      <c r="I3105" s="2">
        <f>IF(C3105&gt;'Assumptions Notes'!C$11,-C3105*('Assumptions Notes'!C$13/(2*1000)),G3105*D3105)</f>
        <v>1.61455E-2</v>
      </c>
    </row>
    <row r="3106" spans="1:9" ht="16" x14ac:dyDescent="0.2">
      <c r="A3106" s="5">
        <v>42616.6875</v>
      </c>
      <c r="B3106" s="2">
        <v>1073.52</v>
      </c>
      <c r="C3106" s="29">
        <v>78.2</v>
      </c>
      <c r="D3106" s="8">
        <v>2.7E-4</v>
      </c>
      <c r="E3106" s="13">
        <f>D3106*'Assumptions Notes'!C$12</f>
        <v>3.2399999999999998E-2</v>
      </c>
      <c r="F3106" s="15">
        <f t="shared" si="96"/>
        <v>2.1114000000000001E-2</v>
      </c>
      <c r="G3106" s="10">
        <f>IF(C3106&gt;'Assumptions Notes'!C$11,'Assumptions Notes'!C$11,C3106)</f>
        <v>78.2</v>
      </c>
      <c r="H3106" s="15">
        <f t="shared" si="97"/>
        <v>2.1114000000000001E-2</v>
      </c>
      <c r="I3106" s="2">
        <f>IF(C3106&gt;'Assumptions Notes'!C$11,-C3106*('Assumptions Notes'!C$13/(2*1000)),G3106*D3106)</f>
        <v>2.1114000000000001E-2</v>
      </c>
    </row>
    <row r="3107" spans="1:9" ht="16" x14ac:dyDescent="0.2">
      <c r="A3107" s="5">
        <v>42616.708333333336</v>
      </c>
      <c r="B3107" s="2">
        <v>1156.1600000000001</v>
      </c>
      <c r="C3107" s="29">
        <v>75.5</v>
      </c>
      <c r="D3107" s="8">
        <v>2.9500000000000001E-4</v>
      </c>
      <c r="E3107" s="13">
        <f>D3107*'Assumptions Notes'!C$12</f>
        <v>3.5400000000000001E-2</v>
      </c>
      <c r="F3107" s="15">
        <f t="shared" si="96"/>
        <v>2.2272500000000001E-2</v>
      </c>
      <c r="G3107" s="10">
        <f>IF(C3107&gt;'Assumptions Notes'!C$11,'Assumptions Notes'!C$11,C3107)</f>
        <v>75.5</v>
      </c>
      <c r="H3107" s="15">
        <f t="shared" si="97"/>
        <v>2.2272500000000001E-2</v>
      </c>
      <c r="I3107" s="2">
        <f>IF(C3107&gt;'Assumptions Notes'!C$11,-C3107*('Assumptions Notes'!C$13/(2*1000)),G3107*D3107)</f>
        <v>2.2272500000000001E-2</v>
      </c>
    </row>
    <row r="3108" spans="1:9" ht="16" x14ac:dyDescent="0.2">
      <c r="A3108" s="5">
        <v>42616.729166666664</v>
      </c>
      <c r="B3108" s="2">
        <v>1250.6500000000001</v>
      </c>
      <c r="C3108" s="29">
        <v>75.599999999999994</v>
      </c>
      <c r="D3108" s="8">
        <v>2.9750000000000002E-4</v>
      </c>
      <c r="E3108" s="13">
        <f>D3108*'Assumptions Notes'!C$12</f>
        <v>3.5700000000000003E-2</v>
      </c>
      <c r="F3108" s="15">
        <f t="shared" si="96"/>
        <v>2.2491000000000001E-2</v>
      </c>
      <c r="G3108" s="10">
        <f>IF(C3108&gt;'Assumptions Notes'!C$11,'Assumptions Notes'!C$11,C3108)</f>
        <v>75.599999999999994</v>
      </c>
      <c r="H3108" s="15">
        <f t="shared" si="97"/>
        <v>2.2491000000000001E-2</v>
      </c>
      <c r="I3108" s="2">
        <f>IF(C3108&gt;'Assumptions Notes'!C$11,-C3108*('Assumptions Notes'!C$13/(2*1000)),G3108*D3108)</f>
        <v>2.2491000000000001E-2</v>
      </c>
    </row>
    <row r="3109" spans="1:9" ht="16" x14ac:dyDescent="0.2">
      <c r="A3109" s="5">
        <v>42616.75</v>
      </c>
      <c r="B3109" s="2">
        <v>1355.01</v>
      </c>
      <c r="C3109" s="29">
        <v>78.3</v>
      </c>
      <c r="D3109" s="8">
        <v>2.9999999999999997E-4</v>
      </c>
      <c r="E3109" s="13">
        <f>D3109*'Assumptions Notes'!C$12</f>
        <v>3.5999999999999997E-2</v>
      </c>
      <c r="F3109" s="15">
        <f t="shared" si="96"/>
        <v>2.3489999999999997E-2</v>
      </c>
      <c r="G3109" s="10">
        <f>IF(C3109&gt;'Assumptions Notes'!C$11,'Assumptions Notes'!C$11,C3109)</f>
        <v>78.3</v>
      </c>
      <c r="H3109" s="15">
        <f t="shared" si="97"/>
        <v>2.3489999999999997E-2</v>
      </c>
      <c r="I3109" s="2">
        <f>IF(C3109&gt;'Assumptions Notes'!C$11,-C3109*('Assumptions Notes'!C$13/(2*1000)),G3109*D3109)</f>
        <v>2.3489999999999997E-2</v>
      </c>
    </row>
    <row r="3110" spans="1:9" ht="16" x14ac:dyDescent="0.2">
      <c r="A3110" s="5">
        <v>42616.770833333336</v>
      </c>
      <c r="B3110" s="2">
        <v>1484.73</v>
      </c>
      <c r="C3110" s="29">
        <v>88</v>
      </c>
      <c r="D3110" s="8">
        <v>2.9999999999999997E-4</v>
      </c>
      <c r="E3110" s="13">
        <f>D3110*'Assumptions Notes'!C$12</f>
        <v>3.5999999999999997E-2</v>
      </c>
      <c r="F3110" s="15">
        <f t="shared" si="96"/>
        <v>2.6399999999999996E-2</v>
      </c>
      <c r="G3110" s="10">
        <f>IF(C3110&gt;'Assumptions Notes'!C$11,'Assumptions Notes'!C$11,C3110)</f>
        <v>88</v>
      </c>
      <c r="H3110" s="15">
        <f t="shared" si="97"/>
        <v>2.6399999999999996E-2</v>
      </c>
      <c r="I3110" s="2">
        <f>IF(C3110&gt;'Assumptions Notes'!C$11,-C3110*('Assumptions Notes'!C$13/(2*1000)),G3110*D3110)</f>
        <v>2.6399999999999996E-2</v>
      </c>
    </row>
    <row r="3111" spans="1:9" ht="16" x14ac:dyDescent="0.2">
      <c r="A3111" s="5">
        <v>42616.791666666664</v>
      </c>
      <c r="B3111" s="2">
        <v>1592.13</v>
      </c>
      <c r="C3111" s="29">
        <v>83.3</v>
      </c>
      <c r="D3111" s="8">
        <v>2.9999999999999997E-4</v>
      </c>
      <c r="E3111" s="13">
        <f>D3111*'Assumptions Notes'!C$12</f>
        <v>3.5999999999999997E-2</v>
      </c>
      <c r="F3111" s="15">
        <f t="shared" si="96"/>
        <v>2.4989999999999998E-2</v>
      </c>
      <c r="G3111" s="10">
        <f>IF(C3111&gt;'Assumptions Notes'!C$11,'Assumptions Notes'!C$11,C3111)</f>
        <v>83.3</v>
      </c>
      <c r="H3111" s="15">
        <f t="shared" si="97"/>
        <v>2.4989999999999998E-2</v>
      </c>
      <c r="I3111" s="2">
        <f>IF(C3111&gt;'Assumptions Notes'!C$11,-C3111*('Assumptions Notes'!C$13/(2*1000)),G3111*D3111)</f>
        <v>2.4989999999999998E-2</v>
      </c>
    </row>
    <row r="3112" spans="1:9" ht="16" x14ac:dyDescent="0.2">
      <c r="A3112" s="5">
        <v>42616.8125</v>
      </c>
      <c r="B3112" s="2">
        <v>1578.17</v>
      </c>
      <c r="C3112" s="29">
        <v>86.4</v>
      </c>
      <c r="D3112" s="8">
        <v>2.9750000000000002E-4</v>
      </c>
      <c r="E3112" s="13">
        <f>D3112*'Assumptions Notes'!C$12</f>
        <v>3.5700000000000003E-2</v>
      </c>
      <c r="F3112" s="15">
        <f t="shared" si="96"/>
        <v>2.5704000000000005E-2</v>
      </c>
      <c r="G3112" s="10">
        <f>IF(C3112&gt;'Assumptions Notes'!C$11,'Assumptions Notes'!C$11,C3112)</f>
        <v>86.4</v>
      </c>
      <c r="H3112" s="15">
        <f t="shared" si="97"/>
        <v>2.5704000000000005E-2</v>
      </c>
      <c r="I3112" s="2">
        <f>IF(C3112&gt;'Assumptions Notes'!C$11,-C3112*('Assumptions Notes'!C$13/(2*1000)),G3112*D3112)</f>
        <v>2.5704000000000005E-2</v>
      </c>
    </row>
    <row r="3113" spans="1:9" ht="16" x14ac:dyDescent="0.2">
      <c r="A3113" s="5">
        <v>42616.833333333336</v>
      </c>
      <c r="B3113" s="2">
        <v>1576.42</v>
      </c>
      <c r="C3113" s="29">
        <v>91.7</v>
      </c>
      <c r="D3113" s="8">
        <v>2.9500000000000001E-4</v>
      </c>
      <c r="E3113" s="13">
        <f>D3113*'Assumptions Notes'!C$12</f>
        <v>3.5400000000000001E-2</v>
      </c>
      <c r="F3113" s="15">
        <f t="shared" si="96"/>
        <v>2.7051500000000003E-2</v>
      </c>
      <c r="G3113" s="10">
        <f>IF(C3113&gt;'Assumptions Notes'!C$11,'Assumptions Notes'!C$11,C3113)</f>
        <v>91.7</v>
      </c>
      <c r="H3113" s="15">
        <f t="shared" si="97"/>
        <v>2.7051500000000003E-2</v>
      </c>
      <c r="I3113" s="2">
        <f>IF(C3113&gt;'Assumptions Notes'!C$11,-C3113*('Assumptions Notes'!C$13/(2*1000)),G3113*D3113)</f>
        <v>2.7051500000000003E-2</v>
      </c>
    </row>
    <row r="3114" spans="1:9" ht="16" x14ac:dyDescent="0.2">
      <c r="A3114" s="5">
        <v>42616.854166666664</v>
      </c>
      <c r="B3114" s="2">
        <v>1570.75</v>
      </c>
      <c r="C3114" s="29">
        <v>85.2</v>
      </c>
      <c r="D3114" s="8">
        <v>2.9E-4</v>
      </c>
      <c r="E3114" s="13">
        <f>D3114*'Assumptions Notes'!C$12</f>
        <v>3.4799999999999998E-2</v>
      </c>
      <c r="F3114" s="15">
        <f t="shared" si="96"/>
        <v>2.4708000000000001E-2</v>
      </c>
      <c r="G3114" s="10">
        <f>IF(C3114&gt;'Assumptions Notes'!C$11,'Assumptions Notes'!C$11,C3114)</f>
        <v>85.2</v>
      </c>
      <c r="H3114" s="15">
        <f t="shared" si="97"/>
        <v>2.4708000000000001E-2</v>
      </c>
      <c r="I3114" s="2">
        <f>IF(C3114&gt;'Assumptions Notes'!C$11,-C3114*('Assumptions Notes'!C$13/(2*1000)),G3114*D3114)</f>
        <v>2.4708000000000001E-2</v>
      </c>
    </row>
    <row r="3115" spans="1:9" ht="16" x14ac:dyDescent="0.2">
      <c r="A3115" s="5">
        <v>42616.875</v>
      </c>
      <c r="B3115" s="2">
        <v>1545.01</v>
      </c>
      <c r="C3115" s="29">
        <v>79.7</v>
      </c>
      <c r="D3115" s="8">
        <v>2.8499999999999999E-4</v>
      </c>
      <c r="E3115" s="13">
        <f>D3115*'Assumptions Notes'!C$12</f>
        <v>3.4200000000000001E-2</v>
      </c>
      <c r="F3115" s="15">
        <f t="shared" si="96"/>
        <v>2.2714499999999999E-2</v>
      </c>
      <c r="G3115" s="10">
        <f>IF(C3115&gt;'Assumptions Notes'!C$11,'Assumptions Notes'!C$11,C3115)</f>
        <v>79.7</v>
      </c>
      <c r="H3115" s="15">
        <f t="shared" si="97"/>
        <v>2.2714499999999999E-2</v>
      </c>
      <c r="I3115" s="2">
        <f>IF(C3115&gt;'Assumptions Notes'!C$11,-C3115*('Assumptions Notes'!C$13/(2*1000)),G3115*D3115)</f>
        <v>2.2714499999999999E-2</v>
      </c>
    </row>
    <row r="3116" spans="1:9" ht="16" x14ac:dyDescent="0.2">
      <c r="A3116" s="5">
        <v>42616.895833333336</v>
      </c>
      <c r="B3116" s="2">
        <v>1522.15</v>
      </c>
      <c r="C3116" s="29">
        <v>159.6</v>
      </c>
      <c r="D3116" s="8">
        <v>2.7E-4</v>
      </c>
      <c r="E3116" s="13">
        <f>D3116*'Assumptions Notes'!C$12</f>
        <v>3.2399999999999998E-2</v>
      </c>
      <c r="F3116" s="15">
        <f t="shared" si="96"/>
        <v>4.3091999999999998E-2</v>
      </c>
      <c r="G3116" s="10">
        <f>IF(C3116&gt;'Assumptions Notes'!C$11,'Assumptions Notes'!C$11,C3116)</f>
        <v>150</v>
      </c>
      <c r="H3116" s="15">
        <f t="shared" si="97"/>
        <v>4.0500000000000001E-2</v>
      </c>
      <c r="I3116" s="2">
        <f>IF(C3116&gt;'Assumptions Notes'!C$11,-C3116*('Assumptions Notes'!C$13/(2*1000)),G3116*D3116)</f>
        <v>-7.9799999999999996E-2</v>
      </c>
    </row>
    <row r="3117" spans="1:9" ht="16" x14ac:dyDescent="0.2">
      <c r="A3117" s="5">
        <v>42616.916666666664</v>
      </c>
      <c r="B3117" s="2">
        <v>1467.13</v>
      </c>
      <c r="C3117" s="29">
        <v>161.69999999999999</v>
      </c>
      <c r="D3117" s="8">
        <v>2.5500000000000002E-4</v>
      </c>
      <c r="E3117" s="13">
        <f>D3117*'Assumptions Notes'!C$12</f>
        <v>3.0600000000000002E-2</v>
      </c>
      <c r="F3117" s="15">
        <f t="shared" si="96"/>
        <v>4.1233499999999999E-2</v>
      </c>
      <c r="G3117" s="10">
        <f>IF(C3117&gt;'Assumptions Notes'!C$11,'Assumptions Notes'!C$11,C3117)</f>
        <v>150</v>
      </c>
      <c r="H3117" s="15">
        <f t="shared" si="97"/>
        <v>3.8250000000000006E-2</v>
      </c>
      <c r="I3117" s="2">
        <f>IF(C3117&gt;'Assumptions Notes'!C$11,-C3117*('Assumptions Notes'!C$13/(2*1000)),G3117*D3117)</f>
        <v>-8.0849999999999991E-2</v>
      </c>
    </row>
    <row r="3118" spans="1:9" ht="16" x14ac:dyDescent="0.2">
      <c r="A3118" s="5">
        <v>42616.9375</v>
      </c>
      <c r="B3118" s="2">
        <v>1471.64</v>
      </c>
      <c r="C3118" s="29">
        <v>161.80000000000001</v>
      </c>
      <c r="D3118" s="8">
        <v>2.1250000000000002E-4</v>
      </c>
      <c r="E3118" s="13">
        <f>D3118*'Assumptions Notes'!C$12</f>
        <v>2.5500000000000002E-2</v>
      </c>
      <c r="F3118" s="15">
        <f t="shared" si="96"/>
        <v>3.4382500000000003E-2</v>
      </c>
      <c r="G3118" s="10">
        <f>IF(C3118&gt;'Assumptions Notes'!C$11,'Assumptions Notes'!C$11,C3118)</f>
        <v>150</v>
      </c>
      <c r="H3118" s="15">
        <f t="shared" si="97"/>
        <v>3.1875000000000001E-2</v>
      </c>
      <c r="I3118" s="2">
        <f>IF(C3118&gt;'Assumptions Notes'!C$11,-C3118*('Assumptions Notes'!C$13/(2*1000)),G3118*D3118)</f>
        <v>-8.0900000000000014E-2</v>
      </c>
    </row>
    <row r="3119" spans="1:9" ht="16" x14ac:dyDescent="0.2">
      <c r="A3119" s="5">
        <v>42616.958333333336</v>
      </c>
      <c r="B3119" s="2">
        <v>1411.02</v>
      </c>
      <c r="C3119" s="29">
        <v>160.5</v>
      </c>
      <c r="D3119" s="8">
        <v>1.7000000000000001E-4</v>
      </c>
      <c r="E3119" s="13">
        <f>D3119*'Assumptions Notes'!C$12</f>
        <v>2.0400000000000001E-2</v>
      </c>
      <c r="F3119" s="15">
        <f t="shared" si="96"/>
        <v>2.7285000000000004E-2</v>
      </c>
      <c r="G3119" s="10">
        <f>IF(C3119&gt;'Assumptions Notes'!C$11,'Assumptions Notes'!C$11,C3119)</f>
        <v>150</v>
      </c>
      <c r="H3119" s="15">
        <f t="shared" si="97"/>
        <v>2.5500000000000002E-2</v>
      </c>
      <c r="I3119" s="2">
        <f>IF(C3119&gt;'Assumptions Notes'!C$11,-C3119*('Assumptions Notes'!C$13/(2*1000)),G3119*D3119)</f>
        <v>-8.0250000000000002E-2</v>
      </c>
    </row>
    <row r="3120" spans="1:9" ht="16" x14ac:dyDescent="0.2">
      <c r="A3120" s="5">
        <v>42616.979166666664</v>
      </c>
      <c r="B3120" s="2">
        <v>1367.02</v>
      </c>
      <c r="C3120" s="29">
        <v>159.19999999999999</v>
      </c>
      <c r="D3120" s="8">
        <v>1.5000000000000001E-4</v>
      </c>
      <c r="E3120" s="13">
        <f>D3120*'Assumptions Notes'!C$12</f>
        <v>1.8000000000000002E-2</v>
      </c>
      <c r="F3120" s="15">
        <f t="shared" si="96"/>
        <v>2.3880000000000002E-2</v>
      </c>
      <c r="G3120" s="10">
        <f>IF(C3120&gt;'Assumptions Notes'!C$11,'Assumptions Notes'!C$11,C3120)</f>
        <v>150</v>
      </c>
      <c r="H3120" s="15">
        <f t="shared" si="97"/>
        <v>2.2500000000000003E-2</v>
      </c>
      <c r="I3120" s="2">
        <f>IF(C3120&gt;'Assumptions Notes'!C$11,-C3120*('Assumptions Notes'!C$13/(2*1000)),G3120*D3120)</f>
        <v>-7.959999999999999E-2</v>
      </c>
    </row>
    <row r="3121" spans="1:9" ht="16" x14ac:dyDescent="0.2">
      <c r="A3121" s="5">
        <v>42617</v>
      </c>
      <c r="B3121" s="2">
        <v>1606.11</v>
      </c>
      <c r="C3121" s="29">
        <v>160.19999999999999</v>
      </c>
      <c r="D3121" s="8">
        <v>1.2999999999999999E-4</v>
      </c>
      <c r="E3121" s="13">
        <f>D3121*'Assumptions Notes'!C$12</f>
        <v>1.5599999999999999E-2</v>
      </c>
      <c r="F3121" s="15">
        <f t="shared" si="96"/>
        <v>2.0825999999999997E-2</v>
      </c>
      <c r="G3121" s="10">
        <f>IF(C3121&gt;'Assumptions Notes'!C$11,'Assumptions Notes'!C$11,C3121)</f>
        <v>150</v>
      </c>
      <c r="H3121" s="15">
        <f t="shared" si="97"/>
        <v>1.95E-2</v>
      </c>
      <c r="I3121" s="2">
        <f>IF(C3121&gt;'Assumptions Notes'!C$11,-C3121*('Assumptions Notes'!C$13/(2*1000)),G3121*D3121)</f>
        <v>-8.0099999999999991E-2</v>
      </c>
    </row>
    <row r="3122" spans="1:9" ht="16" x14ac:dyDescent="0.2">
      <c r="A3122" s="5">
        <v>42617.020833333336</v>
      </c>
      <c r="B3122" s="2">
        <v>1505.06</v>
      </c>
      <c r="C3122" s="29">
        <v>159.5</v>
      </c>
      <c r="D3122" s="8">
        <v>1.175E-4</v>
      </c>
      <c r="E3122" s="13">
        <f>D3122*'Assumptions Notes'!C$12</f>
        <v>1.41E-2</v>
      </c>
      <c r="F3122" s="15">
        <f t="shared" si="96"/>
        <v>1.8741250000000001E-2</v>
      </c>
      <c r="G3122" s="10">
        <f>IF(C3122&gt;'Assumptions Notes'!C$11,'Assumptions Notes'!C$11,C3122)</f>
        <v>150</v>
      </c>
      <c r="H3122" s="15">
        <f t="shared" si="97"/>
        <v>1.7624999999999998E-2</v>
      </c>
      <c r="I3122" s="2">
        <f>IF(C3122&gt;'Assumptions Notes'!C$11,-C3122*('Assumptions Notes'!C$13/(2*1000)),G3122*D3122)</f>
        <v>-7.9750000000000001E-2</v>
      </c>
    </row>
    <row r="3123" spans="1:9" ht="16" x14ac:dyDescent="0.2">
      <c r="A3123" s="5">
        <v>42617.041666666664</v>
      </c>
      <c r="B3123" s="2">
        <v>1439.12</v>
      </c>
      <c r="C3123" s="29">
        <v>156.80000000000001</v>
      </c>
      <c r="D3123" s="8">
        <v>1.05E-4</v>
      </c>
      <c r="E3123" s="13">
        <f>D3123*'Assumptions Notes'!C$12</f>
        <v>1.26E-2</v>
      </c>
      <c r="F3123" s="15">
        <f t="shared" si="96"/>
        <v>1.6464000000000003E-2</v>
      </c>
      <c r="G3123" s="10">
        <f>IF(C3123&gt;'Assumptions Notes'!C$11,'Assumptions Notes'!C$11,C3123)</f>
        <v>150</v>
      </c>
      <c r="H3123" s="15">
        <f t="shared" si="97"/>
        <v>1.575E-2</v>
      </c>
      <c r="I3123" s="2">
        <f>IF(C3123&gt;'Assumptions Notes'!C$11,-C3123*('Assumptions Notes'!C$13/(2*1000)),G3123*D3123)</f>
        <v>-7.8400000000000011E-2</v>
      </c>
    </row>
    <row r="3124" spans="1:9" ht="16" x14ac:dyDescent="0.2">
      <c r="A3124" s="5">
        <v>42617.0625</v>
      </c>
      <c r="B3124" s="2">
        <v>1329.64</v>
      </c>
      <c r="C3124" s="29">
        <v>162.4</v>
      </c>
      <c r="D3124" s="8">
        <v>1.025E-4</v>
      </c>
      <c r="E3124" s="13">
        <f>D3124*'Assumptions Notes'!C$12</f>
        <v>1.23E-2</v>
      </c>
      <c r="F3124" s="15">
        <f t="shared" si="96"/>
        <v>1.6646000000000001E-2</v>
      </c>
      <c r="G3124" s="10">
        <f>IF(C3124&gt;'Assumptions Notes'!C$11,'Assumptions Notes'!C$11,C3124)</f>
        <v>150</v>
      </c>
      <c r="H3124" s="15">
        <f t="shared" si="97"/>
        <v>1.5375E-2</v>
      </c>
      <c r="I3124" s="2">
        <f>IF(C3124&gt;'Assumptions Notes'!C$11,-C3124*('Assumptions Notes'!C$13/(2*1000)),G3124*D3124)</f>
        <v>-8.1200000000000008E-2</v>
      </c>
    </row>
    <row r="3125" spans="1:9" ht="16" x14ac:dyDescent="0.2">
      <c r="A3125" s="5">
        <v>42617.083333333336</v>
      </c>
      <c r="B3125" s="2">
        <v>1245.06</v>
      </c>
      <c r="C3125" s="29">
        <v>162.80000000000001</v>
      </c>
      <c r="D3125" s="8">
        <v>1E-4</v>
      </c>
      <c r="E3125" s="13">
        <f>D3125*'Assumptions Notes'!C$12</f>
        <v>1.2E-2</v>
      </c>
      <c r="F3125" s="15">
        <f t="shared" si="96"/>
        <v>1.6280000000000003E-2</v>
      </c>
      <c r="G3125" s="10">
        <f>IF(C3125&gt;'Assumptions Notes'!C$11,'Assumptions Notes'!C$11,C3125)</f>
        <v>150</v>
      </c>
      <c r="H3125" s="15">
        <f t="shared" si="97"/>
        <v>1.5000000000000001E-2</v>
      </c>
      <c r="I3125" s="2">
        <f>IF(C3125&gt;'Assumptions Notes'!C$11,-C3125*('Assumptions Notes'!C$13/(2*1000)),G3125*D3125)</f>
        <v>-8.1400000000000014E-2</v>
      </c>
    </row>
    <row r="3126" spans="1:9" ht="16" x14ac:dyDescent="0.2">
      <c r="A3126" s="5">
        <v>42617.104166666664</v>
      </c>
      <c r="B3126" s="2">
        <v>1185.96</v>
      </c>
      <c r="C3126" s="29">
        <v>162.80000000000001</v>
      </c>
      <c r="D3126" s="8">
        <v>9.8750000000000002E-5</v>
      </c>
      <c r="E3126" s="13">
        <f>D3126*'Assumptions Notes'!C$12</f>
        <v>1.1849999999999999E-2</v>
      </c>
      <c r="F3126" s="15">
        <f t="shared" si="96"/>
        <v>1.6076500000000001E-2</v>
      </c>
      <c r="G3126" s="10">
        <f>IF(C3126&gt;'Assumptions Notes'!C$11,'Assumptions Notes'!C$11,C3126)</f>
        <v>150</v>
      </c>
      <c r="H3126" s="15">
        <f t="shared" si="97"/>
        <v>1.4812500000000001E-2</v>
      </c>
      <c r="I3126" s="2">
        <f>IF(C3126&gt;'Assumptions Notes'!C$11,-C3126*('Assumptions Notes'!C$13/(2*1000)),G3126*D3126)</f>
        <v>-8.1400000000000014E-2</v>
      </c>
    </row>
    <row r="3127" spans="1:9" ht="16" x14ac:dyDescent="0.2">
      <c r="A3127" s="5">
        <v>42617.125</v>
      </c>
      <c r="B3127" s="2">
        <v>1173.8800000000001</v>
      </c>
      <c r="C3127" s="29">
        <v>161.19999999999999</v>
      </c>
      <c r="D3127" s="8">
        <v>9.7499999999999998E-5</v>
      </c>
      <c r="E3127" s="13">
        <f>D3127*'Assumptions Notes'!C$12</f>
        <v>1.17E-2</v>
      </c>
      <c r="F3127" s="15">
        <f t="shared" si="96"/>
        <v>1.5716999999999998E-2</v>
      </c>
      <c r="G3127" s="10">
        <f>IF(C3127&gt;'Assumptions Notes'!C$11,'Assumptions Notes'!C$11,C3127)</f>
        <v>150</v>
      </c>
      <c r="H3127" s="15">
        <f t="shared" si="97"/>
        <v>1.4624999999999999E-2</v>
      </c>
      <c r="I3127" s="2">
        <f>IF(C3127&gt;'Assumptions Notes'!C$11,-C3127*('Assumptions Notes'!C$13/(2*1000)),G3127*D3127)</f>
        <v>-8.0599999999999991E-2</v>
      </c>
    </row>
    <row r="3128" spans="1:9" ht="16" x14ac:dyDescent="0.2">
      <c r="A3128" s="5">
        <v>42617.145833333336</v>
      </c>
      <c r="B3128" s="2">
        <v>1154.26</v>
      </c>
      <c r="C3128" s="29">
        <v>158.69999999999999</v>
      </c>
      <c r="D3128" s="8">
        <v>9.6250000000000009E-5</v>
      </c>
      <c r="E3128" s="13">
        <f>D3128*'Assumptions Notes'!C$12</f>
        <v>1.1550000000000001E-2</v>
      </c>
      <c r="F3128" s="15">
        <f t="shared" si="96"/>
        <v>1.5274875E-2</v>
      </c>
      <c r="G3128" s="10">
        <f>IF(C3128&gt;'Assumptions Notes'!C$11,'Assumptions Notes'!C$11,C3128)</f>
        <v>150</v>
      </c>
      <c r="H3128" s="15">
        <f t="shared" si="97"/>
        <v>1.4437500000000001E-2</v>
      </c>
      <c r="I3128" s="2">
        <f>IF(C3128&gt;'Assumptions Notes'!C$11,-C3128*('Assumptions Notes'!C$13/(2*1000)),G3128*D3128)</f>
        <v>-7.934999999999999E-2</v>
      </c>
    </row>
    <row r="3129" spans="1:9" ht="16" x14ac:dyDescent="0.2">
      <c r="A3129" s="5">
        <v>42617.166666666664</v>
      </c>
      <c r="B3129" s="2">
        <v>1101.1600000000001</v>
      </c>
      <c r="C3129" s="29">
        <v>159</v>
      </c>
      <c r="D3129" s="8">
        <v>9.5000000000000005E-5</v>
      </c>
      <c r="E3129" s="13">
        <f>D3129*'Assumptions Notes'!C$12</f>
        <v>1.14E-2</v>
      </c>
      <c r="F3129" s="15">
        <f t="shared" si="96"/>
        <v>1.5105E-2</v>
      </c>
      <c r="G3129" s="10">
        <f>IF(C3129&gt;'Assumptions Notes'!C$11,'Assumptions Notes'!C$11,C3129)</f>
        <v>150</v>
      </c>
      <c r="H3129" s="15">
        <f t="shared" si="97"/>
        <v>1.4250000000000001E-2</v>
      </c>
      <c r="I3129" s="2">
        <f>IF(C3129&gt;'Assumptions Notes'!C$11,-C3129*('Assumptions Notes'!C$13/(2*1000)),G3129*D3129)</f>
        <v>-7.9500000000000001E-2</v>
      </c>
    </row>
    <row r="3130" spans="1:9" ht="16" x14ac:dyDescent="0.2">
      <c r="A3130" s="5">
        <v>42617.1875</v>
      </c>
      <c r="B3130" s="2">
        <v>1061.32</v>
      </c>
      <c r="C3130" s="29">
        <v>158.4</v>
      </c>
      <c r="D3130" s="8">
        <v>9.6250000000000009E-5</v>
      </c>
      <c r="E3130" s="13">
        <f>D3130*'Assumptions Notes'!C$12</f>
        <v>1.1550000000000001E-2</v>
      </c>
      <c r="F3130" s="15">
        <f t="shared" si="96"/>
        <v>1.5246000000000003E-2</v>
      </c>
      <c r="G3130" s="10">
        <f>IF(C3130&gt;'Assumptions Notes'!C$11,'Assumptions Notes'!C$11,C3130)</f>
        <v>150</v>
      </c>
      <c r="H3130" s="15">
        <f t="shared" si="97"/>
        <v>1.4437500000000001E-2</v>
      </c>
      <c r="I3130" s="2">
        <f>IF(C3130&gt;'Assumptions Notes'!C$11,-C3130*('Assumptions Notes'!C$13/(2*1000)),G3130*D3130)</f>
        <v>-7.9200000000000007E-2</v>
      </c>
    </row>
    <row r="3131" spans="1:9" ht="16" x14ac:dyDescent="0.2">
      <c r="A3131" s="5">
        <v>42617.208333333336</v>
      </c>
      <c r="B3131" s="2">
        <v>1070.75</v>
      </c>
      <c r="C3131" s="29">
        <v>156.5</v>
      </c>
      <c r="D3131" s="8">
        <v>9.7499999999999998E-5</v>
      </c>
      <c r="E3131" s="13">
        <f>D3131*'Assumptions Notes'!C$12</f>
        <v>1.17E-2</v>
      </c>
      <c r="F3131" s="15">
        <f t="shared" si="96"/>
        <v>1.525875E-2</v>
      </c>
      <c r="G3131" s="10">
        <f>IF(C3131&gt;'Assumptions Notes'!C$11,'Assumptions Notes'!C$11,C3131)</f>
        <v>150</v>
      </c>
      <c r="H3131" s="15">
        <f t="shared" si="97"/>
        <v>1.4624999999999999E-2</v>
      </c>
      <c r="I3131" s="2">
        <f>IF(C3131&gt;'Assumptions Notes'!C$11,-C3131*('Assumptions Notes'!C$13/(2*1000)),G3131*D3131)</f>
        <v>-7.825E-2</v>
      </c>
    </row>
    <row r="3132" spans="1:9" ht="16" x14ac:dyDescent="0.2">
      <c r="A3132" s="5">
        <v>42617.229166666664</v>
      </c>
      <c r="B3132" s="2">
        <v>1090.03</v>
      </c>
      <c r="C3132" s="29">
        <v>154.1</v>
      </c>
      <c r="D3132" s="8">
        <v>1.15E-4</v>
      </c>
      <c r="E3132" s="13">
        <f>D3132*'Assumptions Notes'!C$12</f>
        <v>1.38E-2</v>
      </c>
      <c r="F3132" s="15">
        <f t="shared" si="96"/>
        <v>1.7721500000000001E-2</v>
      </c>
      <c r="G3132" s="10">
        <f>IF(C3132&gt;'Assumptions Notes'!C$11,'Assumptions Notes'!C$11,C3132)</f>
        <v>150</v>
      </c>
      <c r="H3132" s="15">
        <f t="shared" si="97"/>
        <v>1.7250000000000001E-2</v>
      </c>
      <c r="I3132" s="2">
        <f>IF(C3132&gt;'Assumptions Notes'!C$11,-C3132*('Assumptions Notes'!C$13/(2*1000)),G3132*D3132)</f>
        <v>-7.7049999999999993E-2</v>
      </c>
    </row>
    <row r="3133" spans="1:9" ht="16" x14ac:dyDescent="0.2">
      <c r="A3133" s="5">
        <v>42617.25</v>
      </c>
      <c r="B3133" s="2">
        <v>1068.96</v>
      </c>
      <c r="C3133" s="29">
        <v>152.4</v>
      </c>
      <c r="D3133" s="8">
        <v>1.325E-4</v>
      </c>
      <c r="E3133" s="13">
        <f>D3133*'Assumptions Notes'!C$12</f>
        <v>1.5900000000000001E-2</v>
      </c>
      <c r="F3133" s="15">
        <f t="shared" si="96"/>
        <v>2.0192999999999999E-2</v>
      </c>
      <c r="G3133" s="10">
        <f>IF(C3133&gt;'Assumptions Notes'!C$11,'Assumptions Notes'!C$11,C3133)</f>
        <v>150</v>
      </c>
      <c r="H3133" s="15">
        <f t="shared" si="97"/>
        <v>1.9875E-2</v>
      </c>
      <c r="I3133" s="2">
        <f>IF(C3133&gt;'Assumptions Notes'!C$11,-C3133*('Assumptions Notes'!C$13/(2*1000)),G3133*D3133)</f>
        <v>-7.6200000000000004E-2</v>
      </c>
    </row>
    <row r="3134" spans="1:9" ht="16" x14ac:dyDescent="0.2">
      <c r="A3134" s="5">
        <v>42617.270833333336</v>
      </c>
      <c r="B3134" s="2">
        <v>1095.72</v>
      </c>
      <c r="C3134" s="29">
        <v>152.80000000000001</v>
      </c>
      <c r="D3134" s="8">
        <v>1.6249999999999999E-4</v>
      </c>
      <c r="E3134" s="13">
        <f>D3134*'Assumptions Notes'!C$12</f>
        <v>1.95E-2</v>
      </c>
      <c r="F3134" s="15">
        <f t="shared" si="96"/>
        <v>2.4830000000000001E-2</v>
      </c>
      <c r="G3134" s="10">
        <f>IF(C3134&gt;'Assumptions Notes'!C$11,'Assumptions Notes'!C$11,C3134)</f>
        <v>150</v>
      </c>
      <c r="H3134" s="15">
        <f t="shared" si="97"/>
        <v>2.4374999999999997E-2</v>
      </c>
      <c r="I3134" s="2">
        <f>IF(C3134&gt;'Assumptions Notes'!C$11,-C3134*('Assumptions Notes'!C$13/(2*1000)),G3134*D3134)</f>
        <v>-7.640000000000001E-2</v>
      </c>
    </row>
    <row r="3135" spans="1:9" ht="16" x14ac:dyDescent="0.2">
      <c r="A3135" s="5">
        <v>42617.291666666664</v>
      </c>
      <c r="B3135" s="2">
        <v>1131.99</v>
      </c>
      <c r="C3135" s="29">
        <v>149.1</v>
      </c>
      <c r="D3135" s="8">
        <v>1.9249999999999999E-4</v>
      </c>
      <c r="E3135" s="13">
        <f>D3135*'Assumptions Notes'!C$12</f>
        <v>2.3099999999999999E-2</v>
      </c>
      <c r="F3135" s="15">
        <f t="shared" si="96"/>
        <v>2.8701749999999998E-2</v>
      </c>
      <c r="G3135" s="10">
        <f>IF(C3135&gt;'Assumptions Notes'!C$11,'Assumptions Notes'!C$11,C3135)</f>
        <v>149.1</v>
      </c>
      <c r="H3135" s="15">
        <f t="shared" si="97"/>
        <v>2.8701749999999998E-2</v>
      </c>
      <c r="I3135" s="2">
        <f>IF(C3135&gt;'Assumptions Notes'!C$11,-C3135*('Assumptions Notes'!C$13/(2*1000)),G3135*D3135)</f>
        <v>2.8701749999999998E-2</v>
      </c>
    </row>
    <row r="3136" spans="1:9" ht="16" x14ac:dyDescent="0.2">
      <c r="A3136" s="5">
        <v>42617.3125</v>
      </c>
      <c r="B3136" s="2">
        <v>1117.6400000000001</v>
      </c>
      <c r="C3136" s="29">
        <v>162</v>
      </c>
      <c r="D3136" s="8">
        <v>2.0875000000000001E-4</v>
      </c>
      <c r="E3136" s="13">
        <f>D3136*'Assumptions Notes'!C$12</f>
        <v>2.5049999999999999E-2</v>
      </c>
      <c r="F3136" s="15">
        <f t="shared" si="96"/>
        <v>3.38175E-2</v>
      </c>
      <c r="G3136" s="10">
        <f>IF(C3136&gt;'Assumptions Notes'!C$11,'Assumptions Notes'!C$11,C3136)</f>
        <v>150</v>
      </c>
      <c r="H3136" s="15">
        <f t="shared" si="97"/>
        <v>3.13125E-2</v>
      </c>
      <c r="I3136" s="2">
        <f>IF(C3136&gt;'Assumptions Notes'!C$11,-C3136*('Assumptions Notes'!C$13/(2*1000)),G3136*D3136)</f>
        <v>-8.1000000000000003E-2</v>
      </c>
    </row>
    <row r="3137" spans="1:9" ht="16" x14ac:dyDescent="0.2">
      <c r="A3137" s="5">
        <v>42617.333333333336</v>
      </c>
      <c r="B3137" s="2">
        <v>1133.8399999999999</v>
      </c>
      <c r="C3137" s="29">
        <v>159.80000000000001</v>
      </c>
      <c r="D3137" s="8">
        <v>2.2499999999999999E-4</v>
      </c>
      <c r="E3137" s="13">
        <f>D3137*'Assumptions Notes'!C$12</f>
        <v>2.7E-2</v>
      </c>
      <c r="F3137" s="15">
        <f t="shared" si="96"/>
        <v>3.5955000000000001E-2</v>
      </c>
      <c r="G3137" s="10">
        <f>IF(C3137&gt;'Assumptions Notes'!C$11,'Assumptions Notes'!C$11,C3137)</f>
        <v>150</v>
      </c>
      <c r="H3137" s="15">
        <f t="shared" si="97"/>
        <v>3.3750000000000002E-2</v>
      </c>
      <c r="I3137" s="2">
        <f>IF(C3137&gt;'Assumptions Notes'!C$11,-C3137*('Assumptions Notes'!C$13/(2*1000)),G3137*D3137)</f>
        <v>-7.9900000000000013E-2</v>
      </c>
    </row>
    <row r="3138" spans="1:9" ht="16" x14ac:dyDescent="0.2">
      <c r="A3138" s="5">
        <v>42617.354166666664</v>
      </c>
      <c r="B3138" s="2">
        <v>1191.32</v>
      </c>
      <c r="C3138" s="29">
        <v>151.30000000000001</v>
      </c>
      <c r="D3138" s="8">
        <v>2.2625E-4</v>
      </c>
      <c r="E3138" s="13">
        <f>D3138*'Assumptions Notes'!C$12</f>
        <v>2.7150000000000001E-2</v>
      </c>
      <c r="F3138" s="15">
        <f t="shared" si="96"/>
        <v>3.4231625000000002E-2</v>
      </c>
      <c r="G3138" s="10">
        <f>IF(C3138&gt;'Assumptions Notes'!C$11,'Assumptions Notes'!C$11,C3138)</f>
        <v>150</v>
      </c>
      <c r="H3138" s="15">
        <f t="shared" si="97"/>
        <v>3.3937500000000002E-2</v>
      </c>
      <c r="I3138" s="2">
        <f>IF(C3138&gt;'Assumptions Notes'!C$11,-C3138*('Assumptions Notes'!C$13/(2*1000)),G3138*D3138)</f>
        <v>-7.5650000000000009E-2</v>
      </c>
    </row>
    <row r="3139" spans="1:9" ht="16" x14ac:dyDescent="0.2">
      <c r="A3139" s="5">
        <v>42617.375</v>
      </c>
      <c r="B3139" s="2">
        <v>1221.0899999999999</v>
      </c>
      <c r="C3139" s="29">
        <v>154.6</v>
      </c>
      <c r="D3139" s="8">
        <v>2.275E-4</v>
      </c>
      <c r="E3139" s="13">
        <f>D3139*'Assumptions Notes'!C$12</f>
        <v>2.7300000000000001E-2</v>
      </c>
      <c r="F3139" s="15">
        <f t="shared" ref="F3139:F3202" si="98">D3139*C3139</f>
        <v>3.5171500000000001E-2</v>
      </c>
      <c r="G3139" s="10">
        <f>IF(C3139&gt;'Assumptions Notes'!C$11,'Assumptions Notes'!C$11,C3139)</f>
        <v>150</v>
      </c>
      <c r="H3139" s="15">
        <f t="shared" ref="H3139:H3202" si="99">G3139*D3139</f>
        <v>3.4125000000000003E-2</v>
      </c>
      <c r="I3139" s="2">
        <f>IF(C3139&gt;'Assumptions Notes'!C$11,-C3139*('Assumptions Notes'!C$13/(2*1000)),G3139*D3139)</f>
        <v>-7.7299999999999994E-2</v>
      </c>
    </row>
    <row r="3140" spans="1:9" ht="16" x14ac:dyDescent="0.2">
      <c r="A3140" s="5">
        <v>42617.395833333336</v>
      </c>
      <c r="B3140" s="2">
        <v>1206.76</v>
      </c>
      <c r="C3140" s="29">
        <v>154.9</v>
      </c>
      <c r="D3140" s="8">
        <v>2.1875E-4</v>
      </c>
      <c r="E3140" s="13">
        <f>D3140*'Assumptions Notes'!C$12</f>
        <v>2.6249999999999999E-2</v>
      </c>
      <c r="F3140" s="15">
        <f t="shared" si="98"/>
        <v>3.3884375000000001E-2</v>
      </c>
      <c r="G3140" s="10">
        <f>IF(C3140&gt;'Assumptions Notes'!C$11,'Assumptions Notes'!C$11,C3140)</f>
        <v>150</v>
      </c>
      <c r="H3140" s="15">
        <f t="shared" si="99"/>
        <v>3.2812500000000001E-2</v>
      </c>
      <c r="I3140" s="2">
        <f>IF(C3140&gt;'Assumptions Notes'!C$11,-C3140*('Assumptions Notes'!C$13/(2*1000)),G3140*D3140)</f>
        <v>-7.7450000000000005E-2</v>
      </c>
    </row>
    <row r="3141" spans="1:9" ht="16" x14ac:dyDescent="0.2">
      <c r="A3141" s="5">
        <v>42617.416666666664</v>
      </c>
      <c r="B3141" s="2">
        <v>1173.3</v>
      </c>
      <c r="C3141" s="29">
        <v>154.80000000000001</v>
      </c>
      <c r="D3141" s="8">
        <v>2.1000000000000001E-4</v>
      </c>
      <c r="E3141" s="13">
        <f>D3141*'Assumptions Notes'!C$12</f>
        <v>2.52E-2</v>
      </c>
      <c r="F3141" s="15">
        <f t="shared" si="98"/>
        <v>3.2508000000000002E-2</v>
      </c>
      <c r="G3141" s="10">
        <f>IF(C3141&gt;'Assumptions Notes'!C$11,'Assumptions Notes'!C$11,C3141)</f>
        <v>150</v>
      </c>
      <c r="H3141" s="15">
        <f t="shared" si="99"/>
        <v>3.15E-2</v>
      </c>
      <c r="I3141" s="2">
        <f>IF(C3141&gt;'Assumptions Notes'!C$11,-C3141*('Assumptions Notes'!C$13/(2*1000)),G3141*D3141)</f>
        <v>-7.740000000000001E-2</v>
      </c>
    </row>
    <row r="3142" spans="1:9" ht="16" x14ac:dyDescent="0.2">
      <c r="A3142" s="5">
        <v>42617.4375</v>
      </c>
      <c r="B3142" s="2">
        <v>1118.72</v>
      </c>
      <c r="C3142" s="29">
        <v>159.9</v>
      </c>
      <c r="D3142" s="8">
        <v>2.075E-4</v>
      </c>
      <c r="E3142" s="13">
        <f>D3142*'Assumptions Notes'!C$12</f>
        <v>2.4899999999999999E-2</v>
      </c>
      <c r="F3142" s="15">
        <f t="shared" si="98"/>
        <v>3.317925E-2</v>
      </c>
      <c r="G3142" s="10">
        <f>IF(C3142&gt;'Assumptions Notes'!C$11,'Assumptions Notes'!C$11,C3142)</f>
        <v>150</v>
      </c>
      <c r="H3142" s="15">
        <f t="shared" si="99"/>
        <v>3.1125E-2</v>
      </c>
      <c r="I3142" s="2">
        <f>IF(C3142&gt;'Assumptions Notes'!C$11,-C3142*('Assumptions Notes'!C$13/(2*1000)),G3142*D3142)</f>
        <v>-7.9950000000000007E-2</v>
      </c>
    </row>
    <row r="3143" spans="1:9" ht="16" x14ac:dyDescent="0.2">
      <c r="A3143" s="5">
        <v>42617.458333333336</v>
      </c>
      <c r="B3143" s="2">
        <v>1059.45</v>
      </c>
      <c r="C3143" s="29">
        <v>149.5</v>
      </c>
      <c r="D3143" s="8">
        <v>2.05E-4</v>
      </c>
      <c r="E3143" s="13">
        <f>D3143*'Assumptions Notes'!C$12</f>
        <v>2.46E-2</v>
      </c>
      <c r="F3143" s="15">
        <f t="shared" si="98"/>
        <v>3.0647499999999998E-2</v>
      </c>
      <c r="G3143" s="10">
        <f>IF(C3143&gt;'Assumptions Notes'!C$11,'Assumptions Notes'!C$11,C3143)</f>
        <v>149.5</v>
      </c>
      <c r="H3143" s="15">
        <f t="shared" si="99"/>
        <v>3.0647499999999998E-2</v>
      </c>
      <c r="I3143" s="2">
        <f>IF(C3143&gt;'Assumptions Notes'!C$11,-C3143*('Assumptions Notes'!C$13/(2*1000)),G3143*D3143)</f>
        <v>3.0647499999999998E-2</v>
      </c>
    </row>
    <row r="3144" spans="1:9" ht="16" x14ac:dyDescent="0.2">
      <c r="A3144" s="5">
        <v>42617.479166666664</v>
      </c>
      <c r="B3144" s="2">
        <v>1060.97</v>
      </c>
      <c r="C3144" s="29">
        <v>148.1</v>
      </c>
      <c r="D3144" s="8">
        <v>2.1499999999999999E-4</v>
      </c>
      <c r="E3144" s="13">
        <f>D3144*'Assumptions Notes'!C$12</f>
        <v>2.58E-2</v>
      </c>
      <c r="F3144" s="15">
        <f t="shared" si="98"/>
        <v>3.1841499999999995E-2</v>
      </c>
      <c r="G3144" s="10">
        <f>IF(C3144&gt;'Assumptions Notes'!C$11,'Assumptions Notes'!C$11,C3144)</f>
        <v>148.1</v>
      </c>
      <c r="H3144" s="15">
        <f t="shared" si="99"/>
        <v>3.1841499999999995E-2</v>
      </c>
      <c r="I3144" s="2">
        <f>IF(C3144&gt;'Assumptions Notes'!C$11,-C3144*('Assumptions Notes'!C$13/(2*1000)),G3144*D3144)</f>
        <v>3.1841499999999995E-2</v>
      </c>
    </row>
    <row r="3145" spans="1:9" ht="16" x14ac:dyDescent="0.2">
      <c r="A3145" s="5">
        <v>42617.5</v>
      </c>
      <c r="B3145" s="2">
        <v>1045.52</v>
      </c>
      <c r="C3145" s="29">
        <v>165.4</v>
      </c>
      <c r="D3145" s="8">
        <v>2.2499999999999999E-4</v>
      </c>
      <c r="E3145" s="13">
        <f>D3145*'Assumptions Notes'!C$12</f>
        <v>2.7E-2</v>
      </c>
      <c r="F3145" s="15">
        <f t="shared" si="98"/>
        <v>3.7214999999999998E-2</v>
      </c>
      <c r="G3145" s="10">
        <f>IF(C3145&gt;'Assumptions Notes'!C$11,'Assumptions Notes'!C$11,C3145)</f>
        <v>150</v>
      </c>
      <c r="H3145" s="15">
        <f t="shared" si="99"/>
        <v>3.3750000000000002E-2</v>
      </c>
      <c r="I3145" s="2">
        <f>IF(C3145&gt;'Assumptions Notes'!C$11,-C3145*('Assumptions Notes'!C$13/(2*1000)),G3145*D3145)</f>
        <v>-8.270000000000001E-2</v>
      </c>
    </row>
    <row r="3146" spans="1:9" ht="16" x14ac:dyDescent="0.2">
      <c r="A3146" s="5">
        <v>42617.520833333336</v>
      </c>
      <c r="B3146" s="2">
        <v>1027.56</v>
      </c>
      <c r="C3146" s="29">
        <v>164.1</v>
      </c>
      <c r="D3146" s="8">
        <v>2.1250000000000002E-4</v>
      </c>
      <c r="E3146" s="13">
        <f>D3146*'Assumptions Notes'!C$12</f>
        <v>2.5500000000000002E-2</v>
      </c>
      <c r="F3146" s="15">
        <f t="shared" si="98"/>
        <v>3.4871249999999999E-2</v>
      </c>
      <c r="G3146" s="10">
        <f>IF(C3146&gt;'Assumptions Notes'!C$11,'Assumptions Notes'!C$11,C3146)</f>
        <v>150</v>
      </c>
      <c r="H3146" s="15">
        <f t="shared" si="99"/>
        <v>3.1875000000000001E-2</v>
      </c>
      <c r="I3146" s="2">
        <f>IF(C3146&gt;'Assumptions Notes'!C$11,-C3146*('Assumptions Notes'!C$13/(2*1000)),G3146*D3146)</f>
        <v>-8.2049999999999998E-2</v>
      </c>
    </row>
    <row r="3147" spans="1:9" ht="16" x14ac:dyDescent="0.2">
      <c r="A3147" s="5">
        <v>42617.541666666664</v>
      </c>
      <c r="B3147" s="2">
        <v>1027.74</v>
      </c>
      <c r="C3147" s="29">
        <v>156.80000000000001</v>
      </c>
      <c r="D3147" s="8">
        <v>2.0000000000000001E-4</v>
      </c>
      <c r="E3147" s="13">
        <f>D3147*'Assumptions Notes'!C$12</f>
        <v>2.4E-2</v>
      </c>
      <c r="F3147" s="15">
        <f t="shared" si="98"/>
        <v>3.1360000000000006E-2</v>
      </c>
      <c r="G3147" s="10">
        <f>IF(C3147&gt;'Assumptions Notes'!C$11,'Assumptions Notes'!C$11,C3147)</f>
        <v>150</v>
      </c>
      <c r="H3147" s="15">
        <f t="shared" si="99"/>
        <v>3.0000000000000002E-2</v>
      </c>
      <c r="I3147" s="2">
        <f>IF(C3147&gt;'Assumptions Notes'!C$11,-C3147*('Assumptions Notes'!C$13/(2*1000)),G3147*D3147)</f>
        <v>-7.8400000000000011E-2</v>
      </c>
    </row>
    <row r="3148" spans="1:9" ht="16" x14ac:dyDescent="0.2">
      <c r="A3148" s="5">
        <v>42617.5625</v>
      </c>
      <c r="B3148" s="2">
        <v>1014.45</v>
      </c>
      <c r="C3148" s="29">
        <v>157.5</v>
      </c>
      <c r="D3148" s="8">
        <v>1.975E-4</v>
      </c>
      <c r="E3148" s="13">
        <f>D3148*'Assumptions Notes'!C$12</f>
        <v>2.3699999999999999E-2</v>
      </c>
      <c r="F3148" s="15">
        <f t="shared" si="98"/>
        <v>3.1106250000000002E-2</v>
      </c>
      <c r="G3148" s="10">
        <f>IF(C3148&gt;'Assumptions Notes'!C$11,'Assumptions Notes'!C$11,C3148)</f>
        <v>150</v>
      </c>
      <c r="H3148" s="15">
        <f t="shared" si="99"/>
        <v>2.9625000000000002E-2</v>
      </c>
      <c r="I3148" s="2">
        <f>IF(C3148&gt;'Assumptions Notes'!C$11,-C3148*('Assumptions Notes'!C$13/(2*1000)),G3148*D3148)</f>
        <v>-7.8750000000000001E-2</v>
      </c>
    </row>
    <row r="3149" spans="1:9" ht="16" x14ac:dyDescent="0.2">
      <c r="A3149" s="5">
        <v>42617.583333333336</v>
      </c>
      <c r="B3149" s="2">
        <v>1015.71</v>
      </c>
      <c r="C3149" s="29">
        <v>158.19999999999999</v>
      </c>
      <c r="D3149" s="8">
        <v>1.95E-4</v>
      </c>
      <c r="E3149" s="13">
        <f>D3149*'Assumptions Notes'!C$12</f>
        <v>2.3400000000000001E-2</v>
      </c>
      <c r="F3149" s="15">
        <f t="shared" si="98"/>
        <v>3.0848999999999998E-2</v>
      </c>
      <c r="G3149" s="10">
        <f>IF(C3149&gt;'Assumptions Notes'!C$11,'Assumptions Notes'!C$11,C3149)</f>
        <v>150</v>
      </c>
      <c r="H3149" s="15">
        <f t="shared" si="99"/>
        <v>2.9249999999999998E-2</v>
      </c>
      <c r="I3149" s="2">
        <f>IF(C3149&gt;'Assumptions Notes'!C$11,-C3149*('Assumptions Notes'!C$13/(2*1000)),G3149*D3149)</f>
        <v>-7.909999999999999E-2</v>
      </c>
    </row>
    <row r="3150" spans="1:9" ht="16" x14ac:dyDescent="0.2">
      <c r="A3150" s="5">
        <v>42617.604166666664</v>
      </c>
      <c r="B3150" s="2">
        <v>967.35</v>
      </c>
      <c r="C3150" s="29">
        <v>157.69999999999999</v>
      </c>
      <c r="D3150" s="8">
        <v>1.9625E-4</v>
      </c>
      <c r="E3150" s="13">
        <f>D3150*'Assumptions Notes'!C$12</f>
        <v>2.3550000000000001E-2</v>
      </c>
      <c r="F3150" s="15">
        <f t="shared" si="98"/>
        <v>3.0948624999999997E-2</v>
      </c>
      <c r="G3150" s="10">
        <f>IF(C3150&gt;'Assumptions Notes'!C$11,'Assumptions Notes'!C$11,C3150)</f>
        <v>150</v>
      </c>
      <c r="H3150" s="15">
        <f t="shared" si="99"/>
        <v>2.9437499999999998E-2</v>
      </c>
      <c r="I3150" s="2">
        <f>IF(C3150&gt;'Assumptions Notes'!C$11,-C3150*('Assumptions Notes'!C$13/(2*1000)),G3150*D3150)</f>
        <v>-7.884999999999999E-2</v>
      </c>
    </row>
    <row r="3151" spans="1:9" ht="16" x14ac:dyDescent="0.2">
      <c r="A3151" s="5">
        <v>42617.625</v>
      </c>
      <c r="B3151" s="2">
        <v>969.24</v>
      </c>
      <c r="C3151" s="29">
        <v>153</v>
      </c>
      <c r="D3151" s="8">
        <v>1.975E-4</v>
      </c>
      <c r="E3151" s="13">
        <f>D3151*'Assumptions Notes'!C$12</f>
        <v>2.3699999999999999E-2</v>
      </c>
      <c r="F3151" s="15">
        <f t="shared" si="98"/>
        <v>3.0217500000000001E-2</v>
      </c>
      <c r="G3151" s="10">
        <f>IF(C3151&gt;'Assumptions Notes'!C$11,'Assumptions Notes'!C$11,C3151)</f>
        <v>150</v>
      </c>
      <c r="H3151" s="15">
        <f t="shared" si="99"/>
        <v>2.9625000000000002E-2</v>
      </c>
      <c r="I3151" s="2">
        <f>IF(C3151&gt;'Assumptions Notes'!C$11,-C3151*('Assumptions Notes'!C$13/(2*1000)),G3151*D3151)</f>
        <v>-7.6499999999999999E-2</v>
      </c>
    </row>
    <row r="3152" spans="1:9" ht="16" x14ac:dyDescent="0.2">
      <c r="A3152" s="5">
        <v>42617.645833333336</v>
      </c>
      <c r="B3152" s="2">
        <v>1014.79</v>
      </c>
      <c r="C3152" s="29">
        <v>152.6</v>
      </c>
      <c r="D3152" s="8">
        <v>2.2124999999999998E-4</v>
      </c>
      <c r="E3152" s="13">
        <f>D3152*'Assumptions Notes'!C$12</f>
        <v>2.6549999999999997E-2</v>
      </c>
      <c r="F3152" s="15">
        <f t="shared" si="98"/>
        <v>3.3762749999999994E-2</v>
      </c>
      <c r="G3152" s="10">
        <f>IF(C3152&gt;'Assumptions Notes'!C$11,'Assumptions Notes'!C$11,C3152)</f>
        <v>150</v>
      </c>
      <c r="H3152" s="15">
        <f t="shared" si="99"/>
        <v>3.3187499999999995E-2</v>
      </c>
      <c r="I3152" s="2">
        <f>IF(C3152&gt;'Assumptions Notes'!C$11,-C3152*('Assumptions Notes'!C$13/(2*1000)),G3152*D3152)</f>
        <v>-7.6299999999999993E-2</v>
      </c>
    </row>
    <row r="3153" spans="1:9" ht="16" x14ac:dyDescent="0.2">
      <c r="A3153" s="5">
        <v>42617.666666666664</v>
      </c>
      <c r="B3153" s="2">
        <v>1100.1400000000001</v>
      </c>
      <c r="C3153" s="29">
        <v>153.9</v>
      </c>
      <c r="D3153" s="8">
        <v>2.4499999999999999E-4</v>
      </c>
      <c r="E3153" s="13">
        <f>D3153*'Assumptions Notes'!C$12</f>
        <v>2.9399999999999999E-2</v>
      </c>
      <c r="F3153" s="15">
        <f t="shared" si="98"/>
        <v>3.7705500000000003E-2</v>
      </c>
      <c r="G3153" s="10">
        <f>IF(C3153&gt;'Assumptions Notes'!C$11,'Assumptions Notes'!C$11,C3153)</f>
        <v>150</v>
      </c>
      <c r="H3153" s="15">
        <f t="shared" si="99"/>
        <v>3.6749999999999998E-2</v>
      </c>
      <c r="I3153" s="2">
        <f>IF(C3153&gt;'Assumptions Notes'!C$11,-C3153*('Assumptions Notes'!C$13/(2*1000)),G3153*D3153)</f>
        <v>-7.6950000000000005E-2</v>
      </c>
    </row>
    <row r="3154" spans="1:9" ht="16" x14ac:dyDescent="0.2">
      <c r="A3154" s="5">
        <v>42617.6875</v>
      </c>
      <c r="B3154" s="2">
        <v>1178.6300000000001</v>
      </c>
      <c r="C3154" s="29">
        <v>153.6</v>
      </c>
      <c r="D3154" s="8">
        <v>2.7E-4</v>
      </c>
      <c r="E3154" s="13">
        <f>D3154*'Assumptions Notes'!C$12</f>
        <v>3.2399999999999998E-2</v>
      </c>
      <c r="F3154" s="15">
        <f t="shared" si="98"/>
        <v>4.1472000000000002E-2</v>
      </c>
      <c r="G3154" s="10">
        <f>IF(C3154&gt;'Assumptions Notes'!C$11,'Assumptions Notes'!C$11,C3154)</f>
        <v>150</v>
      </c>
      <c r="H3154" s="15">
        <f t="shared" si="99"/>
        <v>4.0500000000000001E-2</v>
      </c>
      <c r="I3154" s="2">
        <f>IF(C3154&gt;'Assumptions Notes'!C$11,-C3154*('Assumptions Notes'!C$13/(2*1000)),G3154*D3154)</f>
        <v>-7.6799999999999993E-2</v>
      </c>
    </row>
    <row r="3155" spans="1:9" ht="16" x14ac:dyDescent="0.2">
      <c r="A3155" s="5">
        <v>42617.708333333336</v>
      </c>
      <c r="B3155" s="2">
        <v>1267.78</v>
      </c>
      <c r="C3155" s="29">
        <v>153.30000000000001</v>
      </c>
      <c r="D3155" s="8">
        <v>2.9500000000000001E-4</v>
      </c>
      <c r="E3155" s="13">
        <f>D3155*'Assumptions Notes'!C$12</f>
        <v>3.5400000000000001E-2</v>
      </c>
      <c r="F3155" s="15">
        <f t="shared" si="98"/>
        <v>4.5223500000000007E-2</v>
      </c>
      <c r="G3155" s="10">
        <f>IF(C3155&gt;'Assumptions Notes'!C$11,'Assumptions Notes'!C$11,C3155)</f>
        <v>150</v>
      </c>
      <c r="H3155" s="15">
        <f t="shared" si="99"/>
        <v>4.4250000000000005E-2</v>
      </c>
      <c r="I3155" s="2">
        <f>IF(C3155&gt;'Assumptions Notes'!C$11,-C3155*('Assumptions Notes'!C$13/(2*1000)),G3155*D3155)</f>
        <v>-7.665000000000001E-2</v>
      </c>
    </row>
    <row r="3156" spans="1:9" ht="16" x14ac:dyDescent="0.2">
      <c r="A3156" s="5">
        <v>42617.729166666664</v>
      </c>
      <c r="B3156" s="2">
        <v>1335.85</v>
      </c>
      <c r="C3156" s="29">
        <v>151.69999999999999</v>
      </c>
      <c r="D3156" s="8">
        <v>2.9750000000000002E-4</v>
      </c>
      <c r="E3156" s="13">
        <f>D3156*'Assumptions Notes'!C$12</f>
        <v>3.5700000000000003E-2</v>
      </c>
      <c r="F3156" s="15">
        <f t="shared" si="98"/>
        <v>4.5130749999999997E-2</v>
      </c>
      <c r="G3156" s="10">
        <f>IF(C3156&gt;'Assumptions Notes'!C$11,'Assumptions Notes'!C$11,C3156)</f>
        <v>150</v>
      </c>
      <c r="H3156" s="15">
        <f t="shared" si="99"/>
        <v>4.4625000000000005E-2</v>
      </c>
      <c r="I3156" s="2">
        <f>IF(C3156&gt;'Assumptions Notes'!C$11,-C3156*('Assumptions Notes'!C$13/(2*1000)),G3156*D3156)</f>
        <v>-7.5850000000000001E-2</v>
      </c>
    </row>
    <row r="3157" spans="1:9" ht="16" x14ac:dyDescent="0.2">
      <c r="A3157" s="5">
        <v>42617.75</v>
      </c>
      <c r="B3157" s="2">
        <v>1466.31</v>
      </c>
      <c r="C3157" s="29">
        <v>145.4</v>
      </c>
      <c r="D3157" s="8">
        <v>2.9999999999999997E-4</v>
      </c>
      <c r="E3157" s="13">
        <f>D3157*'Assumptions Notes'!C$12</f>
        <v>3.5999999999999997E-2</v>
      </c>
      <c r="F3157" s="15">
        <f t="shared" si="98"/>
        <v>4.3619999999999999E-2</v>
      </c>
      <c r="G3157" s="10">
        <f>IF(C3157&gt;'Assumptions Notes'!C$11,'Assumptions Notes'!C$11,C3157)</f>
        <v>145.4</v>
      </c>
      <c r="H3157" s="15">
        <f t="shared" si="99"/>
        <v>4.3619999999999999E-2</v>
      </c>
      <c r="I3157" s="2">
        <f>IF(C3157&gt;'Assumptions Notes'!C$11,-C3157*('Assumptions Notes'!C$13/(2*1000)),G3157*D3157)</f>
        <v>4.3619999999999999E-2</v>
      </c>
    </row>
    <row r="3158" spans="1:9" ht="16" x14ac:dyDescent="0.2">
      <c r="A3158" s="5">
        <v>42617.770833333336</v>
      </c>
      <c r="B3158" s="2">
        <v>1574.85</v>
      </c>
      <c r="C3158" s="29">
        <v>143.9</v>
      </c>
      <c r="D3158" s="8">
        <v>2.9999999999999997E-4</v>
      </c>
      <c r="E3158" s="13">
        <f>D3158*'Assumptions Notes'!C$12</f>
        <v>3.5999999999999997E-2</v>
      </c>
      <c r="F3158" s="15">
        <f t="shared" si="98"/>
        <v>4.317E-2</v>
      </c>
      <c r="G3158" s="10">
        <f>IF(C3158&gt;'Assumptions Notes'!C$11,'Assumptions Notes'!C$11,C3158)</f>
        <v>143.9</v>
      </c>
      <c r="H3158" s="15">
        <f t="shared" si="99"/>
        <v>4.317E-2</v>
      </c>
      <c r="I3158" s="2">
        <f>IF(C3158&gt;'Assumptions Notes'!C$11,-C3158*('Assumptions Notes'!C$13/(2*1000)),G3158*D3158)</f>
        <v>4.317E-2</v>
      </c>
    </row>
    <row r="3159" spans="1:9" ht="16" x14ac:dyDescent="0.2">
      <c r="A3159" s="5">
        <v>42617.791666666664</v>
      </c>
      <c r="B3159" s="2">
        <v>1679.25</v>
      </c>
      <c r="C3159" s="29">
        <v>143.1</v>
      </c>
      <c r="D3159" s="8">
        <v>2.9999999999999997E-4</v>
      </c>
      <c r="E3159" s="13">
        <f>D3159*'Assumptions Notes'!C$12</f>
        <v>3.5999999999999997E-2</v>
      </c>
      <c r="F3159" s="15">
        <f t="shared" si="98"/>
        <v>4.2929999999999996E-2</v>
      </c>
      <c r="G3159" s="10">
        <f>IF(C3159&gt;'Assumptions Notes'!C$11,'Assumptions Notes'!C$11,C3159)</f>
        <v>143.1</v>
      </c>
      <c r="H3159" s="15">
        <f t="shared" si="99"/>
        <v>4.2929999999999996E-2</v>
      </c>
      <c r="I3159" s="2">
        <f>IF(C3159&gt;'Assumptions Notes'!C$11,-C3159*('Assumptions Notes'!C$13/(2*1000)),G3159*D3159)</f>
        <v>4.2929999999999996E-2</v>
      </c>
    </row>
    <row r="3160" spans="1:9" ht="16" x14ac:dyDescent="0.2">
      <c r="A3160" s="5">
        <v>42617.8125</v>
      </c>
      <c r="B3160" s="2">
        <v>1683.97</v>
      </c>
      <c r="C3160" s="29">
        <v>143.9</v>
      </c>
      <c r="D3160" s="8">
        <v>2.9750000000000002E-4</v>
      </c>
      <c r="E3160" s="13">
        <f>D3160*'Assumptions Notes'!C$12</f>
        <v>3.5700000000000003E-2</v>
      </c>
      <c r="F3160" s="15">
        <f t="shared" si="98"/>
        <v>4.2810250000000008E-2</v>
      </c>
      <c r="G3160" s="10">
        <f>IF(C3160&gt;'Assumptions Notes'!C$11,'Assumptions Notes'!C$11,C3160)</f>
        <v>143.9</v>
      </c>
      <c r="H3160" s="15">
        <f t="shared" si="99"/>
        <v>4.2810250000000008E-2</v>
      </c>
      <c r="I3160" s="2">
        <f>IF(C3160&gt;'Assumptions Notes'!C$11,-C3160*('Assumptions Notes'!C$13/(2*1000)),G3160*D3160)</f>
        <v>4.2810250000000008E-2</v>
      </c>
    </row>
    <row r="3161" spans="1:9" ht="16" x14ac:dyDescent="0.2">
      <c r="A3161" s="5">
        <v>42617.833333333336</v>
      </c>
      <c r="B3161" s="2">
        <v>1686.22</v>
      </c>
      <c r="C3161" s="29">
        <v>144.5</v>
      </c>
      <c r="D3161" s="8">
        <v>2.9500000000000001E-4</v>
      </c>
      <c r="E3161" s="13">
        <f>D3161*'Assumptions Notes'!C$12</f>
        <v>3.5400000000000001E-2</v>
      </c>
      <c r="F3161" s="15">
        <f t="shared" si="98"/>
        <v>4.2627499999999999E-2</v>
      </c>
      <c r="G3161" s="10">
        <f>IF(C3161&gt;'Assumptions Notes'!C$11,'Assumptions Notes'!C$11,C3161)</f>
        <v>144.5</v>
      </c>
      <c r="H3161" s="15">
        <f t="shared" si="99"/>
        <v>4.2627499999999999E-2</v>
      </c>
      <c r="I3161" s="2">
        <f>IF(C3161&gt;'Assumptions Notes'!C$11,-C3161*('Assumptions Notes'!C$13/(2*1000)),G3161*D3161)</f>
        <v>4.2627499999999999E-2</v>
      </c>
    </row>
    <row r="3162" spans="1:9" ht="16" x14ac:dyDescent="0.2">
      <c r="A3162" s="5">
        <v>42617.854166666664</v>
      </c>
      <c r="B3162" s="2">
        <v>1671.51</v>
      </c>
      <c r="C3162" s="29">
        <v>144.6</v>
      </c>
      <c r="D3162" s="8">
        <v>2.9E-4</v>
      </c>
      <c r="E3162" s="13">
        <f>D3162*'Assumptions Notes'!C$12</f>
        <v>3.4799999999999998E-2</v>
      </c>
      <c r="F3162" s="15">
        <f t="shared" si="98"/>
        <v>4.1933999999999999E-2</v>
      </c>
      <c r="G3162" s="10">
        <f>IF(C3162&gt;'Assumptions Notes'!C$11,'Assumptions Notes'!C$11,C3162)</f>
        <v>144.6</v>
      </c>
      <c r="H3162" s="15">
        <f t="shared" si="99"/>
        <v>4.1933999999999999E-2</v>
      </c>
      <c r="I3162" s="2">
        <f>IF(C3162&gt;'Assumptions Notes'!C$11,-C3162*('Assumptions Notes'!C$13/(2*1000)),G3162*D3162)</f>
        <v>4.1933999999999999E-2</v>
      </c>
    </row>
    <row r="3163" spans="1:9" ht="16" x14ac:dyDescent="0.2">
      <c r="A3163" s="5">
        <v>42617.875</v>
      </c>
      <c r="B3163" s="2">
        <v>1625.98</v>
      </c>
      <c r="C3163" s="29">
        <v>143.9</v>
      </c>
      <c r="D3163" s="8">
        <v>2.8499999999999999E-4</v>
      </c>
      <c r="E3163" s="13">
        <f>D3163*'Assumptions Notes'!C$12</f>
        <v>3.4200000000000001E-2</v>
      </c>
      <c r="F3163" s="15">
        <f t="shared" si="98"/>
        <v>4.1011499999999999E-2</v>
      </c>
      <c r="G3163" s="10">
        <f>IF(C3163&gt;'Assumptions Notes'!C$11,'Assumptions Notes'!C$11,C3163)</f>
        <v>143.9</v>
      </c>
      <c r="H3163" s="15">
        <f t="shared" si="99"/>
        <v>4.1011499999999999E-2</v>
      </c>
      <c r="I3163" s="2">
        <f>IF(C3163&gt;'Assumptions Notes'!C$11,-C3163*('Assumptions Notes'!C$13/(2*1000)),G3163*D3163)</f>
        <v>4.1011499999999999E-2</v>
      </c>
    </row>
    <row r="3164" spans="1:9" ht="16" x14ac:dyDescent="0.2">
      <c r="A3164" s="5">
        <v>42617.895833333336</v>
      </c>
      <c r="B3164" s="2">
        <v>1580.9</v>
      </c>
      <c r="C3164" s="29">
        <v>142.69999999999999</v>
      </c>
      <c r="D3164" s="8">
        <v>2.7E-4</v>
      </c>
      <c r="E3164" s="13">
        <f>D3164*'Assumptions Notes'!C$12</f>
        <v>3.2399999999999998E-2</v>
      </c>
      <c r="F3164" s="15">
        <f t="shared" si="98"/>
        <v>3.8529000000000001E-2</v>
      </c>
      <c r="G3164" s="10">
        <f>IF(C3164&gt;'Assumptions Notes'!C$11,'Assumptions Notes'!C$11,C3164)</f>
        <v>142.69999999999999</v>
      </c>
      <c r="H3164" s="15">
        <f t="shared" si="99"/>
        <v>3.8529000000000001E-2</v>
      </c>
      <c r="I3164" s="2">
        <f>IF(C3164&gt;'Assumptions Notes'!C$11,-C3164*('Assumptions Notes'!C$13/(2*1000)),G3164*D3164)</f>
        <v>3.8529000000000001E-2</v>
      </c>
    </row>
    <row r="3165" spans="1:9" ht="16" x14ac:dyDescent="0.2">
      <c r="A3165" s="5">
        <v>42617.916666666664</v>
      </c>
      <c r="B3165" s="2">
        <v>1554.19</v>
      </c>
      <c r="C3165" s="29">
        <v>141.69999999999999</v>
      </c>
      <c r="D3165" s="8">
        <v>2.5500000000000002E-4</v>
      </c>
      <c r="E3165" s="13">
        <f>D3165*'Assumptions Notes'!C$12</f>
        <v>3.0600000000000002E-2</v>
      </c>
      <c r="F3165" s="15">
        <f t="shared" si="98"/>
        <v>3.6133499999999999E-2</v>
      </c>
      <c r="G3165" s="10">
        <f>IF(C3165&gt;'Assumptions Notes'!C$11,'Assumptions Notes'!C$11,C3165)</f>
        <v>141.69999999999999</v>
      </c>
      <c r="H3165" s="15">
        <f t="shared" si="99"/>
        <v>3.6133499999999999E-2</v>
      </c>
      <c r="I3165" s="2">
        <f>IF(C3165&gt;'Assumptions Notes'!C$11,-C3165*('Assumptions Notes'!C$13/(2*1000)),G3165*D3165)</f>
        <v>3.6133499999999999E-2</v>
      </c>
    </row>
    <row r="3166" spans="1:9" ht="16" x14ac:dyDescent="0.2">
      <c r="A3166" s="5">
        <v>42617.9375</v>
      </c>
      <c r="B3166" s="2">
        <v>1498.67</v>
      </c>
      <c r="C3166" s="29">
        <v>143.69999999999999</v>
      </c>
      <c r="D3166" s="8">
        <v>2.1250000000000002E-4</v>
      </c>
      <c r="E3166" s="13">
        <f>D3166*'Assumptions Notes'!C$12</f>
        <v>2.5500000000000002E-2</v>
      </c>
      <c r="F3166" s="15">
        <f t="shared" si="98"/>
        <v>3.0536250000000001E-2</v>
      </c>
      <c r="G3166" s="10">
        <f>IF(C3166&gt;'Assumptions Notes'!C$11,'Assumptions Notes'!C$11,C3166)</f>
        <v>143.69999999999999</v>
      </c>
      <c r="H3166" s="15">
        <f t="shared" si="99"/>
        <v>3.0536250000000001E-2</v>
      </c>
      <c r="I3166" s="2">
        <f>IF(C3166&gt;'Assumptions Notes'!C$11,-C3166*('Assumptions Notes'!C$13/(2*1000)),G3166*D3166)</f>
        <v>3.0536250000000001E-2</v>
      </c>
    </row>
    <row r="3167" spans="1:9" ht="16" x14ac:dyDescent="0.2">
      <c r="A3167" s="5">
        <v>42617.958333333336</v>
      </c>
      <c r="B3167" s="2">
        <v>1444.54</v>
      </c>
      <c r="C3167" s="29">
        <v>142.1</v>
      </c>
      <c r="D3167" s="8">
        <v>1.7000000000000001E-4</v>
      </c>
      <c r="E3167" s="13">
        <f>D3167*'Assumptions Notes'!C$12</f>
        <v>2.0400000000000001E-2</v>
      </c>
      <c r="F3167" s="15">
        <f t="shared" si="98"/>
        <v>2.4157000000000001E-2</v>
      </c>
      <c r="G3167" s="10">
        <f>IF(C3167&gt;'Assumptions Notes'!C$11,'Assumptions Notes'!C$11,C3167)</f>
        <v>142.1</v>
      </c>
      <c r="H3167" s="15">
        <f t="shared" si="99"/>
        <v>2.4157000000000001E-2</v>
      </c>
      <c r="I3167" s="2">
        <f>IF(C3167&gt;'Assumptions Notes'!C$11,-C3167*('Assumptions Notes'!C$13/(2*1000)),G3167*D3167)</f>
        <v>2.4157000000000001E-2</v>
      </c>
    </row>
    <row r="3168" spans="1:9" ht="16" x14ac:dyDescent="0.2">
      <c r="A3168" s="5">
        <v>42617.979166666664</v>
      </c>
      <c r="B3168" s="2">
        <v>1423.27</v>
      </c>
      <c r="C3168" s="29">
        <v>142</v>
      </c>
      <c r="D3168" s="8">
        <v>1.5000000000000001E-4</v>
      </c>
      <c r="E3168" s="13">
        <f>D3168*'Assumptions Notes'!C$12</f>
        <v>1.8000000000000002E-2</v>
      </c>
      <c r="F3168" s="15">
        <f t="shared" si="98"/>
        <v>2.1300000000000003E-2</v>
      </c>
      <c r="G3168" s="10">
        <f>IF(C3168&gt;'Assumptions Notes'!C$11,'Assumptions Notes'!C$11,C3168)</f>
        <v>142</v>
      </c>
      <c r="H3168" s="15">
        <f t="shared" si="99"/>
        <v>2.1300000000000003E-2</v>
      </c>
      <c r="I3168" s="2">
        <f>IF(C3168&gt;'Assumptions Notes'!C$11,-C3168*('Assumptions Notes'!C$13/(2*1000)),G3168*D3168)</f>
        <v>2.1300000000000003E-2</v>
      </c>
    </row>
    <row r="3169" spans="1:9" ht="16" x14ac:dyDescent="0.2">
      <c r="A3169" s="5">
        <v>42618</v>
      </c>
      <c r="B3169" s="2">
        <v>1656.36</v>
      </c>
      <c r="C3169" s="29">
        <v>146</v>
      </c>
      <c r="D3169" s="8">
        <v>1.2999999999999999E-4</v>
      </c>
      <c r="E3169" s="13">
        <f>D3169*'Assumptions Notes'!C$12</f>
        <v>1.5599999999999999E-2</v>
      </c>
      <c r="F3169" s="15">
        <f t="shared" si="98"/>
        <v>1.8979999999999997E-2</v>
      </c>
      <c r="G3169" s="10">
        <f>IF(C3169&gt;'Assumptions Notes'!C$11,'Assumptions Notes'!C$11,C3169)</f>
        <v>146</v>
      </c>
      <c r="H3169" s="15">
        <f t="shared" si="99"/>
        <v>1.8979999999999997E-2</v>
      </c>
      <c r="I3169" s="2">
        <f>IF(C3169&gt;'Assumptions Notes'!C$11,-C3169*('Assumptions Notes'!C$13/(2*1000)),G3169*D3169)</f>
        <v>1.8979999999999997E-2</v>
      </c>
    </row>
    <row r="3170" spans="1:9" ht="16" x14ac:dyDescent="0.2">
      <c r="A3170" s="5">
        <v>42618.020833333336</v>
      </c>
      <c r="B3170" s="2">
        <v>1539.01</v>
      </c>
      <c r="C3170" s="29">
        <v>144.6</v>
      </c>
      <c r="D3170" s="8">
        <v>1.175E-4</v>
      </c>
      <c r="E3170" s="13">
        <f>D3170*'Assumptions Notes'!C$12</f>
        <v>1.41E-2</v>
      </c>
      <c r="F3170" s="15">
        <f t="shared" si="98"/>
        <v>1.6990499999999999E-2</v>
      </c>
      <c r="G3170" s="10">
        <f>IF(C3170&gt;'Assumptions Notes'!C$11,'Assumptions Notes'!C$11,C3170)</f>
        <v>144.6</v>
      </c>
      <c r="H3170" s="15">
        <f t="shared" si="99"/>
        <v>1.6990499999999999E-2</v>
      </c>
      <c r="I3170" s="2">
        <f>IF(C3170&gt;'Assumptions Notes'!C$11,-C3170*('Assumptions Notes'!C$13/(2*1000)),G3170*D3170)</f>
        <v>1.6990499999999999E-2</v>
      </c>
    </row>
    <row r="3171" spans="1:9" ht="16" x14ac:dyDescent="0.2">
      <c r="A3171" s="5">
        <v>42618.041666666664</v>
      </c>
      <c r="B3171" s="2">
        <v>1471.49</v>
      </c>
      <c r="C3171" s="29">
        <v>147</v>
      </c>
      <c r="D3171" s="8">
        <v>1.05E-4</v>
      </c>
      <c r="E3171" s="13">
        <f>D3171*'Assumptions Notes'!C$12</f>
        <v>1.26E-2</v>
      </c>
      <c r="F3171" s="15">
        <f t="shared" si="98"/>
        <v>1.5435000000000001E-2</v>
      </c>
      <c r="G3171" s="10">
        <f>IF(C3171&gt;'Assumptions Notes'!C$11,'Assumptions Notes'!C$11,C3171)</f>
        <v>147</v>
      </c>
      <c r="H3171" s="15">
        <f t="shared" si="99"/>
        <v>1.5435000000000001E-2</v>
      </c>
      <c r="I3171" s="2">
        <f>IF(C3171&gt;'Assumptions Notes'!C$11,-C3171*('Assumptions Notes'!C$13/(2*1000)),G3171*D3171)</f>
        <v>1.5435000000000001E-2</v>
      </c>
    </row>
    <row r="3172" spans="1:9" ht="16" x14ac:dyDescent="0.2">
      <c r="A3172" s="5">
        <v>42618.0625</v>
      </c>
      <c r="B3172" s="2">
        <v>1382.94</v>
      </c>
      <c r="C3172" s="29">
        <v>148.30000000000001</v>
      </c>
      <c r="D3172" s="8">
        <v>1.025E-4</v>
      </c>
      <c r="E3172" s="13">
        <f>D3172*'Assumptions Notes'!C$12</f>
        <v>1.23E-2</v>
      </c>
      <c r="F3172" s="15">
        <f t="shared" si="98"/>
        <v>1.5200750000000001E-2</v>
      </c>
      <c r="G3172" s="10">
        <f>IF(C3172&gt;'Assumptions Notes'!C$11,'Assumptions Notes'!C$11,C3172)</f>
        <v>148.30000000000001</v>
      </c>
      <c r="H3172" s="15">
        <f t="shared" si="99"/>
        <v>1.5200750000000001E-2</v>
      </c>
      <c r="I3172" s="2">
        <f>IF(C3172&gt;'Assumptions Notes'!C$11,-C3172*('Assumptions Notes'!C$13/(2*1000)),G3172*D3172)</f>
        <v>1.5200750000000001E-2</v>
      </c>
    </row>
    <row r="3173" spans="1:9" ht="16" x14ac:dyDescent="0.2">
      <c r="A3173" s="5">
        <v>42618.083333333336</v>
      </c>
      <c r="B3173" s="2">
        <v>1305.8499999999999</v>
      </c>
      <c r="C3173" s="29">
        <v>147.6</v>
      </c>
      <c r="D3173" s="8">
        <v>1E-4</v>
      </c>
      <c r="E3173" s="13">
        <f>D3173*'Assumptions Notes'!C$12</f>
        <v>1.2E-2</v>
      </c>
      <c r="F3173" s="15">
        <f t="shared" si="98"/>
        <v>1.4760000000000001E-2</v>
      </c>
      <c r="G3173" s="10">
        <f>IF(C3173&gt;'Assumptions Notes'!C$11,'Assumptions Notes'!C$11,C3173)</f>
        <v>147.6</v>
      </c>
      <c r="H3173" s="15">
        <f t="shared" si="99"/>
        <v>1.4760000000000001E-2</v>
      </c>
      <c r="I3173" s="2">
        <f>IF(C3173&gt;'Assumptions Notes'!C$11,-C3173*('Assumptions Notes'!C$13/(2*1000)),G3173*D3173)</f>
        <v>1.4760000000000001E-2</v>
      </c>
    </row>
    <row r="3174" spans="1:9" ht="16" x14ac:dyDescent="0.2">
      <c r="A3174" s="5">
        <v>42618.104166666664</v>
      </c>
      <c r="B3174" s="2">
        <v>1240.23</v>
      </c>
      <c r="C3174" s="29">
        <v>148.1</v>
      </c>
      <c r="D3174" s="8">
        <v>9.8750000000000002E-5</v>
      </c>
      <c r="E3174" s="13">
        <f>D3174*'Assumptions Notes'!C$12</f>
        <v>1.1849999999999999E-2</v>
      </c>
      <c r="F3174" s="15">
        <f t="shared" si="98"/>
        <v>1.4624874999999999E-2</v>
      </c>
      <c r="G3174" s="10">
        <f>IF(C3174&gt;'Assumptions Notes'!C$11,'Assumptions Notes'!C$11,C3174)</f>
        <v>148.1</v>
      </c>
      <c r="H3174" s="15">
        <f t="shared" si="99"/>
        <v>1.4624874999999999E-2</v>
      </c>
      <c r="I3174" s="2">
        <f>IF(C3174&gt;'Assumptions Notes'!C$11,-C3174*('Assumptions Notes'!C$13/(2*1000)),G3174*D3174)</f>
        <v>1.4624874999999999E-2</v>
      </c>
    </row>
    <row r="3175" spans="1:9" ht="16" x14ac:dyDescent="0.2">
      <c r="A3175" s="5">
        <v>42618.125</v>
      </c>
      <c r="B3175" s="2">
        <v>1220.6500000000001</v>
      </c>
      <c r="C3175" s="29">
        <v>146.6</v>
      </c>
      <c r="D3175" s="8">
        <v>9.7499999999999998E-5</v>
      </c>
      <c r="E3175" s="13">
        <f>D3175*'Assumptions Notes'!C$12</f>
        <v>1.17E-2</v>
      </c>
      <c r="F3175" s="15">
        <f t="shared" si="98"/>
        <v>1.4293499999999999E-2</v>
      </c>
      <c r="G3175" s="10">
        <f>IF(C3175&gt;'Assumptions Notes'!C$11,'Assumptions Notes'!C$11,C3175)</f>
        <v>146.6</v>
      </c>
      <c r="H3175" s="15">
        <f t="shared" si="99"/>
        <v>1.4293499999999999E-2</v>
      </c>
      <c r="I3175" s="2">
        <f>IF(C3175&gt;'Assumptions Notes'!C$11,-C3175*('Assumptions Notes'!C$13/(2*1000)),G3175*D3175)</f>
        <v>1.4293499999999999E-2</v>
      </c>
    </row>
    <row r="3176" spans="1:9" ht="16" x14ac:dyDescent="0.2">
      <c r="A3176" s="5">
        <v>42618.145833333336</v>
      </c>
      <c r="B3176" s="2">
        <v>1207.6600000000001</v>
      </c>
      <c r="C3176" s="29">
        <v>146.30000000000001</v>
      </c>
      <c r="D3176" s="8">
        <v>9.6250000000000009E-5</v>
      </c>
      <c r="E3176" s="13">
        <f>D3176*'Assumptions Notes'!C$12</f>
        <v>1.1550000000000001E-2</v>
      </c>
      <c r="F3176" s="15">
        <f t="shared" si="98"/>
        <v>1.4081375000000002E-2</v>
      </c>
      <c r="G3176" s="10">
        <f>IF(C3176&gt;'Assumptions Notes'!C$11,'Assumptions Notes'!C$11,C3176)</f>
        <v>146.30000000000001</v>
      </c>
      <c r="H3176" s="15">
        <f t="shared" si="99"/>
        <v>1.4081375000000002E-2</v>
      </c>
      <c r="I3176" s="2">
        <f>IF(C3176&gt;'Assumptions Notes'!C$11,-C3176*('Assumptions Notes'!C$13/(2*1000)),G3176*D3176)</f>
        <v>1.4081375000000002E-2</v>
      </c>
    </row>
    <row r="3177" spans="1:9" ht="16" x14ac:dyDescent="0.2">
      <c r="A3177" s="5">
        <v>42618.166666666664</v>
      </c>
      <c r="B3177" s="2">
        <v>1179.28</v>
      </c>
      <c r="C3177" s="29">
        <v>142.1</v>
      </c>
      <c r="D3177" s="8">
        <v>9.5000000000000005E-5</v>
      </c>
      <c r="E3177" s="13">
        <f>D3177*'Assumptions Notes'!C$12</f>
        <v>1.14E-2</v>
      </c>
      <c r="F3177" s="15">
        <f t="shared" si="98"/>
        <v>1.3499499999999999E-2</v>
      </c>
      <c r="G3177" s="10">
        <f>IF(C3177&gt;'Assumptions Notes'!C$11,'Assumptions Notes'!C$11,C3177)</f>
        <v>142.1</v>
      </c>
      <c r="H3177" s="15">
        <f t="shared" si="99"/>
        <v>1.3499499999999999E-2</v>
      </c>
      <c r="I3177" s="2">
        <f>IF(C3177&gt;'Assumptions Notes'!C$11,-C3177*('Assumptions Notes'!C$13/(2*1000)),G3177*D3177)</f>
        <v>1.3499499999999999E-2</v>
      </c>
    </row>
    <row r="3178" spans="1:9" ht="16" x14ac:dyDescent="0.2">
      <c r="A3178" s="5">
        <v>42618.1875</v>
      </c>
      <c r="B3178" s="2">
        <v>1167.1600000000001</v>
      </c>
      <c r="C3178" s="29">
        <v>144.1</v>
      </c>
      <c r="D3178" s="8">
        <v>9.6250000000000009E-5</v>
      </c>
      <c r="E3178" s="13">
        <f>D3178*'Assumptions Notes'!C$12</f>
        <v>1.1550000000000001E-2</v>
      </c>
      <c r="F3178" s="15">
        <f t="shared" si="98"/>
        <v>1.3869625E-2</v>
      </c>
      <c r="G3178" s="10">
        <f>IF(C3178&gt;'Assumptions Notes'!C$11,'Assumptions Notes'!C$11,C3178)</f>
        <v>144.1</v>
      </c>
      <c r="H3178" s="15">
        <f t="shared" si="99"/>
        <v>1.3869625E-2</v>
      </c>
      <c r="I3178" s="2">
        <f>IF(C3178&gt;'Assumptions Notes'!C$11,-C3178*('Assumptions Notes'!C$13/(2*1000)),G3178*D3178)</f>
        <v>1.3869625E-2</v>
      </c>
    </row>
    <row r="3179" spans="1:9" ht="16" x14ac:dyDescent="0.2">
      <c r="A3179" s="5">
        <v>42618.208333333336</v>
      </c>
      <c r="B3179" s="2">
        <v>1160.26</v>
      </c>
      <c r="C3179" s="29">
        <v>144.6</v>
      </c>
      <c r="D3179" s="8">
        <v>9.7499999999999998E-5</v>
      </c>
      <c r="E3179" s="13">
        <f>D3179*'Assumptions Notes'!C$12</f>
        <v>1.17E-2</v>
      </c>
      <c r="F3179" s="15">
        <f t="shared" si="98"/>
        <v>1.40985E-2</v>
      </c>
      <c r="G3179" s="10">
        <f>IF(C3179&gt;'Assumptions Notes'!C$11,'Assumptions Notes'!C$11,C3179)</f>
        <v>144.6</v>
      </c>
      <c r="H3179" s="15">
        <f t="shared" si="99"/>
        <v>1.40985E-2</v>
      </c>
      <c r="I3179" s="2">
        <f>IF(C3179&gt;'Assumptions Notes'!C$11,-C3179*('Assumptions Notes'!C$13/(2*1000)),G3179*D3179)</f>
        <v>1.40985E-2</v>
      </c>
    </row>
    <row r="3180" spans="1:9" ht="16" x14ac:dyDescent="0.2">
      <c r="A3180" s="5">
        <v>42618.229166666664</v>
      </c>
      <c r="B3180" s="2">
        <v>1162.9100000000001</v>
      </c>
      <c r="C3180" s="29">
        <v>142.80000000000001</v>
      </c>
      <c r="D3180" s="8">
        <v>1.15E-4</v>
      </c>
      <c r="E3180" s="13">
        <f>D3180*'Assumptions Notes'!C$12</f>
        <v>1.38E-2</v>
      </c>
      <c r="F3180" s="15">
        <f t="shared" si="98"/>
        <v>1.6422000000000003E-2</v>
      </c>
      <c r="G3180" s="10">
        <f>IF(C3180&gt;'Assumptions Notes'!C$11,'Assumptions Notes'!C$11,C3180)</f>
        <v>142.80000000000001</v>
      </c>
      <c r="H3180" s="15">
        <f t="shared" si="99"/>
        <v>1.6422000000000003E-2</v>
      </c>
      <c r="I3180" s="2">
        <f>IF(C3180&gt;'Assumptions Notes'!C$11,-C3180*('Assumptions Notes'!C$13/(2*1000)),G3180*D3180)</f>
        <v>1.6422000000000003E-2</v>
      </c>
    </row>
    <row r="3181" spans="1:9" ht="16" x14ac:dyDescent="0.2">
      <c r="A3181" s="5">
        <v>42618.25</v>
      </c>
      <c r="B3181" s="2">
        <v>1212.92</v>
      </c>
      <c r="C3181" s="29">
        <v>150.69999999999999</v>
      </c>
      <c r="D3181" s="8">
        <v>1.325E-4</v>
      </c>
      <c r="E3181" s="13">
        <f>D3181*'Assumptions Notes'!C$12</f>
        <v>1.5900000000000001E-2</v>
      </c>
      <c r="F3181" s="15">
        <f t="shared" si="98"/>
        <v>1.9967749999999999E-2</v>
      </c>
      <c r="G3181" s="10">
        <f>IF(C3181&gt;'Assumptions Notes'!C$11,'Assumptions Notes'!C$11,C3181)</f>
        <v>150</v>
      </c>
      <c r="H3181" s="15">
        <f t="shared" si="99"/>
        <v>1.9875E-2</v>
      </c>
      <c r="I3181" s="2">
        <f>IF(C3181&gt;'Assumptions Notes'!C$11,-C3181*('Assumptions Notes'!C$13/(2*1000)),G3181*D3181)</f>
        <v>-7.535E-2</v>
      </c>
    </row>
    <row r="3182" spans="1:9" ht="16" x14ac:dyDescent="0.2">
      <c r="A3182" s="5">
        <v>42618.270833333336</v>
      </c>
      <c r="B3182" s="2">
        <v>1285.51</v>
      </c>
      <c r="C3182" s="29">
        <v>150.19999999999999</v>
      </c>
      <c r="D3182" s="8">
        <v>1.6249999999999999E-4</v>
      </c>
      <c r="E3182" s="13">
        <f>D3182*'Assumptions Notes'!C$12</f>
        <v>1.95E-2</v>
      </c>
      <c r="F3182" s="15">
        <f t="shared" si="98"/>
        <v>2.4407499999999999E-2</v>
      </c>
      <c r="G3182" s="10">
        <f>IF(C3182&gt;'Assumptions Notes'!C$11,'Assumptions Notes'!C$11,C3182)</f>
        <v>150</v>
      </c>
      <c r="H3182" s="15">
        <f t="shared" si="99"/>
        <v>2.4374999999999997E-2</v>
      </c>
      <c r="I3182" s="2">
        <f>IF(C3182&gt;'Assumptions Notes'!C$11,-C3182*('Assumptions Notes'!C$13/(2*1000)),G3182*D3182)</f>
        <v>-7.51E-2</v>
      </c>
    </row>
    <row r="3183" spans="1:9" ht="16" x14ac:dyDescent="0.2">
      <c r="A3183" s="5">
        <v>42618.291666666664</v>
      </c>
      <c r="B3183" s="2">
        <v>1423.96</v>
      </c>
      <c r="C3183" s="29">
        <v>152.6</v>
      </c>
      <c r="D3183" s="8">
        <v>1.9249999999999999E-4</v>
      </c>
      <c r="E3183" s="13">
        <f>D3183*'Assumptions Notes'!C$12</f>
        <v>2.3099999999999999E-2</v>
      </c>
      <c r="F3183" s="15">
        <f t="shared" si="98"/>
        <v>2.9375499999999999E-2</v>
      </c>
      <c r="G3183" s="10">
        <f>IF(C3183&gt;'Assumptions Notes'!C$11,'Assumptions Notes'!C$11,C3183)</f>
        <v>150</v>
      </c>
      <c r="H3183" s="15">
        <f t="shared" si="99"/>
        <v>2.8874999999999998E-2</v>
      </c>
      <c r="I3183" s="2">
        <f>IF(C3183&gt;'Assumptions Notes'!C$11,-C3183*('Assumptions Notes'!C$13/(2*1000)),G3183*D3183)</f>
        <v>-7.6299999999999993E-2</v>
      </c>
    </row>
    <row r="3184" spans="1:9" ht="16" x14ac:dyDescent="0.2">
      <c r="A3184" s="5">
        <v>42618.3125</v>
      </c>
      <c r="B3184" s="2">
        <v>1535.15</v>
      </c>
      <c r="C3184" s="29">
        <v>153.5</v>
      </c>
      <c r="D3184" s="8">
        <v>2.0875000000000001E-4</v>
      </c>
      <c r="E3184" s="13">
        <f>D3184*'Assumptions Notes'!C$12</f>
        <v>2.5049999999999999E-2</v>
      </c>
      <c r="F3184" s="15">
        <f t="shared" si="98"/>
        <v>3.2043124999999999E-2</v>
      </c>
      <c r="G3184" s="10">
        <f>IF(C3184&gt;'Assumptions Notes'!C$11,'Assumptions Notes'!C$11,C3184)</f>
        <v>150</v>
      </c>
      <c r="H3184" s="15">
        <f t="shared" si="99"/>
        <v>3.13125E-2</v>
      </c>
      <c r="I3184" s="2">
        <f>IF(C3184&gt;'Assumptions Notes'!C$11,-C3184*('Assumptions Notes'!C$13/(2*1000)),G3184*D3184)</f>
        <v>-7.6749999999999999E-2</v>
      </c>
    </row>
    <row r="3185" spans="1:9" ht="16" x14ac:dyDescent="0.2">
      <c r="A3185" s="5">
        <v>42618.333333333336</v>
      </c>
      <c r="B3185" s="2">
        <v>1598.83</v>
      </c>
      <c r="C3185" s="29">
        <v>154</v>
      </c>
      <c r="D3185" s="8">
        <v>2.2499999999999999E-4</v>
      </c>
      <c r="E3185" s="13">
        <f>D3185*'Assumptions Notes'!C$12</f>
        <v>2.7E-2</v>
      </c>
      <c r="F3185" s="15">
        <f t="shared" si="98"/>
        <v>3.465E-2</v>
      </c>
      <c r="G3185" s="10">
        <f>IF(C3185&gt;'Assumptions Notes'!C$11,'Assumptions Notes'!C$11,C3185)</f>
        <v>150</v>
      </c>
      <c r="H3185" s="15">
        <f t="shared" si="99"/>
        <v>3.3750000000000002E-2</v>
      </c>
      <c r="I3185" s="2">
        <f>IF(C3185&gt;'Assumptions Notes'!C$11,-C3185*('Assumptions Notes'!C$13/(2*1000)),G3185*D3185)</f>
        <v>-7.6999999999999999E-2</v>
      </c>
    </row>
    <row r="3186" spans="1:9" ht="16" x14ac:dyDescent="0.2">
      <c r="A3186" s="5">
        <v>42618.354166666664</v>
      </c>
      <c r="B3186" s="2">
        <v>1634.48</v>
      </c>
      <c r="C3186" s="29">
        <v>154</v>
      </c>
      <c r="D3186" s="8">
        <v>2.2625E-4</v>
      </c>
      <c r="E3186" s="13">
        <f>D3186*'Assumptions Notes'!C$12</f>
        <v>2.7150000000000001E-2</v>
      </c>
      <c r="F3186" s="15">
        <f t="shared" si="98"/>
        <v>3.4842499999999998E-2</v>
      </c>
      <c r="G3186" s="10">
        <f>IF(C3186&gt;'Assumptions Notes'!C$11,'Assumptions Notes'!C$11,C3186)</f>
        <v>150</v>
      </c>
      <c r="H3186" s="15">
        <f t="shared" si="99"/>
        <v>3.3937500000000002E-2</v>
      </c>
      <c r="I3186" s="2">
        <f>IF(C3186&gt;'Assumptions Notes'!C$11,-C3186*('Assumptions Notes'!C$13/(2*1000)),G3186*D3186)</f>
        <v>-7.6999999999999999E-2</v>
      </c>
    </row>
    <row r="3187" spans="1:9" ht="16" x14ac:dyDescent="0.2">
      <c r="A3187" s="5">
        <v>42618.375</v>
      </c>
      <c r="B3187" s="2">
        <v>1571.54</v>
      </c>
      <c r="C3187" s="29">
        <v>152.69999999999999</v>
      </c>
      <c r="D3187" s="8">
        <v>2.275E-4</v>
      </c>
      <c r="E3187" s="13">
        <f>D3187*'Assumptions Notes'!C$12</f>
        <v>2.7300000000000001E-2</v>
      </c>
      <c r="F3187" s="15">
        <f t="shared" si="98"/>
        <v>3.4739249999999999E-2</v>
      </c>
      <c r="G3187" s="10">
        <f>IF(C3187&gt;'Assumptions Notes'!C$11,'Assumptions Notes'!C$11,C3187)</f>
        <v>150</v>
      </c>
      <c r="H3187" s="15">
        <f t="shared" si="99"/>
        <v>3.4125000000000003E-2</v>
      </c>
      <c r="I3187" s="2">
        <f>IF(C3187&gt;'Assumptions Notes'!C$11,-C3187*('Assumptions Notes'!C$13/(2*1000)),G3187*D3187)</f>
        <v>-7.6350000000000001E-2</v>
      </c>
    </row>
    <row r="3188" spans="1:9" ht="16" x14ac:dyDescent="0.2">
      <c r="A3188" s="5">
        <v>42618.395833333336</v>
      </c>
      <c r="B3188" s="2">
        <v>1523.67</v>
      </c>
      <c r="C3188" s="29">
        <v>151.1</v>
      </c>
      <c r="D3188" s="8">
        <v>2.1875E-4</v>
      </c>
      <c r="E3188" s="13">
        <f>D3188*'Assumptions Notes'!C$12</f>
        <v>2.6249999999999999E-2</v>
      </c>
      <c r="F3188" s="15">
        <f t="shared" si="98"/>
        <v>3.3053125000000003E-2</v>
      </c>
      <c r="G3188" s="10">
        <f>IF(C3188&gt;'Assumptions Notes'!C$11,'Assumptions Notes'!C$11,C3188)</f>
        <v>150</v>
      </c>
      <c r="H3188" s="15">
        <f t="shared" si="99"/>
        <v>3.2812500000000001E-2</v>
      </c>
      <c r="I3188" s="2">
        <f>IF(C3188&gt;'Assumptions Notes'!C$11,-C3188*('Assumptions Notes'!C$13/(2*1000)),G3188*D3188)</f>
        <v>-7.5549999999999992E-2</v>
      </c>
    </row>
    <row r="3189" spans="1:9" ht="16" x14ac:dyDescent="0.2">
      <c r="A3189" s="5">
        <v>42618.416666666664</v>
      </c>
      <c r="B3189" s="2">
        <v>1451.95</v>
      </c>
      <c r="C3189" s="29">
        <v>152.80000000000001</v>
      </c>
      <c r="D3189" s="8">
        <v>2.1000000000000001E-4</v>
      </c>
      <c r="E3189" s="13">
        <f>D3189*'Assumptions Notes'!C$12</f>
        <v>2.52E-2</v>
      </c>
      <c r="F3189" s="15">
        <f t="shared" si="98"/>
        <v>3.2088000000000005E-2</v>
      </c>
      <c r="G3189" s="10">
        <f>IF(C3189&gt;'Assumptions Notes'!C$11,'Assumptions Notes'!C$11,C3189)</f>
        <v>150</v>
      </c>
      <c r="H3189" s="15">
        <f t="shared" si="99"/>
        <v>3.15E-2</v>
      </c>
      <c r="I3189" s="2">
        <f>IF(C3189&gt;'Assumptions Notes'!C$11,-C3189*('Assumptions Notes'!C$13/(2*1000)),G3189*D3189)</f>
        <v>-7.640000000000001E-2</v>
      </c>
    </row>
    <row r="3190" spans="1:9" ht="16" x14ac:dyDescent="0.2">
      <c r="A3190" s="5">
        <v>42618.4375</v>
      </c>
      <c r="B3190" s="2">
        <v>1329.08</v>
      </c>
      <c r="C3190" s="29">
        <v>153.69999999999999</v>
      </c>
      <c r="D3190" s="8">
        <v>2.075E-4</v>
      </c>
      <c r="E3190" s="13">
        <f>D3190*'Assumptions Notes'!C$12</f>
        <v>2.4899999999999999E-2</v>
      </c>
      <c r="F3190" s="15">
        <f t="shared" si="98"/>
        <v>3.1892749999999997E-2</v>
      </c>
      <c r="G3190" s="10">
        <f>IF(C3190&gt;'Assumptions Notes'!C$11,'Assumptions Notes'!C$11,C3190)</f>
        <v>150</v>
      </c>
      <c r="H3190" s="15">
        <f t="shared" si="99"/>
        <v>3.1125E-2</v>
      </c>
      <c r="I3190" s="2">
        <f>IF(C3190&gt;'Assumptions Notes'!C$11,-C3190*('Assumptions Notes'!C$13/(2*1000)),G3190*D3190)</f>
        <v>-7.6850000000000002E-2</v>
      </c>
    </row>
    <row r="3191" spans="1:9" ht="16" x14ac:dyDescent="0.2">
      <c r="A3191" s="5">
        <v>42618.458333333336</v>
      </c>
      <c r="B3191" s="2">
        <v>1266.69</v>
      </c>
      <c r="C3191" s="29">
        <v>153.30000000000001</v>
      </c>
      <c r="D3191" s="8">
        <v>2.05E-4</v>
      </c>
      <c r="E3191" s="13">
        <f>D3191*'Assumptions Notes'!C$12</f>
        <v>2.46E-2</v>
      </c>
      <c r="F3191" s="15">
        <f t="shared" si="98"/>
        <v>3.1426500000000003E-2</v>
      </c>
      <c r="G3191" s="10">
        <f>IF(C3191&gt;'Assumptions Notes'!C$11,'Assumptions Notes'!C$11,C3191)</f>
        <v>150</v>
      </c>
      <c r="H3191" s="15">
        <f t="shared" si="99"/>
        <v>3.075E-2</v>
      </c>
      <c r="I3191" s="2">
        <f>IF(C3191&gt;'Assumptions Notes'!C$11,-C3191*('Assumptions Notes'!C$13/(2*1000)),G3191*D3191)</f>
        <v>-7.665000000000001E-2</v>
      </c>
    </row>
    <row r="3192" spans="1:9" ht="16" x14ac:dyDescent="0.2">
      <c r="A3192" s="5">
        <v>42618.479166666664</v>
      </c>
      <c r="B3192" s="2">
        <v>1227.25</v>
      </c>
      <c r="C3192" s="29">
        <v>152.80000000000001</v>
      </c>
      <c r="D3192" s="8">
        <v>2.1499999999999999E-4</v>
      </c>
      <c r="E3192" s="13">
        <f>D3192*'Assumptions Notes'!C$12</f>
        <v>2.58E-2</v>
      </c>
      <c r="F3192" s="15">
        <f t="shared" si="98"/>
        <v>3.2851999999999999E-2</v>
      </c>
      <c r="G3192" s="10">
        <f>IF(C3192&gt;'Assumptions Notes'!C$11,'Assumptions Notes'!C$11,C3192)</f>
        <v>150</v>
      </c>
      <c r="H3192" s="15">
        <f t="shared" si="99"/>
        <v>3.2250000000000001E-2</v>
      </c>
      <c r="I3192" s="2">
        <f>IF(C3192&gt;'Assumptions Notes'!C$11,-C3192*('Assumptions Notes'!C$13/(2*1000)),G3192*D3192)</f>
        <v>-7.640000000000001E-2</v>
      </c>
    </row>
    <row r="3193" spans="1:9" ht="16" x14ac:dyDescent="0.2">
      <c r="A3193" s="5">
        <v>42618.5</v>
      </c>
      <c r="B3193" s="2">
        <v>1201.3399999999999</v>
      </c>
      <c r="C3193" s="29">
        <v>158</v>
      </c>
      <c r="D3193" s="8">
        <v>2.2499999999999999E-4</v>
      </c>
      <c r="E3193" s="13">
        <f>D3193*'Assumptions Notes'!C$12</f>
        <v>2.7E-2</v>
      </c>
      <c r="F3193" s="15">
        <f t="shared" si="98"/>
        <v>3.5549999999999998E-2</v>
      </c>
      <c r="G3193" s="10">
        <f>IF(C3193&gt;'Assumptions Notes'!C$11,'Assumptions Notes'!C$11,C3193)</f>
        <v>150</v>
      </c>
      <c r="H3193" s="15">
        <f t="shared" si="99"/>
        <v>3.3750000000000002E-2</v>
      </c>
      <c r="I3193" s="2">
        <f>IF(C3193&gt;'Assumptions Notes'!C$11,-C3193*('Assumptions Notes'!C$13/(2*1000)),G3193*D3193)</f>
        <v>-7.9000000000000001E-2</v>
      </c>
    </row>
    <row r="3194" spans="1:9" ht="16" x14ac:dyDescent="0.2">
      <c r="A3194" s="5">
        <v>42618.520833333336</v>
      </c>
      <c r="B3194" s="2">
        <v>1177.57</v>
      </c>
      <c r="C3194" s="29">
        <v>157.19999999999999</v>
      </c>
      <c r="D3194" s="8">
        <v>2.1250000000000002E-4</v>
      </c>
      <c r="E3194" s="13">
        <f>D3194*'Assumptions Notes'!C$12</f>
        <v>2.5500000000000002E-2</v>
      </c>
      <c r="F3194" s="15">
        <f t="shared" si="98"/>
        <v>3.3404999999999997E-2</v>
      </c>
      <c r="G3194" s="10">
        <f>IF(C3194&gt;'Assumptions Notes'!C$11,'Assumptions Notes'!C$11,C3194)</f>
        <v>150</v>
      </c>
      <c r="H3194" s="15">
        <f t="shared" si="99"/>
        <v>3.1875000000000001E-2</v>
      </c>
      <c r="I3194" s="2">
        <f>IF(C3194&gt;'Assumptions Notes'!C$11,-C3194*('Assumptions Notes'!C$13/(2*1000)),G3194*D3194)</f>
        <v>-7.8599999999999989E-2</v>
      </c>
    </row>
    <row r="3195" spans="1:9" ht="16" x14ac:dyDescent="0.2">
      <c r="A3195" s="5">
        <v>42618.541666666664</v>
      </c>
      <c r="B3195" s="2">
        <v>1170.51</v>
      </c>
      <c r="C3195" s="29">
        <v>157.6</v>
      </c>
      <c r="D3195" s="8">
        <v>2.0000000000000001E-4</v>
      </c>
      <c r="E3195" s="13">
        <f>D3195*'Assumptions Notes'!C$12</f>
        <v>2.4E-2</v>
      </c>
      <c r="F3195" s="15">
        <f t="shared" si="98"/>
        <v>3.1519999999999999E-2</v>
      </c>
      <c r="G3195" s="10">
        <f>IF(C3195&gt;'Assumptions Notes'!C$11,'Assumptions Notes'!C$11,C3195)</f>
        <v>150</v>
      </c>
      <c r="H3195" s="15">
        <f t="shared" si="99"/>
        <v>3.0000000000000002E-2</v>
      </c>
      <c r="I3195" s="2">
        <f>IF(C3195&gt;'Assumptions Notes'!C$11,-C3195*('Assumptions Notes'!C$13/(2*1000)),G3195*D3195)</f>
        <v>-7.8799999999999995E-2</v>
      </c>
    </row>
    <row r="3196" spans="1:9" ht="16" x14ac:dyDescent="0.2">
      <c r="A3196" s="5">
        <v>42618.5625</v>
      </c>
      <c r="B3196" s="2">
        <v>1161.6500000000001</v>
      </c>
      <c r="C3196" s="29">
        <v>158.4</v>
      </c>
      <c r="D3196" s="8">
        <v>1.975E-4</v>
      </c>
      <c r="E3196" s="13">
        <f>D3196*'Assumptions Notes'!C$12</f>
        <v>2.3699999999999999E-2</v>
      </c>
      <c r="F3196" s="15">
        <f t="shared" si="98"/>
        <v>3.1283999999999999E-2</v>
      </c>
      <c r="G3196" s="10">
        <f>IF(C3196&gt;'Assumptions Notes'!C$11,'Assumptions Notes'!C$11,C3196)</f>
        <v>150</v>
      </c>
      <c r="H3196" s="15">
        <f t="shared" si="99"/>
        <v>2.9625000000000002E-2</v>
      </c>
      <c r="I3196" s="2">
        <f>IF(C3196&gt;'Assumptions Notes'!C$11,-C3196*('Assumptions Notes'!C$13/(2*1000)),G3196*D3196)</f>
        <v>-7.9200000000000007E-2</v>
      </c>
    </row>
    <row r="3197" spans="1:9" ht="16" x14ac:dyDescent="0.2">
      <c r="A3197" s="5">
        <v>42618.583333333336</v>
      </c>
      <c r="B3197" s="2">
        <v>1185.21</v>
      </c>
      <c r="C3197" s="29">
        <v>158.5</v>
      </c>
      <c r="D3197" s="8">
        <v>1.95E-4</v>
      </c>
      <c r="E3197" s="13">
        <f>D3197*'Assumptions Notes'!C$12</f>
        <v>2.3400000000000001E-2</v>
      </c>
      <c r="F3197" s="15">
        <f t="shared" si="98"/>
        <v>3.0907500000000001E-2</v>
      </c>
      <c r="G3197" s="10">
        <f>IF(C3197&gt;'Assumptions Notes'!C$11,'Assumptions Notes'!C$11,C3197)</f>
        <v>150</v>
      </c>
      <c r="H3197" s="15">
        <f t="shared" si="99"/>
        <v>2.9249999999999998E-2</v>
      </c>
      <c r="I3197" s="2">
        <f>IF(C3197&gt;'Assumptions Notes'!C$11,-C3197*('Assumptions Notes'!C$13/(2*1000)),G3197*D3197)</f>
        <v>-7.9250000000000001E-2</v>
      </c>
    </row>
    <row r="3198" spans="1:9" ht="16" x14ac:dyDescent="0.2">
      <c r="A3198" s="5">
        <v>42618.604166666664</v>
      </c>
      <c r="B3198" s="2">
        <v>1180.8499999999999</v>
      </c>
      <c r="C3198" s="29">
        <v>158.80000000000001</v>
      </c>
      <c r="D3198" s="8">
        <v>1.9625E-4</v>
      </c>
      <c r="E3198" s="13">
        <f>D3198*'Assumptions Notes'!C$12</f>
        <v>2.3550000000000001E-2</v>
      </c>
      <c r="F3198" s="15">
        <f t="shared" si="98"/>
        <v>3.1164500000000001E-2</v>
      </c>
      <c r="G3198" s="10">
        <f>IF(C3198&gt;'Assumptions Notes'!C$11,'Assumptions Notes'!C$11,C3198)</f>
        <v>150</v>
      </c>
      <c r="H3198" s="15">
        <f t="shared" si="99"/>
        <v>2.9437499999999998E-2</v>
      </c>
      <c r="I3198" s="2">
        <f>IF(C3198&gt;'Assumptions Notes'!C$11,-C3198*('Assumptions Notes'!C$13/(2*1000)),G3198*D3198)</f>
        <v>-7.9400000000000012E-2</v>
      </c>
    </row>
    <row r="3199" spans="1:9" ht="16" x14ac:dyDescent="0.2">
      <c r="A3199" s="5">
        <v>42618.625</v>
      </c>
      <c r="B3199" s="2">
        <v>1212.1199999999999</v>
      </c>
      <c r="C3199" s="29">
        <v>157.80000000000001</v>
      </c>
      <c r="D3199" s="8">
        <v>1.975E-4</v>
      </c>
      <c r="E3199" s="13">
        <f>D3199*'Assumptions Notes'!C$12</f>
        <v>2.3699999999999999E-2</v>
      </c>
      <c r="F3199" s="15">
        <f t="shared" si="98"/>
        <v>3.1165500000000002E-2</v>
      </c>
      <c r="G3199" s="10">
        <f>IF(C3199&gt;'Assumptions Notes'!C$11,'Assumptions Notes'!C$11,C3199)</f>
        <v>150</v>
      </c>
      <c r="H3199" s="15">
        <f t="shared" si="99"/>
        <v>2.9625000000000002E-2</v>
      </c>
      <c r="I3199" s="2">
        <f>IF(C3199&gt;'Assumptions Notes'!C$11,-C3199*('Assumptions Notes'!C$13/(2*1000)),G3199*D3199)</f>
        <v>-7.8900000000000012E-2</v>
      </c>
    </row>
    <row r="3200" spans="1:9" ht="16" x14ac:dyDescent="0.2">
      <c r="A3200" s="5">
        <v>42618.645833333336</v>
      </c>
      <c r="B3200" s="2">
        <v>1238.4000000000001</v>
      </c>
      <c r="C3200" s="29">
        <v>157.30000000000001</v>
      </c>
      <c r="D3200" s="8">
        <v>2.2124999999999998E-4</v>
      </c>
      <c r="E3200" s="13">
        <f>D3200*'Assumptions Notes'!C$12</f>
        <v>2.6549999999999997E-2</v>
      </c>
      <c r="F3200" s="15">
        <f t="shared" si="98"/>
        <v>3.4802624999999997E-2</v>
      </c>
      <c r="G3200" s="10">
        <f>IF(C3200&gt;'Assumptions Notes'!C$11,'Assumptions Notes'!C$11,C3200)</f>
        <v>150</v>
      </c>
      <c r="H3200" s="15">
        <f t="shared" si="99"/>
        <v>3.3187499999999995E-2</v>
      </c>
      <c r="I3200" s="2">
        <f>IF(C3200&gt;'Assumptions Notes'!C$11,-C3200*('Assumptions Notes'!C$13/(2*1000)),G3200*D3200)</f>
        <v>-7.8650000000000012E-2</v>
      </c>
    </row>
    <row r="3201" spans="1:9" ht="16" x14ac:dyDescent="0.2">
      <c r="A3201" s="5">
        <v>42618.666666666664</v>
      </c>
      <c r="B3201" s="2">
        <v>1284.69</v>
      </c>
      <c r="C3201" s="29">
        <v>157.5</v>
      </c>
      <c r="D3201" s="8">
        <v>2.4499999999999999E-4</v>
      </c>
      <c r="E3201" s="13">
        <f>D3201*'Assumptions Notes'!C$12</f>
        <v>2.9399999999999999E-2</v>
      </c>
      <c r="F3201" s="15">
        <f t="shared" si="98"/>
        <v>3.8587499999999997E-2</v>
      </c>
      <c r="G3201" s="10">
        <f>IF(C3201&gt;'Assumptions Notes'!C$11,'Assumptions Notes'!C$11,C3201)</f>
        <v>150</v>
      </c>
      <c r="H3201" s="15">
        <f t="shared" si="99"/>
        <v>3.6749999999999998E-2</v>
      </c>
      <c r="I3201" s="2">
        <f>IF(C3201&gt;'Assumptions Notes'!C$11,-C3201*('Assumptions Notes'!C$13/(2*1000)),G3201*D3201)</f>
        <v>-7.8750000000000001E-2</v>
      </c>
    </row>
    <row r="3202" spans="1:9" ht="16" x14ac:dyDescent="0.2">
      <c r="A3202" s="5">
        <v>42618.6875</v>
      </c>
      <c r="B3202" s="2">
        <v>1332.17</v>
      </c>
      <c r="C3202" s="29">
        <v>157.19999999999999</v>
      </c>
      <c r="D3202" s="8">
        <v>2.7E-4</v>
      </c>
      <c r="E3202" s="13">
        <f>D3202*'Assumptions Notes'!C$12</f>
        <v>3.2399999999999998E-2</v>
      </c>
      <c r="F3202" s="15">
        <f t="shared" si="98"/>
        <v>4.2443999999999996E-2</v>
      </c>
      <c r="G3202" s="10">
        <f>IF(C3202&gt;'Assumptions Notes'!C$11,'Assumptions Notes'!C$11,C3202)</f>
        <v>150</v>
      </c>
      <c r="H3202" s="15">
        <f t="shared" si="99"/>
        <v>4.0500000000000001E-2</v>
      </c>
      <c r="I3202" s="2">
        <f>IF(C3202&gt;'Assumptions Notes'!C$11,-C3202*('Assumptions Notes'!C$13/(2*1000)),G3202*D3202)</f>
        <v>-7.8599999999999989E-2</v>
      </c>
    </row>
    <row r="3203" spans="1:9" ht="16" x14ac:dyDescent="0.2">
      <c r="A3203" s="5">
        <v>42618.708333333336</v>
      </c>
      <c r="B3203" s="2">
        <v>1404.31</v>
      </c>
      <c r="C3203" s="29">
        <v>157</v>
      </c>
      <c r="D3203" s="8">
        <v>2.9500000000000001E-4</v>
      </c>
      <c r="E3203" s="13">
        <f>D3203*'Assumptions Notes'!C$12</f>
        <v>3.5400000000000001E-2</v>
      </c>
      <c r="F3203" s="15">
        <f t="shared" ref="F3203:F3266" si="100">D3203*C3203</f>
        <v>4.6315000000000002E-2</v>
      </c>
      <c r="G3203" s="10">
        <f>IF(C3203&gt;'Assumptions Notes'!C$11,'Assumptions Notes'!C$11,C3203)</f>
        <v>150</v>
      </c>
      <c r="H3203" s="15">
        <f t="shared" ref="H3203:H3266" si="101">G3203*D3203</f>
        <v>4.4250000000000005E-2</v>
      </c>
      <c r="I3203" s="2">
        <f>IF(C3203&gt;'Assumptions Notes'!C$11,-C3203*('Assumptions Notes'!C$13/(2*1000)),G3203*D3203)</f>
        <v>-7.85E-2</v>
      </c>
    </row>
    <row r="3204" spans="1:9" ht="16" x14ac:dyDescent="0.2">
      <c r="A3204" s="5">
        <v>42618.729166666664</v>
      </c>
      <c r="B3204" s="2">
        <v>1471.82</v>
      </c>
      <c r="C3204" s="29">
        <v>156.30000000000001</v>
      </c>
      <c r="D3204" s="8">
        <v>2.9750000000000002E-4</v>
      </c>
      <c r="E3204" s="13">
        <f>D3204*'Assumptions Notes'!C$12</f>
        <v>3.5700000000000003E-2</v>
      </c>
      <c r="F3204" s="15">
        <f t="shared" si="100"/>
        <v>4.6499250000000006E-2</v>
      </c>
      <c r="G3204" s="10">
        <f>IF(C3204&gt;'Assumptions Notes'!C$11,'Assumptions Notes'!C$11,C3204)</f>
        <v>150</v>
      </c>
      <c r="H3204" s="15">
        <f t="shared" si="101"/>
        <v>4.4625000000000005E-2</v>
      </c>
      <c r="I3204" s="2">
        <f>IF(C3204&gt;'Assumptions Notes'!C$11,-C3204*('Assumptions Notes'!C$13/(2*1000)),G3204*D3204)</f>
        <v>-7.8150000000000011E-2</v>
      </c>
    </row>
    <row r="3205" spans="1:9" ht="16" x14ac:dyDescent="0.2">
      <c r="A3205" s="5">
        <v>42618.75</v>
      </c>
      <c r="B3205" s="2">
        <v>1602.09</v>
      </c>
      <c r="C3205" s="29">
        <v>155.80000000000001</v>
      </c>
      <c r="D3205" s="8">
        <v>2.9999999999999997E-4</v>
      </c>
      <c r="E3205" s="13">
        <f>D3205*'Assumptions Notes'!C$12</f>
        <v>3.5999999999999997E-2</v>
      </c>
      <c r="F3205" s="15">
        <f t="shared" si="100"/>
        <v>4.6739999999999997E-2</v>
      </c>
      <c r="G3205" s="10">
        <f>IF(C3205&gt;'Assumptions Notes'!C$11,'Assumptions Notes'!C$11,C3205)</f>
        <v>150</v>
      </c>
      <c r="H3205" s="15">
        <f t="shared" si="101"/>
        <v>4.4999999999999998E-2</v>
      </c>
      <c r="I3205" s="2">
        <f>IF(C3205&gt;'Assumptions Notes'!C$11,-C3205*('Assumptions Notes'!C$13/(2*1000)),G3205*D3205)</f>
        <v>-7.7900000000000011E-2</v>
      </c>
    </row>
    <row r="3206" spans="1:9" ht="16" x14ac:dyDescent="0.2">
      <c r="A3206" s="5">
        <v>42618.770833333336</v>
      </c>
      <c r="B3206" s="2">
        <v>1683.32</v>
      </c>
      <c r="C3206" s="29">
        <v>154.30000000000001</v>
      </c>
      <c r="D3206" s="8">
        <v>2.9999999999999997E-4</v>
      </c>
      <c r="E3206" s="13">
        <f>D3206*'Assumptions Notes'!C$12</f>
        <v>3.5999999999999997E-2</v>
      </c>
      <c r="F3206" s="15">
        <f t="shared" si="100"/>
        <v>4.6289999999999998E-2</v>
      </c>
      <c r="G3206" s="10">
        <f>IF(C3206&gt;'Assumptions Notes'!C$11,'Assumptions Notes'!C$11,C3206)</f>
        <v>150</v>
      </c>
      <c r="H3206" s="15">
        <f t="shared" si="101"/>
        <v>4.4999999999999998E-2</v>
      </c>
      <c r="I3206" s="2">
        <f>IF(C3206&gt;'Assumptions Notes'!C$11,-C3206*('Assumptions Notes'!C$13/(2*1000)),G3206*D3206)</f>
        <v>-7.715000000000001E-2</v>
      </c>
    </row>
    <row r="3207" spans="1:9" ht="16" x14ac:dyDescent="0.2">
      <c r="A3207" s="5">
        <v>42618.791666666664</v>
      </c>
      <c r="B3207" s="2">
        <v>1789.81</v>
      </c>
      <c r="C3207" s="29">
        <v>155.19999999999999</v>
      </c>
      <c r="D3207" s="8">
        <v>2.9999999999999997E-4</v>
      </c>
      <c r="E3207" s="13">
        <f>D3207*'Assumptions Notes'!C$12</f>
        <v>3.5999999999999997E-2</v>
      </c>
      <c r="F3207" s="15">
        <f t="shared" si="100"/>
        <v>4.655999999999999E-2</v>
      </c>
      <c r="G3207" s="10">
        <f>IF(C3207&gt;'Assumptions Notes'!C$11,'Assumptions Notes'!C$11,C3207)</f>
        <v>150</v>
      </c>
      <c r="H3207" s="15">
        <f t="shared" si="101"/>
        <v>4.4999999999999998E-2</v>
      </c>
      <c r="I3207" s="2">
        <f>IF(C3207&gt;'Assumptions Notes'!C$11,-C3207*('Assumptions Notes'!C$13/(2*1000)),G3207*D3207)</f>
        <v>-7.7600000000000002E-2</v>
      </c>
    </row>
    <row r="3208" spans="1:9" ht="16" x14ac:dyDescent="0.2">
      <c r="A3208" s="5">
        <v>42618.8125</v>
      </c>
      <c r="B3208" s="2">
        <v>1836.57</v>
      </c>
      <c r="C3208" s="29">
        <v>155.4</v>
      </c>
      <c r="D3208" s="8">
        <v>2.9750000000000002E-4</v>
      </c>
      <c r="E3208" s="13">
        <f>D3208*'Assumptions Notes'!C$12</f>
        <v>3.5700000000000003E-2</v>
      </c>
      <c r="F3208" s="15">
        <f t="shared" si="100"/>
        <v>4.6231500000000002E-2</v>
      </c>
      <c r="G3208" s="10">
        <f>IF(C3208&gt;'Assumptions Notes'!C$11,'Assumptions Notes'!C$11,C3208)</f>
        <v>150</v>
      </c>
      <c r="H3208" s="15">
        <f t="shared" si="101"/>
        <v>4.4625000000000005E-2</v>
      </c>
      <c r="I3208" s="2">
        <f>IF(C3208&gt;'Assumptions Notes'!C$11,-C3208*('Assumptions Notes'!C$13/(2*1000)),G3208*D3208)</f>
        <v>-7.7700000000000005E-2</v>
      </c>
    </row>
    <row r="3209" spans="1:9" ht="16" x14ac:dyDescent="0.2">
      <c r="A3209" s="5">
        <v>42618.833333333336</v>
      </c>
      <c r="B3209" s="2">
        <v>1836.8</v>
      </c>
      <c r="C3209" s="29">
        <v>155.69999999999999</v>
      </c>
      <c r="D3209" s="8">
        <v>2.9500000000000001E-4</v>
      </c>
      <c r="E3209" s="13">
        <f>D3209*'Assumptions Notes'!C$12</f>
        <v>3.5400000000000001E-2</v>
      </c>
      <c r="F3209" s="15">
        <f t="shared" si="100"/>
        <v>4.59315E-2</v>
      </c>
      <c r="G3209" s="10">
        <f>IF(C3209&gt;'Assumptions Notes'!C$11,'Assumptions Notes'!C$11,C3209)</f>
        <v>150</v>
      </c>
      <c r="H3209" s="15">
        <f t="shared" si="101"/>
        <v>4.4250000000000005E-2</v>
      </c>
      <c r="I3209" s="2">
        <f>IF(C3209&gt;'Assumptions Notes'!C$11,-C3209*('Assumptions Notes'!C$13/(2*1000)),G3209*D3209)</f>
        <v>-7.7850000000000003E-2</v>
      </c>
    </row>
    <row r="3210" spans="1:9" ht="16" x14ac:dyDescent="0.2">
      <c r="A3210" s="5">
        <v>42618.854166666664</v>
      </c>
      <c r="B3210" s="2">
        <v>1801.32</v>
      </c>
      <c r="C3210" s="29">
        <v>156.4</v>
      </c>
      <c r="D3210" s="8">
        <v>2.9E-4</v>
      </c>
      <c r="E3210" s="13">
        <f>D3210*'Assumptions Notes'!C$12</f>
        <v>3.4799999999999998E-2</v>
      </c>
      <c r="F3210" s="15">
        <f t="shared" si="100"/>
        <v>4.5356E-2</v>
      </c>
      <c r="G3210" s="10">
        <f>IF(C3210&gt;'Assumptions Notes'!C$11,'Assumptions Notes'!C$11,C3210)</f>
        <v>150</v>
      </c>
      <c r="H3210" s="15">
        <f t="shared" si="101"/>
        <v>4.3499999999999997E-2</v>
      </c>
      <c r="I3210" s="2">
        <f>IF(C3210&gt;'Assumptions Notes'!C$11,-C3210*('Assumptions Notes'!C$13/(2*1000)),G3210*D3210)</f>
        <v>-7.8200000000000006E-2</v>
      </c>
    </row>
    <row r="3211" spans="1:9" ht="16" x14ac:dyDescent="0.2">
      <c r="A3211" s="5">
        <v>42618.875</v>
      </c>
      <c r="B3211" s="2">
        <v>1773.34</v>
      </c>
      <c r="C3211" s="29">
        <v>154.9</v>
      </c>
      <c r="D3211" s="8">
        <v>2.8499999999999999E-4</v>
      </c>
      <c r="E3211" s="13">
        <f>D3211*'Assumptions Notes'!C$12</f>
        <v>3.4200000000000001E-2</v>
      </c>
      <c r="F3211" s="15">
        <f t="shared" si="100"/>
        <v>4.4146499999999998E-2</v>
      </c>
      <c r="G3211" s="10">
        <f>IF(C3211&gt;'Assumptions Notes'!C$11,'Assumptions Notes'!C$11,C3211)</f>
        <v>150</v>
      </c>
      <c r="H3211" s="15">
        <f t="shared" si="101"/>
        <v>4.2749999999999996E-2</v>
      </c>
      <c r="I3211" s="2">
        <f>IF(C3211&gt;'Assumptions Notes'!C$11,-C3211*('Assumptions Notes'!C$13/(2*1000)),G3211*D3211)</f>
        <v>-7.7450000000000005E-2</v>
      </c>
    </row>
    <row r="3212" spans="1:9" ht="16" x14ac:dyDescent="0.2">
      <c r="A3212" s="5">
        <v>42618.895833333336</v>
      </c>
      <c r="B3212" s="2">
        <v>1718.24</v>
      </c>
      <c r="C3212" s="29">
        <v>154.9</v>
      </c>
      <c r="D3212" s="8">
        <v>2.7E-4</v>
      </c>
      <c r="E3212" s="13">
        <f>D3212*'Assumptions Notes'!C$12</f>
        <v>3.2399999999999998E-2</v>
      </c>
      <c r="F3212" s="15">
        <f t="shared" si="100"/>
        <v>4.1822999999999999E-2</v>
      </c>
      <c r="G3212" s="10">
        <f>IF(C3212&gt;'Assumptions Notes'!C$11,'Assumptions Notes'!C$11,C3212)</f>
        <v>150</v>
      </c>
      <c r="H3212" s="15">
        <f t="shared" si="101"/>
        <v>4.0500000000000001E-2</v>
      </c>
      <c r="I3212" s="2">
        <f>IF(C3212&gt;'Assumptions Notes'!C$11,-C3212*('Assumptions Notes'!C$13/(2*1000)),G3212*D3212)</f>
        <v>-7.7450000000000005E-2</v>
      </c>
    </row>
    <row r="3213" spans="1:9" ht="16" x14ac:dyDescent="0.2">
      <c r="A3213" s="5">
        <v>42618.916666666664</v>
      </c>
      <c r="B3213" s="2">
        <v>1650.17</v>
      </c>
      <c r="C3213" s="29">
        <v>155.4</v>
      </c>
      <c r="D3213" s="8">
        <v>2.5500000000000002E-4</v>
      </c>
      <c r="E3213" s="13">
        <f>D3213*'Assumptions Notes'!C$12</f>
        <v>3.0600000000000002E-2</v>
      </c>
      <c r="F3213" s="15">
        <f t="shared" si="100"/>
        <v>3.9627000000000002E-2</v>
      </c>
      <c r="G3213" s="10">
        <f>IF(C3213&gt;'Assumptions Notes'!C$11,'Assumptions Notes'!C$11,C3213)</f>
        <v>150</v>
      </c>
      <c r="H3213" s="15">
        <f t="shared" si="101"/>
        <v>3.8250000000000006E-2</v>
      </c>
      <c r="I3213" s="2">
        <f>IF(C3213&gt;'Assumptions Notes'!C$11,-C3213*('Assumptions Notes'!C$13/(2*1000)),G3213*D3213)</f>
        <v>-7.7700000000000005E-2</v>
      </c>
    </row>
    <row r="3214" spans="1:9" ht="16" x14ac:dyDescent="0.2">
      <c r="A3214" s="5">
        <v>42618.9375</v>
      </c>
      <c r="B3214" s="2">
        <v>1570.31</v>
      </c>
      <c r="C3214" s="29">
        <v>154.5</v>
      </c>
      <c r="D3214" s="8">
        <v>2.1250000000000002E-4</v>
      </c>
      <c r="E3214" s="13">
        <f>D3214*'Assumptions Notes'!C$12</f>
        <v>2.5500000000000002E-2</v>
      </c>
      <c r="F3214" s="15">
        <f t="shared" si="100"/>
        <v>3.2831249999999999E-2</v>
      </c>
      <c r="G3214" s="10">
        <f>IF(C3214&gt;'Assumptions Notes'!C$11,'Assumptions Notes'!C$11,C3214)</f>
        <v>150</v>
      </c>
      <c r="H3214" s="15">
        <f t="shared" si="101"/>
        <v>3.1875000000000001E-2</v>
      </c>
      <c r="I3214" s="2">
        <f>IF(C3214&gt;'Assumptions Notes'!C$11,-C3214*('Assumptions Notes'!C$13/(2*1000)),G3214*D3214)</f>
        <v>-7.7249999999999999E-2</v>
      </c>
    </row>
    <row r="3215" spans="1:9" ht="16" x14ac:dyDescent="0.2">
      <c r="A3215" s="5">
        <v>42618.958333333336</v>
      </c>
      <c r="B3215" s="2">
        <v>1498.33</v>
      </c>
      <c r="C3215" s="29">
        <v>154.4</v>
      </c>
      <c r="D3215" s="8">
        <v>1.7000000000000001E-4</v>
      </c>
      <c r="E3215" s="13">
        <f>D3215*'Assumptions Notes'!C$12</f>
        <v>2.0400000000000001E-2</v>
      </c>
      <c r="F3215" s="15">
        <f t="shared" si="100"/>
        <v>2.6248000000000004E-2</v>
      </c>
      <c r="G3215" s="10">
        <f>IF(C3215&gt;'Assumptions Notes'!C$11,'Assumptions Notes'!C$11,C3215)</f>
        <v>150</v>
      </c>
      <c r="H3215" s="15">
        <f t="shared" si="101"/>
        <v>2.5500000000000002E-2</v>
      </c>
      <c r="I3215" s="2">
        <f>IF(C3215&gt;'Assumptions Notes'!C$11,-C3215*('Assumptions Notes'!C$13/(2*1000)),G3215*D3215)</f>
        <v>-7.7200000000000005E-2</v>
      </c>
    </row>
    <row r="3216" spans="1:9" ht="16" x14ac:dyDescent="0.2">
      <c r="A3216" s="5">
        <v>42618.979166666664</v>
      </c>
      <c r="B3216" s="2">
        <v>1453.98</v>
      </c>
      <c r="C3216" s="29">
        <v>153.4</v>
      </c>
      <c r="D3216" s="8">
        <v>1.5000000000000001E-4</v>
      </c>
      <c r="E3216" s="13">
        <f>D3216*'Assumptions Notes'!C$12</f>
        <v>1.8000000000000002E-2</v>
      </c>
      <c r="F3216" s="15">
        <f t="shared" si="100"/>
        <v>2.3010000000000003E-2</v>
      </c>
      <c r="G3216" s="10">
        <f>IF(C3216&gt;'Assumptions Notes'!C$11,'Assumptions Notes'!C$11,C3216)</f>
        <v>150</v>
      </c>
      <c r="H3216" s="15">
        <f t="shared" si="101"/>
        <v>2.2500000000000003E-2</v>
      </c>
      <c r="I3216" s="2">
        <f>IF(C3216&gt;'Assumptions Notes'!C$11,-C3216*('Assumptions Notes'!C$13/(2*1000)),G3216*D3216)</f>
        <v>-7.6700000000000004E-2</v>
      </c>
    </row>
    <row r="3217" spans="1:9" ht="16" x14ac:dyDescent="0.2">
      <c r="A3217" s="5">
        <v>42619</v>
      </c>
      <c r="B3217" s="2">
        <v>1660.3</v>
      </c>
      <c r="C3217" s="29">
        <v>161.9</v>
      </c>
      <c r="D3217" s="8">
        <v>1.2999999999999999E-4</v>
      </c>
      <c r="E3217" s="13">
        <f>D3217*'Assumptions Notes'!C$12</f>
        <v>1.5599999999999999E-2</v>
      </c>
      <c r="F3217" s="15">
        <f t="shared" si="100"/>
        <v>2.1047E-2</v>
      </c>
      <c r="G3217" s="10">
        <f>IF(C3217&gt;'Assumptions Notes'!C$11,'Assumptions Notes'!C$11,C3217)</f>
        <v>150</v>
      </c>
      <c r="H3217" s="15">
        <f t="shared" si="101"/>
        <v>1.95E-2</v>
      </c>
      <c r="I3217" s="2">
        <f>IF(C3217&gt;'Assumptions Notes'!C$11,-C3217*('Assumptions Notes'!C$13/(2*1000)),G3217*D3217)</f>
        <v>-8.0950000000000008E-2</v>
      </c>
    </row>
    <row r="3218" spans="1:9" ht="16" x14ac:dyDescent="0.2">
      <c r="A3218" s="5">
        <v>42619.020833333336</v>
      </c>
      <c r="B3218" s="2">
        <v>1539.16</v>
      </c>
      <c r="C3218" s="29">
        <v>162.1</v>
      </c>
      <c r="D3218" s="8">
        <v>1.175E-4</v>
      </c>
      <c r="E3218" s="13">
        <f>D3218*'Assumptions Notes'!C$12</f>
        <v>1.41E-2</v>
      </c>
      <c r="F3218" s="15">
        <f t="shared" si="100"/>
        <v>1.9046749999999998E-2</v>
      </c>
      <c r="G3218" s="10">
        <f>IF(C3218&gt;'Assumptions Notes'!C$11,'Assumptions Notes'!C$11,C3218)</f>
        <v>150</v>
      </c>
      <c r="H3218" s="15">
        <f t="shared" si="101"/>
        <v>1.7624999999999998E-2</v>
      </c>
      <c r="I3218" s="2">
        <f>IF(C3218&gt;'Assumptions Notes'!C$11,-C3218*('Assumptions Notes'!C$13/(2*1000)),G3218*D3218)</f>
        <v>-8.1049999999999997E-2</v>
      </c>
    </row>
    <row r="3219" spans="1:9" ht="16" x14ac:dyDescent="0.2">
      <c r="A3219" s="5">
        <v>42619.041666666664</v>
      </c>
      <c r="B3219" s="2">
        <v>1464.78</v>
      </c>
      <c r="C3219" s="29">
        <v>162.69999999999999</v>
      </c>
      <c r="D3219" s="8">
        <v>1.05E-4</v>
      </c>
      <c r="E3219" s="13">
        <f>D3219*'Assumptions Notes'!C$12</f>
        <v>1.26E-2</v>
      </c>
      <c r="F3219" s="15">
        <f t="shared" si="100"/>
        <v>1.7083499999999998E-2</v>
      </c>
      <c r="G3219" s="10">
        <f>IF(C3219&gt;'Assumptions Notes'!C$11,'Assumptions Notes'!C$11,C3219)</f>
        <v>150</v>
      </c>
      <c r="H3219" s="15">
        <f t="shared" si="101"/>
        <v>1.575E-2</v>
      </c>
      <c r="I3219" s="2">
        <f>IF(C3219&gt;'Assumptions Notes'!C$11,-C3219*('Assumptions Notes'!C$13/(2*1000)),G3219*D3219)</f>
        <v>-8.1349999999999992E-2</v>
      </c>
    </row>
    <row r="3220" spans="1:9" ht="16" x14ac:dyDescent="0.2">
      <c r="A3220" s="5">
        <v>42619.0625</v>
      </c>
      <c r="B3220" s="2">
        <v>1352.18</v>
      </c>
      <c r="C3220" s="29">
        <v>163.69999999999999</v>
      </c>
      <c r="D3220" s="8">
        <v>1.025E-4</v>
      </c>
      <c r="E3220" s="13">
        <f>D3220*'Assumptions Notes'!C$12</f>
        <v>1.23E-2</v>
      </c>
      <c r="F3220" s="15">
        <f t="shared" si="100"/>
        <v>1.6779249999999999E-2</v>
      </c>
      <c r="G3220" s="10">
        <f>IF(C3220&gt;'Assumptions Notes'!C$11,'Assumptions Notes'!C$11,C3220)</f>
        <v>150</v>
      </c>
      <c r="H3220" s="15">
        <f t="shared" si="101"/>
        <v>1.5375E-2</v>
      </c>
      <c r="I3220" s="2">
        <f>IF(C3220&gt;'Assumptions Notes'!C$11,-C3220*('Assumptions Notes'!C$13/(2*1000)),G3220*D3220)</f>
        <v>-8.1849999999999992E-2</v>
      </c>
    </row>
    <row r="3221" spans="1:9" ht="16" x14ac:dyDescent="0.2">
      <c r="A3221" s="5">
        <v>42619.083333333336</v>
      </c>
      <c r="B3221" s="2">
        <v>1266.72</v>
      </c>
      <c r="C3221" s="29">
        <v>164.9</v>
      </c>
      <c r="D3221" s="8">
        <v>1E-4</v>
      </c>
      <c r="E3221" s="13">
        <f>D3221*'Assumptions Notes'!C$12</f>
        <v>1.2E-2</v>
      </c>
      <c r="F3221" s="15">
        <f t="shared" si="100"/>
        <v>1.6490000000000001E-2</v>
      </c>
      <c r="G3221" s="10">
        <f>IF(C3221&gt;'Assumptions Notes'!C$11,'Assumptions Notes'!C$11,C3221)</f>
        <v>150</v>
      </c>
      <c r="H3221" s="15">
        <f t="shared" si="101"/>
        <v>1.5000000000000001E-2</v>
      </c>
      <c r="I3221" s="2">
        <f>IF(C3221&gt;'Assumptions Notes'!C$11,-C3221*('Assumptions Notes'!C$13/(2*1000)),G3221*D3221)</f>
        <v>-8.2450000000000009E-2</v>
      </c>
    </row>
    <row r="3222" spans="1:9" ht="16" x14ac:dyDescent="0.2">
      <c r="A3222" s="5">
        <v>42619.104166666664</v>
      </c>
      <c r="B3222" s="2">
        <v>1229.98</v>
      </c>
      <c r="C3222" s="29">
        <v>164.3</v>
      </c>
      <c r="D3222" s="8">
        <v>9.8750000000000002E-5</v>
      </c>
      <c r="E3222" s="13">
        <f>D3222*'Assumptions Notes'!C$12</f>
        <v>1.1849999999999999E-2</v>
      </c>
      <c r="F3222" s="15">
        <f t="shared" si="100"/>
        <v>1.6224625000000003E-2</v>
      </c>
      <c r="G3222" s="10">
        <f>IF(C3222&gt;'Assumptions Notes'!C$11,'Assumptions Notes'!C$11,C3222)</f>
        <v>150</v>
      </c>
      <c r="H3222" s="15">
        <f t="shared" si="101"/>
        <v>1.4812500000000001E-2</v>
      </c>
      <c r="I3222" s="2">
        <f>IF(C3222&gt;'Assumptions Notes'!C$11,-C3222*('Assumptions Notes'!C$13/(2*1000)),G3222*D3222)</f>
        <v>-8.2150000000000001E-2</v>
      </c>
    </row>
    <row r="3223" spans="1:9" ht="16" x14ac:dyDescent="0.2">
      <c r="A3223" s="5">
        <v>42619.125</v>
      </c>
      <c r="B3223" s="2">
        <v>1220.08</v>
      </c>
      <c r="C3223" s="29">
        <v>163</v>
      </c>
      <c r="D3223" s="8">
        <v>9.7499999999999998E-5</v>
      </c>
      <c r="E3223" s="13">
        <f>D3223*'Assumptions Notes'!C$12</f>
        <v>1.17E-2</v>
      </c>
      <c r="F3223" s="15">
        <f t="shared" si="100"/>
        <v>1.58925E-2</v>
      </c>
      <c r="G3223" s="10">
        <f>IF(C3223&gt;'Assumptions Notes'!C$11,'Assumptions Notes'!C$11,C3223)</f>
        <v>150</v>
      </c>
      <c r="H3223" s="15">
        <f t="shared" si="101"/>
        <v>1.4624999999999999E-2</v>
      </c>
      <c r="I3223" s="2">
        <f>IF(C3223&gt;'Assumptions Notes'!C$11,-C3223*('Assumptions Notes'!C$13/(2*1000)),G3223*D3223)</f>
        <v>-8.1500000000000003E-2</v>
      </c>
    </row>
    <row r="3224" spans="1:9" ht="16" x14ac:dyDescent="0.2">
      <c r="A3224" s="5">
        <v>42619.145833333336</v>
      </c>
      <c r="B3224" s="2">
        <v>1192.6300000000001</v>
      </c>
      <c r="C3224" s="29">
        <v>164.2</v>
      </c>
      <c r="D3224" s="8">
        <v>9.6250000000000009E-5</v>
      </c>
      <c r="E3224" s="13">
        <f>D3224*'Assumptions Notes'!C$12</f>
        <v>1.1550000000000001E-2</v>
      </c>
      <c r="F3224" s="15">
        <f t="shared" si="100"/>
        <v>1.5804249999999999E-2</v>
      </c>
      <c r="G3224" s="10">
        <f>IF(C3224&gt;'Assumptions Notes'!C$11,'Assumptions Notes'!C$11,C3224)</f>
        <v>150</v>
      </c>
      <c r="H3224" s="15">
        <f t="shared" si="101"/>
        <v>1.4437500000000001E-2</v>
      </c>
      <c r="I3224" s="2">
        <f>IF(C3224&gt;'Assumptions Notes'!C$11,-C3224*('Assumptions Notes'!C$13/(2*1000)),G3224*D3224)</f>
        <v>-8.2099999999999992E-2</v>
      </c>
    </row>
    <row r="3225" spans="1:9" ht="16" x14ac:dyDescent="0.2">
      <c r="A3225" s="5">
        <v>42619.166666666664</v>
      </c>
      <c r="B3225" s="2">
        <v>1171.17</v>
      </c>
      <c r="C3225" s="29">
        <v>162.80000000000001</v>
      </c>
      <c r="D3225" s="8">
        <v>9.5000000000000005E-5</v>
      </c>
      <c r="E3225" s="13">
        <f>D3225*'Assumptions Notes'!C$12</f>
        <v>1.14E-2</v>
      </c>
      <c r="F3225" s="15">
        <f t="shared" si="100"/>
        <v>1.5466000000000002E-2</v>
      </c>
      <c r="G3225" s="10">
        <f>IF(C3225&gt;'Assumptions Notes'!C$11,'Assumptions Notes'!C$11,C3225)</f>
        <v>150</v>
      </c>
      <c r="H3225" s="15">
        <f t="shared" si="101"/>
        <v>1.4250000000000001E-2</v>
      </c>
      <c r="I3225" s="2">
        <f>IF(C3225&gt;'Assumptions Notes'!C$11,-C3225*('Assumptions Notes'!C$13/(2*1000)),G3225*D3225)</f>
        <v>-8.1400000000000014E-2</v>
      </c>
    </row>
    <row r="3226" spans="1:9" ht="16" x14ac:dyDescent="0.2">
      <c r="A3226" s="5">
        <v>42619.1875</v>
      </c>
      <c r="B3226" s="2">
        <v>1165.22</v>
      </c>
      <c r="C3226" s="29">
        <v>164.4</v>
      </c>
      <c r="D3226" s="8">
        <v>9.6250000000000009E-5</v>
      </c>
      <c r="E3226" s="13">
        <f>D3226*'Assumptions Notes'!C$12</f>
        <v>1.1550000000000001E-2</v>
      </c>
      <c r="F3226" s="15">
        <f t="shared" si="100"/>
        <v>1.5823500000000001E-2</v>
      </c>
      <c r="G3226" s="10">
        <f>IF(C3226&gt;'Assumptions Notes'!C$11,'Assumptions Notes'!C$11,C3226)</f>
        <v>150</v>
      </c>
      <c r="H3226" s="15">
        <f t="shared" si="101"/>
        <v>1.4437500000000001E-2</v>
      </c>
      <c r="I3226" s="2">
        <f>IF(C3226&gt;'Assumptions Notes'!C$11,-C3226*('Assumptions Notes'!C$13/(2*1000)),G3226*D3226)</f>
        <v>-8.2200000000000009E-2</v>
      </c>
    </row>
    <row r="3227" spans="1:9" ht="16" x14ac:dyDescent="0.2">
      <c r="A3227" s="5">
        <v>42619.208333333336</v>
      </c>
      <c r="B3227" s="2">
        <v>1152.6400000000001</v>
      </c>
      <c r="C3227" s="29">
        <v>165.8</v>
      </c>
      <c r="D3227" s="8">
        <v>9.7499999999999998E-5</v>
      </c>
      <c r="E3227" s="13">
        <f>D3227*'Assumptions Notes'!C$12</f>
        <v>1.17E-2</v>
      </c>
      <c r="F3227" s="15">
        <f t="shared" si="100"/>
        <v>1.6165499999999999E-2</v>
      </c>
      <c r="G3227" s="10">
        <f>IF(C3227&gt;'Assumptions Notes'!C$11,'Assumptions Notes'!C$11,C3227)</f>
        <v>150</v>
      </c>
      <c r="H3227" s="15">
        <f t="shared" si="101"/>
        <v>1.4624999999999999E-2</v>
      </c>
      <c r="I3227" s="2">
        <f>IF(C3227&gt;'Assumptions Notes'!C$11,-C3227*('Assumptions Notes'!C$13/(2*1000)),G3227*D3227)</f>
        <v>-8.2900000000000001E-2</v>
      </c>
    </row>
    <row r="3228" spans="1:9" ht="16" x14ac:dyDescent="0.2">
      <c r="A3228" s="5">
        <v>42619.229166666664</v>
      </c>
      <c r="B3228" s="2">
        <v>1162.55</v>
      </c>
      <c r="C3228" s="29">
        <v>163.80000000000001</v>
      </c>
      <c r="D3228" s="8">
        <v>1.15E-4</v>
      </c>
      <c r="E3228" s="13">
        <f>D3228*'Assumptions Notes'!C$12</f>
        <v>1.38E-2</v>
      </c>
      <c r="F3228" s="15">
        <f t="shared" si="100"/>
        <v>1.8837000000000003E-2</v>
      </c>
      <c r="G3228" s="10">
        <f>IF(C3228&gt;'Assumptions Notes'!C$11,'Assumptions Notes'!C$11,C3228)</f>
        <v>150</v>
      </c>
      <c r="H3228" s="15">
        <f t="shared" si="101"/>
        <v>1.7250000000000001E-2</v>
      </c>
      <c r="I3228" s="2">
        <f>IF(C3228&gt;'Assumptions Notes'!C$11,-C3228*('Assumptions Notes'!C$13/(2*1000)),G3228*D3228)</f>
        <v>-8.1900000000000001E-2</v>
      </c>
    </row>
    <row r="3229" spans="1:9" ht="16" x14ac:dyDescent="0.2">
      <c r="A3229" s="5">
        <v>42619.25</v>
      </c>
      <c r="B3229" s="2">
        <v>1196.99</v>
      </c>
      <c r="C3229" s="29">
        <v>155.5</v>
      </c>
      <c r="D3229" s="8">
        <v>1.325E-4</v>
      </c>
      <c r="E3229" s="13">
        <f>D3229*'Assumptions Notes'!C$12</f>
        <v>1.5900000000000001E-2</v>
      </c>
      <c r="F3229" s="15">
        <f t="shared" si="100"/>
        <v>2.0603750000000001E-2</v>
      </c>
      <c r="G3229" s="10">
        <f>IF(C3229&gt;'Assumptions Notes'!C$11,'Assumptions Notes'!C$11,C3229)</f>
        <v>150</v>
      </c>
      <c r="H3229" s="15">
        <f t="shared" si="101"/>
        <v>1.9875E-2</v>
      </c>
      <c r="I3229" s="2">
        <f>IF(C3229&gt;'Assumptions Notes'!C$11,-C3229*('Assumptions Notes'!C$13/(2*1000)),G3229*D3229)</f>
        <v>-7.775E-2</v>
      </c>
    </row>
    <row r="3230" spans="1:9" ht="16" x14ac:dyDescent="0.2">
      <c r="A3230" s="5">
        <v>42619.270833333336</v>
      </c>
      <c r="B3230" s="2">
        <v>1273.46</v>
      </c>
      <c r="C3230" s="29">
        <v>156.19999999999999</v>
      </c>
      <c r="D3230" s="8">
        <v>1.6249999999999999E-4</v>
      </c>
      <c r="E3230" s="13">
        <f>D3230*'Assumptions Notes'!C$12</f>
        <v>1.95E-2</v>
      </c>
      <c r="F3230" s="15">
        <f t="shared" si="100"/>
        <v>2.5382499999999995E-2</v>
      </c>
      <c r="G3230" s="10">
        <f>IF(C3230&gt;'Assumptions Notes'!C$11,'Assumptions Notes'!C$11,C3230)</f>
        <v>150</v>
      </c>
      <c r="H3230" s="15">
        <f t="shared" si="101"/>
        <v>2.4374999999999997E-2</v>
      </c>
      <c r="I3230" s="2">
        <f>IF(C3230&gt;'Assumptions Notes'!C$11,-C3230*('Assumptions Notes'!C$13/(2*1000)),G3230*D3230)</f>
        <v>-7.8100000000000003E-2</v>
      </c>
    </row>
    <row r="3231" spans="1:9" ht="16" x14ac:dyDescent="0.2">
      <c r="A3231" s="5">
        <v>42619.291666666664</v>
      </c>
      <c r="B3231" s="2">
        <v>1390.21</v>
      </c>
      <c r="C3231" s="29">
        <v>167.4</v>
      </c>
      <c r="D3231" s="8">
        <v>1.9249999999999999E-4</v>
      </c>
      <c r="E3231" s="13">
        <f>D3231*'Assumptions Notes'!C$12</f>
        <v>2.3099999999999999E-2</v>
      </c>
      <c r="F3231" s="15">
        <f t="shared" si="100"/>
        <v>3.2224499999999996E-2</v>
      </c>
      <c r="G3231" s="10">
        <f>IF(C3231&gt;'Assumptions Notes'!C$11,'Assumptions Notes'!C$11,C3231)</f>
        <v>150</v>
      </c>
      <c r="H3231" s="15">
        <f t="shared" si="101"/>
        <v>2.8874999999999998E-2</v>
      </c>
      <c r="I3231" s="2">
        <f>IF(C3231&gt;'Assumptions Notes'!C$11,-C3231*('Assumptions Notes'!C$13/(2*1000)),G3231*D3231)</f>
        <v>-8.3700000000000011E-2</v>
      </c>
    </row>
    <row r="3232" spans="1:9" ht="16" x14ac:dyDescent="0.2">
      <c r="A3232" s="5">
        <v>42619.3125</v>
      </c>
      <c r="B3232" s="2">
        <v>1504.43</v>
      </c>
      <c r="C3232" s="29">
        <v>168.6</v>
      </c>
      <c r="D3232" s="8">
        <v>2.0875000000000001E-4</v>
      </c>
      <c r="E3232" s="13">
        <f>D3232*'Assumptions Notes'!C$12</f>
        <v>2.5049999999999999E-2</v>
      </c>
      <c r="F3232" s="15">
        <f t="shared" si="100"/>
        <v>3.5195249999999997E-2</v>
      </c>
      <c r="G3232" s="10">
        <f>IF(C3232&gt;'Assumptions Notes'!C$11,'Assumptions Notes'!C$11,C3232)</f>
        <v>150</v>
      </c>
      <c r="H3232" s="15">
        <f t="shared" si="101"/>
        <v>3.13125E-2</v>
      </c>
      <c r="I3232" s="2">
        <f>IF(C3232&gt;'Assumptions Notes'!C$11,-C3232*('Assumptions Notes'!C$13/(2*1000)),G3232*D3232)</f>
        <v>-8.43E-2</v>
      </c>
    </row>
    <row r="3233" spans="1:9" ht="16" x14ac:dyDescent="0.2">
      <c r="A3233" s="5">
        <v>42619.333333333336</v>
      </c>
      <c r="B3233" s="2">
        <v>1551.74</v>
      </c>
      <c r="C3233" s="29">
        <v>169.4</v>
      </c>
      <c r="D3233" s="8">
        <v>2.2499999999999999E-4</v>
      </c>
      <c r="E3233" s="13">
        <f>D3233*'Assumptions Notes'!C$12</f>
        <v>2.7E-2</v>
      </c>
      <c r="F3233" s="15">
        <f t="shared" si="100"/>
        <v>3.8115000000000003E-2</v>
      </c>
      <c r="G3233" s="10">
        <f>IF(C3233&gt;'Assumptions Notes'!C$11,'Assumptions Notes'!C$11,C3233)</f>
        <v>150</v>
      </c>
      <c r="H3233" s="15">
        <f t="shared" si="101"/>
        <v>3.3750000000000002E-2</v>
      </c>
      <c r="I3233" s="2">
        <f>IF(C3233&gt;'Assumptions Notes'!C$11,-C3233*('Assumptions Notes'!C$13/(2*1000)),G3233*D3233)</f>
        <v>-8.4700000000000011E-2</v>
      </c>
    </row>
    <row r="3234" spans="1:9" ht="16" x14ac:dyDescent="0.2">
      <c r="A3234" s="5">
        <v>42619.354166666664</v>
      </c>
      <c r="B3234" s="2">
        <v>1558.71</v>
      </c>
      <c r="C3234" s="29">
        <v>169.3</v>
      </c>
      <c r="D3234" s="8">
        <v>2.2625E-4</v>
      </c>
      <c r="E3234" s="13">
        <f>D3234*'Assumptions Notes'!C$12</f>
        <v>2.7150000000000001E-2</v>
      </c>
      <c r="F3234" s="15">
        <f t="shared" si="100"/>
        <v>3.8304125000000001E-2</v>
      </c>
      <c r="G3234" s="10">
        <f>IF(C3234&gt;'Assumptions Notes'!C$11,'Assumptions Notes'!C$11,C3234)</f>
        <v>150</v>
      </c>
      <c r="H3234" s="15">
        <f t="shared" si="101"/>
        <v>3.3937500000000002E-2</v>
      </c>
      <c r="I3234" s="2">
        <f>IF(C3234&gt;'Assumptions Notes'!C$11,-C3234*('Assumptions Notes'!C$13/(2*1000)),G3234*D3234)</f>
        <v>-8.4650000000000003E-2</v>
      </c>
    </row>
    <row r="3235" spans="1:9" ht="16" x14ac:dyDescent="0.2">
      <c r="A3235" s="5">
        <v>42619.375</v>
      </c>
      <c r="B3235" s="2">
        <v>1517.62</v>
      </c>
      <c r="C3235" s="29">
        <v>167.9</v>
      </c>
      <c r="D3235" s="8">
        <v>2.275E-4</v>
      </c>
      <c r="E3235" s="13">
        <f>D3235*'Assumptions Notes'!C$12</f>
        <v>2.7300000000000001E-2</v>
      </c>
      <c r="F3235" s="15">
        <f t="shared" si="100"/>
        <v>3.8197250000000002E-2</v>
      </c>
      <c r="G3235" s="10">
        <f>IF(C3235&gt;'Assumptions Notes'!C$11,'Assumptions Notes'!C$11,C3235)</f>
        <v>150</v>
      </c>
      <c r="H3235" s="15">
        <f t="shared" si="101"/>
        <v>3.4125000000000003E-2</v>
      </c>
      <c r="I3235" s="2">
        <f>IF(C3235&gt;'Assumptions Notes'!C$11,-C3235*('Assumptions Notes'!C$13/(2*1000)),G3235*D3235)</f>
        <v>-8.3950000000000011E-2</v>
      </c>
    </row>
    <row r="3236" spans="1:9" ht="16" x14ac:dyDescent="0.2">
      <c r="A3236" s="5">
        <v>42619.395833333336</v>
      </c>
      <c r="B3236" s="2">
        <v>1438.47</v>
      </c>
      <c r="C3236" s="29">
        <v>167</v>
      </c>
      <c r="D3236" s="8">
        <v>2.1875E-4</v>
      </c>
      <c r="E3236" s="13">
        <f>D3236*'Assumptions Notes'!C$12</f>
        <v>2.6249999999999999E-2</v>
      </c>
      <c r="F3236" s="15">
        <f t="shared" si="100"/>
        <v>3.6531250000000001E-2</v>
      </c>
      <c r="G3236" s="10">
        <f>IF(C3236&gt;'Assumptions Notes'!C$11,'Assumptions Notes'!C$11,C3236)</f>
        <v>150</v>
      </c>
      <c r="H3236" s="15">
        <f t="shared" si="101"/>
        <v>3.2812500000000001E-2</v>
      </c>
      <c r="I3236" s="2">
        <f>IF(C3236&gt;'Assumptions Notes'!C$11,-C3236*('Assumptions Notes'!C$13/(2*1000)),G3236*D3236)</f>
        <v>-8.3500000000000005E-2</v>
      </c>
    </row>
    <row r="3237" spans="1:9" ht="16" x14ac:dyDescent="0.2">
      <c r="A3237" s="5">
        <v>42619.416666666664</v>
      </c>
      <c r="B3237" s="2">
        <v>1378.26</v>
      </c>
      <c r="C3237" s="29">
        <v>167.3</v>
      </c>
      <c r="D3237" s="8">
        <v>2.1000000000000001E-4</v>
      </c>
      <c r="E3237" s="13">
        <f>D3237*'Assumptions Notes'!C$12</f>
        <v>2.52E-2</v>
      </c>
      <c r="F3237" s="15">
        <f t="shared" si="100"/>
        <v>3.5133000000000005E-2</v>
      </c>
      <c r="G3237" s="10">
        <f>IF(C3237&gt;'Assumptions Notes'!C$11,'Assumptions Notes'!C$11,C3237)</f>
        <v>150</v>
      </c>
      <c r="H3237" s="15">
        <f t="shared" si="101"/>
        <v>3.15E-2</v>
      </c>
      <c r="I3237" s="2">
        <f>IF(C3237&gt;'Assumptions Notes'!C$11,-C3237*('Assumptions Notes'!C$13/(2*1000)),G3237*D3237)</f>
        <v>-8.3650000000000002E-2</v>
      </c>
    </row>
    <row r="3238" spans="1:9" ht="16" x14ac:dyDescent="0.2">
      <c r="A3238" s="5">
        <v>42619.4375</v>
      </c>
      <c r="B3238" s="2">
        <v>1301.22</v>
      </c>
      <c r="C3238" s="29">
        <v>168.7</v>
      </c>
      <c r="D3238" s="8">
        <v>2.075E-4</v>
      </c>
      <c r="E3238" s="13">
        <f>D3238*'Assumptions Notes'!C$12</f>
        <v>2.4899999999999999E-2</v>
      </c>
      <c r="F3238" s="15">
        <f t="shared" si="100"/>
        <v>3.5005249999999995E-2</v>
      </c>
      <c r="G3238" s="10">
        <f>IF(C3238&gt;'Assumptions Notes'!C$11,'Assumptions Notes'!C$11,C3238)</f>
        <v>150</v>
      </c>
      <c r="H3238" s="15">
        <f t="shared" si="101"/>
        <v>3.1125E-2</v>
      </c>
      <c r="I3238" s="2">
        <f>IF(C3238&gt;'Assumptions Notes'!C$11,-C3238*('Assumptions Notes'!C$13/(2*1000)),G3238*D3238)</f>
        <v>-8.4349999999999994E-2</v>
      </c>
    </row>
    <row r="3239" spans="1:9" ht="16" x14ac:dyDescent="0.2">
      <c r="A3239" s="5">
        <v>42619.458333333336</v>
      </c>
      <c r="B3239" s="2">
        <v>1222.18</v>
      </c>
      <c r="C3239" s="29">
        <v>168.5</v>
      </c>
      <c r="D3239" s="8">
        <v>2.05E-4</v>
      </c>
      <c r="E3239" s="13">
        <f>D3239*'Assumptions Notes'!C$12</f>
        <v>2.46E-2</v>
      </c>
      <c r="F3239" s="15">
        <f t="shared" si="100"/>
        <v>3.4542499999999997E-2</v>
      </c>
      <c r="G3239" s="10">
        <f>IF(C3239&gt;'Assumptions Notes'!C$11,'Assumptions Notes'!C$11,C3239)</f>
        <v>150</v>
      </c>
      <c r="H3239" s="15">
        <f t="shared" si="101"/>
        <v>3.075E-2</v>
      </c>
      <c r="I3239" s="2">
        <f>IF(C3239&gt;'Assumptions Notes'!C$11,-C3239*('Assumptions Notes'!C$13/(2*1000)),G3239*D3239)</f>
        <v>-8.4250000000000005E-2</v>
      </c>
    </row>
    <row r="3240" spans="1:9" ht="16" x14ac:dyDescent="0.2">
      <c r="A3240" s="5">
        <v>42619.479166666664</v>
      </c>
      <c r="B3240" s="2">
        <v>1198.8699999999999</v>
      </c>
      <c r="C3240" s="29">
        <v>170</v>
      </c>
      <c r="D3240" s="8">
        <v>2.1499999999999999E-4</v>
      </c>
      <c r="E3240" s="13">
        <f>D3240*'Assumptions Notes'!C$12</f>
        <v>2.58E-2</v>
      </c>
      <c r="F3240" s="15">
        <f t="shared" si="100"/>
        <v>3.6549999999999999E-2</v>
      </c>
      <c r="G3240" s="10">
        <f>IF(C3240&gt;'Assumptions Notes'!C$11,'Assumptions Notes'!C$11,C3240)</f>
        <v>150</v>
      </c>
      <c r="H3240" s="15">
        <f t="shared" si="101"/>
        <v>3.2250000000000001E-2</v>
      </c>
      <c r="I3240" s="2">
        <f>IF(C3240&gt;'Assumptions Notes'!C$11,-C3240*('Assumptions Notes'!C$13/(2*1000)),G3240*D3240)</f>
        <v>-8.5000000000000006E-2</v>
      </c>
    </row>
    <row r="3241" spans="1:9" ht="16" x14ac:dyDescent="0.2">
      <c r="A3241" s="5">
        <v>42619.5</v>
      </c>
      <c r="B3241" s="2">
        <v>1193.74</v>
      </c>
      <c r="C3241" s="29">
        <v>151.69999999999999</v>
      </c>
      <c r="D3241" s="8">
        <v>2.2499999999999999E-4</v>
      </c>
      <c r="E3241" s="13">
        <f>D3241*'Assumptions Notes'!C$12</f>
        <v>2.7E-2</v>
      </c>
      <c r="F3241" s="15">
        <f t="shared" si="100"/>
        <v>3.4132499999999996E-2</v>
      </c>
      <c r="G3241" s="10">
        <f>IF(C3241&gt;'Assumptions Notes'!C$11,'Assumptions Notes'!C$11,C3241)</f>
        <v>150</v>
      </c>
      <c r="H3241" s="15">
        <f t="shared" si="101"/>
        <v>3.3750000000000002E-2</v>
      </c>
      <c r="I3241" s="2">
        <f>IF(C3241&gt;'Assumptions Notes'!C$11,-C3241*('Assumptions Notes'!C$13/(2*1000)),G3241*D3241)</f>
        <v>-7.5850000000000001E-2</v>
      </c>
    </row>
    <row r="3242" spans="1:9" ht="16" x14ac:dyDescent="0.2">
      <c r="A3242" s="5">
        <v>42619.520833333336</v>
      </c>
      <c r="B3242" s="2">
        <v>1153.8499999999999</v>
      </c>
      <c r="C3242" s="29">
        <v>151.6</v>
      </c>
      <c r="D3242" s="8">
        <v>2.1250000000000002E-4</v>
      </c>
      <c r="E3242" s="13">
        <f>D3242*'Assumptions Notes'!C$12</f>
        <v>2.5500000000000002E-2</v>
      </c>
      <c r="F3242" s="15">
        <f t="shared" si="100"/>
        <v>3.2215000000000001E-2</v>
      </c>
      <c r="G3242" s="10">
        <f>IF(C3242&gt;'Assumptions Notes'!C$11,'Assumptions Notes'!C$11,C3242)</f>
        <v>150</v>
      </c>
      <c r="H3242" s="15">
        <f t="shared" si="101"/>
        <v>3.1875000000000001E-2</v>
      </c>
      <c r="I3242" s="2">
        <f>IF(C3242&gt;'Assumptions Notes'!C$11,-C3242*('Assumptions Notes'!C$13/(2*1000)),G3242*D3242)</f>
        <v>-7.5799999999999992E-2</v>
      </c>
    </row>
    <row r="3243" spans="1:9" ht="16" x14ac:dyDescent="0.2">
      <c r="A3243" s="5">
        <v>42619.541666666664</v>
      </c>
      <c r="B3243" s="2">
        <v>1152.48</v>
      </c>
      <c r="C3243" s="29">
        <v>140.30000000000001</v>
      </c>
      <c r="D3243" s="8">
        <v>2.0000000000000001E-4</v>
      </c>
      <c r="E3243" s="13">
        <f>D3243*'Assumptions Notes'!C$12</f>
        <v>2.4E-2</v>
      </c>
      <c r="F3243" s="15">
        <f t="shared" si="100"/>
        <v>2.8060000000000005E-2</v>
      </c>
      <c r="G3243" s="10">
        <f>IF(C3243&gt;'Assumptions Notes'!C$11,'Assumptions Notes'!C$11,C3243)</f>
        <v>140.30000000000001</v>
      </c>
      <c r="H3243" s="15">
        <f t="shared" si="101"/>
        <v>2.8060000000000005E-2</v>
      </c>
      <c r="I3243" s="2">
        <f>IF(C3243&gt;'Assumptions Notes'!C$11,-C3243*('Assumptions Notes'!C$13/(2*1000)),G3243*D3243)</f>
        <v>2.8060000000000005E-2</v>
      </c>
    </row>
    <row r="3244" spans="1:9" ht="16" x14ac:dyDescent="0.2">
      <c r="A3244" s="5">
        <v>42619.5625</v>
      </c>
      <c r="B3244" s="2">
        <v>1150.6199999999999</v>
      </c>
      <c r="C3244" s="29">
        <v>140.6</v>
      </c>
      <c r="D3244" s="8">
        <v>1.975E-4</v>
      </c>
      <c r="E3244" s="13">
        <f>D3244*'Assumptions Notes'!C$12</f>
        <v>2.3699999999999999E-2</v>
      </c>
      <c r="F3244" s="15">
        <f t="shared" si="100"/>
        <v>2.7768499999999998E-2</v>
      </c>
      <c r="G3244" s="10">
        <f>IF(C3244&gt;'Assumptions Notes'!C$11,'Assumptions Notes'!C$11,C3244)</f>
        <v>140.6</v>
      </c>
      <c r="H3244" s="15">
        <f t="shared" si="101"/>
        <v>2.7768499999999998E-2</v>
      </c>
      <c r="I3244" s="2">
        <f>IF(C3244&gt;'Assumptions Notes'!C$11,-C3244*('Assumptions Notes'!C$13/(2*1000)),G3244*D3244)</f>
        <v>2.7768499999999998E-2</v>
      </c>
    </row>
    <row r="3245" spans="1:9" ht="16" x14ac:dyDescent="0.2">
      <c r="A3245" s="5">
        <v>42619.583333333336</v>
      </c>
      <c r="B3245" s="2">
        <v>1165.1300000000001</v>
      </c>
      <c r="C3245" s="29">
        <v>141.30000000000001</v>
      </c>
      <c r="D3245" s="8">
        <v>1.95E-4</v>
      </c>
      <c r="E3245" s="13">
        <f>D3245*'Assumptions Notes'!C$12</f>
        <v>2.3400000000000001E-2</v>
      </c>
      <c r="F3245" s="15">
        <f t="shared" si="100"/>
        <v>2.7553500000000002E-2</v>
      </c>
      <c r="G3245" s="10">
        <f>IF(C3245&gt;'Assumptions Notes'!C$11,'Assumptions Notes'!C$11,C3245)</f>
        <v>141.30000000000001</v>
      </c>
      <c r="H3245" s="15">
        <f t="shared" si="101"/>
        <v>2.7553500000000002E-2</v>
      </c>
      <c r="I3245" s="2">
        <f>IF(C3245&gt;'Assumptions Notes'!C$11,-C3245*('Assumptions Notes'!C$13/(2*1000)),G3245*D3245)</f>
        <v>2.7553500000000002E-2</v>
      </c>
    </row>
    <row r="3246" spans="1:9" ht="16" x14ac:dyDescent="0.2">
      <c r="A3246" s="5">
        <v>42619.604166666664</v>
      </c>
      <c r="B3246" s="2">
        <v>1173.83</v>
      </c>
      <c r="C3246" s="29">
        <v>137.4</v>
      </c>
      <c r="D3246" s="8">
        <v>1.9625E-4</v>
      </c>
      <c r="E3246" s="13">
        <f>D3246*'Assumptions Notes'!C$12</f>
        <v>2.3550000000000001E-2</v>
      </c>
      <c r="F3246" s="15">
        <f t="shared" si="100"/>
        <v>2.6964750000000003E-2</v>
      </c>
      <c r="G3246" s="10">
        <f>IF(C3246&gt;'Assumptions Notes'!C$11,'Assumptions Notes'!C$11,C3246)</f>
        <v>137.4</v>
      </c>
      <c r="H3246" s="15">
        <f t="shared" si="101"/>
        <v>2.6964750000000003E-2</v>
      </c>
      <c r="I3246" s="2">
        <f>IF(C3246&gt;'Assumptions Notes'!C$11,-C3246*('Assumptions Notes'!C$13/(2*1000)),G3246*D3246)</f>
        <v>2.6964750000000003E-2</v>
      </c>
    </row>
    <row r="3247" spans="1:9" ht="16" x14ac:dyDescent="0.2">
      <c r="A3247" s="5">
        <v>42619.625</v>
      </c>
      <c r="B3247" s="2">
        <v>1204.3399999999999</v>
      </c>
      <c r="C3247" s="29">
        <v>136.69999999999999</v>
      </c>
      <c r="D3247" s="8">
        <v>1.975E-4</v>
      </c>
      <c r="E3247" s="13">
        <f>D3247*'Assumptions Notes'!C$12</f>
        <v>2.3699999999999999E-2</v>
      </c>
      <c r="F3247" s="15">
        <f t="shared" si="100"/>
        <v>2.6998249999999998E-2</v>
      </c>
      <c r="G3247" s="10">
        <f>IF(C3247&gt;'Assumptions Notes'!C$11,'Assumptions Notes'!C$11,C3247)</f>
        <v>136.69999999999999</v>
      </c>
      <c r="H3247" s="15">
        <f t="shared" si="101"/>
        <v>2.6998249999999998E-2</v>
      </c>
      <c r="I3247" s="2">
        <f>IF(C3247&gt;'Assumptions Notes'!C$11,-C3247*('Assumptions Notes'!C$13/(2*1000)),G3247*D3247)</f>
        <v>2.6998249999999998E-2</v>
      </c>
    </row>
    <row r="3248" spans="1:9" ht="16" x14ac:dyDescent="0.2">
      <c r="A3248" s="5">
        <v>42619.645833333336</v>
      </c>
      <c r="B3248" s="2">
        <v>1220.57</v>
      </c>
      <c r="C3248" s="29">
        <v>135.30000000000001</v>
      </c>
      <c r="D3248" s="8">
        <v>2.2124999999999998E-4</v>
      </c>
      <c r="E3248" s="13">
        <f>D3248*'Assumptions Notes'!C$12</f>
        <v>2.6549999999999997E-2</v>
      </c>
      <c r="F3248" s="15">
        <f t="shared" si="100"/>
        <v>2.9935125E-2</v>
      </c>
      <c r="G3248" s="10">
        <f>IF(C3248&gt;'Assumptions Notes'!C$11,'Assumptions Notes'!C$11,C3248)</f>
        <v>135.30000000000001</v>
      </c>
      <c r="H3248" s="15">
        <f t="shared" si="101"/>
        <v>2.9935125E-2</v>
      </c>
      <c r="I3248" s="2">
        <f>IF(C3248&gt;'Assumptions Notes'!C$11,-C3248*('Assumptions Notes'!C$13/(2*1000)),G3248*D3248)</f>
        <v>2.9935125E-2</v>
      </c>
    </row>
    <row r="3249" spans="1:9" ht="16" x14ac:dyDescent="0.2">
      <c r="A3249" s="5">
        <v>42619.666666666664</v>
      </c>
      <c r="B3249" s="2">
        <v>1258.06</v>
      </c>
      <c r="C3249" s="29">
        <v>138.4</v>
      </c>
      <c r="D3249" s="8">
        <v>2.4499999999999999E-4</v>
      </c>
      <c r="E3249" s="13">
        <f>D3249*'Assumptions Notes'!C$12</f>
        <v>2.9399999999999999E-2</v>
      </c>
      <c r="F3249" s="15">
        <f t="shared" si="100"/>
        <v>3.3908000000000001E-2</v>
      </c>
      <c r="G3249" s="10">
        <f>IF(C3249&gt;'Assumptions Notes'!C$11,'Assumptions Notes'!C$11,C3249)</f>
        <v>138.4</v>
      </c>
      <c r="H3249" s="15">
        <f t="shared" si="101"/>
        <v>3.3908000000000001E-2</v>
      </c>
      <c r="I3249" s="2">
        <f>IF(C3249&gt;'Assumptions Notes'!C$11,-C3249*('Assumptions Notes'!C$13/(2*1000)),G3249*D3249)</f>
        <v>3.3908000000000001E-2</v>
      </c>
    </row>
    <row r="3250" spans="1:9" ht="16" x14ac:dyDescent="0.2">
      <c r="A3250" s="5">
        <v>42619.6875</v>
      </c>
      <c r="B3250" s="2">
        <v>1287.49</v>
      </c>
      <c r="C3250" s="29">
        <v>137.19999999999999</v>
      </c>
      <c r="D3250" s="8">
        <v>2.7E-4</v>
      </c>
      <c r="E3250" s="13">
        <f>D3250*'Assumptions Notes'!C$12</f>
        <v>3.2399999999999998E-2</v>
      </c>
      <c r="F3250" s="15">
        <f t="shared" si="100"/>
        <v>3.7044000000000001E-2</v>
      </c>
      <c r="G3250" s="10">
        <f>IF(C3250&gt;'Assumptions Notes'!C$11,'Assumptions Notes'!C$11,C3250)</f>
        <v>137.19999999999999</v>
      </c>
      <c r="H3250" s="15">
        <f t="shared" si="101"/>
        <v>3.7044000000000001E-2</v>
      </c>
      <c r="I3250" s="2">
        <f>IF(C3250&gt;'Assumptions Notes'!C$11,-C3250*('Assumptions Notes'!C$13/(2*1000)),G3250*D3250)</f>
        <v>3.7044000000000001E-2</v>
      </c>
    </row>
    <row r="3251" spans="1:9" ht="16" x14ac:dyDescent="0.2">
      <c r="A3251" s="5">
        <v>42619.708333333336</v>
      </c>
      <c r="B3251" s="2">
        <v>1334.38</v>
      </c>
      <c r="C3251" s="29">
        <v>137</v>
      </c>
      <c r="D3251" s="8">
        <v>2.9500000000000001E-4</v>
      </c>
      <c r="E3251" s="13">
        <f>D3251*'Assumptions Notes'!C$12</f>
        <v>3.5400000000000001E-2</v>
      </c>
      <c r="F3251" s="15">
        <f t="shared" si="100"/>
        <v>4.0415E-2</v>
      </c>
      <c r="G3251" s="10">
        <f>IF(C3251&gt;'Assumptions Notes'!C$11,'Assumptions Notes'!C$11,C3251)</f>
        <v>137</v>
      </c>
      <c r="H3251" s="15">
        <f t="shared" si="101"/>
        <v>4.0415E-2</v>
      </c>
      <c r="I3251" s="2">
        <f>IF(C3251&gt;'Assumptions Notes'!C$11,-C3251*('Assumptions Notes'!C$13/(2*1000)),G3251*D3251)</f>
        <v>4.0415E-2</v>
      </c>
    </row>
    <row r="3252" spans="1:9" ht="16" x14ac:dyDescent="0.2">
      <c r="A3252" s="5">
        <v>42619.729166666664</v>
      </c>
      <c r="B3252" s="2">
        <v>1363.93</v>
      </c>
      <c r="C3252" s="29">
        <v>138.9</v>
      </c>
      <c r="D3252" s="8">
        <v>2.9750000000000002E-4</v>
      </c>
      <c r="E3252" s="13">
        <f>D3252*'Assumptions Notes'!C$12</f>
        <v>3.5700000000000003E-2</v>
      </c>
      <c r="F3252" s="15">
        <f t="shared" si="100"/>
        <v>4.1322750000000005E-2</v>
      </c>
      <c r="G3252" s="10">
        <f>IF(C3252&gt;'Assumptions Notes'!C$11,'Assumptions Notes'!C$11,C3252)</f>
        <v>138.9</v>
      </c>
      <c r="H3252" s="15">
        <f t="shared" si="101"/>
        <v>4.1322750000000005E-2</v>
      </c>
      <c r="I3252" s="2">
        <f>IF(C3252&gt;'Assumptions Notes'!C$11,-C3252*('Assumptions Notes'!C$13/(2*1000)),G3252*D3252)</f>
        <v>4.1322750000000005E-2</v>
      </c>
    </row>
    <row r="3253" spans="1:9" ht="16" x14ac:dyDescent="0.2">
      <c r="A3253" s="5">
        <v>42619.75</v>
      </c>
      <c r="B3253" s="2">
        <v>1416.27</v>
      </c>
      <c r="C3253" s="29">
        <v>137</v>
      </c>
      <c r="D3253" s="8">
        <v>2.9999999999999997E-4</v>
      </c>
      <c r="E3253" s="13">
        <f>D3253*'Assumptions Notes'!C$12</f>
        <v>3.5999999999999997E-2</v>
      </c>
      <c r="F3253" s="15">
        <f t="shared" si="100"/>
        <v>4.1099999999999998E-2</v>
      </c>
      <c r="G3253" s="10">
        <f>IF(C3253&gt;'Assumptions Notes'!C$11,'Assumptions Notes'!C$11,C3253)</f>
        <v>137</v>
      </c>
      <c r="H3253" s="15">
        <f t="shared" si="101"/>
        <v>4.1099999999999998E-2</v>
      </c>
      <c r="I3253" s="2">
        <f>IF(C3253&gt;'Assumptions Notes'!C$11,-C3253*('Assumptions Notes'!C$13/(2*1000)),G3253*D3253)</f>
        <v>4.1099999999999998E-2</v>
      </c>
    </row>
    <row r="3254" spans="1:9" ht="16" x14ac:dyDescent="0.2">
      <c r="A3254" s="5">
        <v>42619.770833333336</v>
      </c>
      <c r="B3254" s="2">
        <v>1489.5</v>
      </c>
      <c r="C3254" s="29">
        <v>136.9</v>
      </c>
      <c r="D3254" s="8">
        <v>2.9999999999999997E-4</v>
      </c>
      <c r="E3254" s="13">
        <f>D3254*'Assumptions Notes'!C$12</f>
        <v>3.5999999999999997E-2</v>
      </c>
      <c r="F3254" s="15">
        <f t="shared" si="100"/>
        <v>4.1069999999999995E-2</v>
      </c>
      <c r="G3254" s="10">
        <f>IF(C3254&gt;'Assumptions Notes'!C$11,'Assumptions Notes'!C$11,C3254)</f>
        <v>136.9</v>
      </c>
      <c r="H3254" s="15">
        <f t="shared" si="101"/>
        <v>4.1069999999999995E-2</v>
      </c>
      <c r="I3254" s="2">
        <f>IF(C3254&gt;'Assumptions Notes'!C$11,-C3254*('Assumptions Notes'!C$13/(2*1000)),G3254*D3254)</f>
        <v>4.1069999999999995E-2</v>
      </c>
    </row>
    <row r="3255" spans="1:9" ht="16" x14ac:dyDescent="0.2">
      <c r="A3255" s="5">
        <v>42619.791666666664</v>
      </c>
      <c r="B3255" s="2">
        <v>1561.89</v>
      </c>
      <c r="C3255" s="29">
        <v>108.4</v>
      </c>
      <c r="D3255" s="8">
        <v>2.9999999999999997E-4</v>
      </c>
      <c r="E3255" s="13">
        <f>D3255*'Assumptions Notes'!C$12</f>
        <v>3.5999999999999997E-2</v>
      </c>
      <c r="F3255" s="15">
        <f t="shared" si="100"/>
        <v>3.252E-2</v>
      </c>
      <c r="G3255" s="10">
        <f>IF(C3255&gt;'Assumptions Notes'!C$11,'Assumptions Notes'!C$11,C3255)</f>
        <v>108.4</v>
      </c>
      <c r="H3255" s="15">
        <f t="shared" si="101"/>
        <v>3.252E-2</v>
      </c>
      <c r="I3255" s="2">
        <f>IF(C3255&gt;'Assumptions Notes'!C$11,-C3255*('Assumptions Notes'!C$13/(2*1000)),G3255*D3255)</f>
        <v>3.252E-2</v>
      </c>
    </row>
    <row r="3256" spans="1:9" ht="16" x14ac:dyDescent="0.2">
      <c r="A3256" s="5">
        <v>42619.8125</v>
      </c>
      <c r="B3256" s="2">
        <v>1583.05</v>
      </c>
      <c r="C3256" s="29">
        <v>137.30000000000001</v>
      </c>
      <c r="D3256" s="8">
        <v>2.9750000000000002E-4</v>
      </c>
      <c r="E3256" s="13">
        <f>D3256*'Assumptions Notes'!C$12</f>
        <v>3.5700000000000003E-2</v>
      </c>
      <c r="F3256" s="15">
        <f t="shared" si="100"/>
        <v>4.0846750000000008E-2</v>
      </c>
      <c r="G3256" s="10">
        <f>IF(C3256&gt;'Assumptions Notes'!C$11,'Assumptions Notes'!C$11,C3256)</f>
        <v>137.30000000000001</v>
      </c>
      <c r="H3256" s="15">
        <f t="shared" si="101"/>
        <v>4.0846750000000008E-2</v>
      </c>
      <c r="I3256" s="2">
        <f>IF(C3256&gt;'Assumptions Notes'!C$11,-C3256*('Assumptions Notes'!C$13/(2*1000)),G3256*D3256)</f>
        <v>4.0846750000000008E-2</v>
      </c>
    </row>
    <row r="3257" spans="1:9" ht="16" x14ac:dyDescent="0.2">
      <c r="A3257" s="5">
        <v>42619.833333333336</v>
      </c>
      <c r="B3257" s="2">
        <v>1545.94</v>
      </c>
      <c r="C3257" s="29">
        <v>125.4</v>
      </c>
      <c r="D3257" s="8">
        <v>2.9500000000000001E-4</v>
      </c>
      <c r="E3257" s="13">
        <f>D3257*'Assumptions Notes'!C$12</f>
        <v>3.5400000000000001E-2</v>
      </c>
      <c r="F3257" s="15">
        <f t="shared" si="100"/>
        <v>3.6993000000000005E-2</v>
      </c>
      <c r="G3257" s="10">
        <f>IF(C3257&gt;'Assumptions Notes'!C$11,'Assumptions Notes'!C$11,C3257)</f>
        <v>125.4</v>
      </c>
      <c r="H3257" s="15">
        <f t="shared" si="101"/>
        <v>3.6993000000000005E-2</v>
      </c>
      <c r="I3257" s="2">
        <f>IF(C3257&gt;'Assumptions Notes'!C$11,-C3257*('Assumptions Notes'!C$13/(2*1000)),G3257*D3257)</f>
        <v>3.6993000000000005E-2</v>
      </c>
    </row>
    <row r="3258" spans="1:9" ht="16" x14ac:dyDescent="0.2">
      <c r="A3258" s="5">
        <v>42619.854166666664</v>
      </c>
      <c r="B3258" s="2">
        <v>1500.14</v>
      </c>
      <c r="C3258" s="29">
        <v>144.69999999999999</v>
      </c>
      <c r="D3258" s="8">
        <v>2.9E-4</v>
      </c>
      <c r="E3258" s="13">
        <f>D3258*'Assumptions Notes'!C$12</f>
        <v>3.4799999999999998E-2</v>
      </c>
      <c r="F3258" s="15">
        <f t="shared" si="100"/>
        <v>4.1963E-2</v>
      </c>
      <c r="G3258" s="10">
        <f>IF(C3258&gt;'Assumptions Notes'!C$11,'Assumptions Notes'!C$11,C3258)</f>
        <v>144.69999999999999</v>
      </c>
      <c r="H3258" s="15">
        <f t="shared" si="101"/>
        <v>4.1963E-2</v>
      </c>
      <c r="I3258" s="2">
        <f>IF(C3258&gt;'Assumptions Notes'!C$11,-C3258*('Assumptions Notes'!C$13/(2*1000)),G3258*D3258)</f>
        <v>4.1963E-2</v>
      </c>
    </row>
    <row r="3259" spans="1:9" ht="16" x14ac:dyDescent="0.2">
      <c r="A3259" s="5">
        <v>42619.875</v>
      </c>
      <c r="B3259" s="2">
        <v>1458.43</v>
      </c>
      <c r="C3259" s="29">
        <v>135.5</v>
      </c>
      <c r="D3259" s="8">
        <v>2.8499999999999999E-4</v>
      </c>
      <c r="E3259" s="13">
        <f>D3259*'Assumptions Notes'!C$12</f>
        <v>3.4200000000000001E-2</v>
      </c>
      <c r="F3259" s="15">
        <f t="shared" si="100"/>
        <v>3.8617499999999999E-2</v>
      </c>
      <c r="G3259" s="10">
        <f>IF(C3259&gt;'Assumptions Notes'!C$11,'Assumptions Notes'!C$11,C3259)</f>
        <v>135.5</v>
      </c>
      <c r="H3259" s="15">
        <f t="shared" si="101"/>
        <v>3.8617499999999999E-2</v>
      </c>
      <c r="I3259" s="2">
        <f>IF(C3259&gt;'Assumptions Notes'!C$11,-C3259*('Assumptions Notes'!C$13/(2*1000)),G3259*D3259)</f>
        <v>3.8617499999999999E-2</v>
      </c>
    </row>
    <row r="3260" spans="1:9" ht="16" x14ac:dyDescent="0.2">
      <c r="A3260" s="5">
        <v>42619.895833333336</v>
      </c>
      <c r="B3260" s="2">
        <v>1428.46</v>
      </c>
      <c r="C3260" s="29">
        <v>136.19999999999999</v>
      </c>
      <c r="D3260" s="8">
        <v>2.7E-4</v>
      </c>
      <c r="E3260" s="13">
        <f>D3260*'Assumptions Notes'!C$12</f>
        <v>3.2399999999999998E-2</v>
      </c>
      <c r="F3260" s="15">
        <f t="shared" si="100"/>
        <v>3.6773999999999994E-2</v>
      </c>
      <c r="G3260" s="10">
        <f>IF(C3260&gt;'Assumptions Notes'!C$11,'Assumptions Notes'!C$11,C3260)</f>
        <v>136.19999999999999</v>
      </c>
      <c r="H3260" s="15">
        <f t="shared" si="101"/>
        <v>3.6773999999999994E-2</v>
      </c>
      <c r="I3260" s="2">
        <f>IF(C3260&gt;'Assumptions Notes'!C$11,-C3260*('Assumptions Notes'!C$13/(2*1000)),G3260*D3260)</f>
        <v>3.6773999999999994E-2</v>
      </c>
    </row>
    <row r="3261" spans="1:9" ht="16" x14ac:dyDescent="0.2">
      <c r="A3261" s="5">
        <v>42619.916666666664</v>
      </c>
      <c r="B3261" s="2">
        <v>1402.84</v>
      </c>
      <c r="C3261" s="29">
        <v>143.9</v>
      </c>
      <c r="D3261" s="8">
        <v>2.5500000000000002E-4</v>
      </c>
      <c r="E3261" s="13">
        <f>D3261*'Assumptions Notes'!C$12</f>
        <v>3.0600000000000002E-2</v>
      </c>
      <c r="F3261" s="15">
        <f t="shared" si="100"/>
        <v>3.6694500000000005E-2</v>
      </c>
      <c r="G3261" s="10">
        <f>IF(C3261&gt;'Assumptions Notes'!C$11,'Assumptions Notes'!C$11,C3261)</f>
        <v>143.9</v>
      </c>
      <c r="H3261" s="15">
        <f t="shared" si="101"/>
        <v>3.6694500000000005E-2</v>
      </c>
      <c r="I3261" s="2">
        <f>IF(C3261&gt;'Assumptions Notes'!C$11,-C3261*('Assumptions Notes'!C$13/(2*1000)),G3261*D3261)</f>
        <v>3.6694500000000005E-2</v>
      </c>
    </row>
    <row r="3262" spans="1:9" ht="16" x14ac:dyDescent="0.2">
      <c r="A3262" s="5">
        <v>42619.9375</v>
      </c>
      <c r="B3262" s="2">
        <v>1359.72</v>
      </c>
      <c r="C3262" s="29">
        <v>131.4</v>
      </c>
      <c r="D3262" s="8">
        <v>2.1250000000000002E-4</v>
      </c>
      <c r="E3262" s="13">
        <f>D3262*'Assumptions Notes'!C$12</f>
        <v>2.5500000000000002E-2</v>
      </c>
      <c r="F3262" s="15">
        <f t="shared" si="100"/>
        <v>2.7922500000000003E-2</v>
      </c>
      <c r="G3262" s="10">
        <f>IF(C3262&gt;'Assumptions Notes'!C$11,'Assumptions Notes'!C$11,C3262)</f>
        <v>131.4</v>
      </c>
      <c r="H3262" s="15">
        <f t="shared" si="101"/>
        <v>2.7922500000000003E-2</v>
      </c>
      <c r="I3262" s="2">
        <f>IF(C3262&gt;'Assumptions Notes'!C$11,-C3262*('Assumptions Notes'!C$13/(2*1000)),G3262*D3262)</f>
        <v>2.7922500000000003E-2</v>
      </c>
    </row>
    <row r="3263" spans="1:9" ht="16" x14ac:dyDescent="0.2">
      <c r="A3263" s="5">
        <v>42619.958333333336</v>
      </c>
      <c r="B3263" s="2">
        <v>1323.48</v>
      </c>
      <c r="C3263" s="29">
        <v>132</v>
      </c>
      <c r="D3263" s="8">
        <v>1.7000000000000001E-4</v>
      </c>
      <c r="E3263" s="13">
        <f>D3263*'Assumptions Notes'!C$12</f>
        <v>2.0400000000000001E-2</v>
      </c>
      <c r="F3263" s="15">
        <f t="shared" si="100"/>
        <v>2.2440000000000002E-2</v>
      </c>
      <c r="G3263" s="10">
        <f>IF(C3263&gt;'Assumptions Notes'!C$11,'Assumptions Notes'!C$11,C3263)</f>
        <v>132</v>
      </c>
      <c r="H3263" s="15">
        <f t="shared" si="101"/>
        <v>2.2440000000000002E-2</v>
      </c>
      <c r="I3263" s="2">
        <f>IF(C3263&gt;'Assumptions Notes'!C$11,-C3263*('Assumptions Notes'!C$13/(2*1000)),G3263*D3263)</f>
        <v>2.2440000000000002E-2</v>
      </c>
    </row>
    <row r="3264" spans="1:9" ht="16" x14ac:dyDescent="0.2">
      <c r="A3264" s="5">
        <v>42619.979166666664</v>
      </c>
      <c r="B3264" s="2">
        <v>1294.67</v>
      </c>
      <c r="C3264" s="29">
        <v>128.1</v>
      </c>
      <c r="D3264" s="8">
        <v>1.5000000000000001E-4</v>
      </c>
      <c r="E3264" s="13">
        <f>D3264*'Assumptions Notes'!C$12</f>
        <v>1.8000000000000002E-2</v>
      </c>
      <c r="F3264" s="15">
        <f t="shared" si="100"/>
        <v>1.9214999999999999E-2</v>
      </c>
      <c r="G3264" s="10">
        <f>IF(C3264&gt;'Assumptions Notes'!C$11,'Assumptions Notes'!C$11,C3264)</f>
        <v>128.1</v>
      </c>
      <c r="H3264" s="15">
        <f t="shared" si="101"/>
        <v>1.9214999999999999E-2</v>
      </c>
      <c r="I3264" s="2">
        <f>IF(C3264&gt;'Assumptions Notes'!C$11,-C3264*('Assumptions Notes'!C$13/(2*1000)),G3264*D3264)</f>
        <v>1.9214999999999999E-2</v>
      </c>
    </row>
    <row r="3265" spans="1:9" ht="16" x14ac:dyDescent="0.2">
      <c r="A3265" s="5">
        <v>42620</v>
      </c>
      <c r="B3265" s="2">
        <v>1528.33</v>
      </c>
      <c r="C3265" s="29">
        <v>143.5</v>
      </c>
      <c r="D3265" s="8">
        <v>1.2999999999999999E-4</v>
      </c>
      <c r="E3265" s="13">
        <f>D3265*'Assumptions Notes'!C$12</f>
        <v>1.5599999999999999E-2</v>
      </c>
      <c r="F3265" s="15">
        <f t="shared" si="100"/>
        <v>1.8654999999999998E-2</v>
      </c>
      <c r="G3265" s="10">
        <f>IF(C3265&gt;'Assumptions Notes'!C$11,'Assumptions Notes'!C$11,C3265)</f>
        <v>143.5</v>
      </c>
      <c r="H3265" s="15">
        <f t="shared" si="101"/>
        <v>1.8654999999999998E-2</v>
      </c>
      <c r="I3265" s="2">
        <f>IF(C3265&gt;'Assumptions Notes'!C$11,-C3265*('Assumptions Notes'!C$13/(2*1000)),G3265*D3265)</f>
        <v>1.8654999999999998E-2</v>
      </c>
    </row>
    <row r="3266" spans="1:9" ht="16" x14ac:dyDescent="0.2">
      <c r="A3266" s="5">
        <v>42620.020833333336</v>
      </c>
      <c r="B3266" s="2">
        <v>1400.59</v>
      </c>
      <c r="C3266" s="29">
        <v>137</v>
      </c>
      <c r="D3266" s="8">
        <v>1.175E-4</v>
      </c>
      <c r="E3266" s="13">
        <f>D3266*'Assumptions Notes'!C$12</f>
        <v>1.41E-2</v>
      </c>
      <c r="F3266" s="15">
        <f t="shared" si="100"/>
        <v>1.6097500000000001E-2</v>
      </c>
      <c r="G3266" s="10">
        <f>IF(C3266&gt;'Assumptions Notes'!C$11,'Assumptions Notes'!C$11,C3266)</f>
        <v>137</v>
      </c>
      <c r="H3266" s="15">
        <f t="shared" si="101"/>
        <v>1.6097500000000001E-2</v>
      </c>
      <c r="I3266" s="2">
        <f>IF(C3266&gt;'Assumptions Notes'!C$11,-C3266*('Assumptions Notes'!C$13/(2*1000)),G3266*D3266)</f>
        <v>1.6097500000000001E-2</v>
      </c>
    </row>
    <row r="3267" spans="1:9" ht="16" x14ac:dyDescent="0.2">
      <c r="A3267" s="5">
        <v>42620.041666666664</v>
      </c>
      <c r="B3267" s="2">
        <v>1324.34</v>
      </c>
      <c r="C3267" s="29">
        <v>119.8</v>
      </c>
      <c r="D3267" s="8">
        <v>1.05E-4</v>
      </c>
      <c r="E3267" s="13">
        <f>D3267*'Assumptions Notes'!C$12</f>
        <v>1.26E-2</v>
      </c>
      <c r="F3267" s="15">
        <f t="shared" ref="F3267:F3330" si="102">D3267*C3267</f>
        <v>1.2579E-2</v>
      </c>
      <c r="G3267" s="10">
        <f>IF(C3267&gt;'Assumptions Notes'!C$11,'Assumptions Notes'!C$11,C3267)</f>
        <v>119.8</v>
      </c>
      <c r="H3267" s="15">
        <f t="shared" ref="H3267:H3330" si="103">G3267*D3267</f>
        <v>1.2579E-2</v>
      </c>
      <c r="I3267" s="2">
        <f>IF(C3267&gt;'Assumptions Notes'!C$11,-C3267*('Assumptions Notes'!C$13/(2*1000)),G3267*D3267)</f>
        <v>1.2579E-2</v>
      </c>
    </row>
    <row r="3268" spans="1:9" ht="16" x14ac:dyDescent="0.2">
      <c r="A3268" s="5">
        <v>42620.0625</v>
      </c>
      <c r="B3268" s="2">
        <v>1225.04</v>
      </c>
      <c r="C3268" s="29">
        <v>120</v>
      </c>
      <c r="D3268" s="8">
        <v>1.025E-4</v>
      </c>
      <c r="E3268" s="13">
        <f>D3268*'Assumptions Notes'!C$12</f>
        <v>1.23E-2</v>
      </c>
      <c r="F3268" s="15">
        <f t="shared" si="102"/>
        <v>1.23E-2</v>
      </c>
      <c r="G3268" s="10">
        <f>IF(C3268&gt;'Assumptions Notes'!C$11,'Assumptions Notes'!C$11,C3268)</f>
        <v>120</v>
      </c>
      <c r="H3268" s="15">
        <f t="shared" si="103"/>
        <v>1.23E-2</v>
      </c>
      <c r="I3268" s="2">
        <f>IF(C3268&gt;'Assumptions Notes'!C$11,-C3268*('Assumptions Notes'!C$13/(2*1000)),G3268*D3268)</f>
        <v>1.23E-2</v>
      </c>
    </row>
    <row r="3269" spans="1:9" ht="16" x14ac:dyDescent="0.2">
      <c r="A3269" s="5">
        <v>42620.083333333336</v>
      </c>
      <c r="B3269" s="2">
        <v>1163.6300000000001</v>
      </c>
      <c r="C3269" s="29">
        <v>122.8</v>
      </c>
      <c r="D3269" s="8">
        <v>1E-4</v>
      </c>
      <c r="E3269" s="13">
        <f>D3269*'Assumptions Notes'!C$12</f>
        <v>1.2E-2</v>
      </c>
      <c r="F3269" s="15">
        <f t="shared" si="102"/>
        <v>1.2280000000000001E-2</v>
      </c>
      <c r="G3269" s="10">
        <f>IF(C3269&gt;'Assumptions Notes'!C$11,'Assumptions Notes'!C$11,C3269)</f>
        <v>122.8</v>
      </c>
      <c r="H3269" s="15">
        <f t="shared" si="103"/>
        <v>1.2280000000000001E-2</v>
      </c>
      <c r="I3269" s="2">
        <f>IF(C3269&gt;'Assumptions Notes'!C$11,-C3269*('Assumptions Notes'!C$13/(2*1000)),G3269*D3269)</f>
        <v>1.2280000000000001E-2</v>
      </c>
    </row>
    <row r="3270" spans="1:9" ht="16" x14ac:dyDescent="0.2">
      <c r="A3270" s="5">
        <v>42620.104166666664</v>
      </c>
      <c r="B3270" s="2">
        <v>1130.42</v>
      </c>
      <c r="C3270" s="29">
        <v>118.7</v>
      </c>
      <c r="D3270" s="8">
        <v>9.8750000000000002E-5</v>
      </c>
      <c r="E3270" s="13">
        <f>D3270*'Assumptions Notes'!C$12</f>
        <v>1.1849999999999999E-2</v>
      </c>
      <c r="F3270" s="15">
        <f t="shared" si="102"/>
        <v>1.1721625000000001E-2</v>
      </c>
      <c r="G3270" s="10">
        <f>IF(C3270&gt;'Assumptions Notes'!C$11,'Assumptions Notes'!C$11,C3270)</f>
        <v>118.7</v>
      </c>
      <c r="H3270" s="15">
        <f t="shared" si="103"/>
        <v>1.1721625000000001E-2</v>
      </c>
      <c r="I3270" s="2">
        <f>IF(C3270&gt;'Assumptions Notes'!C$11,-C3270*('Assumptions Notes'!C$13/(2*1000)),G3270*D3270)</f>
        <v>1.1721625000000001E-2</v>
      </c>
    </row>
    <row r="3271" spans="1:9" ht="16" x14ac:dyDescent="0.2">
      <c r="A3271" s="5">
        <v>42620.125</v>
      </c>
      <c r="B3271" s="2">
        <v>1098.02</v>
      </c>
      <c r="C3271" s="29">
        <v>121.2</v>
      </c>
      <c r="D3271" s="8">
        <v>9.7499999999999998E-5</v>
      </c>
      <c r="E3271" s="13">
        <f>D3271*'Assumptions Notes'!C$12</f>
        <v>1.17E-2</v>
      </c>
      <c r="F3271" s="15">
        <f t="shared" si="102"/>
        <v>1.1816999999999999E-2</v>
      </c>
      <c r="G3271" s="10">
        <f>IF(C3271&gt;'Assumptions Notes'!C$11,'Assumptions Notes'!C$11,C3271)</f>
        <v>121.2</v>
      </c>
      <c r="H3271" s="15">
        <f t="shared" si="103"/>
        <v>1.1816999999999999E-2</v>
      </c>
      <c r="I3271" s="2">
        <f>IF(C3271&gt;'Assumptions Notes'!C$11,-C3271*('Assumptions Notes'!C$13/(2*1000)),G3271*D3271)</f>
        <v>1.1816999999999999E-2</v>
      </c>
    </row>
    <row r="3272" spans="1:9" ht="16" x14ac:dyDescent="0.2">
      <c r="A3272" s="5">
        <v>42620.145833333336</v>
      </c>
      <c r="B3272" s="2">
        <v>1062.56</v>
      </c>
      <c r="C3272" s="29">
        <v>127.8</v>
      </c>
      <c r="D3272" s="8">
        <v>9.6250000000000009E-5</v>
      </c>
      <c r="E3272" s="13">
        <f>D3272*'Assumptions Notes'!C$12</f>
        <v>1.1550000000000001E-2</v>
      </c>
      <c r="F3272" s="15">
        <f t="shared" si="102"/>
        <v>1.2300750000000001E-2</v>
      </c>
      <c r="G3272" s="10">
        <f>IF(C3272&gt;'Assumptions Notes'!C$11,'Assumptions Notes'!C$11,C3272)</f>
        <v>127.8</v>
      </c>
      <c r="H3272" s="15">
        <f t="shared" si="103"/>
        <v>1.2300750000000001E-2</v>
      </c>
      <c r="I3272" s="2">
        <f>IF(C3272&gt;'Assumptions Notes'!C$11,-C3272*('Assumptions Notes'!C$13/(2*1000)),G3272*D3272)</f>
        <v>1.2300750000000001E-2</v>
      </c>
    </row>
    <row r="3273" spans="1:9" ht="16" x14ac:dyDescent="0.2">
      <c r="A3273" s="5">
        <v>42620.166666666664</v>
      </c>
      <c r="B3273" s="2">
        <v>1041.93</v>
      </c>
      <c r="C3273" s="29">
        <v>123.7</v>
      </c>
      <c r="D3273" s="8">
        <v>9.5000000000000005E-5</v>
      </c>
      <c r="E3273" s="13">
        <f>D3273*'Assumptions Notes'!C$12</f>
        <v>1.14E-2</v>
      </c>
      <c r="F3273" s="15">
        <f t="shared" si="102"/>
        <v>1.1751500000000002E-2</v>
      </c>
      <c r="G3273" s="10">
        <f>IF(C3273&gt;'Assumptions Notes'!C$11,'Assumptions Notes'!C$11,C3273)</f>
        <v>123.7</v>
      </c>
      <c r="H3273" s="15">
        <f t="shared" si="103"/>
        <v>1.1751500000000002E-2</v>
      </c>
      <c r="I3273" s="2">
        <f>IF(C3273&gt;'Assumptions Notes'!C$11,-C3273*('Assumptions Notes'!C$13/(2*1000)),G3273*D3273)</f>
        <v>1.1751500000000002E-2</v>
      </c>
    </row>
    <row r="3274" spans="1:9" ht="16" x14ac:dyDescent="0.2">
      <c r="A3274" s="5">
        <v>42620.1875</v>
      </c>
      <c r="B3274" s="2">
        <v>1016.01</v>
      </c>
      <c r="C3274" s="29">
        <v>126.7</v>
      </c>
      <c r="D3274" s="8">
        <v>9.6250000000000009E-5</v>
      </c>
      <c r="E3274" s="13">
        <f>D3274*'Assumptions Notes'!C$12</f>
        <v>1.1550000000000001E-2</v>
      </c>
      <c r="F3274" s="15">
        <f t="shared" si="102"/>
        <v>1.2194875000000001E-2</v>
      </c>
      <c r="G3274" s="10">
        <f>IF(C3274&gt;'Assumptions Notes'!C$11,'Assumptions Notes'!C$11,C3274)</f>
        <v>126.7</v>
      </c>
      <c r="H3274" s="15">
        <f t="shared" si="103"/>
        <v>1.2194875000000001E-2</v>
      </c>
      <c r="I3274" s="2">
        <f>IF(C3274&gt;'Assumptions Notes'!C$11,-C3274*('Assumptions Notes'!C$13/(2*1000)),G3274*D3274)</f>
        <v>1.2194875000000001E-2</v>
      </c>
    </row>
    <row r="3275" spans="1:9" ht="16" x14ac:dyDescent="0.2">
      <c r="A3275" s="5">
        <v>42620.208333333336</v>
      </c>
      <c r="B3275" s="2">
        <v>1021.67</v>
      </c>
      <c r="C3275" s="29">
        <v>121.1</v>
      </c>
      <c r="D3275" s="8">
        <v>9.7499999999999998E-5</v>
      </c>
      <c r="E3275" s="13">
        <f>D3275*'Assumptions Notes'!C$12</f>
        <v>1.17E-2</v>
      </c>
      <c r="F3275" s="15">
        <f t="shared" si="102"/>
        <v>1.180725E-2</v>
      </c>
      <c r="G3275" s="10">
        <f>IF(C3275&gt;'Assumptions Notes'!C$11,'Assumptions Notes'!C$11,C3275)</f>
        <v>121.1</v>
      </c>
      <c r="H3275" s="15">
        <f t="shared" si="103"/>
        <v>1.180725E-2</v>
      </c>
      <c r="I3275" s="2">
        <f>IF(C3275&gt;'Assumptions Notes'!C$11,-C3275*('Assumptions Notes'!C$13/(2*1000)),G3275*D3275)</f>
        <v>1.180725E-2</v>
      </c>
    </row>
    <row r="3276" spans="1:9" ht="16" x14ac:dyDescent="0.2">
      <c r="A3276" s="5">
        <v>42620.229166666664</v>
      </c>
      <c r="B3276" s="2">
        <v>1032.72</v>
      </c>
      <c r="C3276" s="29">
        <v>123.3</v>
      </c>
      <c r="D3276" s="8">
        <v>1.15E-4</v>
      </c>
      <c r="E3276" s="13">
        <f>D3276*'Assumptions Notes'!C$12</f>
        <v>1.38E-2</v>
      </c>
      <c r="F3276" s="15">
        <f t="shared" si="102"/>
        <v>1.4179499999999999E-2</v>
      </c>
      <c r="G3276" s="10">
        <f>IF(C3276&gt;'Assumptions Notes'!C$11,'Assumptions Notes'!C$11,C3276)</f>
        <v>123.3</v>
      </c>
      <c r="H3276" s="15">
        <f t="shared" si="103"/>
        <v>1.4179499999999999E-2</v>
      </c>
      <c r="I3276" s="2">
        <f>IF(C3276&gt;'Assumptions Notes'!C$11,-C3276*('Assumptions Notes'!C$13/(2*1000)),G3276*D3276)</f>
        <v>1.4179499999999999E-2</v>
      </c>
    </row>
    <row r="3277" spans="1:9" ht="16" x14ac:dyDescent="0.2">
      <c r="A3277" s="5">
        <v>42620.25</v>
      </c>
      <c r="B3277" s="2">
        <v>1069.31</v>
      </c>
      <c r="C3277" s="29">
        <v>121.5</v>
      </c>
      <c r="D3277" s="8">
        <v>1.325E-4</v>
      </c>
      <c r="E3277" s="13">
        <f>D3277*'Assumptions Notes'!C$12</f>
        <v>1.5900000000000001E-2</v>
      </c>
      <c r="F3277" s="15">
        <f t="shared" si="102"/>
        <v>1.6098749999999998E-2</v>
      </c>
      <c r="G3277" s="10">
        <f>IF(C3277&gt;'Assumptions Notes'!C$11,'Assumptions Notes'!C$11,C3277)</f>
        <v>121.5</v>
      </c>
      <c r="H3277" s="15">
        <f t="shared" si="103"/>
        <v>1.6098749999999998E-2</v>
      </c>
      <c r="I3277" s="2">
        <f>IF(C3277&gt;'Assumptions Notes'!C$11,-C3277*('Assumptions Notes'!C$13/(2*1000)),G3277*D3277)</f>
        <v>1.6098749999999998E-2</v>
      </c>
    </row>
    <row r="3278" spans="1:9" ht="16" x14ac:dyDescent="0.2">
      <c r="A3278" s="5">
        <v>42620.270833333336</v>
      </c>
      <c r="B3278" s="2">
        <v>1121.99</v>
      </c>
      <c r="C3278" s="29">
        <v>116.4</v>
      </c>
      <c r="D3278" s="8">
        <v>1.6249999999999999E-4</v>
      </c>
      <c r="E3278" s="13">
        <f>D3278*'Assumptions Notes'!C$12</f>
        <v>1.95E-2</v>
      </c>
      <c r="F3278" s="15">
        <f t="shared" si="102"/>
        <v>1.8915000000000001E-2</v>
      </c>
      <c r="G3278" s="10">
        <f>IF(C3278&gt;'Assumptions Notes'!C$11,'Assumptions Notes'!C$11,C3278)</f>
        <v>116.4</v>
      </c>
      <c r="H3278" s="15">
        <f t="shared" si="103"/>
        <v>1.8915000000000001E-2</v>
      </c>
      <c r="I3278" s="2">
        <f>IF(C3278&gt;'Assumptions Notes'!C$11,-C3278*('Assumptions Notes'!C$13/(2*1000)),G3278*D3278)</f>
        <v>1.8915000000000001E-2</v>
      </c>
    </row>
    <row r="3279" spans="1:9" ht="16" x14ac:dyDescent="0.2">
      <c r="A3279" s="5">
        <v>42620.291666666664</v>
      </c>
      <c r="B3279" s="2">
        <v>1208.8900000000001</v>
      </c>
      <c r="C3279" s="29">
        <v>120</v>
      </c>
      <c r="D3279" s="8">
        <v>1.9249999999999999E-4</v>
      </c>
      <c r="E3279" s="13">
        <f>D3279*'Assumptions Notes'!C$12</f>
        <v>2.3099999999999999E-2</v>
      </c>
      <c r="F3279" s="15">
        <f t="shared" si="102"/>
        <v>2.3099999999999999E-2</v>
      </c>
      <c r="G3279" s="10">
        <f>IF(C3279&gt;'Assumptions Notes'!C$11,'Assumptions Notes'!C$11,C3279)</f>
        <v>120</v>
      </c>
      <c r="H3279" s="15">
        <f t="shared" si="103"/>
        <v>2.3099999999999999E-2</v>
      </c>
      <c r="I3279" s="2">
        <f>IF(C3279&gt;'Assumptions Notes'!C$11,-C3279*('Assumptions Notes'!C$13/(2*1000)),G3279*D3279)</f>
        <v>2.3099999999999999E-2</v>
      </c>
    </row>
    <row r="3280" spans="1:9" ht="16" x14ac:dyDescent="0.2">
      <c r="A3280" s="5">
        <v>42620.3125</v>
      </c>
      <c r="B3280" s="2">
        <v>1275.69</v>
      </c>
      <c r="C3280" s="29">
        <v>126.1</v>
      </c>
      <c r="D3280" s="8">
        <v>2.0875000000000001E-4</v>
      </c>
      <c r="E3280" s="13">
        <f>D3280*'Assumptions Notes'!C$12</f>
        <v>2.5049999999999999E-2</v>
      </c>
      <c r="F3280" s="15">
        <f t="shared" si="102"/>
        <v>2.6323375E-2</v>
      </c>
      <c r="G3280" s="10">
        <f>IF(C3280&gt;'Assumptions Notes'!C$11,'Assumptions Notes'!C$11,C3280)</f>
        <v>126.1</v>
      </c>
      <c r="H3280" s="15">
        <f t="shared" si="103"/>
        <v>2.6323375E-2</v>
      </c>
      <c r="I3280" s="2">
        <f>IF(C3280&gt;'Assumptions Notes'!C$11,-C3280*('Assumptions Notes'!C$13/(2*1000)),G3280*D3280)</f>
        <v>2.6323375E-2</v>
      </c>
    </row>
    <row r="3281" spans="1:9" ht="16" x14ac:dyDescent="0.2">
      <c r="A3281" s="5">
        <v>42620.333333333336</v>
      </c>
      <c r="B3281" s="2">
        <v>1300.01</v>
      </c>
      <c r="C3281" s="29">
        <v>116.3</v>
      </c>
      <c r="D3281" s="8">
        <v>2.2499999999999999E-4</v>
      </c>
      <c r="E3281" s="13">
        <f>D3281*'Assumptions Notes'!C$12</f>
        <v>2.7E-2</v>
      </c>
      <c r="F3281" s="15">
        <f t="shared" si="102"/>
        <v>2.61675E-2</v>
      </c>
      <c r="G3281" s="10">
        <f>IF(C3281&gt;'Assumptions Notes'!C$11,'Assumptions Notes'!C$11,C3281)</f>
        <v>116.3</v>
      </c>
      <c r="H3281" s="15">
        <f t="shared" si="103"/>
        <v>2.61675E-2</v>
      </c>
      <c r="I3281" s="2">
        <f>IF(C3281&gt;'Assumptions Notes'!C$11,-C3281*('Assumptions Notes'!C$13/(2*1000)),G3281*D3281)</f>
        <v>2.61675E-2</v>
      </c>
    </row>
    <row r="3282" spans="1:9" ht="16" x14ac:dyDescent="0.2">
      <c r="A3282" s="5">
        <v>42620.354166666664</v>
      </c>
      <c r="B3282" s="2">
        <v>1291.24</v>
      </c>
      <c r="C3282" s="29">
        <v>120</v>
      </c>
      <c r="D3282" s="8">
        <v>2.2625E-4</v>
      </c>
      <c r="E3282" s="13">
        <f>D3282*'Assumptions Notes'!C$12</f>
        <v>2.7150000000000001E-2</v>
      </c>
      <c r="F3282" s="15">
        <f t="shared" si="102"/>
        <v>2.7150000000000001E-2</v>
      </c>
      <c r="G3282" s="10">
        <f>IF(C3282&gt;'Assumptions Notes'!C$11,'Assumptions Notes'!C$11,C3282)</f>
        <v>120</v>
      </c>
      <c r="H3282" s="15">
        <f t="shared" si="103"/>
        <v>2.7150000000000001E-2</v>
      </c>
      <c r="I3282" s="2">
        <f>IF(C3282&gt;'Assumptions Notes'!C$11,-C3282*('Assumptions Notes'!C$13/(2*1000)),G3282*D3282)</f>
        <v>2.7150000000000001E-2</v>
      </c>
    </row>
    <row r="3283" spans="1:9" ht="16" x14ac:dyDescent="0.2">
      <c r="A3283" s="5">
        <v>42620.375</v>
      </c>
      <c r="B3283" s="2">
        <v>1244.44</v>
      </c>
      <c r="C3283" s="29">
        <v>126.4</v>
      </c>
      <c r="D3283" s="8">
        <v>2.275E-4</v>
      </c>
      <c r="E3283" s="13">
        <f>D3283*'Assumptions Notes'!C$12</f>
        <v>2.7300000000000001E-2</v>
      </c>
      <c r="F3283" s="15">
        <f t="shared" si="102"/>
        <v>2.8756E-2</v>
      </c>
      <c r="G3283" s="10">
        <f>IF(C3283&gt;'Assumptions Notes'!C$11,'Assumptions Notes'!C$11,C3283)</f>
        <v>126.4</v>
      </c>
      <c r="H3283" s="15">
        <f t="shared" si="103"/>
        <v>2.8756E-2</v>
      </c>
      <c r="I3283" s="2">
        <f>IF(C3283&gt;'Assumptions Notes'!C$11,-C3283*('Assumptions Notes'!C$13/(2*1000)),G3283*D3283)</f>
        <v>2.8756E-2</v>
      </c>
    </row>
    <row r="3284" spans="1:9" ht="16" x14ac:dyDescent="0.2">
      <c r="A3284" s="5">
        <v>42620.395833333336</v>
      </c>
      <c r="B3284" s="2">
        <v>1178.51</v>
      </c>
      <c r="C3284" s="29">
        <v>118.3</v>
      </c>
      <c r="D3284" s="8">
        <v>2.1875E-4</v>
      </c>
      <c r="E3284" s="13">
        <f>D3284*'Assumptions Notes'!C$12</f>
        <v>2.6249999999999999E-2</v>
      </c>
      <c r="F3284" s="15">
        <f t="shared" si="102"/>
        <v>2.5878124999999998E-2</v>
      </c>
      <c r="G3284" s="10">
        <f>IF(C3284&gt;'Assumptions Notes'!C$11,'Assumptions Notes'!C$11,C3284)</f>
        <v>118.3</v>
      </c>
      <c r="H3284" s="15">
        <f t="shared" si="103"/>
        <v>2.5878124999999998E-2</v>
      </c>
      <c r="I3284" s="2">
        <f>IF(C3284&gt;'Assumptions Notes'!C$11,-C3284*('Assumptions Notes'!C$13/(2*1000)),G3284*D3284)</f>
        <v>2.5878124999999998E-2</v>
      </c>
    </row>
    <row r="3285" spans="1:9" ht="16" x14ac:dyDescent="0.2">
      <c r="A3285" s="5">
        <v>42620.416666666664</v>
      </c>
      <c r="B3285" s="2">
        <v>1112.99</v>
      </c>
      <c r="C3285" s="29">
        <v>138.1</v>
      </c>
      <c r="D3285" s="8">
        <v>2.1000000000000001E-4</v>
      </c>
      <c r="E3285" s="13">
        <f>D3285*'Assumptions Notes'!C$12</f>
        <v>2.52E-2</v>
      </c>
      <c r="F3285" s="15">
        <f t="shared" si="102"/>
        <v>2.9000999999999999E-2</v>
      </c>
      <c r="G3285" s="10">
        <f>IF(C3285&gt;'Assumptions Notes'!C$11,'Assumptions Notes'!C$11,C3285)</f>
        <v>138.1</v>
      </c>
      <c r="H3285" s="15">
        <f t="shared" si="103"/>
        <v>2.9000999999999999E-2</v>
      </c>
      <c r="I3285" s="2">
        <f>IF(C3285&gt;'Assumptions Notes'!C$11,-C3285*('Assumptions Notes'!C$13/(2*1000)),G3285*D3285)</f>
        <v>2.9000999999999999E-2</v>
      </c>
    </row>
    <row r="3286" spans="1:9" ht="16" x14ac:dyDescent="0.2">
      <c r="A3286" s="5">
        <v>42620.4375</v>
      </c>
      <c r="B3286" s="2">
        <v>1008.04</v>
      </c>
      <c r="C3286" s="29">
        <v>134.4</v>
      </c>
      <c r="D3286" s="8">
        <v>2.075E-4</v>
      </c>
      <c r="E3286" s="13">
        <f>D3286*'Assumptions Notes'!C$12</f>
        <v>2.4899999999999999E-2</v>
      </c>
      <c r="F3286" s="15">
        <f t="shared" si="102"/>
        <v>2.7888000000000003E-2</v>
      </c>
      <c r="G3286" s="10">
        <f>IF(C3286&gt;'Assumptions Notes'!C$11,'Assumptions Notes'!C$11,C3286)</f>
        <v>134.4</v>
      </c>
      <c r="H3286" s="15">
        <f t="shared" si="103"/>
        <v>2.7888000000000003E-2</v>
      </c>
      <c r="I3286" s="2">
        <f>IF(C3286&gt;'Assumptions Notes'!C$11,-C3286*('Assumptions Notes'!C$13/(2*1000)),G3286*D3286)</f>
        <v>2.7888000000000003E-2</v>
      </c>
    </row>
    <row r="3287" spans="1:9" ht="16" x14ac:dyDescent="0.2">
      <c r="A3287" s="5">
        <v>42620.458333333336</v>
      </c>
      <c r="B3287" s="2">
        <v>967.84</v>
      </c>
      <c r="C3287" s="29">
        <v>127</v>
      </c>
      <c r="D3287" s="8">
        <v>2.05E-4</v>
      </c>
      <c r="E3287" s="13">
        <f>D3287*'Assumptions Notes'!C$12</f>
        <v>2.46E-2</v>
      </c>
      <c r="F3287" s="15">
        <f t="shared" si="102"/>
        <v>2.6034999999999999E-2</v>
      </c>
      <c r="G3287" s="10">
        <f>IF(C3287&gt;'Assumptions Notes'!C$11,'Assumptions Notes'!C$11,C3287)</f>
        <v>127</v>
      </c>
      <c r="H3287" s="15">
        <f t="shared" si="103"/>
        <v>2.6034999999999999E-2</v>
      </c>
      <c r="I3287" s="2">
        <f>IF(C3287&gt;'Assumptions Notes'!C$11,-C3287*('Assumptions Notes'!C$13/(2*1000)),G3287*D3287)</f>
        <v>2.6034999999999999E-2</v>
      </c>
    </row>
    <row r="3288" spans="1:9" ht="16" x14ac:dyDescent="0.2">
      <c r="A3288" s="5">
        <v>42620.479166666664</v>
      </c>
      <c r="B3288" s="2">
        <v>934.56</v>
      </c>
      <c r="C3288" s="29">
        <v>122.8</v>
      </c>
      <c r="D3288" s="8">
        <v>2.1499999999999999E-4</v>
      </c>
      <c r="E3288" s="13">
        <f>D3288*'Assumptions Notes'!C$12</f>
        <v>2.58E-2</v>
      </c>
      <c r="F3288" s="15">
        <f t="shared" si="102"/>
        <v>2.6401999999999998E-2</v>
      </c>
      <c r="G3288" s="10">
        <f>IF(C3288&gt;'Assumptions Notes'!C$11,'Assumptions Notes'!C$11,C3288)</f>
        <v>122.8</v>
      </c>
      <c r="H3288" s="15">
        <f t="shared" si="103"/>
        <v>2.6401999999999998E-2</v>
      </c>
      <c r="I3288" s="2">
        <f>IF(C3288&gt;'Assumptions Notes'!C$11,-C3288*('Assumptions Notes'!C$13/(2*1000)),G3288*D3288)</f>
        <v>2.6401999999999998E-2</v>
      </c>
    </row>
    <row r="3289" spans="1:9" ht="16" x14ac:dyDescent="0.2">
      <c r="A3289" s="5">
        <v>42620.5</v>
      </c>
      <c r="B3289" s="2">
        <v>941.08</v>
      </c>
      <c r="C3289" s="29">
        <v>123.3</v>
      </c>
      <c r="D3289" s="8">
        <v>2.2499999999999999E-4</v>
      </c>
      <c r="E3289" s="13">
        <f>D3289*'Assumptions Notes'!C$12</f>
        <v>2.7E-2</v>
      </c>
      <c r="F3289" s="15">
        <f t="shared" si="102"/>
        <v>2.77425E-2</v>
      </c>
      <c r="G3289" s="10">
        <f>IF(C3289&gt;'Assumptions Notes'!C$11,'Assumptions Notes'!C$11,C3289)</f>
        <v>123.3</v>
      </c>
      <c r="H3289" s="15">
        <f t="shared" si="103"/>
        <v>2.77425E-2</v>
      </c>
      <c r="I3289" s="2">
        <f>IF(C3289&gt;'Assumptions Notes'!C$11,-C3289*('Assumptions Notes'!C$13/(2*1000)),G3289*D3289)</f>
        <v>2.77425E-2</v>
      </c>
    </row>
    <row r="3290" spans="1:9" ht="16" x14ac:dyDescent="0.2">
      <c r="A3290" s="5">
        <v>42620.520833333336</v>
      </c>
      <c r="B3290" s="2">
        <v>961.86</v>
      </c>
      <c r="C3290" s="29">
        <v>119.7</v>
      </c>
      <c r="D3290" s="8">
        <v>2.1250000000000002E-4</v>
      </c>
      <c r="E3290" s="13">
        <f>D3290*'Assumptions Notes'!C$12</f>
        <v>2.5500000000000002E-2</v>
      </c>
      <c r="F3290" s="15">
        <f t="shared" si="102"/>
        <v>2.5436250000000004E-2</v>
      </c>
      <c r="G3290" s="10">
        <f>IF(C3290&gt;'Assumptions Notes'!C$11,'Assumptions Notes'!C$11,C3290)</f>
        <v>119.7</v>
      </c>
      <c r="H3290" s="15">
        <f t="shared" si="103"/>
        <v>2.5436250000000004E-2</v>
      </c>
      <c r="I3290" s="2">
        <f>IF(C3290&gt;'Assumptions Notes'!C$11,-C3290*('Assumptions Notes'!C$13/(2*1000)),G3290*D3290)</f>
        <v>2.5436250000000004E-2</v>
      </c>
    </row>
    <row r="3291" spans="1:9" ht="16" x14ac:dyDescent="0.2">
      <c r="A3291" s="5">
        <v>42620.541666666664</v>
      </c>
      <c r="B3291" s="2">
        <v>947.69</v>
      </c>
      <c r="C3291" s="29">
        <v>122.9</v>
      </c>
      <c r="D3291" s="8">
        <v>2.0000000000000001E-4</v>
      </c>
      <c r="E3291" s="13">
        <f>D3291*'Assumptions Notes'!C$12</f>
        <v>2.4E-2</v>
      </c>
      <c r="F3291" s="15">
        <f t="shared" si="102"/>
        <v>2.4580000000000001E-2</v>
      </c>
      <c r="G3291" s="10">
        <f>IF(C3291&gt;'Assumptions Notes'!C$11,'Assumptions Notes'!C$11,C3291)</f>
        <v>122.9</v>
      </c>
      <c r="H3291" s="15">
        <f t="shared" si="103"/>
        <v>2.4580000000000001E-2</v>
      </c>
      <c r="I3291" s="2">
        <f>IF(C3291&gt;'Assumptions Notes'!C$11,-C3291*('Assumptions Notes'!C$13/(2*1000)),G3291*D3291)</f>
        <v>2.4580000000000001E-2</v>
      </c>
    </row>
    <row r="3292" spans="1:9" ht="16" x14ac:dyDescent="0.2">
      <c r="A3292" s="5">
        <v>42620.5625</v>
      </c>
      <c r="B3292" s="2">
        <v>953.37</v>
      </c>
      <c r="C3292" s="29">
        <v>123.4</v>
      </c>
      <c r="D3292" s="8">
        <v>1.975E-4</v>
      </c>
      <c r="E3292" s="13">
        <f>D3292*'Assumptions Notes'!C$12</f>
        <v>2.3699999999999999E-2</v>
      </c>
      <c r="F3292" s="15">
        <f t="shared" si="102"/>
        <v>2.4371500000000001E-2</v>
      </c>
      <c r="G3292" s="10">
        <f>IF(C3292&gt;'Assumptions Notes'!C$11,'Assumptions Notes'!C$11,C3292)</f>
        <v>123.4</v>
      </c>
      <c r="H3292" s="15">
        <f t="shared" si="103"/>
        <v>2.4371500000000001E-2</v>
      </c>
      <c r="I3292" s="2">
        <f>IF(C3292&gt;'Assumptions Notes'!C$11,-C3292*('Assumptions Notes'!C$13/(2*1000)),G3292*D3292)</f>
        <v>2.4371500000000001E-2</v>
      </c>
    </row>
    <row r="3293" spans="1:9" ht="16" x14ac:dyDescent="0.2">
      <c r="A3293" s="5">
        <v>42620.583333333336</v>
      </c>
      <c r="B3293" s="2">
        <v>973.54</v>
      </c>
      <c r="C3293" s="29">
        <v>135.9</v>
      </c>
      <c r="D3293" s="8">
        <v>1.95E-4</v>
      </c>
      <c r="E3293" s="13">
        <f>D3293*'Assumptions Notes'!C$12</f>
        <v>2.3400000000000001E-2</v>
      </c>
      <c r="F3293" s="15">
        <f t="shared" si="102"/>
        <v>2.65005E-2</v>
      </c>
      <c r="G3293" s="10">
        <f>IF(C3293&gt;'Assumptions Notes'!C$11,'Assumptions Notes'!C$11,C3293)</f>
        <v>135.9</v>
      </c>
      <c r="H3293" s="15">
        <f t="shared" si="103"/>
        <v>2.65005E-2</v>
      </c>
      <c r="I3293" s="2">
        <f>IF(C3293&gt;'Assumptions Notes'!C$11,-C3293*('Assumptions Notes'!C$13/(2*1000)),G3293*D3293)</f>
        <v>2.65005E-2</v>
      </c>
    </row>
    <row r="3294" spans="1:9" ht="16" x14ac:dyDescent="0.2">
      <c r="A3294" s="5">
        <v>42620.604166666664</v>
      </c>
      <c r="B3294" s="2">
        <v>965.66</v>
      </c>
      <c r="C3294" s="29">
        <v>137.5</v>
      </c>
      <c r="D3294" s="8">
        <v>1.9625E-4</v>
      </c>
      <c r="E3294" s="13">
        <f>D3294*'Assumptions Notes'!C$12</f>
        <v>2.3550000000000001E-2</v>
      </c>
      <c r="F3294" s="15">
        <f t="shared" si="102"/>
        <v>2.6984375000000001E-2</v>
      </c>
      <c r="G3294" s="10">
        <f>IF(C3294&gt;'Assumptions Notes'!C$11,'Assumptions Notes'!C$11,C3294)</f>
        <v>137.5</v>
      </c>
      <c r="H3294" s="15">
        <f t="shared" si="103"/>
        <v>2.6984375000000001E-2</v>
      </c>
      <c r="I3294" s="2">
        <f>IF(C3294&gt;'Assumptions Notes'!C$11,-C3294*('Assumptions Notes'!C$13/(2*1000)),G3294*D3294)</f>
        <v>2.6984375000000001E-2</v>
      </c>
    </row>
    <row r="3295" spans="1:9" ht="16" x14ac:dyDescent="0.2">
      <c r="A3295" s="5">
        <v>42620.625</v>
      </c>
      <c r="B3295" s="2">
        <v>978.53</v>
      </c>
      <c r="C3295" s="29">
        <v>124.6</v>
      </c>
      <c r="D3295" s="8">
        <v>1.975E-4</v>
      </c>
      <c r="E3295" s="13">
        <f>D3295*'Assumptions Notes'!C$12</f>
        <v>2.3699999999999999E-2</v>
      </c>
      <c r="F3295" s="15">
        <f t="shared" si="102"/>
        <v>2.4608499999999998E-2</v>
      </c>
      <c r="G3295" s="10">
        <f>IF(C3295&gt;'Assumptions Notes'!C$11,'Assumptions Notes'!C$11,C3295)</f>
        <v>124.6</v>
      </c>
      <c r="H3295" s="15">
        <f t="shared" si="103"/>
        <v>2.4608499999999998E-2</v>
      </c>
      <c r="I3295" s="2">
        <f>IF(C3295&gt;'Assumptions Notes'!C$11,-C3295*('Assumptions Notes'!C$13/(2*1000)),G3295*D3295)</f>
        <v>2.4608499999999998E-2</v>
      </c>
    </row>
    <row r="3296" spans="1:9" ht="16" x14ac:dyDescent="0.2">
      <c r="A3296" s="5">
        <v>42620.645833333336</v>
      </c>
      <c r="B3296" s="2">
        <v>1007.21</v>
      </c>
      <c r="C3296" s="29">
        <v>129.1</v>
      </c>
      <c r="D3296" s="8">
        <v>2.2124999999999998E-4</v>
      </c>
      <c r="E3296" s="13">
        <f>D3296*'Assumptions Notes'!C$12</f>
        <v>2.6549999999999997E-2</v>
      </c>
      <c r="F3296" s="15">
        <f t="shared" si="102"/>
        <v>2.8563374999999995E-2</v>
      </c>
      <c r="G3296" s="10">
        <f>IF(C3296&gt;'Assumptions Notes'!C$11,'Assumptions Notes'!C$11,C3296)</f>
        <v>129.1</v>
      </c>
      <c r="H3296" s="15">
        <f t="shared" si="103"/>
        <v>2.8563374999999995E-2</v>
      </c>
      <c r="I3296" s="2">
        <f>IF(C3296&gt;'Assumptions Notes'!C$11,-C3296*('Assumptions Notes'!C$13/(2*1000)),G3296*D3296)</f>
        <v>2.8563374999999995E-2</v>
      </c>
    </row>
    <row r="3297" spans="1:9" ht="16" x14ac:dyDescent="0.2">
      <c r="A3297" s="5">
        <v>42620.666666666664</v>
      </c>
      <c r="B3297" s="2">
        <v>1003.28</v>
      </c>
      <c r="C3297" s="29">
        <v>130.69999999999999</v>
      </c>
      <c r="D3297" s="8">
        <v>2.4499999999999999E-4</v>
      </c>
      <c r="E3297" s="13">
        <f>D3297*'Assumptions Notes'!C$12</f>
        <v>2.9399999999999999E-2</v>
      </c>
      <c r="F3297" s="15">
        <f t="shared" si="102"/>
        <v>3.2021499999999994E-2</v>
      </c>
      <c r="G3297" s="10">
        <f>IF(C3297&gt;'Assumptions Notes'!C$11,'Assumptions Notes'!C$11,C3297)</f>
        <v>130.69999999999999</v>
      </c>
      <c r="H3297" s="15">
        <f t="shared" si="103"/>
        <v>3.2021499999999994E-2</v>
      </c>
      <c r="I3297" s="2">
        <f>IF(C3297&gt;'Assumptions Notes'!C$11,-C3297*('Assumptions Notes'!C$13/(2*1000)),G3297*D3297)</f>
        <v>3.2021499999999994E-2</v>
      </c>
    </row>
    <row r="3298" spans="1:9" ht="16" x14ac:dyDescent="0.2">
      <c r="A3298" s="5">
        <v>42620.6875</v>
      </c>
      <c r="B3298" s="2">
        <v>1057.6500000000001</v>
      </c>
      <c r="C3298" s="29">
        <v>129.69999999999999</v>
      </c>
      <c r="D3298" s="8">
        <v>2.7E-4</v>
      </c>
      <c r="E3298" s="13">
        <f>D3298*'Assumptions Notes'!C$12</f>
        <v>3.2399999999999998E-2</v>
      </c>
      <c r="F3298" s="15">
        <f t="shared" si="102"/>
        <v>3.5018999999999995E-2</v>
      </c>
      <c r="G3298" s="10">
        <f>IF(C3298&gt;'Assumptions Notes'!C$11,'Assumptions Notes'!C$11,C3298)</f>
        <v>129.69999999999999</v>
      </c>
      <c r="H3298" s="15">
        <f t="shared" si="103"/>
        <v>3.5018999999999995E-2</v>
      </c>
      <c r="I3298" s="2">
        <f>IF(C3298&gt;'Assumptions Notes'!C$11,-C3298*('Assumptions Notes'!C$13/(2*1000)),G3298*D3298)</f>
        <v>3.5018999999999995E-2</v>
      </c>
    </row>
    <row r="3299" spans="1:9" ht="16" x14ac:dyDescent="0.2">
      <c r="A3299" s="5">
        <v>42620.708333333336</v>
      </c>
      <c r="B3299" s="2">
        <v>1106.06</v>
      </c>
      <c r="C3299" s="29">
        <v>126.3</v>
      </c>
      <c r="D3299" s="8">
        <v>2.9500000000000001E-4</v>
      </c>
      <c r="E3299" s="13">
        <f>D3299*'Assumptions Notes'!C$12</f>
        <v>3.5400000000000001E-2</v>
      </c>
      <c r="F3299" s="15">
        <f t="shared" si="102"/>
        <v>3.72585E-2</v>
      </c>
      <c r="G3299" s="10">
        <f>IF(C3299&gt;'Assumptions Notes'!C$11,'Assumptions Notes'!C$11,C3299)</f>
        <v>126.3</v>
      </c>
      <c r="H3299" s="15">
        <f t="shared" si="103"/>
        <v>3.72585E-2</v>
      </c>
      <c r="I3299" s="2">
        <f>IF(C3299&gt;'Assumptions Notes'!C$11,-C3299*('Assumptions Notes'!C$13/(2*1000)),G3299*D3299)</f>
        <v>3.72585E-2</v>
      </c>
    </row>
    <row r="3300" spans="1:9" ht="16" x14ac:dyDescent="0.2">
      <c r="A3300" s="5">
        <v>42620.729166666664</v>
      </c>
      <c r="B3300" s="2">
        <v>1188.67</v>
      </c>
      <c r="C3300" s="29">
        <v>160.6</v>
      </c>
      <c r="D3300" s="8">
        <v>2.9750000000000002E-4</v>
      </c>
      <c r="E3300" s="13">
        <f>D3300*'Assumptions Notes'!C$12</f>
        <v>3.5700000000000003E-2</v>
      </c>
      <c r="F3300" s="15">
        <f t="shared" si="102"/>
        <v>4.7778500000000002E-2</v>
      </c>
      <c r="G3300" s="10">
        <f>IF(C3300&gt;'Assumptions Notes'!C$11,'Assumptions Notes'!C$11,C3300)</f>
        <v>150</v>
      </c>
      <c r="H3300" s="15">
        <f t="shared" si="103"/>
        <v>4.4625000000000005E-2</v>
      </c>
      <c r="I3300" s="2">
        <f>IF(C3300&gt;'Assumptions Notes'!C$11,-C3300*('Assumptions Notes'!C$13/(2*1000)),G3300*D3300)</f>
        <v>-8.0299999999999996E-2</v>
      </c>
    </row>
    <row r="3301" spans="1:9" ht="16" x14ac:dyDescent="0.2">
      <c r="A3301" s="5">
        <v>42620.75</v>
      </c>
      <c r="B3301" s="2">
        <v>1265.5899999999999</v>
      </c>
      <c r="C3301" s="29">
        <v>116.5</v>
      </c>
      <c r="D3301" s="8">
        <v>2.9999999999999997E-4</v>
      </c>
      <c r="E3301" s="13">
        <f>D3301*'Assumptions Notes'!C$12</f>
        <v>3.5999999999999997E-2</v>
      </c>
      <c r="F3301" s="15">
        <f t="shared" si="102"/>
        <v>3.4949999999999995E-2</v>
      </c>
      <c r="G3301" s="10">
        <f>IF(C3301&gt;'Assumptions Notes'!C$11,'Assumptions Notes'!C$11,C3301)</f>
        <v>116.5</v>
      </c>
      <c r="H3301" s="15">
        <f t="shared" si="103"/>
        <v>3.4949999999999995E-2</v>
      </c>
      <c r="I3301" s="2">
        <f>IF(C3301&gt;'Assumptions Notes'!C$11,-C3301*('Assumptions Notes'!C$13/(2*1000)),G3301*D3301)</f>
        <v>3.4949999999999995E-2</v>
      </c>
    </row>
    <row r="3302" spans="1:9" ht="16" x14ac:dyDescent="0.2">
      <c r="A3302" s="5">
        <v>42620.770833333336</v>
      </c>
      <c r="B3302" s="2">
        <v>1306.33</v>
      </c>
      <c r="C3302" s="29">
        <v>106.6</v>
      </c>
      <c r="D3302" s="8">
        <v>2.9999999999999997E-4</v>
      </c>
      <c r="E3302" s="13">
        <f>D3302*'Assumptions Notes'!C$12</f>
        <v>3.5999999999999997E-2</v>
      </c>
      <c r="F3302" s="15">
        <f t="shared" si="102"/>
        <v>3.1979999999999995E-2</v>
      </c>
      <c r="G3302" s="10">
        <f>IF(C3302&gt;'Assumptions Notes'!C$11,'Assumptions Notes'!C$11,C3302)</f>
        <v>106.6</v>
      </c>
      <c r="H3302" s="15">
        <f t="shared" si="103"/>
        <v>3.1979999999999995E-2</v>
      </c>
      <c r="I3302" s="2">
        <f>IF(C3302&gt;'Assumptions Notes'!C$11,-C3302*('Assumptions Notes'!C$13/(2*1000)),G3302*D3302)</f>
        <v>3.1979999999999995E-2</v>
      </c>
    </row>
    <row r="3303" spans="1:9" ht="16" x14ac:dyDescent="0.2">
      <c r="A3303" s="5">
        <v>42620.791666666664</v>
      </c>
      <c r="B3303" s="2">
        <v>1345.35</v>
      </c>
      <c r="C3303" s="29">
        <v>128.5</v>
      </c>
      <c r="D3303" s="8">
        <v>2.9999999999999997E-4</v>
      </c>
      <c r="E3303" s="13">
        <f>D3303*'Assumptions Notes'!C$12</f>
        <v>3.5999999999999997E-2</v>
      </c>
      <c r="F3303" s="15">
        <f t="shared" si="102"/>
        <v>3.8549999999999994E-2</v>
      </c>
      <c r="G3303" s="10">
        <f>IF(C3303&gt;'Assumptions Notes'!C$11,'Assumptions Notes'!C$11,C3303)</f>
        <v>128.5</v>
      </c>
      <c r="H3303" s="15">
        <f t="shared" si="103"/>
        <v>3.8549999999999994E-2</v>
      </c>
      <c r="I3303" s="2">
        <f>IF(C3303&gt;'Assumptions Notes'!C$11,-C3303*('Assumptions Notes'!C$13/(2*1000)),G3303*D3303)</f>
        <v>3.8549999999999994E-2</v>
      </c>
    </row>
    <row r="3304" spans="1:9" ht="16" x14ac:dyDescent="0.2">
      <c r="A3304" s="5">
        <v>42620.8125</v>
      </c>
      <c r="B3304" s="2">
        <v>1378.77</v>
      </c>
      <c r="C3304" s="29">
        <v>126.8</v>
      </c>
      <c r="D3304" s="8">
        <v>2.9750000000000002E-4</v>
      </c>
      <c r="E3304" s="13">
        <f>D3304*'Assumptions Notes'!C$12</f>
        <v>3.5700000000000003E-2</v>
      </c>
      <c r="F3304" s="15">
        <f t="shared" si="102"/>
        <v>3.7723E-2</v>
      </c>
      <c r="G3304" s="10">
        <f>IF(C3304&gt;'Assumptions Notes'!C$11,'Assumptions Notes'!C$11,C3304)</f>
        <v>126.8</v>
      </c>
      <c r="H3304" s="15">
        <f t="shared" si="103"/>
        <v>3.7723E-2</v>
      </c>
      <c r="I3304" s="2">
        <f>IF(C3304&gt;'Assumptions Notes'!C$11,-C3304*('Assumptions Notes'!C$13/(2*1000)),G3304*D3304)</f>
        <v>3.7723E-2</v>
      </c>
    </row>
    <row r="3305" spans="1:9" ht="16" x14ac:dyDescent="0.2">
      <c r="A3305" s="5">
        <v>42620.833333333336</v>
      </c>
      <c r="B3305" s="2">
        <v>1359.2</v>
      </c>
      <c r="C3305" s="29">
        <v>139.69999999999999</v>
      </c>
      <c r="D3305" s="8">
        <v>2.9500000000000001E-4</v>
      </c>
      <c r="E3305" s="13">
        <f>D3305*'Assumptions Notes'!C$12</f>
        <v>3.5400000000000001E-2</v>
      </c>
      <c r="F3305" s="15">
        <f t="shared" si="102"/>
        <v>4.1211499999999998E-2</v>
      </c>
      <c r="G3305" s="10">
        <f>IF(C3305&gt;'Assumptions Notes'!C$11,'Assumptions Notes'!C$11,C3305)</f>
        <v>139.69999999999999</v>
      </c>
      <c r="H3305" s="15">
        <f t="shared" si="103"/>
        <v>4.1211499999999998E-2</v>
      </c>
      <c r="I3305" s="2">
        <f>IF(C3305&gt;'Assumptions Notes'!C$11,-C3305*('Assumptions Notes'!C$13/(2*1000)),G3305*D3305)</f>
        <v>4.1211499999999998E-2</v>
      </c>
    </row>
    <row r="3306" spans="1:9" ht="16" x14ac:dyDescent="0.2">
      <c r="A3306" s="5">
        <v>42620.854166666664</v>
      </c>
      <c r="B3306" s="2">
        <v>1323.58</v>
      </c>
      <c r="C3306" s="29">
        <v>143</v>
      </c>
      <c r="D3306" s="8">
        <v>2.9E-4</v>
      </c>
      <c r="E3306" s="13">
        <f>D3306*'Assumptions Notes'!C$12</f>
        <v>3.4799999999999998E-2</v>
      </c>
      <c r="F3306" s="15">
        <f t="shared" si="102"/>
        <v>4.147E-2</v>
      </c>
      <c r="G3306" s="10">
        <f>IF(C3306&gt;'Assumptions Notes'!C$11,'Assumptions Notes'!C$11,C3306)</f>
        <v>143</v>
      </c>
      <c r="H3306" s="15">
        <f t="shared" si="103"/>
        <v>4.147E-2</v>
      </c>
      <c r="I3306" s="2">
        <f>IF(C3306&gt;'Assumptions Notes'!C$11,-C3306*('Assumptions Notes'!C$13/(2*1000)),G3306*D3306)</f>
        <v>4.147E-2</v>
      </c>
    </row>
    <row r="3307" spans="1:9" ht="16" x14ac:dyDescent="0.2">
      <c r="A3307" s="5">
        <v>42620.875</v>
      </c>
      <c r="B3307" s="2">
        <v>1300.75</v>
      </c>
      <c r="C3307" s="29">
        <v>130.4</v>
      </c>
      <c r="D3307" s="8">
        <v>2.8499999999999999E-4</v>
      </c>
      <c r="E3307" s="13">
        <f>D3307*'Assumptions Notes'!C$12</f>
        <v>3.4200000000000001E-2</v>
      </c>
      <c r="F3307" s="15">
        <f t="shared" si="102"/>
        <v>3.7164000000000003E-2</v>
      </c>
      <c r="G3307" s="10">
        <f>IF(C3307&gt;'Assumptions Notes'!C$11,'Assumptions Notes'!C$11,C3307)</f>
        <v>130.4</v>
      </c>
      <c r="H3307" s="15">
        <f t="shared" si="103"/>
        <v>3.7164000000000003E-2</v>
      </c>
      <c r="I3307" s="2">
        <f>IF(C3307&gt;'Assumptions Notes'!C$11,-C3307*('Assumptions Notes'!C$13/(2*1000)),G3307*D3307)</f>
        <v>3.7164000000000003E-2</v>
      </c>
    </row>
    <row r="3308" spans="1:9" ht="16" x14ac:dyDescent="0.2">
      <c r="A3308" s="5">
        <v>42620.895833333336</v>
      </c>
      <c r="B3308" s="2">
        <v>1269.42</v>
      </c>
      <c r="C3308" s="29">
        <v>130.1</v>
      </c>
      <c r="D3308" s="8">
        <v>2.7E-4</v>
      </c>
      <c r="E3308" s="13">
        <f>D3308*'Assumptions Notes'!C$12</f>
        <v>3.2399999999999998E-2</v>
      </c>
      <c r="F3308" s="15">
        <f t="shared" si="102"/>
        <v>3.5126999999999999E-2</v>
      </c>
      <c r="G3308" s="10">
        <f>IF(C3308&gt;'Assumptions Notes'!C$11,'Assumptions Notes'!C$11,C3308)</f>
        <v>130.1</v>
      </c>
      <c r="H3308" s="15">
        <f t="shared" si="103"/>
        <v>3.5126999999999999E-2</v>
      </c>
      <c r="I3308" s="2">
        <f>IF(C3308&gt;'Assumptions Notes'!C$11,-C3308*('Assumptions Notes'!C$13/(2*1000)),G3308*D3308)</f>
        <v>3.5126999999999999E-2</v>
      </c>
    </row>
    <row r="3309" spans="1:9" ht="16" x14ac:dyDescent="0.2">
      <c r="A3309" s="5">
        <v>42620.916666666664</v>
      </c>
      <c r="B3309" s="2">
        <v>1223.98</v>
      </c>
      <c r="C3309" s="29">
        <v>133.1</v>
      </c>
      <c r="D3309" s="8">
        <v>2.5500000000000002E-4</v>
      </c>
      <c r="E3309" s="13">
        <f>D3309*'Assumptions Notes'!C$12</f>
        <v>3.0600000000000002E-2</v>
      </c>
      <c r="F3309" s="15">
        <f t="shared" si="102"/>
        <v>3.3940499999999998E-2</v>
      </c>
      <c r="G3309" s="10">
        <f>IF(C3309&gt;'Assumptions Notes'!C$11,'Assumptions Notes'!C$11,C3309)</f>
        <v>133.1</v>
      </c>
      <c r="H3309" s="15">
        <f t="shared" si="103"/>
        <v>3.3940499999999998E-2</v>
      </c>
      <c r="I3309" s="2">
        <f>IF(C3309&gt;'Assumptions Notes'!C$11,-C3309*('Assumptions Notes'!C$13/(2*1000)),G3309*D3309)</f>
        <v>3.3940499999999998E-2</v>
      </c>
    </row>
    <row r="3310" spans="1:9" ht="16" x14ac:dyDescent="0.2">
      <c r="A3310" s="5">
        <v>42620.9375</v>
      </c>
      <c r="B3310" s="2">
        <v>1173.54</v>
      </c>
      <c r="C3310" s="29">
        <v>142.4</v>
      </c>
      <c r="D3310" s="8">
        <v>2.1250000000000002E-4</v>
      </c>
      <c r="E3310" s="13">
        <f>D3310*'Assumptions Notes'!C$12</f>
        <v>2.5500000000000002E-2</v>
      </c>
      <c r="F3310" s="15">
        <f t="shared" si="102"/>
        <v>3.0260000000000002E-2</v>
      </c>
      <c r="G3310" s="10">
        <f>IF(C3310&gt;'Assumptions Notes'!C$11,'Assumptions Notes'!C$11,C3310)</f>
        <v>142.4</v>
      </c>
      <c r="H3310" s="15">
        <f t="shared" si="103"/>
        <v>3.0260000000000002E-2</v>
      </c>
      <c r="I3310" s="2">
        <f>IF(C3310&gt;'Assumptions Notes'!C$11,-C3310*('Assumptions Notes'!C$13/(2*1000)),G3310*D3310)</f>
        <v>3.0260000000000002E-2</v>
      </c>
    </row>
    <row r="3311" spans="1:9" ht="16" x14ac:dyDescent="0.2">
      <c r="A3311" s="5">
        <v>42620.958333333336</v>
      </c>
      <c r="B3311" s="2">
        <v>1157.26</v>
      </c>
      <c r="C3311" s="29">
        <v>123.2</v>
      </c>
      <c r="D3311" s="8">
        <v>1.7000000000000001E-4</v>
      </c>
      <c r="E3311" s="13">
        <f>D3311*'Assumptions Notes'!C$12</f>
        <v>2.0400000000000001E-2</v>
      </c>
      <c r="F3311" s="15">
        <f t="shared" si="102"/>
        <v>2.0944000000000001E-2</v>
      </c>
      <c r="G3311" s="10">
        <f>IF(C3311&gt;'Assumptions Notes'!C$11,'Assumptions Notes'!C$11,C3311)</f>
        <v>123.2</v>
      </c>
      <c r="H3311" s="15">
        <f t="shared" si="103"/>
        <v>2.0944000000000001E-2</v>
      </c>
      <c r="I3311" s="2">
        <f>IF(C3311&gt;'Assumptions Notes'!C$11,-C3311*('Assumptions Notes'!C$13/(2*1000)),G3311*D3311)</f>
        <v>2.0944000000000001E-2</v>
      </c>
    </row>
    <row r="3312" spans="1:9" ht="16" x14ac:dyDescent="0.2">
      <c r="A3312" s="5">
        <v>42620.979166666664</v>
      </c>
      <c r="B3312" s="2">
        <v>1131.3</v>
      </c>
      <c r="C3312" s="29">
        <v>126.4</v>
      </c>
      <c r="D3312" s="8">
        <v>1.5000000000000001E-4</v>
      </c>
      <c r="E3312" s="13">
        <f>D3312*'Assumptions Notes'!C$12</f>
        <v>1.8000000000000002E-2</v>
      </c>
      <c r="F3312" s="15">
        <f t="shared" si="102"/>
        <v>1.8960000000000001E-2</v>
      </c>
      <c r="G3312" s="10">
        <f>IF(C3312&gt;'Assumptions Notes'!C$11,'Assumptions Notes'!C$11,C3312)</f>
        <v>126.4</v>
      </c>
      <c r="H3312" s="15">
        <f t="shared" si="103"/>
        <v>1.8960000000000001E-2</v>
      </c>
      <c r="I3312" s="2">
        <f>IF(C3312&gt;'Assumptions Notes'!C$11,-C3312*('Assumptions Notes'!C$13/(2*1000)),G3312*D3312)</f>
        <v>1.8960000000000001E-2</v>
      </c>
    </row>
    <row r="3313" spans="1:9" ht="16" x14ac:dyDescent="0.2">
      <c r="A3313" s="5">
        <v>42621</v>
      </c>
      <c r="B3313" s="2">
        <v>1341.77</v>
      </c>
      <c r="C3313" s="29">
        <v>128.4</v>
      </c>
      <c r="D3313" s="8">
        <v>1.2999999999999999E-4</v>
      </c>
      <c r="E3313" s="13">
        <f>D3313*'Assumptions Notes'!C$12</f>
        <v>1.5599999999999999E-2</v>
      </c>
      <c r="F3313" s="15">
        <f t="shared" si="102"/>
        <v>1.6691999999999999E-2</v>
      </c>
      <c r="G3313" s="10">
        <f>IF(C3313&gt;'Assumptions Notes'!C$11,'Assumptions Notes'!C$11,C3313)</f>
        <v>128.4</v>
      </c>
      <c r="H3313" s="15">
        <f t="shared" si="103"/>
        <v>1.6691999999999999E-2</v>
      </c>
      <c r="I3313" s="2">
        <f>IF(C3313&gt;'Assumptions Notes'!C$11,-C3313*('Assumptions Notes'!C$13/(2*1000)),G3313*D3313)</f>
        <v>1.6691999999999999E-2</v>
      </c>
    </row>
    <row r="3314" spans="1:9" ht="16" x14ac:dyDescent="0.2">
      <c r="A3314" s="5">
        <v>42621.020833333336</v>
      </c>
      <c r="B3314" s="2">
        <v>1272.82</v>
      </c>
      <c r="C3314" s="29">
        <v>129.6</v>
      </c>
      <c r="D3314" s="8">
        <v>1.175E-4</v>
      </c>
      <c r="E3314" s="13">
        <f>D3314*'Assumptions Notes'!C$12</f>
        <v>1.41E-2</v>
      </c>
      <c r="F3314" s="15">
        <f t="shared" si="102"/>
        <v>1.5227999999999998E-2</v>
      </c>
      <c r="G3314" s="10">
        <f>IF(C3314&gt;'Assumptions Notes'!C$11,'Assumptions Notes'!C$11,C3314)</f>
        <v>129.6</v>
      </c>
      <c r="H3314" s="15">
        <f t="shared" si="103"/>
        <v>1.5227999999999998E-2</v>
      </c>
      <c r="I3314" s="2">
        <f>IF(C3314&gt;'Assumptions Notes'!C$11,-C3314*('Assumptions Notes'!C$13/(2*1000)),G3314*D3314)</f>
        <v>1.5227999999999998E-2</v>
      </c>
    </row>
    <row r="3315" spans="1:9" ht="16" x14ac:dyDescent="0.2">
      <c r="A3315" s="5">
        <v>42621.041666666664</v>
      </c>
      <c r="B3315" s="2">
        <v>1251.95</v>
      </c>
      <c r="C3315" s="29">
        <v>135.9</v>
      </c>
      <c r="D3315" s="8">
        <v>1.05E-4</v>
      </c>
      <c r="E3315" s="13">
        <f>D3315*'Assumptions Notes'!C$12</f>
        <v>1.26E-2</v>
      </c>
      <c r="F3315" s="15">
        <f t="shared" si="102"/>
        <v>1.4269500000000001E-2</v>
      </c>
      <c r="G3315" s="10">
        <f>IF(C3315&gt;'Assumptions Notes'!C$11,'Assumptions Notes'!C$11,C3315)</f>
        <v>135.9</v>
      </c>
      <c r="H3315" s="15">
        <f t="shared" si="103"/>
        <v>1.4269500000000001E-2</v>
      </c>
      <c r="I3315" s="2">
        <f>IF(C3315&gt;'Assumptions Notes'!C$11,-C3315*('Assumptions Notes'!C$13/(2*1000)),G3315*D3315)</f>
        <v>1.4269500000000001E-2</v>
      </c>
    </row>
    <row r="3316" spans="1:9" ht="16" x14ac:dyDescent="0.2">
      <c r="A3316" s="5">
        <v>42621.0625</v>
      </c>
      <c r="B3316" s="2">
        <v>1160.8699999999999</v>
      </c>
      <c r="C3316" s="29">
        <v>142.19999999999999</v>
      </c>
      <c r="D3316" s="8">
        <v>1.025E-4</v>
      </c>
      <c r="E3316" s="13">
        <f>D3316*'Assumptions Notes'!C$12</f>
        <v>1.23E-2</v>
      </c>
      <c r="F3316" s="15">
        <f t="shared" si="102"/>
        <v>1.4575499999999998E-2</v>
      </c>
      <c r="G3316" s="10">
        <f>IF(C3316&gt;'Assumptions Notes'!C$11,'Assumptions Notes'!C$11,C3316)</f>
        <v>142.19999999999999</v>
      </c>
      <c r="H3316" s="15">
        <f t="shared" si="103"/>
        <v>1.4575499999999998E-2</v>
      </c>
      <c r="I3316" s="2">
        <f>IF(C3316&gt;'Assumptions Notes'!C$11,-C3316*('Assumptions Notes'!C$13/(2*1000)),G3316*D3316)</f>
        <v>1.4575499999999998E-2</v>
      </c>
    </row>
    <row r="3317" spans="1:9" ht="16" x14ac:dyDescent="0.2">
      <c r="A3317" s="5">
        <v>42621.083333333336</v>
      </c>
      <c r="B3317" s="2">
        <v>1080.83</v>
      </c>
      <c r="C3317" s="29">
        <v>145.30000000000001</v>
      </c>
      <c r="D3317" s="8">
        <v>1E-4</v>
      </c>
      <c r="E3317" s="13">
        <f>D3317*'Assumptions Notes'!C$12</f>
        <v>1.2E-2</v>
      </c>
      <c r="F3317" s="15">
        <f t="shared" si="102"/>
        <v>1.4530000000000001E-2</v>
      </c>
      <c r="G3317" s="10">
        <f>IF(C3317&gt;'Assumptions Notes'!C$11,'Assumptions Notes'!C$11,C3317)</f>
        <v>145.30000000000001</v>
      </c>
      <c r="H3317" s="15">
        <f t="shared" si="103"/>
        <v>1.4530000000000001E-2</v>
      </c>
      <c r="I3317" s="2">
        <f>IF(C3317&gt;'Assumptions Notes'!C$11,-C3317*('Assumptions Notes'!C$13/(2*1000)),G3317*D3317)</f>
        <v>1.4530000000000001E-2</v>
      </c>
    </row>
    <row r="3318" spans="1:9" ht="16" x14ac:dyDescent="0.2">
      <c r="A3318" s="5">
        <v>42621.104166666664</v>
      </c>
      <c r="B3318" s="2">
        <v>1040.81</v>
      </c>
      <c r="C3318" s="29">
        <v>143.30000000000001</v>
      </c>
      <c r="D3318" s="8">
        <v>9.8750000000000002E-5</v>
      </c>
      <c r="E3318" s="13">
        <f>D3318*'Assumptions Notes'!C$12</f>
        <v>1.1849999999999999E-2</v>
      </c>
      <c r="F3318" s="15">
        <f t="shared" si="102"/>
        <v>1.4150875000000002E-2</v>
      </c>
      <c r="G3318" s="10">
        <f>IF(C3318&gt;'Assumptions Notes'!C$11,'Assumptions Notes'!C$11,C3318)</f>
        <v>143.30000000000001</v>
      </c>
      <c r="H3318" s="15">
        <f t="shared" si="103"/>
        <v>1.4150875000000002E-2</v>
      </c>
      <c r="I3318" s="2">
        <f>IF(C3318&gt;'Assumptions Notes'!C$11,-C3318*('Assumptions Notes'!C$13/(2*1000)),G3318*D3318)</f>
        <v>1.4150875000000002E-2</v>
      </c>
    </row>
    <row r="3319" spans="1:9" ht="16" x14ac:dyDescent="0.2">
      <c r="A3319" s="5">
        <v>42621.125</v>
      </c>
      <c r="B3319" s="2">
        <v>1051.22</v>
      </c>
      <c r="C3319" s="29">
        <v>141.6</v>
      </c>
      <c r="D3319" s="8">
        <v>9.7499999999999998E-5</v>
      </c>
      <c r="E3319" s="13">
        <f>D3319*'Assumptions Notes'!C$12</f>
        <v>1.17E-2</v>
      </c>
      <c r="F3319" s="15">
        <f t="shared" si="102"/>
        <v>1.3805999999999999E-2</v>
      </c>
      <c r="G3319" s="10">
        <f>IF(C3319&gt;'Assumptions Notes'!C$11,'Assumptions Notes'!C$11,C3319)</f>
        <v>141.6</v>
      </c>
      <c r="H3319" s="15">
        <f t="shared" si="103"/>
        <v>1.3805999999999999E-2</v>
      </c>
      <c r="I3319" s="2">
        <f>IF(C3319&gt;'Assumptions Notes'!C$11,-C3319*('Assumptions Notes'!C$13/(2*1000)),G3319*D3319)</f>
        <v>1.3805999999999999E-2</v>
      </c>
    </row>
    <row r="3320" spans="1:9" ht="16" x14ac:dyDescent="0.2">
      <c r="A3320" s="5">
        <v>42621.145833333336</v>
      </c>
      <c r="B3320" s="2">
        <v>1051.4000000000001</v>
      </c>
      <c r="C3320" s="29">
        <v>143.6</v>
      </c>
      <c r="D3320" s="8">
        <v>9.6250000000000009E-5</v>
      </c>
      <c r="E3320" s="13">
        <f>D3320*'Assumptions Notes'!C$12</f>
        <v>1.1550000000000001E-2</v>
      </c>
      <c r="F3320" s="15">
        <f t="shared" si="102"/>
        <v>1.38215E-2</v>
      </c>
      <c r="G3320" s="10">
        <f>IF(C3320&gt;'Assumptions Notes'!C$11,'Assumptions Notes'!C$11,C3320)</f>
        <v>143.6</v>
      </c>
      <c r="H3320" s="15">
        <f t="shared" si="103"/>
        <v>1.38215E-2</v>
      </c>
      <c r="I3320" s="2">
        <f>IF(C3320&gt;'Assumptions Notes'!C$11,-C3320*('Assumptions Notes'!C$13/(2*1000)),G3320*D3320)</f>
        <v>1.38215E-2</v>
      </c>
    </row>
    <row r="3321" spans="1:9" ht="16" x14ac:dyDescent="0.2">
      <c r="A3321" s="5">
        <v>42621.166666666664</v>
      </c>
      <c r="B3321" s="2">
        <v>1054.23</v>
      </c>
      <c r="C3321" s="29">
        <v>142.5</v>
      </c>
      <c r="D3321" s="8">
        <v>9.5000000000000005E-5</v>
      </c>
      <c r="E3321" s="13">
        <f>D3321*'Assumptions Notes'!C$12</f>
        <v>1.14E-2</v>
      </c>
      <c r="F3321" s="15">
        <f t="shared" si="102"/>
        <v>1.3537500000000001E-2</v>
      </c>
      <c r="G3321" s="10">
        <f>IF(C3321&gt;'Assumptions Notes'!C$11,'Assumptions Notes'!C$11,C3321)</f>
        <v>142.5</v>
      </c>
      <c r="H3321" s="15">
        <f t="shared" si="103"/>
        <v>1.3537500000000001E-2</v>
      </c>
      <c r="I3321" s="2">
        <f>IF(C3321&gt;'Assumptions Notes'!C$11,-C3321*('Assumptions Notes'!C$13/(2*1000)),G3321*D3321)</f>
        <v>1.3537500000000001E-2</v>
      </c>
    </row>
    <row r="3322" spans="1:9" ht="16" x14ac:dyDescent="0.2">
      <c r="A3322" s="5">
        <v>42621.1875</v>
      </c>
      <c r="B3322" s="2">
        <v>1028.52</v>
      </c>
      <c r="C3322" s="29">
        <v>140.1</v>
      </c>
      <c r="D3322" s="8">
        <v>9.6250000000000009E-5</v>
      </c>
      <c r="E3322" s="13">
        <f>D3322*'Assumptions Notes'!C$12</f>
        <v>1.1550000000000001E-2</v>
      </c>
      <c r="F3322" s="15">
        <f t="shared" si="102"/>
        <v>1.3484625E-2</v>
      </c>
      <c r="G3322" s="10">
        <f>IF(C3322&gt;'Assumptions Notes'!C$11,'Assumptions Notes'!C$11,C3322)</f>
        <v>140.1</v>
      </c>
      <c r="H3322" s="15">
        <f t="shared" si="103"/>
        <v>1.3484625E-2</v>
      </c>
      <c r="I3322" s="2">
        <f>IF(C3322&gt;'Assumptions Notes'!C$11,-C3322*('Assumptions Notes'!C$13/(2*1000)),G3322*D3322)</f>
        <v>1.3484625E-2</v>
      </c>
    </row>
    <row r="3323" spans="1:9" ht="16" x14ac:dyDescent="0.2">
      <c r="A3323" s="5">
        <v>42621.208333333336</v>
      </c>
      <c r="B3323" s="2">
        <v>1014.68</v>
      </c>
      <c r="C3323" s="29">
        <v>143.4</v>
      </c>
      <c r="D3323" s="8">
        <v>9.7499999999999998E-5</v>
      </c>
      <c r="E3323" s="13">
        <f>D3323*'Assumptions Notes'!C$12</f>
        <v>1.17E-2</v>
      </c>
      <c r="F3323" s="15">
        <f t="shared" si="102"/>
        <v>1.3981500000000001E-2</v>
      </c>
      <c r="G3323" s="10">
        <f>IF(C3323&gt;'Assumptions Notes'!C$11,'Assumptions Notes'!C$11,C3323)</f>
        <v>143.4</v>
      </c>
      <c r="H3323" s="15">
        <f t="shared" si="103"/>
        <v>1.3981500000000001E-2</v>
      </c>
      <c r="I3323" s="2">
        <f>IF(C3323&gt;'Assumptions Notes'!C$11,-C3323*('Assumptions Notes'!C$13/(2*1000)),G3323*D3323)</f>
        <v>1.3981500000000001E-2</v>
      </c>
    </row>
    <row r="3324" spans="1:9" ht="16" x14ac:dyDescent="0.2">
      <c r="A3324" s="5">
        <v>42621.229166666664</v>
      </c>
      <c r="B3324" s="2">
        <v>1008.92</v>
      </c>
      <c r="C3324" s="29">
        <v>151.9</v>
      </c>
      <c r="D3324" s="8">
        <v>1.15E-4</v>
      </c>
      <c r="E3324" s="13">
        <f>D3324*'Assumptions Notes'!C$12</f>
        <v>1.38E-2</v>
      </c>
      <c r="F3324" s="15">
        <f t="shared" si="102"/>
        <v>1.7468500000000001E-2</v>
      </c>
      <c r="G3324" s="10">
        <f>IF(C3324&gt;'Assumptions Notes'!C$11,'Assumptions Notes'!C$11,C3324)</f>
        <v>150</v>
      </c>
      <c r="H3324" s="15">
        <f t="shared" si="103"/>
        <v>1.7250000000000001E-2</v>
      </c>
      <c r="I3324" s="2">
        <f>IF(C3324&gt;'Assumptions Notes'!C$11,-C3324*('Assumptions Notes'!C$13/(2*1000)),G3324*D3324)</f>
        <v>-7.5950000000000004E-2</v>
      </c>
    </row>
    <row r="3325" spans="1:9" ht="16" x14ac:dyDescent="0.2">
      <c r="A3325" s="5">
        <v>42621.25</v>
      </c>
      <c r="B3325" s="2">
        <v>991.25</v>
      </c>
      <c r="C3325" s="29">
        <v>140.4</v>
      </c>
      <c r="D3325" s="8">
        <v>1.325E-4</v>
      </c>
      <c r="E3325" s="13">
        <f>D3325*'Assumptions Notes'!C$12</f>
        <v>1.5900000000000001E-2</v>
      </c>
      <c r="F3325" s="15">
        <f t="shared" si="102"/>
        <v>1.8603000000000001E-2</v>
      </c>
      <c r="G3325" s="10">
        <f>IF(C3325&gt;'Assumptions Notes'!C$11,'Assumptions Notes'!C$11,C3325)</f>
        <v>140.4</v>
      </c>
      <c r="H3325" s="15">
        <f t="shared" si="103"/>
        <v>1.8603000000000001E-2</v>
      </c>
      <c r="I3325" s="2">
        <f>IF(C3325&gt;'Assumptions Notes'!C$11,-C3325*('Assumptions Notes'!C$13/(2*1000)),G3325*D3325)</f>
        <v>1.8603000000000001E-2</v>
      </c>
    </row>
    <row r="3326" spans="1:9" ht="16" x14ac:dyDescent="0.2">
      <c r="A3326" s="5">
        <v>42621.270833333336</v>
      </c>
      <c r="B3326" s="2">
        <v>1042.6600000000001</v>
      </c>
      <c r="C3326" s="29">
        <v>138.30000000000001</v>
      </c>
      <c r="D3326" s="8">
        <v>1.6249999999999999E-4</v>
      </c>
      <c r="E3326" s="13">
        <f>D3326*'Assumptions Notes'!C$12</f>
        <v>1.95E-2</v>
      </c>
      <c r="F3326" s="15">
        <f t="shared" si="102"/>
        <v>2.2473750000000001E-2</v>
      </c>
      <c r="G3326" s="10">
        <f>IF(C3326&gt;'Assumptions Notes'!C$11,'Assumptions Notes'!C$11,C3326)</f>
        <v>138.30000000000001</v>
      </c>
      <c r="H3326" s="15">
        <f t="shared" si="103"/>
        <v>2.2473750000000001E-2</v>
      </c>
      <c r="I3326" s="2">
        <f>IF(C3326&gt;'Assumptions Notes'!C$11,-C3326*('Assumptions Notes'!C$13/(2*1000)),G3326*D3326)</f>
        <v>2.2473750000000001E-2</v>
      </c>
    </row>
    <row r="3327" spans="1:9" ht="16" x14ac:dyDescent="0.2">
      <c r="A3327" s="5">
        <v>42621.291666666664</v>
      </c>
      <c r="B3327" s="2">
        <v>1153.01</v>
      </c>
      <c r="C3327" s="29">
        <v>140.5</v>
      </c>
      <c r="D3327" s="8">
        <v>1.9249999999999999E-4</v>
      </c>
      <c r="E3327" s="13">
        <f>D3327*'Assumptions Notes'!C$12</f>
        <v>2.3099999999999999E-2</v>
      </c>
      <c r="F3327" s="15">
        <f t="shared" si="102"/>
        <v>2.7046249999999997E-2</v>
      </c>
      <c r="G3327" s="10">
        <f>IF(C3327&gt;'Assumptions Notes'!C$11,'Assumptions Notes'!C$11,C3327)</f>
        <v>140.5</v>
      </c>
      <c r="H3327" s="15">
        <f t="shared" si="103"/>
        <v>2.7046249999999997E-2</v>
      </c>
      <c r="I3327" s="2">
        <f>IF(C3327&gt;'Assumptions Notes'!C$11,-C3327*('Assumptions Notes'!C$13/(2*1000)),G3327*D3327)</f>
        <v>2.7046249999999997E-2</v>
      </c>
    </row>
    <row r="3328" spans="1:9" ht="16" x14ac:dyDescent="0.2">
      <c r="A3328" s="5">
        <v>42621.3125</v>
      </c>
      <c r="B3328" s="2">
        <v>1229.3900000000001</v>
      </c>
      <c r="C3328" s="29">
        <v>146.1</v>
      </c>
      <c r="D3328" s="8">
        <v>2.0875000000000001E-4</v>
      </c>
      <c r="E3328" s="13">
        <f>D3328*'Assumptions Notes'!C$12</f>
        <v>2.5049999999999999E-2</v>
      </c>
      <c r="F3328" s="15">
        <f t="shared" si="102"/>
        <v>3.0498375000000001E-2</v>
      </c>
      <c r="G3328" s="10">
        <f>IF(C3328&gt;'Assumptions Notes'!C$11,'Assumptions Notes'!C$11,C3328)</f>
        <v>146.1</v>
      </c>
      <c r="H3328" s="15">
        <f t="shared" si="103"/>
        <v>3.0498375000000001E-2</v>
      </c>
      <c r="I3328" s="2">
        <f>IF(C3328&gt;'Assumptions Notes'!C$11,-C3328*('Assumptions Notes'!C$13/(2*1000)),G3328*D3328)</f>
        <v>3.0498375000000001E-2</v>
      </c>
    </row>
    <row r="3329" spans="1:9" ht="16" x14ac:dyDescent="0.2">
      <c r="A3329" s="5">
        <v>42621.333333333336</v>
      </c>
      <c r="B3329" s="2">
        <v>1258.01</v>
      </c>
      <c r="C3329" s="29">
        <v>147</v>
      </c>
      <c r="D3329" s="8">
        <v>2.2499999999999999E-4</v>
      </c>
      <c r="E3329" s="13">
        <f>D3329*'Assumptions Notes'!C$12</f>
        <v>2.7E-2</v>
      </c>
      <c r="F3329" s="15">
        <f t="shared" si="102"/>
        <v>3.3075E-2</v>
      </c>
      <c r="G3329" s="10">
        <f>IF(C3329&gt;'Assumptions Notes'!C$11,'Assumptions Notes'!C$11,C3329)</f>
        <v>147</v>
      </c>
      <c r="H3329" s="15">
        <f t="shared" si="103"/>
        <v>3.3075E-2</v>
      </c>
      <c r="I3329" s="2">
        <f>IF(C3329&gt;'Assumptions Notes'!C$11,-C3329*('Assumptions Notes'!C$13/(2*1000)),G3329*D3329)</f>
        <v>3.3075E-2</v>
      </c>
    </row>
    <row r="3330" spans="1:9" ht="16" x14ac:dyDescent="0.2">
      <c r="A3330" s="5">
        <v>42621.354166666664</v>
      </c>
      <c r="B3330" s="2">
        <v>1292.52</v>
      </c>
      <c r="C3330" s="29">
        <v>143.69999999999999</v>
      </c>
      <c r="D3330" s="8">
        <v>2.2625E-4</v>
      </c>
      <c r="E3330" s="13">
        <f>D3330*'Assumptions Notes'!C$12</f>
        <v>2.7150000000000001E-2</v>
      </c>
      <c r="F3330" s="15">
        <f t="shared" si="102"/>
        <v>3.2512124999999996E-2</v>
      </c>
      <c r="G3330" s="10">
        <f>IF(C3330&gt;'Assumptions Notes'!C$11,'Assumptions Notes'!C$11,C3330)</f>
        <v>143.69999999999999</v>
      </c>
      <c r="H3330" s="15">
        <f t="shared" si="103"/>
        <v>3.2512124999999996E-2</v>
      </c>
      <c r="I3330" s="2">
        <f>IF(C3330&gt;'Assumptions Notes'!C$11,-C3330*('Assumptions Notes'!C$13/(2*1000)),G3330*D3330)</f>
        <v>3.2512124999999996E-2</v>
      </c>
    </row>
    <row r="3331" spans="1:9" ht="16" x14ac:dyDescent="0.2">
      <c r="A3331" s="5">
        <v>42621.375</v>
      </c>
      <c r="B3331" s="2">
        <v>1312.89</v>
      </c>
      <c r="C3331" s="29">
        <v>143.6</v>
      </c>
      <c r="D3331" s="8">
        <v>2.275E-4</v>
      </c>
      <c r="E3331" s="13">
        <f>D3331*'Assumptions Notes'!C$12</f>
        <v>2.7300000000000001E-2</v>
      </c>
      <c r="F3331" s="15">
        <f t="shared" ref="F3331:F3394" si="104">D3331*C3331</f>
        <v>3.2668999999999997E-2</v>
      </c>
      <c r="G3331" s="10">
        <f>IF(C3331&gt;'Assumptions Notes'!C$11,'Assumptions Notes'!C$11,C3331)</f>
        <v>143.6</v>
      </c>
      <c r="H3331" s="15">
        <f t="shared" ref="H3331:H3394" si="105">G3331*D3331</f>
        <v>3.2668999999999997E-2</v>
      </c>
      <c r="I3331" s="2">
        <f>IF(C3331&gt;'Assumptions Notes'!C$11,-C3331*('Assumptions Notes'!C$13/(2*1000)),G3331*D3331)</f>
        <v>3.2668999999999997E-2</v>
      </c>
    </row>
    <row r="3332" spans="1:9" ht="16" x14ac:dyDescent="0.2">
      <c r="A3332" s="5">
        <v>42621.395833333336</v>
      </c>
      <c r="B3332" s="2">
        <v>1315.26</v>
      </c>
      <c r="C3332" s="29">
        <v>139.80000000000001</v>
      </c>
      <c r="D3332" s="8">
        <v>2.1875E-4</v>
      </c>
      <c r="E3332" s="13">
        <f>D3332*'Assumptions Notes'!C$12</f>
        <v>2.6249999999999999E-2</v>
      </c>
      <c r="F3332" s="15">
        <f t="shared" si="104"/>
        <v>3.0581250000000004E-2</v>
      </c>
      <c r="G3332" s="10">
        <f>IF(C3332&gt;'Assumptions Notes'!C$11,'Assumptions Notes'!C$11,C3332)</f>
        <v>139.80000000000001</v>
      </c>
      <c r="H3332" s="15">
        <f t="shared" si="105"/>
        <v>3.0581250000000004E-2</v>
      </c>
      <c r="I3332" s="2">
        <f>IF(C3332&gt;'Assumptions Notes'!C$11,-C3332*('Assumptions Notes'!C$13/(2*1000)),G3332*D3332)</f>
        <v>3.0581250000000004E-2</v>
      </c>
    </row>
    <row r="3333" spans="1:9" ht="16" x14ac:dyDescent="0.2">
      <c r="A3333" s="5">
        <v>42621.416666666664</v>
      </c>
      <c r="B3333" s="2">
        <v>1337.61</v>
      </c>
      <c r="C3333" s="29">
        <v>140.4</v>
      </c>
      <c r="D3333" s="8">
        <v>2.1000000000000001E-4</v>
      </c>
      <c r="E3333" s="13">
        <f>D3333*'Assumptions Notes'!C$12</f>
        <v>2.52E-2</v>
      </c>
      <c r="F3333" s="15">
        <f t="shared" si="104"/>
        <v>2.9484000000000003E-2</v>
      </c>
      <c r="G3333" s="10">
        <f>IF(C3333&gt;'Assumptions Notes'!C$11,'Assumptions Notes'!C$11,C3333)</f>
        <v>140.4</v>
      </c>
      <c r="H3333" s="15">
        <f t="shared" si="105"/>
        <v>2.9484000000000003E-2</v>
      </c>
      <c r="I3333" s="2">
        <f>IF(C3333&gt;'Assumptions Notes'!C$11,-C3333*('Assumptions Notes'!C$13/(2*1000)),G3333*D3333)</f>
        <v>2.9484000000000003E-2</v>
      </c>
    </row>
    <row r="3334" spans="1:9" ht="16" x14ac:dyDescent="0.2">
      <c r="A3334" s="5">
        <v>42621.4375</v>
      </c>
      <c r="B3334" s="2">
        <v>1352.28</v>
      </c>
      <c r="C3334" s="29">
        <v>145.9</v>
      </c>
      <c r="D3334" s="8">
        <v>2.075E-4</v>
      </c>
      <c r="E3334" s="13">
        <f>D3334*'Assumptions Notes'!C$12</f>
        <v>2.4899999999999999E-2</v>
      </c>
      <c r="F3334" s="15">
        <f t="shared" si="104"/>
        <v>3.0274250000000003E-2</v>
      </c>
      <c r="G3334" s="10">
        <f>IF(C3334&gt;'Assumptions Notes'!C$11,'Assumptions Notes'!C$11,C3334)</f>
        <v>145.9</v>
      </c>
      <c r="H3334" s="15">
        <f t="shared" si="105"/>
        <v>3.0274250000000003E-2</v>
      </c>
      <c r="I3334" s="2">
        <f>IF(C3334&gt;'Assumptions Notes'!C$11,-C3334*('Assumptions Notes'!C$13/(2*1000)),G3334*D3334)</f>
        <v>3.0274250000000003E-2</v>
      </c>
    </row>
    <row r="3335" spans="1:9" ht="16" x14ac:dyDescent="0.2">
      <c r="A3335" s="5">
        <v>42621.458333333336</v>
      </c>
      <c r="B3335" s="2">
        <v>1406.26</v>
      </c>
      <c r="C3335" s="29">
        <v>148.9</v>
      </c>
      <c r="D3335" s="8">
        <v>2.05E-4</v>
      </c>
      <c r="E3335" s="13">
        <f>D3335*'Assumptions Notes'!C$12</f>
        <v>2.46E-2</v>
      </c>
      <c r="F3335" s="15">
        <f t="shared" si="104"/>
        <v>3.05245E-2</v>
      </c>
      <c r="G3335" s="10">
        <f>IF(C3335&gt;'Assumptions Notes'!C$11,'Assumptions Notes'!C$11,C3335)</f>
        <v>148.9</v>
      </c>
      <c r="H3335" s="15">
        <f t="shared" si="105"/>
        <v>3.05245E-2</v>
      </c>
      <c r="I3335" s="2">
        <f>IF(C3335&gt;'Assumptions Notes'!C$11,-C3335*('Assumptions Notes'!C$13/(2*1000)),G3335*D3335)</f>
        <v>3.05245E-2</v>
      </c>
    </row>
    <row r="3336" spans="1:9" ht="16" x14ac:dyDescent="0.2">
      <c r="A3336" s="5">
        <v>42621.479166666664</v>
      </c>
      <c r="B3336" s="2">
        <v>1415.44</v>
      </c>
      <c r="C3336" s="29">
        <v>152.30000000000001</v>
      </c>
      <c r="D3336" s="8">
        <v>2.1499999999999999E-4</v>
      </c>
      <c r="E3336" s="13">
        <f>D3336*'Assumptions Notes'!C$12</f>
        <v>2.58E-2</v>
      </c>
      <c r="F3336" s="15">
        <f t="shared" si="104"/>
        <v>3.2744500000000003E-2</v>
      </c>
      <c r="G3336" s="10">
        <f>IF(C3336&gt;'Assumptions Notes'!C$11,'Assumptions Notes'!C$11,C3336)</f>
        <v>150</v>
      </c>
      <c r="H3336" s="15">
        <f t="shared" si="105"/>
        <v>3.2250000000000001E-2</v>
      </c>
      <c r="I3336" s="2">
        <f>IF(C3336&gt;'Assumptions Notes'!C$11,-C3336*('Assumptions Notes'!C$13/(2*1000)),G3336*D3336)</f>
        <v>-7.6150000000000009E-2</v>
      </c>
    </row>
    <row r="3337" spans="1:9" ht="16" x14ac:dyDescent="0.2">
      <c r="A3337" s="5">
        <v>42621.5</v>
      </c>
      <c r="B3337" s="2">
        <v>1455.1</v>
      </c>
      <c r="C3337" s="29">
        <v>140.1</v>
      </c>
      <c r="D3337" s="8">
        <v>2.2499999999999999E-4</v>
      </c>
      <c r="E3337" s="13">
        <f>D3337*'Assumptions Notes'!C$12</f>
        <v>2.7E-2</v>
      </c>
      <c r="F3337" s="15">
        <f t="shared" si="104"/>
        <v>3.1522499999999995E-2</v>
      </c>
      <c r="G3337" s="10">
        <f>IF(C3337&gt;'Assumptions Notes'!C$11,'Assumptions Notes'!C$11,C3337)</f>
        <v>140.1</v>
      </c>
      <c r="H3337" s="15">
        <f t="shared" si="105"/>
        <v>3.1522499999999995E-2</v>
      </c>
      <c r="I3337" s="2">
        <f>IF(C3337&gt;'Assumptions Notes'!C$11,-C3337*('Assumptions Notes'!C$13/(2*1000)),G3337*D3337)</f>
        <v>3.1522499999999995E-2</v>
      </c>
    </row>
    <row r="3338" spans="1:9" ht="16" x14ac:dyDescent="0.2">
      <c r="A3338" s="5">
        <v>42621.520833333336</v>
      </c>
      <c r="B3338" s="2">
        <v>1474.64</v>
      </c>
      <c r="C3338" s="29">
        <v>138.4</v>
      </c>
      <c r="D3338" s="8">
        <v>2.1250000000000002E-4</v>
      </c>
      <c r="E3338" s="13">
        <f>D3338*'Assumptions Notes'!C$12</f>
        <v>2.5500000000000002E-2</v>
      </c>
      <c r="F3338" s="15">
        <f t="shared" si="104"/>
        <v>2.9410000000000002E-2</v>
      </c>
      <c r="G3338" s="10">
        <f>IF(C3338&gt;'Assumptions Notes'!C$11,'Assumptions Notes'!C$11,C3338)</f>
        <v>138.4</v>
      </c>
      <c r="H3338" s="15">
        <f t="shared" si="105"/>
        <v>2.9410000000000002E-2</v>
      </c>
      <c r="I3338" s="2">
        <f>IF(C3338&gt;'Assumptions Notes'!C$11,-C3338*('Assumptions Notes'!C$13/(2*1000)),G3338*D3338)</f>
        <v>2.9410000000000002E-2</v>
      </c>
    </row>
    <row r="3339" spans="1:9" ht="16" x14ac:dyDescent="0.2">
      <c r="A3339" s="5">
        <v>42621.541666666664</v>
      </c>
      <c r="B3339" s="2">
        <v>1507.78</v>
      </c>
      <c r="C3339" s="29">
        <v>138.5</v>
      </c>
      <c r="D3339" s="8">
        <v>2.0000000000000001E-4</v>
      </c>
      <c r="E3339" s="13">
        <f>D3339*'Assumptions Notes'!C$12</f>
        <v>2.4E-2</v>
      </c>
      <c r="F3339" s="15">
        <f t="shared" si="104"/>
        <v>2.7700000000000002E-2</v>
      </c>
      <c r="G3339" s="10">
        <f>IF(C3339&gt;'Assumptions Notes'!C$11,'Assumptions Notes'!C$11,C3339)</f>
        <v>138.5</v>
      </c>
      <c r="H3339" s="15">
        <f t="shared" si="105"/>
        <v>2.7700000000000002E-2</v>
      </c>
      <c r="I3339" s="2">
        <f>IF(C3339&gt;'Assumptions Notes'!C$11,-C3339*('Assumptions Notes'!C$13/(2*1000)),G3339*D3339)</f>
        <v>2.7700000000000002E-2</v>
      </c>
    </row>
    <row r="3340" spans="1:9" ht="16" x14ac:dyDescent="0.2">
      <c r="A3340" s="5">
        <v>42621.5625</v>
      </c>
      <c r="B3340" s="2">
        <v>1461.7</v>
      </c>
      <c r="C3340" s="29">
        <v>145.80000000000001</v>
      </c>
      <c r="D3340" s="8">
        <v>1.975E-4</v>
      </c>
      <c r="E3340" s="13">
        <f>D3340*'Assumptions Notes'!C$12</f>
        <v>2.3699999999999999E-2</v>
      </c>
      <c r="F3340" s="15">
        <f t="shared" si="104"/>
        <v>2.8795500000000002E-2</v>
      </c>
      <c r="G3340" s="10">
        <f>IF(C3340&gt;'Assumptions Notes'!C$11,'Assumptions Notes'!C$11,C3340)</f>
        <v>145.80000000000001</v>
      </c>
      <c r="H3340" s="15">
        <f t="shared" si="105"/>
        <v>2.8795500000000002E-2</v>
      </c>
      <c r="I3340" s="2">
        <f>IF(C3340&gt;'Assumptions Notes'!C$11,-C3340*('Assumptions Notes'!C$13/(2*1000)),G3340*D3340)</f>
        <v>2.8795500000000002E-2</v>
      </c>
    </row>
    <row r="3341" spans="1:9" ht="16" x14ac:dyDescent="0.2">
      <c r="A3341" s="5">
        <v>42621.583333333336</v>
      </c>
      <c r="B3341" s="2">
        <v>1469.77</v>
      </c>
      <c r="C3341" s="29">
        <v>135.69999999999999</v>
      </c>
      <c r="D3341" s="8">
        <v>1.95E-4</v>
      </c>
      <c r="E3341" s="13">
        <f>D3341*'Assumptions Notes'!C$12</f>
        <v>2.3400000000000001E-2</v>
      </c>
      <c r="F3341" s="15">
        <f t="shared" si="104"/>
        <v>2.6461499999999999E-2</v>
      </c>
      <c r="G3341" s="10">
        <f>IF(C3341&gt;'Assumptions Notes'!C$11,'Assumptions Notes'!C$11,C3341)</f>
        <v>135.69999999999999</v>
      </c>
      <c r="H3341" s="15">
        <f t="shared" si="105"/>
        <v>2.6461499999999999E-2</v>
      </c>
      <c r="I3341" s="2">
        <f>IF(C3341&gt;'Assumptions Notes'!C$11,-C3341*('Assumptions Notes'!C$13/(2*1000)),G3341*D3341)</f>
        <v>2.6461499999999999E-2</v>
      </c>
    </row>
    <row r="3342" spans="1:9" ht="16" x14ac:dyDescent="0.2">
      <c r="A3342" s="5">
        <v>42621.604166666664</v>
      </c>
      <c r="B3342" s="2">
        <v>1352.98</v>
      </c>
      <c r="C3342" s="29">
        <v>136.69999999999999</v>
      </c>
      <c r="D3342" s="8">
        <v>1.9625E-4</v>
      </c>
      <c r="E3342" s="13">
        <f>D3342*'Assumptions Notes'!C$12</f>
        <v>2.3550000000000001E-2</v>
      </c>
      <c r="F3342" s="15">
        <f t="shared" si="104"/>
        <v>2.6827374999999997E-2</v>
      </c>
      <c r="G3342" s="10">
        <f>IF(C3342&gt;'Assumptions Notes'!C$11,'Assumptions Notes'!C$11,C3342)</f>
        <v>136.69999999999999</v>
      </c>
      <c r="H3342" s="15">
        <f t="shared" si="105"/>
        <v>2.6827374999999997E-2</v>
      </c>
      <c r="I3342" s="2">
        <f>IF(C3342&gt;'Assumptions Notes'!C$11,-C3342*('Assumptions Notes'!C$13/(2*1000)),G3342*D3342)</f>
        <v>2.6827374999999997E-2</v>
      </c>
    </row>
    <row r="3343" spans="1:9" ht="16" x14ac:dyDescent="0.2">
      <c r="A3343" s="5">
        <v>42621.625</v>
      </c>
      <c r="B3343" s="2">
        <v>1293.95</v>
      </c>
      <c r="C3343" s="29">
        <v>130.69999999999999</v>
      </c>
      <c r="D3343" s="8">
        <v>1.975E-4</v>
      </c>
      <c r="E3343" s="13">
        <f>D3343*'Assumptions Notes'!C$12</f>
        <v>2.3699999999999999E-2</v>
      </c>
      <c r="F3343" s="15">
        <f t="shared" si="104"/>
        <v>2.5813249999999999E-2</v>
      </c>
      <c r="G3343" s="10">
        <f>IF(C3343&gt;'Assumptions Notes'!C$11,'Assumptions Notes'!C$11,C3343)</f>
        <v>130.69999999999999</v>
      </c>
      <c r="H3343" s="15">
        <f t="shared" si="105"/>
        <v>2.5813249999999999E-2</v>
      </c>
      <c r="I3343" s="2">
        <f>IF(C3343&gt;'Assumptions Notes'!C$11,-C3343*('Assumptions Notes'!C$13/(2*1000)),G3343*D3343)</f>
        <v>2.5813249999999999E-2</v>
      </c>
    </row>
    <row r="3344" spans="1:9" ht="16" x14ac:dyDescent="0.2">
      <c r="A3344" s="5">
        <v>42621.645833333336</v>
      </c>
      <c r="B3344" s="2">
        <v>1326.04</v>
      </c>
      <c r="C3344" s="29">
        <v>130.6</v>
      </c>
      <c r="D3344" s="8">
        <v>2.2124999999999998E-4</v>
      </c>
      <c r="E3344" s="13">
        <f>D3344*'Assumptions Notes'!C$12</f>
        <v>2.6549999999999997E-2</v>
      </c>
      <c r="F3344" s="15">
        <f t="shared" si="104"/>
        <v>2.8895249999999997E-2</v>
      </c>
      <c r="G3344" s="10">
        <f>IF(C3344&gt;'Assumptions Notes'!C$11,'Assumptions Notes'!C$11,C3344)</f>
        <v>130.6</v>
      </c>
      <c r="H3344" s="15">
        <f t="shared" si="105"/>
        <v>2.8895249999999997E-2</v>
      </c>
      <c r="I3344" s="2">
        <f>IF(C3344&gt;'Assumptions Notes'!C$11,-C3344*('Assumptions Notes'!C$13/(2*1000)),G3344*D3344)</f>
        <v>2.8895249999999997E-2</v>
      </c>
    </row>
    <row r="3345" spans="1:9" ht="16" x14ac:dyDescent="0.2">
      <c r="A3345" s="5">
        <v>42621.666666666664</v>
      </c>
      <c r="B3345" s="2">
        <v>1424.82</v>
      </c>
      <c r="C3345" s="29">
        <v>130</v>
      </c>
      <c r="D3345" s="8">
        <v>2.4499999999999999E-4</v>
      </c>
      <c r="E3345" s="13">
        <f>D3345*'Assumptions Notes'!C$12</f>
        <v>2.9399999999999999E-2</v>
      </c>
      <c r="F3345" s="15">
        <f t="shared" si="104"/>
        <v>3.1849999999999996E-2</v>
      </c>
      <c r="G3345" s="10">
        <f>IF(C3345&gt;'Assumptions Notes'!C$11,'Assumptions Notes'!C$11,C3345)</f>
        <v>130</v>
      </c>
      <c r="H3345" s="15">
        <f t="shared" si="105"/>
        <v>3.1849999999999996E-2</v>
      </c>
      <c r="I3345" s="2">
        <f>IF(C3345&gt;'Assumptions Notes'!C$11,-C3345*('Assumptions Notes'!C$13/(2*1000)),G3345*D3345)</f>
        <v>3.1849999999999996E-2</v>
      </c>
    </row>
    <row r="3346" spans="1:9" ht="16" x14ac:dyDescent="0.2">
      <c r="A3346" s="5">
        <v>42621.6875</v>
      </c>
      <c r="B3346" s="2">
        <v>1414.21</v>
      </c>
      <c r="C3346" s="29">
        <v>134.80000000000001</v>
      </c>
      <c r="D3346" s="8">
        <v>2.7E-4</v>
      </c>
      <c r="E3346" s="13">
        <f>D3346*'Assumptions Notes'!C$12</f>
        <v>3.2399999999999998E-2</v>
      </c>
      <c r="F3346" s="15">
        <f t="shared" si="104"/>
        <v>3.6396000000000005E-2</v>
      </c>
      <c r="G3346" s="10">
        <f>IF(C3346&gt;'Assumptions Notes'!C$11,'Assumptions Notes'!C$11,C3346)</f>
        <v>134.80000000000001</v>
      </c>
      <c r="H3346" s="15">
        <f t="shared" si="105"/>
        <v>3.6396000000000005E-2</v>
      </c>
      <c r="I3346" s="2">
        <f>IF(C3346&gt;'Assumptions Notes'!C$11,-C3346*('Assumptions Notes'!C$13/(2*1000)),G3346*D3346)</f>
        <v>3.6396000000000005E-2</v>
      </c>
    </row>
    <row r="3347" spans="1:9" ht="16" x14ac:dyDescent="0.2">
      <c r="A3347" s="5">
        <v>42621.708333333336</v>
      </c>
      <c r="B3347" s="2">
        <v>1446.87</v>
      </c>
      <c r="C3347" s="29">
        <v>131.9</v>
      </c>
      <c r="D3347" s="8">
        <v>2.9500000000000001E-4</v>
      </c>
      <c r="E3347" s="13">
        <f>D3347*'Assumptions Notes'!C$12</f>
        <v>3.5400000000000001E-2</v>
      </c>
      <c r="F3347" s="15">
        <f t="shared" si="104"/>
        <v>3.8910500000000001E-2</v>
      </c>
      <c r="G3347" s="10">
        <f>IF(C3347&gt;'Assumptions Notes'!C$11,'Assumptions Notes'!C$11,C3347)</f>
        <v>131.9</v>
      </c>
      <c r="H3347" s="15">
        <f t="shared" si="105"/>
        <v>3.8910500000000001E-2</v>
      </c>
      <c r="I3347" s="2">
        <f>IF(C3347&gt;'Assumptions Notes'!C$11,-C3347*('Assumptions Notes'!C$13/(2*1000)),G3347*D3347)</f>
        <v>3.8910500000000001E-2</v>
      </c>
    </row>
    <row r="3348" spans="1:9" ht="16" x14ac:dyDescent="0.2">
      <c r="A3348" s="5">
        <v>42621.729166666664</v>
      </c>
      <c r="B3348" s="2">
        <v>1523.93</v>
      </c>
      <c r="C3348" s="29">
        <v>139.69999999999999</v>
      </c>
      <c r="D3348" s="8">
        <v>2.9750000000000002E-4</v>
      </c>
      <c r="E3348" s="13">
        <f>D3348*'Assumptions Notes'!C$12</f>
        <v>3.5700000000000003E-2</v>
      </c>
      <c r="F3348" s="15">
        <f t="shared" si="104"/>
        <v>4.156075E-2</v>
      </c>
      <c r="G3348" s="10">
        <f>IF(C3348&gt;'Assumptions Notes'!C$11,'Assumptions Notes'!C$11,C3348)</f>
        <v>139.69999999999999</v>
      </c>
      <c r="H3348" s="15">
        <f t="shared" si="105"/>
        <v>4.156075E-2</v>
      </c>
      <c r="I3348" s="2">
        <f>IF(C3348&gt;'Assumptions Notes'!C$11,-C3348*('Assumptions Notes'!C$13/(2*1000)),G3348*D3348)</f>
        <v>4.156075E-2</v>
      </c>
    </row>
    <row r="3349" spans="1:9" ht="16" x14ac:dyDescent="0.2">
      <c r="A3349" s="5">
        <v>42621.75</v>
      </c>
      <c r="B3349" s="2">
        <v>1624.28</v>
      </c>
      <c r="C3349" s="29">
        <v>135.6</v>
      </c>
      <c r="D3349" s="8">
        <v>2.9999999999999997E-4</v>
      </c>
      <c r="E3349" s="13">
        <f>D3349*'Assumptions Notes'!C$12</f>
        <v>3.5999999999999997E-2</v>
      </c>
      <c r="F3349" s="15">
        <f t="shared" si="104"/>
        <v>4.0679999999999994E-2</v>
      </c>
      <c r="G3349" s="10">
        <f>IF(C3349&gt;'Assumptions Notes'!C$11,'Assumptions Notes'!C$11,C3349)</f>
        <v>135.6</v>
      </c>
      <c r="H3349" s="15">
        <f t="shared" si="105"/>
        <v>4.0679999999999994E-2</v>
      </c>
      <c r="I3349" s="2">
        <f>IF(C3349&gt;'Assumptions Notes'!C$11,-C3349*('Assumptions Notes'!C$13/(2*1000)),G3349*D3349)</f>
        <v>4.0679999999999994E-2</v>
      </c>
    </row>
    <row r="3350" spans="1:9" ht="16" x14ac:dyDescent="0.2">
      <c r="A3350" s="5">
        <v>42621.770833333336</v>
      </c>
      <c r="B3350" s="2">
        <v>1674.63</v>
      </c>
      <c r="C3350" s="29">
        <v>137.19999999999999</v>
      </c>
      <c r="D3350" s="8">
        <v>2.9999999999999997E-4</v>
      </c>
      <c r="E3350" s="13">
        <f>D3350*'Assumptions Notes'!C$12</f>
        <v>3.5999999999999997E-2</v>
      </c>
      <c r="F3350" s="15">
        <f t="shared" si="104"/>
        <v>4.1159999999999995E-2</v>
      </c>
      <c r="G3350" s="10">
        <f>IF(C3350&gt;'Assumptions Notes'!C$11,'Assumptions Notes'!C$11,C3350)</f>
        <v>137.19999999999999</v>
      </c>
      <c r="H3350" s="15">
        <f t="shared" si="105"/>
        <v>4.1159999999999995E-2</v>
      </c>
      <c r="I3350" s="2">
        <f>IF(C3350&gt;'Assumptions Notes'!C$11,-C3350*('Assumptions Notes'!C$13/(2*1000)),G3350*D3350)</f>
        <v>4.1159999999999995E-2</v>
      </c>
    </row>
    <row r="3351" spans="1:9" ht="16" x14ac:dyDescent="0.2">
      <c r="A3351" s="5">
        <v>42621.791666666664</v>
      </c>
      <c r="B3351" s="2">
        <v>1699.84</v>
      </c>
      <c r="C3351" s="29">
        <v>137.80000000000001</v>
      </c>
      <c r="D3351" s="8">
        <v>2.9999999999999997E-4</v>
      </c>
      <c r="E3351" s="13">
        <f>D3351*'Assumptions Notes'!C$12</f>
        <v>3.5999999999999997E-2</v>
      </c>
      <c r="F3351" s="15">
        <f t="shared" si="104"/>
        <v>4.1340000000000002E-2</v>
      </c>
      <c r="G3351" s="10">
        <f>IF(C3351&gt;'Assumptions Notes'!C$11,'Assumptions Notes'!C$11,C3351)</f>
        <v>137.80000000000001</v>
      </c>
      <c r="H3351" s="15">
        <f t="shared" si="105"/>
        <v>4.1340000000000002E-2</v>
      </c>
      <c r="I3351" s="2">
        <f>IF(C3351&gt;'Assumptions Notes'!C$11,-C3351*('Assumptions Notes'!C$13/(2*1000)),G3351*D3351)</f>
        <v>4.1340000000000002E-2</v>
      </c>
    </row>
    <row r="3352" spans="1:9" ht="16" x14ac:dyDescent="0.2">
      <c r="A3352" s="5">
        <v>42621.8125</v>
      </c>
      <c r="B3352" s="2">
        <v>1681.35</v>
      </c>
      <c r="C3352" s="29">
        <v>137.5</v>
      </c>
      <c r="D3352" s="8">
        <v>2.9750000000000002E-4</v>
      </c>
      <c r="E3352" s="13">
        <f>D3352*'Assumptions Notes'!C$12</f>
        <v>3.5700000000000003E-2</v>
      </c>
      <c r="F3352" s="15">
        <f t="shared" si="104"/>
        <v>4.0906250000000005E-2</v>
      </c>
      <c r="G3352" s="10">
        <f>IF(C3352&gt;'Assumptions Notes'!C$11,'Assumptions Notes'!C$11,C3352)</f>
        <v>137.5</v>
      </c>
      <c r="H3352" s="15">
        <f t="shared" si="105"/>
        <v>4.0906250000000005E-2</v>
      </c>
      <c r="I3352" s="2">
        <f>IF(C3352&gt;'Assumptions Notes'!C$11,-C3352*('Assumptions Notes'!C$13/(2*1000)),G3352*D3352)</f>
        <v>4.0906250000000005E-2</v>
      </c>
    </row>
    <row r="3353" spans="1:9" ht="16" x14ac:dyDescent="0.2">
      <c r="A3353" s="5">
        <v>42621.833333333336</v>
      </c>
      <c r="B3353" s="2">
        <v>1618.35</v>
      </c>
      <c r="C3353" s="29">
        <v>142.19999999999999</v>
      </c>
      <c r="D3353" s="8">
        <v>2.9500000000000001E-4</v>
      </c>
      <c r="E3353" s="13">
        <f>D3353*'Assumptions Notes'!C$12</f>
        <v>3.5400000000000001E-2</v>
      </c>
      <c r="F3353" s="15">
        <f t="shared" si="104"/>
        <v>4.1949E-2</v>
      </c>
      <c r="G3353" s="10">
        <f>IF(C3353&gt;'Assumptions Notes'!C$11,'Assumptions Notes'!C$11,C3353)</f>
        <v>142.19999999999999</v>
      </c>
      <c r="H3353" s="15">
        <f t="shared" si="105"/>
        <v>4.1949E-2</v>
      </c>
      <c r="I3353" s="2">
        <f>IF(C3353&gt;'Assumptions Notes'!C$11,-C3353*('Assumptions Notes'!C$13/(2*1000)),G3353*D3353)</f>
        <v>4.1949E-2</v>
      </c>
    </row>
    <row r="3354" spans="1:9" ht="16" x14ac:dyDescent="0.2">
      <c r="A3354" s="5">
        <v>42621.854166666664</v>
      </c>
      <c r="B3354" s="2">
        <v>1575.48</v>
      </c>
      <c r="C3354" s="29">
        <v>141</v>
      </c>
      <c r="D3354" s="8">
        <v>2.9E-4</v>
      </c>
      <c r="E3354" s="13">
        <f>D3354*'Assumptions Notes'!C$12</f>
        <v>3.4799999999999998E-2</v>
      </c>
      <c r="F3354" s="15">
        <f t="shared" si="104"/>
        <v>4.0890000000000003E-2</v>
      </c>
      <c r="G3354" s="10">
        <f>IF(C3354&gt;'Assumptions Notes'!C$11,'Assumptions Notes'!C$11,C3354)</f>
        <v>141</v>
      </c>
      <c r="H3354" s="15">
        <f t="shared" si="105"/>
        <v>4.0890000000000003E-2</v>
      </c>
      <c r="I3354" s="2">
        <f>IF(C3354&gt;'Assumptions Notes'!C$11,-C3354*('Assumptions Notes'!C$13/(2*1000)),G3354*D3354)</f>
        <v>4.0890000000000003E-2</v>
      </c>
    </row>
    <row r="3355" spans="1:9" ht="16" x14ac:dyDescent="0.2">
      <c r="A3355" s="5">
        <v>42621.875</v>
      </c>
      <c r="B3355" s="2">
        <v>1577.6</v>
      </c>
      <c r="C3355" s="29">
        <v>136</v>
      </c>
      <c r="D3355" s="8">
        <v>2.8499999999999999E-4</v>
      </c>
      <c r="E3355" s="13">
        <f>D3355*'Assumptions Notes'!C$12</f>
        <v>3.4200000000000001E-2</v>
      </c>
      <c r="F3355" s="15">
        <f t="shared" si="104"/>
        <v>3.8759999999999996E-2</v>
      </c>
      <c r="G3355" s="10">
        <f>IF(C3355&gt;'Assumptions Notes'!C$11,'Assumptions Notes'!C$11,C3355)</f>
        <v>136</v>
      </c>
      <c r="H3355" s="15">
        <f t="shared" si="105"/>
        <v>3.8759999999999996E-2</v>
      </c>
      <c r="I3355" s="2">
        <f>IF(C3355&gt;'Assumptions Notes'!C$11,-C3355*('Assumptions Notes'!C$13/(2*1000)),G3355*D3355)</f>
        <v>3.8759999999999996E-2</v>
      </c>
    </row>
    <row r="3356" spans="1:9" ht="16" x14ac:dyDescent="0.2">
      <c r="A3356" s="5">
        <v>42621.895833333336</v>
      </c>
      <c r="B3356" s="2">
        <v>1524.02</v>
      </c>
      <c r="C3356" s="29">
        <v>135.1</v>
      </c>
      <c r="D3356" s="8">
        <v>2.7E-4</v>
      </c>
      <c r="E3356" s="13">
        <f>D3356*'Assumptions Notes'!C$12</f>
        <v>3.2399999999999998E-2</v>
      </c>
      <c r="F3356" s="15">
        <f t="shared" si="104"/>
        <v>3.6476999999999996E-2</v>
      </c>
      <c r="G3356" s="10">
        <f>IF(C3356&gt;'Assumptions Notes'!C$11,'Assumptions Notes'!C$11,C3356)</f>
        <v>135.1</v>
      </c>
      <c r="H3356" s="15">
        <f t="shared" si="105"/>
        <v>3.6476999999999996E-2</v>
      </c>
      <c r="I3356" s="2">
        <f>IF(C3356&gt;'Assumptions Notes'!C$11,-C3356*('Assumptions Notes'!C$13/(2*1000)),G3356*D3356)</f>
        <v>3.6476999999999996E-2</v>
      </c>
    </row>
    <row r="3357" spans="1:9" ht="16" x14ac:dyDescent="0.2">
      <c r="A3357" s="5">
        <v>42621.916666666664</v>
      </c>
      <c r="B3357" s="2">
        <v>1440.34</v>
      </c>
      <c r="C3357" s="29">
        <v>131.6</v>
      </c>
      <c r="D3357" s="8">
        <v>2.5500000000000002E-4</v>
      </c>
      <c r="E3357" s="13">
        <f>D3357*'Assumptions Notes'!C$12</f>
        <v>3.0600000000000002E-2</v>
      </c>
      <c r="F3357" s="15">
        <f t="shared" si="104"/>
        <v>3.3557999999999998E-2</v>
      </c>
      <c r="G3357" s="10">
        <f>IF(C3357&gt;'Assumptions Notes'!C$11,'Assumptions Notes'!C$11,C3357)</f>
        <v>131.6</v>
      </c>
      <c r="H3357" s="15">
        <f t="shared" si="105"/>
        <v>3.3557999999999998E-2</v>
      </c>
      <c r="I3357" s="2">
        <f>IF(C3357&gt;'Assumptions Notes'!C$11,-C3357*('Assumptions Notes'!C$13/(2*1000)),G3357*D3357)</f>
        <v>3.3557999999999998E-2</v>
      </c>
    </row>
    <row r="3358" spans="1:9" ht="16" x14ac:dyDescent="0.2">
      <c r="A3358" s="5">
        <v>42621.9375</v>
      </c>
      <c r="B3358" s="2">
        <v>1402.45</v>
      </c>
      <c r="C3358" s="29">
        <v>134.30000000000001</v>
      </c>
      <c r="D3358" s="8">
        <v>2.1250000000000002E-4</v>
      </c>
      <c r="E3358" s="13">
        <f>D3358*'Assumptions Notes'!C$12</f>
        <v>2.5500000000000002E-2</v>
      </c>
      <c r="F3358" s="15">
        <f t="shared" si="104"/>
        <v>2.8538750000000005E-2</v>
      </c>
      <c r="G3358" s="10">
        <f>IF(C3358&gt;'Assumptions Notes'!C$11,'Assumptions Notes'!C$11,C3358)</f>
        <v>134.30000000000001</v>
      </c>
      <c r="H3358" s="15">
        <f t="shared" si="105"/>
        <v>2.8538750000000005E-2</v>
      </c>
      <c r="I3358" s="2">
        <f>IF(C3358&gt;'Assumptions Notes'!C$11,-C3358*('Assumptions Notes'!C$13/(2*1000)),G3358*D3358)</f>
        <v>2.8538750000000005E-2</v>
      </c>
    </row>
    <row r="3359" spans="1:9" ht="16" x14ac:dyDescent="0.2">
      <c r="A3359" s="5">
        <v>42621.958333333336</v>
      </c>
      <c r="B3359" s="2">
        <v>1371.12</v>
      </c>
      <c r="C3359" s="29">
        <v>131.6</v>
      </c>
      <c r="D3359" s="8">
        <v>1.7000000000000001E-4</v>
      </c>
      <c r="E3359" s="13">
        <f>D3359*'Assumptions Notes'!C$12</f>
        <v>2.0400000000000001E-2</v>
      </c>
      <c r="F3359" s="15">
        <f t="shared" si="104"/>
        <v>2.2372E-2</v>
      </c>
      <c r="G3359" s="10">
        <f>IF(C3359&gt;'Assumptions Notes'!C$11,'Assumptions Notes'!C$11,C3359)</f>
        <v>131.6</v>
      </c>
      <c r="H3359" s="15">
        <f t="shared" si="105"/>
        <v>2.2372E-2</v>
      </c>
      <c r="I3359" s="2">
        <f>IF(C3359&gt;'Assumptions Notes'!C$11,-C3359*('Assumptions Notes'!C$13/(2*1000)),G3359*D3359)</f>
        <v>2.2372E-2</v>
      </c>
    </row>
    <row r="3360" spans="1:9" ht="16" x14ac:dyDescent="0.2">
      <c r="A3360" s="5">
        <v>42621.979166666664</v>
      </c>
      <c r="B3360" s="2">
        <v>1356.51</v>
      </c>
      <c r="C3360" s="29">
        <v>136.9</v>
      </c>
      <c r="D3360" s="8">
        <v>1.5000000000000001E-4</v>
      </c>
      <c r="E3360" s="13">
        <f>D3360*'Assumptions Notes'!C$12</f>
        <v>1.8000000000000002E-2</v>
      </c>
      <c r="F3360" s="15">
        <f t="shared" si="104"/>
        <v>2.0535000000000001E-2</v>
      </c>
      <c r="G3360" s="10">
        <f>IF(C3360&gt;'Assumptions Notes'!C$11,'Assumptions Notes'!C$11,C3360)</f>
        <v>136.9</v>
      </c>
      <c r="H3360" s="15">
        <f t="shared" si="105"/>
        <v>2.0535000000000001E-2</v>
      </c>
      <c r="I3360" s="2">
        <f>IF(C3360&gt;'Assumptions Notes'!C$11,-C3360*('Assumptions Notes'!C$13/(2*1000)),G3360*D3360)</f>
        <v>2.0535000000000001E-2</v>
      </c>
    </row>
    <row r="3361" spans="1:9" ht="16" x14ac:dyDescent="0.2">
      <c r="A3361" s="5">
        <v>42622</v>
      </c>
      <c r="B3361" s="2">
        <v>1577.34</v>
      </c>
      <c r="C3361" s="29">
        <v>139.4</v>
      </c>
      <c r="D3361" s="8">
        <v>1.2999999999999999E-4</v>
      </c>
      <c r="E3361" s="13">
        <f>D3361*'Assumptions Notes'!C$12</f>
        <v>1.5599999999999999E-2</v>
      </c>
      <c r="F3361" s="15">
        <f t="shared" si="104"/>
        <v>1.8121999999999999E-2</v>
      </c>
      <c r="G3361" s="10">
        <f>IF(C3361&gt;'Assumptions Notes'!C$11,'Assumptions Notes'!C$11,C3361)</f>
        <v>139.4</v>
      </c>
      <c r="H3361" s="15">
        <f t="shared" si="105"/>
        <v>1.8121999999999999E-2</v>
      </c>
      <c r="I3361" s="2">
        <f>IF(C3361&gt;'Assumptions Notes'!C$11,-C3361*('Assumptions Notes'!C$13/(2*1000)),G3361*D3361)</f>
        <v>1.8121999999999999E-2</v>
      </c>
    </row>
    <row r="3362" spans="1:9" ht="16" x14ac:dyDescent="0.2">
      <c r="A3362" s="5">
        <v>42622.020833333336</v>
      </c>
      <c r="B3362" s="2">
        <v>1482.61</v>
      </c>
      <c r="C3362" s="29">
        <v>139.19999999999999</v>
      </c>
      <c r="D3362" s="8">
        <v>1.175E-4</v>
      </c>
      <c r="E3362" s="13">
        <f>D3362*'Assumptions Notes'!C$12</f>
        <v>1.41E-2</v>
      </c>
      <c r="F3362" s="15">
        <f t="shared" si="104"/>
        <v>1.6355999999999999E-2</v>
      </c>
      <c r="G3362" s="10">
        <f>IF(C3362&gt;'Assumptions Notes'!C$11,'Assumptions Notes'!C$11,C3362)</f>
        <v>139.19999999999999</v>
      </c>
      <c r="H3362" s="15">
        <f t="shared" si="105"/>
        <v>1.6355999999999999E-2</v>
      </c>
      <c r="I3362" s="2">
        <f>IF(C3362&gt;'Assumptions Notes'!C$11,-C3362*('Assumptions Notes'!C$13/(2*1000)),G3362*D3362)</f>
        <v>1.6355999999999999E-2</v>
      </c>
    </row>
    <row r="3363" spans="1:9" ht="16" x14ac:dyDescent="0.2">
      <c r="A3363" s="5">
        <v>42622.041666666664</v>
      </c>
      <c r="B3363" s="2">
        <v>1397.88</v>
      </c>
      <c r="C3363" s="29">
        <v>137.30000000000001</v>
      </c>
      <c r="D3363" s="8">
        <v>1.05E-4</v>
      </c>
      <c r="E3363" s="13">
        <f>D3363*'Assumptions Notes'!C$12</f>
        <v>1.26E-2</v>
      </c>
      <c r="F3363" s="15">
        <f t="shared" si="104"/>
        <v>1.4416500000000002E-2</v>
      </c>
      <c r="G3363" s="10">
        <f>IF(C3363&gt;'Assumptions Notes'!C$11,'Assumptions Notes'!C$11,C3363)</f>
        <v>137.30000000000001</v>
      </c>
      <c r="H3363" s="15">
        <f t="shared" si="105"/>
        <v>1.4416500000000002E-2</v>
      </c>
      <c r="I3363" s="2">
        <f>IF(C3363&gt;'Assumptions Notes'!C$11,-C3363*('Assumptions Notes'!C$13/(2*1000)),G3363*D3363)</f>
        <v>1.4416500000000002E-2</v>
      </c>
    </row>
    <row r="3364" spans="1:9" ht="16" x14ac:dyDescent="0.2">
      <c r="A3364" s="5">
        <v>42622.0625</v>
      </c>
      <c r="B3364" s="2">
        <v>1321.24</v>
      </c>
      <c r="C3364" s="29">
        <v>139.80000000000001</v>
      </c>
      <c r="D3364" s="8">
        <v>1.025E-4</v>
      </c>
      <c r="E3364" s="13">
        <f>D3364*'Assumptions Notes'!C$12</f>
        <v>1.23E-2</v>
      </c>
      <c r="F3364" s="15">
        <f t="shared" si="104"/>
        <v>1.43295E-2</v>
      </c>
      <c r="G3364" s="10">
        <f>IF(C3364&gt;'Assumptions Notes'!C$11,'Assumptions Notes'!C$11,C3364)</f>
        <v>139.80000000000001</v>
      </c>
      <c r="H3364" s="15">
        <f t="shared" si="105"/>
        <v>1.43295E-2</v>
      </c>
      <c r="I3364" s="2">
        <f>IF(C3364&gt;'Assumptions Notes'!C$11,-C3364*('Assumptions Notes'!C$13/(2*1000)),G3364*D3364)</f>
        <v>1.43295E-2</v>
      </c>
    </row>
    <row r="3365" spans="1:9" ht="16" x14ac:dyDescent="0.2">
      <c r="A3365" s="5">
        <v>42622.083333333336</v>
      </c>
      <c r="B3365" s="2">
        <v>1254.8699999999999</v>
      </c>
      <c r="C3365" s="29">
        <v>128.9</v>
      </c>
      <c r="D3365" s="8">
        <v>1E-4</v>
      </c>
      <c r="E3365" s="13">
        <f>D3365*'Assumptions Notes'!C$12</f>
        <v>1.2E-2</v>
      </c>
      <c r="F3365" s="15">
        <f t="shared" si="104"/>
        <v>1.289E-2</v>
      </c>
      <c r="G3365" s="10">
        <f>IF(C3365&gt;'Assumptions Notes'!C$11,'Assumptions Notes'!C$11,C3365)</f>
        <v>128.9</v>
      </c>
      <c r="H3365" s="15">
        <f t="shared" si="105"/>
        <v>1.289E-2</v>
      </c>
      <c r="I3365" s="2">
        <f>IF(C3365&gt;'Assumptions Notes'!C$11,-C3365*('Assumptions Notes'!C$13/(2*1000)),G3365*D3365)</f>
        <v>1.289E-2</v>
      </c>
    </row>
    <row r="3366" spans="1:9" ht="16" x14ac:dyDescent="0.2">
      <c r="A3366" s="5">
        <v>42622.104166666664</v>
      </c>
      <c r="B3366" s="2">
        <v>1188.5999999999999</v>
      </c>
      <c r="C3366" s="29">
        <v>127.8</v>
      </c>
      <c r="D3366" s="8">
        <v>9.8750000000000002E-5</v>
      </c>
      <c r="E3366" s="13">
        <f>D3366*'Assumptions Notes'!C$12</f>
        <v>1.1849999999999999E-2</v>
      </c>
      <c r="F3366" s="15">
        <f t="shared" si="104"/>
        <v>1.262025E-2</v>
      </c>
      <c r="G3366" s="10">
        <f>IF(C3366&gt;'Assumptions Notes'!C$11,'Assumptions Notes'!C$11,C3366)</f>
        <v>127.8</v>
      </c>
      <c r="H3366" s="15">
        <f t="shared" si="105"/>
        <v>1.262025E-2</v>
      </c>
      <c r="I3366" s="2">
        <f>IF(C3366&gt;'Assumptions Notes'!C$11,-C3366*('Assumptions Notes'!C$13/(2*1000)),G3366*D3366)</f>
        <v>1.262025E-2</v>
      </c>
    </row>
    <row r="3367" spans="1:9" ht="16" x14ac:dyDescent="0.2">
      <c r="A3367" s="5">
        <v>42622.125</v>
      </c>
      <c r="B3367" s="2">
        <v>1136.3</v>
      </c>
      <c r="C3367" s="29">
        <v>125.6</v>
      </c>
      <c r="D3367" s="8">
        <v>9.7499999999999998E-5</v>
      </c>
      <c r="E3367" s="13">
        <f>D3367*'Assumptions Notes'!C$12</f>
        <v>1.17E-2</v>
      </c>
      <c r="F3367" s="15">
        <f t="shared" si="104"/>
        <v>1.2246E-2</v>
      </c>
      <c r="G3367" s="10">
        <f>IF(C3367&gt;'Assumptions Notes'!C$11,'Assumptions Notes'!C$11,C3367)</f>
        <v>125.6</v>
      </c>
      <c r="H3367" s="15">
        <f t="shared" si="105"/>
        <v>1.2246E-2</v>
      </c>
      <c r="I3367" s="2">
        <f>IF(C3367&gt;'Assumptions Notes'!C$11,-C3367*('Assumptions Notes'!C$13/(2*1000)),G3367*D3367)</f>
        <v>1.2246E-2</v>
      </c>
    </row>
    <row r="3368" spans="1:9" ht="16" x14ac:dyDescent="0.2">
      <c r="A3368" s="5">
        <v>42622.145833333336</v>
      </c>
      <c r="B3368" s="2">
        <v>1088.03</v>
      </c>
      <c r="C3368" s="29">
        <v>125.1</v>
      </c>
      <c r="D3368" s="8">
        <v>9.6250000000000009E-5</v>
      </c>
      <c r="E3368" s="13">
        <f>D3368*'Assumptions Notes'!C$12</f>
        <v>1.1550000000000001E-2</v>
      </c>
      <c r="F3368" s="15">
        <f t="shared" si="104"/>
        <v>1.2040875000000001E-2</v>
      </c>
      <c r="G3368" s="10">
        <f>IF(C3368&gt;'Assumptions Notes'!C$11,'Assumptions Notes'!C$11,C3368)</f>
        <v>125.1</v>
      </c>
      <c r="H3368" s="15">
        <f t="shared" si="105"/>
        <v>1.2040875000000001E-2</v>
      </c>
      <c r="I3368" s="2">
        <f>IF(C3368&gt;'Assumptions Notes'!C$11,-C3368*('Assumptions Notes'!C$13/(2*1000)),G3368*D3368)</f>
        <v>1.2040875000000001E-2</v>
      </c>
    </row>
    <row r="3369" spans="1:9" ht="16" x14ac:dyDescent="0.2">
      <c r="A3369" s="5">
        <v>42622.166666666664</v>
      </c>
      <c r="B3369" s="2">
        <v>1067.8900000000001</v>
      </c>
      <c r="C3369" s="29">
        <v>125</v>
      </c>
      <c r="D3369" s="8">
        <v>9.5000000000000005E-5</v>
      </c>
      <c r="E3369" s="13">
        <f>D3369*'Assumptions Notes'!C$12</f>
        <v>1.14E-2</v>
      </c>
      <c r="F3369" s="15">
        <f t="shared" si="104"/>
        <v>1.1875E-2</v>
      </c>
      <c r="G3369" s="10">
        <f>IF(C3369&gt;'Assumptions Notes'!C$11,'Assumptions Notes'!C$11,C3369)</f>
        <v>125</v>
      </c>
      <c r="H3369" s="15">
        <f t="shared" si="105"/>
        <v>1.1875E-2</v>
      </c>
      <c r="I3369" s="2">
        <f>IF(C3369&gt;'Assumptions Notes'!C$11,-C3369*('Assumptions Notes'!C$13/(2*1000)),G3369*D3369)</f>
        <v>1.1875E-2</v>
      </c>
    </row>
    <row r="3370" spans="1:9" ht="16" x14ac:dyDescent="0.2">
      <c r="A3370" s="5">
        <v>42622.1875</v>
      </c>
      <c r="B3370" s="2">
        <v>1072.3800000000001</v>
      </c>
      <c r="C3370" s="29">
        <v>126.7</v>
      </c>
      <c r="D3370" s="8">
        <v>9.6250000000000009E-5</v>
      </c>
      <c r="E3370" s="13">
        <f>D3370*'Assumptions Notes'!C$12</f>
        <v>1.1550000000000001E-2</v>
      </c>
      <c r="F3370" s="15">
        <f t="shared" si="104"/>
        <v>1.2194875000000001E-2</v>
      </c>
      <c r="G3370" s="10">
        <f>IF(C3370&gt;'Assumptions Notes'!C$11,'Assumptions Notes'!C$11,C3370)</f>
        <v>126.7</v>
      </c>
      <c r="H3370" s="15">
        <f t="shared" si="105"/>
        <v>1.2194875000000001E-2</v>
      </c>
      <c r="I3370" s="2">
        <f>IF(C3370&gt;'Assumptions Notes'!C$11,-C3370*('Assumptions Notes'!C$13/(2*1000)),G3370*D3370)</f>
        <v>1.2194875000000001E-2</v>
      </c>
    </row>
    <row r="3371" spans="1:9" ht="16" x14ac:dyDescent="0.2">
      <c r="A3371" s="5">
        <v>42622.208333333336</v>
      </c>
      <c r="B3371" s="2">
        <v>1066.02</v>
      </c>
      <c r="C3371" s="29">
        <v>124</v>
      </c>
      <c r="D3371" s="8">
        <v>9.7499999999999998E-5</v>
      </c>
      <c r="E3371" s="13">
        <f>D3371*'Assumptions Notes'!C$12</f>
        <v>1.17E-2</v>
      </c>
      <c r="F3371" s="15">
        <f t="shared" si="104"/>
        <v>1.209E-2</v>
      </c>
      <c r="G3371" s="10">
        <f>IF(C3371&gt;'Assumptions Notes'!C$11,'Assumptions Notes'!C$11,C3371)</f>
        <v>124</v>
      </c>
      <c r="H3371" s="15">
        <f t="shared" si="105"/>
        <v>1.209E-2</v>
      </c>
      <c r="I3371" s="2">
        <f>IF(C3371&gt;'Assumptions Notes'!C$11,-C3371*('Assumptions Notes'!C$13/(2*1000)),G3371*D3371)</f>
        <v>1.209E-2</v>
      </c>
    </row>
    <row r="3372" spans="1:9" ht="16" x14ac:dyDescent="0.2">
      <c r="A3372" s="5">
        <v>42622.229166666664</v>
      </c>
      <c r="B3372" s="2">
        <v>1035.57</v>
      </c>
      <c r="C3372" s="29">
        <v>130.30000000000001</v>
      </c>
      <c r="D3372" s="8">
        <v>1.15E-4</v>
      </c>
      <c r="E3372" s="13">
        <f>D3372*'Assumptions Notes'!C$12</f>
        <v>1.38E-2</v>
      </c>
      <c r="F3372" s="15">
        <f t="shared" si="104"/>
        <v>1.4984500000000001E-2</v>
      </c>
      <c r="G3372" s="10">
        <f>IF(C3372&gt;'Assumptions Notes'!C$11,'Assumptions Notes'!C$11,C3372)</f>
        <v>130.30000000000001</v>
      </c>
      <c r="H3372" s="15">
        <f t="shared" si="105"/>
        <v>1.4984500000000001E-2</v>
      </c>
      <c r="I3372" s="2">
        <f>IF(C3372&gt;'Assumptions Notes'!C$11,-C3372*('Assumptions Notes'!C$13/(2*1000)),G3372*D3372)</f>
        <v>1.4984500000000001E-2</v>
      </c>
    </row>
    <row r="3373" spans="1:9" ht="16" x14ac:dyDescent="0.2">
      <c r="A3373" s="5">
        <v>42622.25</v>
      </c>
      <c r="B3373" s="2">
        <v>1055.8699999999999</v>
      </c>
      <c r="C3373" s="29">
        <v>131.69999999999999</v>
      </c>
      <c r="D3373" s="8">
        <v>1.325E-4</v>
      </c>
      <c r="E3373" s="13">
        <f>D3373*'Assumptions Notes'!C$12</f>
        <v>1.5900000000000001E-2</v>
      </c>
      <c r="F3373" s="15">
        <f t="shared" si="104"/>
        <v>1.7450249999999997E-2</v>
      </c>
      <c r="G3373" s="10">
        <f>IF(C3373&gt;'Assumptions Notes'!C$11,'Assumptions Notes'!C$11,C3373)</f>
        <v>131.69999999999999</v>
      </c>
      <c r="H3373" s="15">
        <f t="shared" si="105"/>
        <v>1.7450249999999997E-2</v>
      </c>
      <c r="I3373" s="2">
        <f>IF(C3373&gt;'Assumptions Notes'!C$11,-C3373*('Assumptions Notes'!C$13/(2*1000)),G3373*D3373)</f>
        <v>1.7450249999999997E-2</v>
      </c>
    </row>
    <row r="3374" spans="1:9" ht="16" x14ac:dyDescent="0.2">
      <c r="A3374" s="5">
        <v>42622.270833333336</v>
      </c>
      <c r="B3374" s="2">
        <v>1117.3599999999999</v>
      </c>
      <c r="C3374" s="29">
        <v>130.9</v>
      </c>
      <c r="D3374" s="8">
        <v>1.6249999999999999E-4</v>
      </c>
      <c r="E3374" s="13">
        <f>D3374*'Assumptions Notes'!C$12</f>
        <v>1.95E-2</v>
      </c>
      <c r="F3374" s="15">
        <f t="shared" si="104"/>
        <v>2.1271249999999998E-2</v>
      </c>
      <c r="G3374" s="10">
        <f>IF(C3374&gt;'Assumptions Notes'!C$11,'Assumptions Notes'!C$11,C3374)</f>
        <v>130.9</v>
      </c>
      <c r="H3374" s="15">
        <f t="shared" si="105"/>
        <v>2.1271249999999998E-2</v>
      </c>
      <c r="I3374" s="2">
        <f>IF(C3374&gt;'Assumptions Notes'!C$11,-C3374*('Assumptions Notes'!C$13/(2*1000)),G3374*D3374)</f>
        <v>2.1271249999999998E-2</v>
      </c>
    </row>
    <row r="3375" spans="1:9" ht="16" x14ac:dyDescent="0.2">
      <c r="A3375" s="5">
        <v>42622.291666666664</v>
      </c>
      <c r="B3375" s="2">
        <v>1220.79</v>
      </c>
      <c r="C3375" s="29">
        <v>128.80000000000001</v>
      </c>
      <c r="D3375" s="8">
        <v>1.9249999999999999E-4</v>
      </c>
      <c r="E3375" s="13">
        <f>D3375*'Assumptions Notes'!C$12</f>
        <v>2.3099999999999999E-2</v>
      </c>
      <c r="F3375" s="15">
        <f t="shared" si="104"/>
        <v>2.4794E-2</v>
      </c>
      <c r="G3375" s="10">
        <f>IF(C3375&gt;'Assumptions Notes'!C$11,'Assumptions Notes'!C$11,C3375)</f>
        <v>128.80000000000001</v>
      </c>
      <c r="H3375" s="15">
        <f t="shared" si="105"/>
        <v>2.4794E-2</v>
      </c>
      <c r="I3375" s="2">
        <f>IF(C3375&gt;'Assumptions Notes'!C$11,-C3375*('Assumptions Notes'!C$13/(2*1000)),G3375*D3375)</f>
        <v>2.4794E-2</v>
      </c>
    </row>
    <row r="3376" spans="1:9" ht="16" x14ac:dyDescent="0.2">
      <c r="A3376" s="5">
        <v>42622.3125</v>
      </c>
      <c r="B3376" s="2">
        <v>1301.22</v>
      </c>
      <c r="C3376" s="29">
        <v>131.4</v>
      </c>
      <c r="D3376" s="8">
        <v>2.0875000000000001E-4</v>
      </c>
      <c r="E3376" s="13">
        <f>D3376*'Assumptions Notes'!C$12</f>
        <v>2.5049999999999999E-2</v>
      </c>
      <c r="F3376" s="15">
        <f t="shared" si="104"/>
        <v>2.7429750000000003E-2</v>
      </c>
      <c r="G3376" s="10">
        <f>IF(C3376&gt;'Assumptions Notes'!C$11,'Assumptions Notes'!C$11,C3376)</f>
        <v>131.4</v>
      </c>
      <c r="H3376" s="15">
        <f t="shared" si="105"/>
        <v>2.7429750000000003E-2</v>
      </c>
      <c r="I3376" s="2">
        <f>IF(C3376&gt;'Assumptions Notes'!C$11,-C3376*('Assumptions Notes'!C$13/(2*1000)),G3376*D3376)</f>
        <v>2.7429750000000003E-2</v>
      </c>
    </row>
    <row r="3377" spans="1:9" ht="16" x14ac:dyDescent="0.2">
      <c r="A3377" s="5">
        <v>42622.333333333336</v>
      </c>
      <c r="B3377" s="2">
        <v>1364.73</v>
      </c>
      <c r="C3377" s="29">
        <v>129.5</v>
      </c>
      <c r="D3377" s="8">
        <v>2.2499999999999999E-4</v>
      </c>
      <c r="E3377" s="13">
        <f>D3377*'Assumptions Notes'!C$12</f>
        <v>2.7E-2</v>
      </c>
      <c r="F3377" s="15">
        <f t="shared" si="104"/>
        <v>2.91375E-2</v>
      </c>
      <c r="G3377" s="10">
        <f>IF(C3377&gt;'Assumptions Notes'!C$11,'Assumptions Notes'!C$11,C3377)</f>
        <v>129.5</v>
      </c>
      <c r="H3377" s="15">
        <f t="shared" si="105"/>
        <v>2.91375E-2</v>
      </c>
      <c r="I3377" s="2">
        <f>IF(C3377&gt;'Assumptions Notes'!C$11,-C3377*('Assumptions Notes'!C$13/(2*1000)),G3377*D3377)</f>
        <v>2.91375E-2</v>
      </c>
    </row>
    <row r="3378" spans="1:9" ht="16" x14ac:dyDescent="0.2">
      <c r="A3378" s="5">
        <v>42622.354166666664</v>
      </c>
      <c r="B3378" s="2">
        <v>1420.02</v>
      </c>
      <c r="C3378" s="29">
        <v>129</v>
      </c>
      <c r="D3378" s="8">
        <v>2.2625E-4</v>
      </c>
      <c r="E3378" s="13">
        <f>D3378*'Assumptions Notes'!C$12</f>
        <v>2.7150000000000001E-2</v>
      </c>
      <c r="F3378" s="15">
        <f t="shared" si="104"/>
        <v>2.918625E-2</v>
      </c>
      <c r="G3378" s="10">
        <f>IF(C3378&gt;'Assumptions Notes'!C$11,'Assumptions Notes'!C$11,C3378)</f>
        <v>129</v>
      </c>
      <c r="H3378" s="15">
        <f t="shared" si="105"/>
        <v>2.918625E-2</v>
      </c>
      <c r="I3378" s="2">
        <f>IF(C3378&gt;'Assumptions Notes'!C$11,-C3378*('Assumptions Notes'!C$13/(2*1000)),G3378*D3378)</f>
        <v>2.918625E-2</v>
      </c>
    </row>
    <row r="3379" spans="1:9" ht="16" x14ac:dyDescent="0.2">
      <c r="A3379" s="5">
        <v>42622.375</v>
      </c>
      <c r="B3379" s="2">
        <v>1397.41</v>
      </c>
      <c r="C3379" s="29">
        <v>128.6</v>
      </c>
      <c r="D3379" s="8">
        <v>2.275E-4</v>
      </c>
      <c r="E3379" s="13">
        <f>D3379*'Assumptions Notes'!C$12</f>
        <v>2.7300000000000001E-2</v>
      </c>
      <c r="F3379" s="15">
        <f t="shared" si="104"/>
        <v>2.9256499999999998E-2</v>
      </c>
      <c r="G3379" s="10">
        <f>IF(C3379&gt;'Assumptions Notes'!C$11,'Assumptions Notes'!C$11,C3379)</f>
        <v>128.6</v>
      </c>
      <c r="H3379" s="15">
        <f t="shared" si="105"/>
        <v>2.9256499999999998E-2</v>
      </c>
      <c r="I3379" s="2">
        <f>IF(C3379&gt;'Assumptions Notes'!C$11,-C3379*('Assumptions Notes'!C$13/(2*1000)),G3379*D3379)</f>
        <v>2.9256499999999998E-2</v>
      </c>
    </row>
    <row r="3380" spans="1:9" ht="16" x14ac:dyDescent="0.2">
      <c r="A3380" s="5">
        <v>42622.395833333336</v>
      </c>
      <c r="B3380" s="2">
        <v>1329.4</v>
      </c>
      <c r="C3380" s="29">
        <v>125.5</v>
      </c>
      <c r="D3380" s="8">
        <v>2.1875E-4</v>
      </c>
      <c r="E3380" s="13">
        <f>D3380*'Assumptions Notes'!C$12</f>
        <v>2.6249999999999999E-2</v>
      </c>
      <c r="F3380" s="15">
        <f t="shared" si="104"/>
        <v>2.7453125000000002E-2</v>
      </c>
      <c r="G3380" s="10">
        <f>IF(C3380&gt;'Assumptions Notes'!C$11,'Assumptions Notes'!C$11,C3380)</f>
        <v>125.5</v>
      </c>
      <c r="H3380" s="15">
        <f t="shared" si="105"/>
        <v>2.7453125000000002E-2</v>
      </c>
      <c r="I3380" s="2">
        <f>IF(C3380&gt;'Assumptions Notes'!C$11,-C3380*('Assumptions Notes'!C$13/(2*1000)),G3380*D3380)</f>
        <v>2.7453125000000002E-2</v>
      </c>
    </row>
    <row r="3381" spans="1:9" ht="16" x14ac:dyDescent="0.2">
      <c r="A3381" s="5">
        <v>42622.416666666664</v>
      </c>
      <c r="B3381" s="2">
        <v>1234.49</v>
      </c>
      <c r="C3381" s="29">
        <v>124.8</v>
      </c>
      <c r="D3381" s="8">
        <v>2.1000000000000001E-4</v>
      </c>
      <c r="E3381" s="13">
        <f>D3381*'Assumptions Notes'!C$12</f>
        <v>2.52E-2</v>
      </c>
      <c r="F3381" s="15">
        <f t="shared" si="104"/>
        <v>2.6208000000000002E-2</v>
      </c>
      <c r="G3381" s="10">
        <f>IF(C3381&gt;'Assumptions Notes'!C$11,'Assumptions Notes'!C$11,C3381)</f>
        <v>124.8</v>
      </c>
      <c r="H3381" s="15">
        <f t="shared" si="105"/>
        <v>2.6208000000000002E-2</v>
      </c>
      <c r="I3381" s="2">
        <f>IF(C3381&gt;'Assumptions Notes'!C$11,-C3381*('Assumptions Notes'!C$13/(2*1000)),G3381*D3381)</f>
        <v>2.6208000000000002E-2</v>
      </c>
    </row>
    <row r="3382" spans="1:9" ht="16" x14ac:dyDescent="0.2">
      <c r="A3382" s="5">
        <v>42622.4375</v>
      </c>
      <c r="B3382" s="2">
        <v>1182.47</v>
      </c>
      <c r="C3382" s="29">
        <v>127.6</v>
      </c>
      <c r="D3382" s="8">
        <v>2.075E-4</v>
      </c>
      <c r="E3382" s="13">
        <f>D3382*'Assumptions Notes'!C$12</f>
        <v>2.4899999999999999E-2</v>
      </c>
      <c r="F3382" s="15">
        <f t="shared" si="104"/>
        <v>2.6477000000000001E-2</v>
      </c>
      <c r="G3382" s="10">
        <f>IF(C3382&gt;'Assumptions Notes'!C$11,'Assumptions Notes'!C$11,C3382)</f>
        <v>127.6</v>
      </c>
      <c r="H3382" s="15">
        <f t="shared" si="105"/>
        <v>2.6477000000000001E-2</v>
      </c>
      <c r="I3382" s="2">
        <f>IF(C3382&gt;'Assumptions Notes'!C$11,-C3382*('Assumptions Notes'!C$13/(2*1000)),G3382*D3382)</f>
        <v>2.6477000000000001E-2</v>
      </c>
    </row>
    <row r="3383" spans="1:9" ht="16" x14ac:dyDescent="0.2">
      <c r="A3383" s="5">
        <v>42622.458333333336</v>
      </c>
      <c r="B3383" s="2">
        <v>1140.1300000000001</v>
      </c>
      <c r="C3383" s="29">
        <v>127.2</v>
      </c>
      <c r="D3383" s="8">
        <v>2.05E-4</v>
      </c>
      <c r="E3383" s="13">
        <f>D3383*'Assumptions Notes'!C$12</f>
        <v>2.46E-2</v>
      </c>
      <c r="F3383" s="15">
        <f t="shared" si="104"/>
        <v>2.6075999999999998E-2</v>
      </c>
      <c r="G3383" s="10">
        <f>IF(C3383&gt;'Assumptions Notes'!C$11,'Assumptions Notes'!C$11,C3383)</f>
        <v>127.2</v>
      </c>
      <c r="H3383" s="15">
        <f t="shared" si="105"/>
        <v>2.6075999999999998E-2</v>
      </c>
      <c r="I3383" s="2">
        <f>IF(C3383&gt;'Assumptions Notes'!C$11,-C3383*('Assumptions Notes'!C$13/(2*1000)),G3383*D3383)</f>
        <v>2.6075999999999998E-2</v>
      </c>
    </row>
    <row r="3384" spans="1:9" ht="16" x14ac:dyDescent="0.2">
      <c r="A3384" s="5">
        <v>42622.479166666664</v>
      </c>
      <c r="B3384" s="2">
        <v>1143.53</v>
      </c>
      <c r="C3384" s="29">
        <v>131.9</v>
      </c>
      <c r="D3384" s="8">
        <v>2.1499999999999999E-4</v>
      </c>
      <c r="E3384" s="13">
        <f>D3384*'Assumptions Notes'!C$12</f>
        <v>2.58E-2</v>
      </c>
      <c r="F3384" s="15">
        <f t="shared" si="104"/>
        <v>2.8358500000000002E-2</v>
      </c>
      <c r="G3384" s="10">
        <f>IF(C3384&gt;'Assumptions Notes'!C$11,'Assumptions Notes'!C$11,C3384)</f>
        <v>131.9</v>
      </c>
      <c r="H3384" s="15">
        <f t="shared" si="105"/>
        <v>2.8358500000000002E-2</v>
      </c>
      <c r="I3384" s="2">
        <f>IF(C3384&gt;'Assumptions Notes'!C$11,-C3384*('Assumptions Notes'!C$13/(2*1000)),G3384*D3384)</f>
        <v>2.8358500000000002E-2</v>
      </c>
    </row>
    <row r="3385" spans="1:9" ht="16" x14ac:dyDescent="0.2">
      <c r="A3385" s="5">
        <v>42622.5</v>
      </c>
      <c r="B3385" s="2">
        <v>1127.5899999999999</v>
      </c>
      <c r="C3385" s="29">
        <v>133.80000000000001</v>
      </c>
      <c r="D3385" s="8">
        <v>2.2499999999999999E-4</v>
      </c>
      <c r="E3385" s="13">
        <f>D3385*'Assumptions Notes'!C$12</f>
        <v>2.7E-2</v>
      </c>
      <c r="F3385" s="15">
        <f t="shared" si="104"/>
        <v>3.0105000000000003E-2</v>
      </c>
      <c r="G3385" s="10">
        <f>IF(C3385&gt;'Assumptions Notes'!C$11,'Assumptions Notes'!C$11,C3385)</f>
        <v>133.80000000000001</v>
      </c>
      <c r="H3385" s="15">
        <f t="shared" si="105"/>
        <v>3.0105000000000003E-2</v>
      </c>
      <c r="I3385" s="2">
        <f>IF(C3385&gt;'Assumptions Notes'!C$11,-C3385*('Assumptions Notes'!C$13/(2*1000)),G3385*D3385)</f>
        <v>3.0105000000000003E-2</v>
      </c>
    </row>
    <row r="3386" spans="1:9" ht="16" x14ac:dyDescent="0.2">
      <c r="A3386" s="5">
        <v>42622.520833333336</v>
      </c>
      <c r="B3386" s="2">
        <v>1114.05</v>
      </c>
      <c r="C3386" s="29">
        <v>133.19999999999999</v>
      </c>
      <c r="D3386" s="8">
        <v>2.1250000000000002E-4</v>
      </c>
      <c r="E3386" s="13">
        <f>D3386*'Assumptions Notes'!C$12</f>
        <v>2.5500000000000002E-2</v>
      </c>
      <c r="F3386" s="15">
        <f t="shared" si="104"/>
        <v>2.8305E-2</v>
      </c>
      <c r="G3386" s="10">
        <f>IF(C3386&gt;'Assumptions Notes'!C$11,'Assumptions Notes'!C$11,C3386)</f>
        <v>133.19999999999999</v>
      </c>
      <c r="H3386" s="15">
        <f t="shared" si="105"/>
        <v>2.8305E-2</v>
      </c>
      <c r="I3386" s="2">
        <f>IF(C3386&gt;'Assumptions Notes'!C$11,-C3386*('Assumptions Notes'!C$13/(2*1000)),G3386*D3386)</f>
        <v>2.8305E-2</v>
      </c>
    </row>
    <row r="3387" spans="1:9" ht="16" x14ac:dyDescent="0.2">
      <c r="A3387" s="5">
        <v>42622.541666666664</v>
      </c>
      <c r="B3387" s="2">
        <v>1145.6300000000001</v>
      </c>
      <c r="C3387" s="29">
        <v>131.1</v>
      </c>
      <c r="D3387" s="8">
        <v>2.0000000000000001E-4</v>
      </c>
      <c r="E3387" s="13">
        <f>D3387*'Assumptions Notes'!C$12</f>
        <v>2.4E-2</v>
      </c>
      <c r="F3387" s="15">
        <f t="shared" si="104"/>
        <v>2.622E-2</v>
      </c>
      <c r="G3387" s="10">
        <f>IF(C3387&gt;'Assumptions Notes'!C$11,'Assumptions Notes'!C$11,C3387)</f>
        <v>131.1</v>
      </c>
      <c r="H3387" s="15">
        <f t="shared" si="105"/>
        <v>2.622E-2</v>
      </c>
      <c r="I3387" s="2">
        <f>IF(C3387&gt;'Assumptions Notes'!C$11,-C3387*('Assumptions Notes'!C$13/(2*1000)),G3387*D3387)</f>
        <v>2.622E-2</v>
      </c>
    </row>
    <row r="3388" spans="1:9" ht="16" x14ac:dyDescent="0.2">
      <c r="A3388" s="5">
        <v>42622.5625</v>
      </c>
      <c r="B3388" s="2">
        <v>1118.72</v>
      </c>
      <c r="C3388" s="29">
        <v>137.19999999999999</v>
      </c>
      <c r="D3388" s="8">
        <v>1.975E-4</v>
      </c>
      <c r="E3388" s="13">
        <f>D3388*'Assumptions Notes'!C$12</f>
        <v>2.3699999999999999E-2</v>
      </c>
      <c r="F3388" s="15">
        <f t="shared" si="104"/>
        <v>2.7097E-2</v>
      </c>
      <c r="G3388" s="10">
        <f>IF(C3388&gt;'Assumptions Notes'!C$11,'Assumptions Notes'!C$11,C3388)</f>
        <v>137.19999999999999</v>
      </c>
      <c r="H3388" s="15">
        <f t="shared" si="105"/>
        <v>2.7097E-2</v>
      </c>
      <c r="I3388" s="2">
        <f>IF(C3388&gt;'Assumptions Notes'!C$11,-C3388*('Assumptions Notes'!C$13/(2*1000)),G3388*D3388)</f>
        <v>2.7097E-2</v>
      </c>
    </row>
    <row r="3389" spans="1:9" ht="16" x14ac:dyDescent="0.2">
      <c r="A3389" s="5">
        <v>42622.583333333336</v>
      </c>
      <c r="B3389" s="2">
        <v>1115.6099999999999</v>
      </c>
      <c r="C3389" s="29">
        <v>139.5</v>
      </c>
      <c r="D3389" s="8">
        <v>1.95E-4</v>
      </c>
      <c r="E3389" s="13">
        <f>D3389*'Assumptions Notes'!C$12</f>
        <v>2.3400000000000001E-2</v>
      </c>
      <c r="F3389" s="15">
        <f t="shared" si="104"/>
        <v>2.7202500000000001E-2</v>
      </c>
      <c r="G3389" s="10">
        <f>IF(C3389&gt;'Assumptions Notes'!C$11,'Assumptions Notes'!C$11,C3389)</f>
        <v>139.5</v>
      </c>
      <c r="H3389" s="15">
        <f t="shared" si="105"/>
        <v>2.7202500000000001E-2</v>
      </c>
      <c r="I3389" s="2">
        <f>IF(C3389&gt;'Assumptions Notes'!C$11,-C3389*('Assumptions Notes'!C$13/(2*1000)),G3389*D3389)</f>
        <v>2.7202500000000001E-2</v>
      </c>
    </row>
    <row r="3390" spans="1:9" ht="16" x14ac:dyDescent="0.2">
      <c r="A3390" s="5">
        <v>42622.604166666664</v>
      </c>
      <c r="B3390" s="2">
        <v>1113.67</v>
      </c>
      <c r="C3390" s="29">
        <v>137.69999999999999</v>
      </c>
      <c r="D3390" s="8">
        <v>1.9625E-4</v>
      </c>
      <c r="E3390" s="13">
        <f>D3390*'Assumptions Notes'!C$12</f>
        <v>2.3550000000000001E-2</v>
      </c>
      <c r="F3390" s="15">
        <f t="shared" si="104"/>
        <v>2.7023624999999999E-2</v>
      </c>
      <c r="G3390" s="10">
        <f>IF(C3390&gt;'Assumptions Notes'!C$11,'Assumptions Notes'!C$11,C3390)</f>
        <v>137.69999999999999</v>
      </c>
      <c r="H3390" s="15">
        <f t="shared" si="105"/>
        <v>2.7023624999999999E-2</v>
      </c>
      <c r="I3390" s="2">
        <f>IF(C3390&gt;'Assumptions Notes'!C$11,-C3390*('Assumptions Notes'!C$13/(2*1000)),G3390*D3390)</f>
        <v>2.7023624999999999E-2</v>
      </c>
    </row>
    <row r="3391" spans="1:9" ht="16" x14ac:dyDescent="0.2">
      <c r="A3391" s="5">
        <v>42622.625</v>
      </c>
      <c r="B3391" s="2">
        <v>1111.3800000000001</v>
      </c>
      <c r="C3391" s="29">
        <v>135.6</v>
      </c>
      <c r="D3391" s="8">
        <v>1.975E-4</v>
      </c>
      <c r="E3391" s="13">
        <f>D3391*'Assumptions Notes'!C$12</f>
        <v>2.3699999999999999E-2</v>
      </c>
      <c r="F3391" s="15">
        <f t="shared" si="104"/>
        <v>2.6780999999999999E-2</v>
      </c>
      <c r="G3391" s="10">
        <f>IF(C3391&gt;'Assumptions Notes'!C$11,'Assumptions Notes'!C$11,C3391)</f>
        <v>135.6</v>
      </c>
      <c r="H3391" s="15">
        <f t="shared" si="105"/>
        <v>2.6780999999999999E-2</v>
      </c>
      <c r="I3391" s="2">
        <f>IF(C3391&gt;'Assumptions Notes'!C$11,-C3391*('Assumptions Notes'!C$13/(2*1000)),G3391*D3391)</f>
        <v>2.6780999999999999E-2</v>
      </c>
    </row>
    <row r="3392" spans="1:9" ht="16" x14ac:dyDescent="0.2">
      <c r="A3392" s="5">
        <v>42622.645833333336</v>
      </c>
      <c r="B3392" s="2">
        <v>1136.03</v>
      </c>
      <c r="C3392" s="29">
        <v>133.9</v>
      </c>
      <c r="D3392" s="8">
        <v>2.2124999999999998E-4</v>
      </c>
      <c r="E3392" s="13">
        <f>D3392*'Assumptions Notes'!C$12</f>
        <v>2.6549999999999997E-2</v>
      </c>
      <c r="F3392" s="15">
        <f t="shared" si="104"/>
        <v>2.9625374999999999E-2</v>
      </c>
      <c r="G3392" s="10">
        <f>IF(C3392&gt;'Assumptions Notes'!C$11,'Assumptions Notes'!C$11,C3392)</f>
        <v>133.9</v>
      </c>
      <c r="H3392" s="15">
        <f t="shared" si="105"/>
        <v>2.9625374999999999E-2</v>
      </c>
      <c r="I3392" s="2">
        <f>IF(C3392&gt;'Assumptions Notes'!C$11,-C3392*('Assumptions Notes'!C$13/(2*1000)),G3392*D3392)</f>
        <v>2.9625374999999999E-2</v>
      </c>
    </row>
    <row r="3393" spans="1:9" ht="16" x14ac:dyDescent="0.2">
      <c r="A3393" s="5">
        <v>42622.666666666664</v>
      </c>
      <c r="B3393" s="2">
        <v>1221.4100000000001</v>
      </c>
      <c r="C3393" s="29">
        <v>131.19999999999999</v>
      </c>
      <c r="D3393" s="8">
        <v>2.4499999999999999E-4</v>
      </c>
      <c r="E3393" s="13">
        <f>D3393*'Assumptions Notes'!C$12</f>
        <v>2.9399999999999999E-2</v>
      </c>
      <c r="F3393" s="15">
        <f t="shared" si="104"/>
        <v>3.2143999999999999E-2</v>
      </c>
      <c r="G3393" s="10">
        <f>IF(C3393&gt;'Assumptions Notes'!C$11,'Assumptions Notes'!C$11,C3393)</f>
        <v>131.19999999999999</v>
      </c>
      <c r="H3393" s="15">
        <f t="shared" si="105"/>
        <v>3.2143999999999999E-2</v>
      </c>
      <c r="I3393" s="2">
        <f>IF(C3393&gt;'Assumptions Notes'!C$11,-C3393*('Assumptions Notes'!C$13/(2*1000)),G3393*D3393)</f>
        <v>3.2143999999999999E-2</v>
      </c>
    </row>
    <row r="3394" spans="1:9" ht="16" x14ac:dyDescent="0.2">
      <c r="A3394" s="5">
        <v>42622.6875</v>
      </c>
      <c r="B3394" s="2">
        <v>1273.27</v>
      </c>
      <c r="C3394" s="29">
        <v>132.1</v>
      </c>
      <c r="D3394" s="8">
        <v>2.7E-4</v>
      </c>
      <c r="E3394" s="13">
        <f>D3394*'Assumptions Notes'!C$12</f>
        <v>3.2399999999999998E-2</v>
      </c>
      <c r="F3394" s="15">
        <f t="shared" si="104"/>
        <v>3.5666999999999997E-2</v>
      </c>
      <c r="G3394" s="10">
        <f>IF(C3394&gt;'Assumptions Notes'!C$11,'Assumptions Notes'!C$11,C3394)</f>
        <v>132.1</v>
      </c>
      <c r="H3394" s="15">
        <f t="shared" si="105"/>
        <v>3.5666999999999997E-2</v>
      </c>
      <c r="I3394" s="2">
        <f>IF(C3394&gt;'Assumptions Notes'!C$11,-C3394*('Assumptions Notes'!C$13/(2*1000)),G3394*D3394)</f>
        <v>3.5666999999999997E-2</v>
      </c>
    </row>
    <row r="3395" spans="1:9" ht="16" x14ac:dyDescent="0.2">
      <c r="A3395" s="5">
        <v>42622.708333333336</v>
      </c>
      <c r="B3395" s="2">
        <v>1316.69</v>
      </c>
      <c r="C3395" s="29">
        <v>132.30000000000001</v>
      </c>
      <c r="D3395" s="8">
        <v>2.9500000000000001E-4</v>
      </c>
      <c r="E3395" s="13">
        <f>D3395*'Assumptions Notes'!C$12</f>
        <v>3.5400000000000001E-2</v>
      </c>
      <c r="F3395" s="15">
        <f t="shared" ref="F3395:F3458" si="106">D3395*C3395</f>
        <v>3.9028500000000008E-2</v>
      </c>
      <c r="G3395" s="10">
        <f>IF(C3395&gt;'Assumptions Notes'!C$11,'Assumptions Notes'!C$11,C3395)</f>
        <v>132.30000000000001</v>
      </c>
      <c r="H3395" s="15">
        <f t="shared" ref="H3395:H3458" si="107">G3395*D3395</f>
        <v>3.9028500000000008E-2</v>
      </c>
      <c r="I3395" s="2">
        <f>IF(C3395&gt;'Assumptions Notes'!C$11,-C3395*('Assumptions Notes'!C$13/(2*1000)),G3395*D3395)</f>
        <v>3.9028500000000008E-2</v>
      </c>
    </row>
    <row r="3396" spans="1:9" ht="16" x14ac:dyDescent="0.2">
      <c r="A3396" s="5">
        <v>42622.729166666664</v>
      </c>
      <c r="B3396" s="2">
        <v>1381.36</v>
      </c>
      <c r="C3396" s="29">
        <v>136.19999999999999</v>
      </c>
      <c r="D3396" s="8">
        <v>2.9750000000000002E-4</v>
      </c>
      <c r="E3396" s="13">
        <f>D3396*'Assumptions Notes'!C$12</f>
        <v>3.5700000000000003E-2</v>
      </c>
      <c r="F3396" s="15">
        <f t="shared" si="106"/>
        <v>4.05195E-2</v>
      </c>
      <c r="G3396" s="10">
        <f>IF(C3396&gt;'Assumptions Notes'!C$11,'Assumptions Notes'!C$11,C3396)</f>
        <v>136.19999999999999</v>
      </c>
      <c r="H3396" s="15">
        <f t="shared" si="107"/>
        <v>4.05195E-2</v>
      </c>
      <c r="I3396" s="2">
        <f>IF(C3396&gt;'Assumptions Notes'!C$11,-C3396*('Assumptions Notes'!C$13/(2*1000)),G3396*D3396)</f>
        <v>4.05195E-2</v>
      </c>
    </row>
    <row r="3397" spans="1:9" ht="16" x14ac:dyDescent="0.2">
      <c r="A3397" s="5">
        <v>42622.75</v>
      </c>
      <c r="B3397" s="2">
        <v>1460.33</v>
      </c>
      <c r="C3397" s="29">
        <v>149.30000000000001</v>
      </c>
      <c r="D3397" s="8">
        <v>2.9999999999999997E-4</v>
      </c>
      <c r="E3397" s="13">
        <f>D3397*'Assumptions Notes'!C$12</f>
        <v>3.5999999999999997E-2</v>
      </c>
      <c r="F3397" s="15">
        <f t="shared" si="106"/>
        <v>4.4789999999999996E-2</v>
      </c>
      <c r="G3397" s="10">
        <f>IF(C3397&gt;'Assumptions Notes'!C$11,'Assumptions Notes'!C$11,C3397)</f>
        <v>149.30000000000001</v>
      </c>
      <c r="H3397" s="15">
        <f t="shared" si="107"/>
        <v>4.4789999999999996E-2</v>
      </c>
      <c r="I3397" s="2">
        <f>IF(C3397&gt;'Assumptions Notes'!C$11,-C3397*('Assumptions Notes'!C$13/(2*1000)),G3397*D3397)</f>
        <v>4.4789999999999996E-2</v>
      </c>
    </row>
    <row r="3398" spans="1:9" ht="16" x14ac:dyDescent="0.2">
      <c r="A3398" s="5">
        <v>42622.770833333336</v>
      </c>
      <c r="B3398" s="2">
        <v>1556.35</v>
      </c>
      <c r="C3398" s="29">
        <v>148.6</v>
      </c>
      <c r="D3398" s="8">
        <v>2.9999999999999997E-4</v>
      </c>
      <c r="E3398" s="13">
        <f>D3398*'Assumptions Notes'!C$12</f>
        <v>3.5999999999999997E-2</v>
      </c>
      <c r="F3398" s="15">
        <f t="shared" si="106"/>
        <v>4.4579999999999995E-2</v>
      </c>
      <c r="G3398" s="10">
        <f>IF(C3398&gt;'Assumptions Notes'!C$11,'Assumptions Notes'!C$11,C3398)</f>
        <v>148.6</v>
      </c>
      <c r="H3398" s="15">
        <f t="shared" si="107"/>
        <v>4.4579999999999995E-2</v>
      </c>
      <c r="I3398" s="2">
        <f>IF(C3398&gt;'Assumptions Notes'!C$11,-C3398*('Assumptions Notes'!C$13/(2*1000)),G3398*D3398)</f>
        <v>4.4579999999999995E-2</v>
      </c>
    </row>
    <row r="3399" spans="1:9" ht="16" x14ac:dyDescent="0.2">
      <c r="A3399" s="5">
        <v>42622.791666666664</v>
      </c>
      <c r="B3399" s="2">
        <v>1629.68</v>
      </c>
      <c r="C3399" s="29">
        <v>149.30000000000001</v>
      </c>
      <c r="D3399" s="8">
        <v>2.9999999999999997E-4</v>
      </c>
      <c r="E3399" s="13">
        <f>D3399*'Assumptions Notes'!C$12</f>
        <v>3.5999999999999997E-2</v>
      </c>
      <c r="F3399" s="15">
        <f t="shared" si="106"/>
        <v>4.4789999999999996E-2</v>
      </c>
      <c r="G3399" s="10">
        <f>IF(C3399&gt;'Assumptions Notes'!C$11,'Assumptions Notes'!C$11,C3399)</f>
        <v>149.30000000000001</v>
      </c>
      <c r="H3399" s="15">
        <f t="shared" si="107"/>
        <v>4.4789999999999996E-2</v>
      </c>
      <c r="I3399" s="2">
        <f>IF(C3399&gt;'Assumptions Notes'!C$11,-C3399*('Assumptions Notes'!C$13/(2*1000)),G3399*D3399)</f>
        <v>4.4789999999999996E-2</v>
      </c>
    </row>
    <row r="3400" spans="1:9" ht="16" x14ac:dyDescent="0.2">
      <c r="A3400" s="5">
        <v>42622.8125</v>
      </c>
      <c r="B3400" s="2">
        <v>1654.06</v>
      </c>
      <c r="C3400" s="29">
        <v>151</v>
      </c>
      <c r="D3400" s="8">
        <v>2.9750000000000002E-4</v>
      </c>
      <c r="E3400" s="13">
        <f>D3400*'Assumptions Notes'!C$12</f>
        <v>3.5700000000000003E-2</v>
      </c>
      <c r="F3400" s="15">
        <f t="shared" si="106"/>
        <v>4.4922500000000004E-2</v>
      </c>
      <c r="G3400" s="10">
        <f>IF(C3400&gt;'Assumptions Notes'!C$11,'Assumptions Notes'!C$11,C3400)</f>
        <v>150</v>
      </c>
      <c r="H3400" s="15">
        <f t="shared" si="107"/>
        <v>4.4625000000000005E-2</v>
      </c>
      <c r="I3400" s="2">
        <f>IF(C3400&gt;'Assumptions Notes'!C$11,-C3400*('Assumptions Notes'!C$13/(2*1000)),G3400*D3400)</f>
        <v>-7.5499999999999998E-2</v>
      </c>
    </row>
    <row r="3401" spans="1:9" ht="16" x14ac:dyDescent="0.2">
      <c r="A3401" s="5">
        <v>42622.833333333336</v>
      </c>
      <c r="B3401" s="2">
        <v>1634.68</v>
      </c>
      <c r="C3401" s="29">
        <v>144.69999999999999</v>
      </c>
      <c r="D3401" s="8">
        <v>2.9500000000000001E-4</v>
      </c>
      <c r="E3401" s="13">
        <f>D3401*'Assumptions Notes'!C$12</f>
        <v>3.5400000000000001E-2</v>
      </c>
      <c r="F3401" s="15">
        <f t="shared" si="106"/>
        <v>4.2686500000000002E-2</v>
      </c>
      <c r="G3401" s="10">
        <f>IF(C3401&gt;'Assumptions Notes'!C$11,'Assumptions Notes'!C$11,C3401)</f>
        <v>144.69999999999999</v>
      </c>
      <c r="H3401" s="15">
        <f t="shared" si="107"/>
        <v>4.2686500000000002E-2</v>
      </c>
      <c r="I3401" s="2">
        <f>IF(C3401&gt;'Assumptions Notes'!C$11,-C3401*('Assumptions Notes'!C$13/(2*1000)),G3401*D3401)</f>
        <v>4.2686500000000002E-2</v>
      </c>
    </row>
    <row r="3402" spans="1:9" ht="16" x14ac:dyDescent="0.2">
      <c r="A3402" s="5">
        <v>42622.854166666664</v>
      </c>
      <c r="B3402" s="2">
        <v>1573.9</v>
      </c>
      <c r="C3402" s="29">
        <v>145.9</v>
      </c>
      <c r="D3402" s="8">
        <v>2.9E-4</v>
      </c>
      <c r="E3402" s="13">
        <f>D3402*'Assumptions Notes'!C$12</f>
        <v>3.4799999999999998E-2</v>
      </c>
      <c r="F3402" s="15">
        <f t="shared" si="106"/>
        <v>4.2311000000000001E-2</v>
      </c>
      <c r="G3402" s="10">
        <f>IF(C3402&gt;'Assumptions Notes'!C$11,'Assumptions Notes'!C$11,C3402)</f>
        <v>145.9</v>
      </c>
      <c r="H3402" s="15">
        <f t="shared" si="107"/>
        <v>4.2311000000000001E-2</v>
      </c>
      <c r="I3402" s="2">
        <f>IF(C3402&gt;'Assumptions Notes'!C$11,-C3402*('Assumptions Notes'!C$13/(2*1000)),G3402*D3402)</f>
        <v>4.2311000000000001E-2</v>
      </c>
    </row>
    <row r="3403" spans="1:9" ht="16" x14ac:dyDescent="0.2">
      <c r="A3403" s="5">
        <v>42622.875</v>
      </c>
      <c r="B3403" s="2">
        <v>1541.61</v>
      </c>
      <c r="C3403" s="29">
        <v>143.69999999999999</v>
      </c>
      <c r="D3403" s="8">
        <v>2.8499999999999999E-4</v>
      </c>
      <c r="E3403" s="13">
        <f>D3403*'Assumptions Notes'!C$12</f>
        <v>3.4200000000000001E-2</v>
      </c>
      <c r="F3403" s="15">
        <f t="shared" si="106"/>
        <v>4.0954499999999998E-2</v>
      </c>
      <c r="G3403" s="10">
        <f>IF(C3403&gt;'Assumptions Notes'!C$11,'Assumptions Notes'!C$11,C3403)</f>
        <v>143.69999999999999</v>
      </c>
      <c r="H3403" s="15">
        <f t="shared" si="107"/>
        <v>4.0954499999999998E-2</v>
      </c>
      <c r="I3403" s="2">
        <f>IF(C3403&gt;'Assumptions Notes'!C$11,-C3403*('Assumptions Notes'!C$13/(2*1000)),G3403*D3403)</f>
        <v>4.0954499999999998E-2</v>
      </c>
    </row>
    <row r="3404" spans="1:9" ht="16" x14ac:dyDescent="0.2">
      <c r="A3404" s="5">
        <v>42622.895833333336</v>
      </c>
      <c r="B3404" s="2">
        <v>1503.01</v>
      </c>
      <c r="C3404" s="29">
        <v>141.19999999999999</v>
      </c>
      <c r="D3404" s="8">
        <v>2.7E-4</v>
      </c>
      <c r="E3404" s="13">
        <f>D3404*'Assumptions Notes'!C$12</f>
        <v>3.2399999999999998E-2</v>
      </c>
      <c r="F3404" s="15">
        <f t="shared" si="106"/>
        <v>3.8123999999999998E-2</v>
      </c>
      <c r="G3404" s="10">
        <f>IF(C3404&gt;'Assumptions Notes'!C$11,'Assumptions Notes'!C$11,C3404)</f>
        <v>141.19999999999999</v>
      </c>
      <c r="H3404" s="15">
        <f t="shared" si="107"/>
        <v>3.8123999999999998E-2</v>
      </c>
      <c r="I3404" s="2">
        <f>IF(C3404&gt;'Assumptions Notes'!C$11,-C3404*('Assumptions Notes'!C$13/(2*1000)),G3404*D3404)</f>
        <v>3.8123999999999998E-2</v>
      </c>
    </row>
    <row r="3405" spans="1:9" ht="16" x14ac:dyDescent="0.2">
      <c r="A3405" s="5">
        <v>42622.916666666664</v>
      </c>
      <c r="B3405" s="2">
        <v>1469.4</v>
      </c>
      <c r="C3405" s="29">
        <v>140.69999999999999</v>
      </c>
      <c r="D3405" s="8">
        <v>2.5500000000000002E-4</v>
      </c>
      <c r="E3405" s="13">
        <f>D3405*'Assumptions Notes'!C$12</f>
        <v>3.0600000000000002E-2</v>
      </c>
      <c r="F3405" s="15">
        <f t="shared" si="106"/>
        <v>3.5878500000000001E-2</v>
      </c>
      <c r="G3405" s="10">
        <f>IF(C3405&gt;'Assumptions Notes'!C$11,'Assumptions Notes'!C$11,C3405)</f>
        <v>140.69999999999999</v>
      </c>
      <c r="H3405" s="15">
        <f t="shared" si="107"/>
        <v>3.5878500000000001E-2</v>
      </c>
      <c r="I3405" s="2">
        <f>IF(C3405&gt;'Assumptions Notes'!C$11,-C3405*('Assumptions Notes'!C$13/(2*1000)),G3405*D3405)</f>
        <v>3.5878500000000001E-2</v>
      </c>
    </row>
    <row r="3406" spans="1:9" ht="16" x14ac:dyDescent="0.2">
      <c r="A3406" s="5">
        <v>42622.9375</v>
      </c>
      <c r="B3406" s="2">
        <v>1433.11</v>
      </c>
      <c r="C3406" s="29">
        <v>142.5</v>
      </c>
      <c r="D3406" s="8">
        <v>2.1250000000000002E-4</v>
      </c>
      <c r="E3406" s="13">
        <f>D3406*'Assumptions Notes'!C$12</f>
        <v>2.5500000000000002E-2</v>
      </c>
      <c r="F3406" s="15">
        <f t="shared" si="106"/>
        <v>3.0281250000000003E-2</v>
      </c>
      <c r="G3406" s="10">
        <f>IF(C3406&gt;'Assumptions Notes'!C$11,'Assumptions Notes'!C$11,C3406)</f>
        <v>142.5</v>
      </c>
      <c r="H3406" s="15">
        <f t="shared" si="107"/>
        <v>3.0281250000000003E-2</v>
      </c>
      <c r="I3406" s="2">
        <f>IF(C3406&gt;'Assumptions Notes'!C$11,-C3406*('Assumptions Notes'!C$13/(2*1000)),G3406*D3406)</f>
        <v>3.0281250000000003E-2</v>
      </c>
    </row>
    <row r="3407" spans="1:9" ht="16" x14ac:dyDescent="0.2">
      <c r="A3407" s="5">
        <v>42622.958333333336</v>
      </c>
      <c r="B3407" s="2">
        <v>1352.28</v>
      </c>
      <c r="C3407" s="29">
        <v>141.6</v>
      </c>
      <c r="D3407" s="8">
        <v>1.7000000000000001E-4</v>
      </c>
      <c r="E3407" s="13">
        <f>D3407*'Assumptions Notes'!C$12</f>
        <v>2.0400000000000001E-2</v>
      </c>
      <c r="F3407" s="15">
        <f t="shared" si="106"/>
        <v>2.4072E-2</v>
      </c>
      <c r="G3407" s="10">
        <f>IF(C3407&gt;'Assumptions Notes'!C$11,'Assumptions Notes'!C$11,C3407)</f>
        <v>141.6</v>
      </c>
      <c r="H3407" s="15">
        <f t="shared" si="107"/>
        <v>2.4072E-2</v>
      </c>
      <c r="I3407" s="2">
        <f>IF(C3407&gt;'Assumptions Notes'!C$11,-C3407*('Assumptions Notes'!C$13/(2*1000)),G3407*D3407)</f>
        <v>2.4072E-2</v>
      </c>
    </row>
    <row r="3408" spans="1:9" ht="16" x14ac:dyDescent="0.2">
      <c r="A3408" s="5">
        <v>42622.979166666664</v>
      </c>
      <c r="B3408" s="2">
        <v>1339.13</v>
      </c>
      <c r="C3408" s="29">
        <v>148.6</v>
      </c>
      <c r="D3408" s="8">
        <v>1.5000000000000001E-4</v>
      </c>
      <c r="E3408" s="13">
        <f>D3408*'Assumptions Notes'!C$12</f>
        <v>1.8000000000000002E-2</v>
      </c>
      <c r="F3408" s="15">
        <f t="shared" si="106"/>
        <v>2.2290000000000001E-2</v>
      </c>
      <c r="G3408" s="10">
        <f>IF(C3408&gt;'Assumptions Notes'!C$11,'Assumptions Notes'!C$11,C3408)</f>
        <v>148.6</v>
      </c>
      <c r="H3408" s="15">
        <f t="shared" si="107"/>
        <v>2.2290000000000001E-2</v>
      </c>
      <c r="I3408" s="2">
        <f>IF(C3408&gt;'Assumptions Notes'!C$11,-C3408*('Assumptions Notes'!C$13/(2*1000)),G3408*D3408)</f>
        <v>2.2290000000000001E-2</v>
      </c>
    </row>
    <row r="3409" spans="1:9" ht="16" x14ac:dyDescent="0.2">
      <c r="A3409" s="5">
        <v>42623</v>
      </c>
      <c r="B3409" s="2">
        <v>1554.18</v>
      </c>
      <c r="C3409" s="29">
        <v>154.9</v>
      </c>
      <c r="D3409" s="8">
        <v>1.2999999999999999E-4</v>
      </c>
      <c r="E3409" s="13">
        <f>D3409*'Assumptions Notes'!C$12</f>
        <v>1.5599999999999999E-2</v>
      </c>
      <c r="F3409" s="15">
        <f t="shared" si="106"/>
        <v>2.0136999999999999E-2</v>
      </c>
      <c r="G3409" s="10">
        <f>IF(C3409&gt;'Assumptions Notes'!C$11,'Assumptions Notes'!C$11,C3409)</f>
        <v>150</v>
      </c>
      <c r="H3409" s="15">
        <f t="shared" si="107"/>
        <v>1.95E-2</v>
      </c>
      <c r="I3409" s="2">
        <f>IF(C3409&gt;'Assumptions Notes'!C$11,-C3409*('Assumptions Notes'!C$13/(2*1000)),G3409*D3409)</f>
        <v>-7.7450000000000005E-2</v>
      </c>
    </row>
    <row r="3410" spans="1:9" ht="16" x14ac:dyDescent="0.2">
      <c r="A3410" s="5">
        <v>42623.020833333336</v>
      </c>
      <c r="B3410" s="2">
        <v>1454.91</v>
      </c>
      <c r="C3410" s="29">
        <v>156.6</v>
      </c>
      <c r="D3410" s="8">
        <v>1.175E-4</v>
      </c>
      <c r="E3410" s="13">
        <f>D3410*'Assumptions Notes'!C$12</f>
        <v>1.41E-2</v>
      </c>
      <c r="F3410" s="15">
        <f t="shared" si="106"/>
        <v>1.84005E-2</v>
      </c>
      <c r="G3410" s="10">
        <f>IF(C3410&gt;'Assumptions Notes'!C$11,'Assumptions Notes'!C$11,C3410)</f>
        <v>150</v>
      </c>
      <c r="H3410" s="15">
        <f t="shared" si="107"/>
        <v>1.7624999999999998E-2</v>
      </c>
      <c r="I3410" s="2">
        <f>IF(C3410&gt;'Assumptions Notes'!C$11,-C3410*('Assumptions Notes'!C$13/(2*1000)),G3410*D3410)</f>
        <v>-7.8299999999999995E-2</v>
      </c>
    </row>
    <row r="3411" spans="1:9" ht="16" x14ac:dyDescent="0.2">
      <c r="A3411" s="5">
        <v>42623.041666666664</v>
      </c>
      <c r="B3411" s="2">
        <v>1369.42</v>
      </c>
      <c r="C3411" s="29">
        <v>159</v>
      </c>
      <c r="D3411" s="8">
        <v>1.05E-4</v>
      </c>
      <c r="E3411" s="13">
        <f>D3411*'Assumptions Notes'!C$12</f>
        <v>1.26E-2</v>
      </c>
      <c r="F3411" s="15">
        <f t="shared" si="106"/>
        <v>1.6695000000000002E-2</v>
      </c>
      <c r="G3411" s="10">
        <f>IF(C3411&gt;'Assumptions Notes'!C$11,'Assumptions Notes'!C$11,C3411)</f>
        <v>150</v>
      </c>
      <c r="H3411" s="15">
        <f t="shared" si="107"/>
        <v>1.575E-2</v>
      </c>
      <c r="I3411" s="2">
        <f>IF(C3411&gt;'Assumptions Notes'!C$11,-C3411*('Assumptions Notes'!C$13/(2*1000)),G3411*D3411)</f>
        <v>-7.9500000000000001E-2</v>
      </c>
    </row>
    <row r="3412" spans="1:9" ht="16" x14ac:dyDescent="0.2">
      <c r="A3412" s="5">
        <v>42623.0625</v>
      </c>
      <c r="B3412" s="2">
        <v>1267.78</v>
      </c>
      <c r="C3412" s="29">
        <v>158.69999999999999</v>
      </c>
      <c r="D3412" s="8">
        <v>1.025E-4</v>
      </c>
      <c r="E3412" s="13">
        <f>D3412*'Assumptions Notes'!C$12</f>
        <v>1.23E-2</v>
      </c>
      <c r="F3412" s="15">
        <f t="shared" si="106"/>
        <v>1.626675E-2</v>
      </c>
      <c r="G3412" s="10">
        <f>IF(C3412&gt;'Assumptions Notes'!C$11,'Assumptions Notes'!C$11,C3412)</f>
        <v>150</v>
      </c>
      <c r="H3412" s="15">
        <f t="shared" si="107"/>
        <v>1.5375E-2</v>
      </c>
      <c r="I3412" s="2">
        <f>IF(C3412&gt;'Assumptions Notes'!C$11,-C3412*('Assumptions Notes'!C$13/(2*1000)),G3412*D3412)</f>
        <v>-7.934999999999999E-2</v>
      </c>
    </row>
    <row r="3413" spans="1:9" ht="16" x14ac:dyDescent="0.2">
      <c r="A3413" s="5">
        <v>42623.083333333336</v>
      </c>
      <c r="B3413" s="2">
        <v>1201.21</v>
      </c>
      <c r="C3413" s="29">
        <v>149.69999999999999</v>
      </c>
      <c r="D3413" s="8">
        <v>1E-4</v>
      </c>
      <c r="E3413" s="13">
        <f>D3413*'Assumptions Notes'!C$12</f>
        <v>1.2E-2</v>
      </c>
      <c r="F3413" s="15">
        <f t="shared" si="106"/>
        <v>1.4969999999999999E-2</v>
      </c>
      <c r="G3413" s="10">
        <f>IF(C3413&gt;'Assumptions Notes'!C$11,'Assumptions Notes'!C$11,C3413)</f>
        <v>149.69999999999999</v>
      </c>
      <c r="H3413" s="15">
        <f t="shared" si="107"/>
        <v>1.4969999999999999E-2</v>
      </c>
      <c r="I3413" s="2">
        <f>IF(C3413&gt;'Assumptions Notes'!C$11,-C3413*('Assumptions Notes'!C$13/(2*1000)),G3413*D3413)</f>
        <v>1.4969999999999999E-2</v>
      </c>
    </row>
    <row r="3414" spans="1:9" ht="16" x14ac:dyDescent="0.2">
      <c r="A3414" s="5">
        <v>42623.104166666664</v>
      </c>
      <c r="B3414" s="2">
        <v>1141.1099999999999</v>
      </c>
      <c r="C3414" s="29">
        <v>148</v>
      </c>
      <c r="D3414" s="8">
        <v>9.8750000000000002E-5</v>
      </c>
      <c r="E3414" s="13">
        <f>D3414*'Assumptions Notes'!C$12</f>
        <v>1.1849999999999999E-2</v>
      </c>
      <c r="F3414" s="15">
        <f t="shared" si="106"/>
        <v>1.4615E-2</v>
      </c>
      <c r="G3414" s="10">
        <f>IF(C3414&gt;'Assumptions Notes'!C$11,'Assumptions Notes'!C$11,C3414)</f>
        <v>148</v>
      </c>
      <c r="H3414" s="15">
        <f t="shared" si="107"/>
        <v>1.4615E-2</v>
      </c>
      <c r="I3414" s="2">
        <f>IF(C3414&gt;'Assumptions Notes'!C$11,-C3414*('Assumptions Notes'!C$13/(2*1000)),G3414*D3414)</f>
        <v>1.4615E-2</v>
      </c>
    </row>
    <row r="3415" spans="1:9" ht="16" x14ac:dyDescent="0.2">
      <c r="A3415" s="5">
        <v>42623.125</v>
      </c>
      <c r="B3415" s="2">
        <v>1094.68</v>
      </c>
      <c r="C3415" s="29">
        <v>147.19999999999999</v>
      </c>
      <c r="D3415" s="8">
        <v>9.7499999999999998E-5</v>
      </c>
      <c r="E3415" s="13">
        <f>D3415*'Assumptions Notes'!C$12</f>
        <v>1.17E-2</v>
      </c>
      <c r="F3415" s="15">
        <f t="shared" si="106"/>
        <v>1.4351999999999998E-2</v>
      </c>
      <c r="G3415" s="10">
        <f>IF(C3415&gt;'Assumptions Notes'!C$11,'Assumptions Notes'!C$11,C3415)</f>
        <v>147.19999999999999</v>
      </c>
      <c r="H3415" s="15">
        <f t="shared" si="107"/>
        <v>1.4351999999999998E-2</v>
      </c>
      <c r="I3415" s="2">
        <f>IF(C3415&gt;'Assumptions Notes'!C$11,-C3415*('Assumptions Notes'!C$13/(2*1000)),G3415*D3415)</f>
        <v>1.4351999999999998E-2</v>
      </c>
    </row>
    <row r="3416" spans="1:9" ht="16" x14ac:dyDescent="0.2">
      <c r="A3416" s="5">
        <v>42623.145833333336</v>
      </c>
      <c r="B3416" s="2">
        <v>1057.31</v>
      </c>
      <c r="C3416" s="29">
        <v>147.6</v>
      </c>
      <c r="D3416" s="8">
        <v>9.6250000000000009E-5</v>
      </c>
      <c r="E3416" s="13">
        <f>D3416*'Assumptions Notes'!C$12</f>
        <v>1.1550000000000001E-2</v>
      </c>
      <c r="F3416" s="15">
        <f t="shared" si="106"/>
        <v>1.42065E-2</v>
      </c>
      <c r="G3416" s="10">
        <f>IF(C3416&gt;'Assumptions Notes'!C$11,'Assumptions Notes'!C$11,C3416)</f>
        <v>147.6</v>
      </c>
      <c r="H3416" s="15">
        <f t="shared" si="107"/>
        <v>1.42065E-2</v>
      </c>
      <c r="I3416" s="2">
        <f>IF(C3416&gt;'Assumptions Notes'!C$11,-C3416*('Assumptions Notes'!C$13/(2*1000)),G3416*D3416)</f>
        <v>1.42065E-2</v>
      </c>
    </row>
    <row r="3417" spans="1:9" ht="16" x14ac:dyDescent="0.2">
      <c r="A3417" s="5">
        <v>42623.166666666664</v>
      </c>
      <c r="B3417" s="2">
        <v>1033.5999999999999</v>
      </c>
      <c r="C3417" s="29">
        <v>143.80000000000001</v>
      </c>
      <c r="D3417" s="8">
        <v>9.5000000000000005E-5</v>
      </c>
      <c r="E3417" s="13">
        <f>D3417*'Assumptions Notes'!C$12</f>
        <v>1.14E-2</v>
      </c>
      <c r="F3417" s="15">
        <f t="shared" si="106"/>
        <v>1.3661000000000001E-2</v>
      </c>
      <c r="G3417" s="10">
        <f>IF(C3417&gt;'Assumptions Notes'!C$11,'Assumptions Notes'!C$11,C3417)</f>
        <v>143.80000000000001</v>
      </c>
      <c r="H3417" s="15">
        <f t="shared" si="107"/>
        <v>1.3661000000000001E-2</v>
      </c>
      <c r="I3417" s="2">
        <f>IF(C3417&gt;'Assumptions Notes'!C$11,-C3417*('Assumptions Notes'!C$13/(2*1000)),G3417*D3417)</f>
        <v>1.3661000000000001E-2</v>
      </c>
    </row>
    <row r="3418" spans="1:9" ht="16" x14ac:dyDescent="0.2">
      <c r="A3418" s="5">
        <v>42623.1875</v>
      </c>
      <c r="B3418" s="2">
        <v>1024.5</v>
      </c>
      <c r="C3418" s="29">
        <v>138.9</v>
      </c>
      <c r="D3418" s="8">
        <v>9.6250000000000009E-5</v>
      </c>
      <c r="E3418" s="13">
        <f>D3418*'Assumptions Notes'!C$12</f>
        <v>1.1550000000000001E-2</v>
      </c>
      <c r="F3418" s="15">
        <f t="shared" si="106"/>
        <v>1.3369125000000003E-2</v>
      </c>
      <c r="G3418" s="10">
        <f>IF(C3418&gt;'Assumptions Notes'!C$11,'Assumptions Notes'!C$11,C3418)</f>
        <v>138.9</v>
      </c>
      <c r="H3418" s="15">
        <f t="shared" si="107"/>
        <v>1.3369125000000003E-2</v>
      </c>
      <c r="I3418" s="2">
        <f>IF(C3418&gt;'Assumptions Notes'!C$11,-C3418*('Assumptions Notes'!C$13/(2*1000)),G3418*D3418)</f>
        <v>1.3369125000000003E-2</v>
      </c>
    </row>
    <row r="3419" spans="1:9" ht="16" x14ac:dyDescent="0.2">
      <c r="A3419" s="5">
        <v>42623.208333333336</v>
      </c>
      <c r="B3419" s="2">
        <v>1019.82</v>
      </c>
      <c r="C3419" s="29">
        <v>140.1</v>
      </c>
      <c r="D3419" s="8">
        <v>9.7499999999999998E-5</v>
      </c>
      <c r="E3419" s="13">
        <f>D3419*'Assumptions Notes'!C$12</f>
        <v>1.17E-2</v>
      </c>
      <c r="F3419" s="15">
        <f t="shared" si="106"/>
        <v>1.365975E-2</v>
      </c>
      <c r="G3419" s="10">
        <f>IF(C3419&gt;'Assumptions Notes'!C$11,'Assumptions Notes'!C$11,C3419)</f>
        <v>140.1</v>
      </c>
      <c r="H3419" s="15">
        <f t="shared" si="107"/>
        <v>1.365975E-2</v>
      </c>
      <c r="I3419" s="2">
        <f>IF(C3419&gt;'Assumptions Notes'!C$11,-C3419*('Assumptions Notes'!C$13/(2*1000)),G3419*D3419)</f>
        <v>1.365975E-2</v>
      </c>
    </row>
    <row r="3420" spans="1:9" ht="16" x14ac:dyDescent="0.2">
      <c r="A3420" s="5">
        <v>42623.229166666664</v>
      </c>
      <c r="B3420" s="2">
        <v>1010.56</v>
      </c>
      <c r="C3420" s="29">
        <v>146.5</v>
      </c>
      <c r="D3420" s="8">
        <v>1.15E-4</v>
      </c>
      <c r="E3420" s="13">
        <f>D3420*'Assumptions Notes'!C$12</f>
        <v>1.38E-2</v>
      </c>
      <c r="F3420" s="15">
        <f t="shared" si="106"/>
        <v>1.6847500000000001E-2</v>
      </c>
      <c r="G3420" s="10">
        <f>IF(C3420&gt;'Assumptions Notes'!C$11,'Assumptions Notes'!C$11,C3420)</f>
        <v>146.5</v>
      </c>
      <c r="H3420" s="15">
        <f t="shared" si="107"/>
        <v>1.6847500000000001E-2</v>
      </c>
      <c r="I3420" s="2">
        <f>IF(C3420&gt;'Assumptions Notes'!C$11,-C3420*('Assumptions Notes'!C$13/(2*1000)),G3420*D3420)</f>
        <v>1.6847500000000001E-2</v>
      </c>
    </row>
    <row r="3421" spans="1:9" ht="16" x14ac:dyDescent="0.2">
      <c r="A3421" s="5">
        <v>42623.25</v>
      </c>
      <c r="B3421" s="2">
        <v>1025.25</v>
      </c>
      <c r="C3421" s="29">
        <v>144.69999999999999</v>
      </c>
      <c r="D3421" s="8">
        <v>1.325E-4</v>
      </c>
      <c r="E3421" s="13">
        <f>D3421*'Assumptions Notes'!C$12</f>
        <v>1.5900000000000001E-2</v>
      </c>
      <c r="F3421" s="15">
        <f t="shared" si="106"/>
        <v>1.9172749999999999E-2</v>
      </c>
      <c r="G3421" s="10">
        <f>IF(C3421&gt;'Assumptions Notes'!C$11,'Assumptions Notes'!C$11,C3421)</f>
        <v>144.69999999999999</v>
      </c>
      <c r="H3421" s="15">
        <f t="shared" si="107"/>
        <v>1.9172749999999999E-2</v>
      </c>
      <c r="I3421" s="2">
        <f>IF(C3421&gt;'Assumptions Notes'!C$11,-C3421*('Assumptions Notes'!C$13/(2*1000)),G3421*D3421)</f>
        <v>1.9172749999999999E-2</v>
      </c>
    </row>
    <row r="3422" spans="1:9" ht="16" x14ac:dyDescent="0.2">
      <c r="A3422" s="5">
        <v>42623.270833333336</v>
      </c>
      <c r="B3422" s="2">
        <v>1045.2</v>
      </c>
      <c r="C3422" s="29">
        <v>145.80000000000001</v>
      </c>
      <c r="D3422" s="8">
        <v>1.6249999999999999E-4</v>
      </c>
      <c r="E3422" s="13">
        <f>D3422*'Assumptions Notes'!C$12</f>
        <v>1.95E-2</v>
      </c>
      <c r="F3422" s="15">
        <f t="shared" si="106"/>
        <v>2.3692500000000002E-2</v>
      </c>
      <c r="G3422" s="10">
        <f>IF(C3422&gt;'Assumptions Notes'!C$11,'Assumptions Notes'!C$11,C3422)</f>
        <v>145.80000000000001</v>
      </c>
      <c r="H3422" s="15">
        <f t="shared" si="107"/>
        <v>2.3692500000000002E-2</v>
      </c>
      <c r="I3422" s="2">
        <f>IF(C3422&gt;'Assumptions Notes'!C$11,-C3422*('Assumptions Notes'!C$13/(2*1000)),G3422*D3422)</f>
        <v>2.3692500000000002E-2</v>
      </c>
    </row>
    <row r="3423" spans="1:9" ht="16" x14ac:dyDescent="0.2">
      <c r="A3423" s="5">
        <v>42623.291666666664</v>
      </c>
      <c r="B3423" s="2">
        <v>1093.8399999999999</v>
      </c>
      <c r="C3423" s="29">
        <v>146</v>
      </c>
      <c r="D3423" s="8">
        <v>1.9249999999999999E-4</v>
      </c>
      <c r="E3423" s="13">
        <f>D3423*'Assumptions Notes'!C$12</f>
        <v>2.3099999999999999E-2</v>
      </c>
      <c r="F3423" s="15">
        <f t="shared" si="106"/>
        <v>2.8104999999999998E-2</v>
      </c>
      <c r="G3423" s="10">
        <f>IF(C3423&gt;'Assumptions Notes'!C$11,'Assumptions Notes'!C$11,C3423)</f>
        <v>146</v>
      </c>
      <c r="H3423" s="15">
        <f t="shared" si="107"/>
        <v>2.8104999999999998E-2</v>
      </c>
      <c r="I3423" s="2">
        <f>IF(C3423&gt;'Assumptions Notes'!C$11,-C3423*('Assumptions Notes'!C$13/(2*1000)),G3423*D3423)</f>
        <v>2.8104999999999998E-2</v>
      </c>
    </row>
    <row r="3424" spans="1:9" ht="16" x14ac:dyDescent="0.2">
      <c r="A3424" s="5">
        <v>42623.3125</v>
      </c>
      <c r="B3424" s="2">
        <v>1129.5899999999999</v>
      </c>
      <c r="C3424" s="29">
        <v>142.69999999999999</v>
      </c>
      <c r="D3424" s="8">
        <v>2.0875000000000001E-4</v>
      </c>
      <c r="E3424" s="13">
        <f>D3424*'Assumptions Notes'!C$12</f>
        <v>2.5049999999999999E-2</v>
      </c>
      <c r="F3424" s="15">
        <f t="shared" si="106"/>
        <v>2.9788624999999999E-2</v>
      </c>
      <c r="G3424" s="10">
        <f>IF(C3424&gt;'Assumptions Notes'!C$11,'Assumptions Notes'!C$11,C3424)</f>
        <v>142.69999999999999</v>
      </c>
      <c r="H3424" s="15">
        <f t="shared" si="107"/>
        <v>2.9788624999999999E-2</v>
      </c>
      <c r="I3424" s="2">
        <f>IF(C3424&gt;'Assumptions Notes'!C$11,-C3424*('Assumptions Notes'!C$13/(2*1000)),G3424*D3424)</f>
        <v>2.9788624999999999E-2</v>
      </c>
    </row>
    <row r="3425" spans="1:9" ht="16" x14ac:dyDescent="0.2">
      <c r="A3425" s="5">
        <v>42623.333333333336</v>
      </c>
      <c r="B3425" s="2">
        <v>1152.9100000000001</v>
      </c>
      <c r="C3425" s="29">
        <v>138.80000000000001</v>
      </c>
      <c r="D3425" s="8">
        <v>2.2499999999999999E-4</v>
      </c>
      <c r="E3425" s="13">
        <f>D3425*'Assumptions Notes'!C$12</f>
        <v>2.7E-2</v>
      </c>
      <c r="F3425" s="15">
        <f t="shared" si="106"/>
        <v>3.1230000000000001E-2</v>
      </c>
      <c r="G3425" s="10">
        <f>IF(C3425&gt;'Assumptions Notes'!C$11,'Assumptions Notes'!C$11,C3425)</f>
        <v>138.80000000000001</v>
      </c>
      <c r="H3425" s="15">
        <f t="shared" si="107"/>
        <v>3.1230000000000001E-2</v>
      </c>
      <c r="I3425" s="2">
        <f>IF(C3425&gt;'Assumptions Notes'!C$11,-C3425*('Assumptions Notes'!C$13/(2*1000)),G3425*D3425)</f>
        <v>3.1230000000000001E-2</v>
      </c>
    </row>
    <row r="3426" spans="1:9" ht="16" x14ac:dyDescent="0.2">
      <c r="A3426" s="5">
        <v>42623.354166666664</v>
      </c>
      <c r="B3426" s="2">
        <v>1179.77</v>
      </c>
      <c r="C3426" s="29">
        <v>133.69999999999999</v>
      </c>
      <c r="D3426" s="8">
        <v>2.2625E-4</v>
      </c>
      <c r="E3426" s="13">
        <f>D3426*'Assumptions Notes'!C$12</f>
        <v>2.7150000000000001E-2</v>
      </c>
      <c r="F3426" s="15">
        <f t="shared" si="106"/>
        <v>3.0249624999999999E-2</v>
      </c>
      <c r="G3426" s="10">
        <f>IF(C3426&gt;'Assumptions Notes'!C$11,'Assumptions Notes'!C$11,C3426)</f>
        <v>133.69999999999999</v>
      </c>
      <c r="H3426" s="15">
        <f t="shared" si="107"/>
        <v>3.0249624999999999E-2</v>
      </c>
      <c r="I3426" s="2">
        <f>IF(C3426&gt;'Assumptions Notes'!C$11,-C3426*('Assumptions Notes'!C$13/(2*1000)),G3426*D3426)</f>
        <v>3.0249624999999999E-2</v>
      </c>
    </row>
    <row r="3427" spans="1:9" ht="16" x14ac:dyDescent="0.2">
      <c r="A3427" s="5">
        <v>42623.375</v>
      </c>
      <c r="B3427" s="2">
        <v>1200.0999999999999</v>
      </c>
      <c r="C3427" s="29">
        <v>128.80000000000001</v>
      </c>
      <c r="D3427" s="8">
        <v>2.275E-4</v>
      </c>
      <c r="E3427" s="13">
        <f>D3427*'Assumptions Notes'!C$12</f>
        <v>2.7300000000000001E-2</v>
      </c>
      <c r="F3427" s="15">
        <f t="shared" si="106"/>
        <v>2.9302000000000002E-2</v>
      </c>
      <c r="G3427" s="10">
        <f>IF(C3427&gt;'Assumptions Notes'!C$11,'Assumptions Notes'!C$11,C3427)</f>
        <v>128.80000000000001</v>
      </c>
      <c r="H3427" s="15">
        <f t="shared" si="107"/>
        <v>2.9302000000000002E-2</v>
      </c>
      <c r="I3427" s="2">
        <f>IF(C3427&gt;'Assumptions Notes'!C$11,-C3427*('Assumptions Notes'!C$13/(2*1000)),G3427*D3427)</f>
        <v>2.9302000000000002E-2</v>
      </c>
    </row>
    <row r="3428" spans="1:9" ht="16" x14ac:dyDescent="0.2">
      <c r="A3428" s="5">
        <v>42623.395833333336</v>
      </c>
      <c r="B3428" s="2">
        <v>1199.67</v>
      </c>
      <c r="C3428" s="29">
        <v>128.30000000000001</v>
      </c>
      <c r="D3428" s="8">
        <v>2.1875E-4</v>
      </c>
      <c r="E3428" s="13">
        <f>D3428*'Assumptions Notes'!C$12</f>
        <v>2.6249999999999999E-2</v>
      </c>
      <c r="F3428" s="15">
        <f t="shared" si="106"/>
        <v>2.8065625000000004E-2</v>
      </c>
      <c r="G3428" s="10">
        <f>IF(C3428&gt;'Assumptions Notes'!C$11,'Assumptions Notes'!C$11,C3428)</f>
        <v>128.30000000000001</v>
      </c>
      <c r="H3428" s="15">
        <f t="shared" si="107"/>
        <v>2.8065625000000004E-2</v>
      </c>
      <c r="I3428" s="2">
        <f>IF(C3428&gt;'Assumptions Notes'!C$11,-C3428*('Assumptions Notes'!C$13/(2*1000)),G3428*D3428)</f>
        <v>2.8065625000000004E-2</v>
      </c>
    </row>
    <row r="3429" spans="1:9" ht="16" x14ac:dyDescent="0.2">
      <c r="A3429" s="5">
        <v>42623.416666666664</v>
      </c>
      <c r="B3429" s="2">
        <v>1174.69</v>
      </c>
      <c r="C3429" s="29">
        <v>129.19999999999999</v>
      </c>
      <c r="D3429" s="8">
        <v>2.1000000000000001E-4</v>
      </c>
      <c r="E3429" s="13">
        <f>D3429*'Assumptions Notes'!C$12</f>
        <v>2.52E-2</v>
      </c>
      <c r="F3429" s="15">
        <f t="shared" si="106"/>
        <v>2.7132E-2</v>
      </c>
      <c r="G3429" s="10">
        <f>IF(C3429&gt;'Assumptions Notes'!C$11,'Assumptions Notes'!C$11,C3429)</f>
        <v>129.19999999999999</v>
      </c>
      <c r="H3429" s="15">
        <f t="shared" si="107"/>
        <v>2.7132E-2</v>
      </c>
      <c r="I3429" s="2">
        <f>IF(C3429&gt;'Assumptions Notes'!C$11,-C3429*('Assumptions Notes'!C$13/(2*1000)),G3429*D3429)</f>
        <v>2.7132E-2</v>
      </c>
    </row>
    <row r="3430" spans="1:9" ht="16" x14ac:dyDescent="0.2">
      <c r="A3430" s="5">
        <v>42623.4375</v>
      </c>
      <c r="B3430" s="2">
        <v>1159.3399999999999</v>
      </c>
      <c r="C3430" s="29">
        <v>128.80000000000001</v>
      </c>
      <c r="D3430" s="8">
        <v>2.075E-4</v>
      </c>
      <c r="E3430" s="13">
        <f>D3430*'Assumptions Notes'!C$12</f>
        <v>2.4899999999999999E-2</v>
      </c>
      <c r="F3430" s="15">
        <f t="shared" si="106"/>
        <v>2.6726000000000003E-2</v>
      </c>
      <c r="G3430" s="10">
        <f>IF(C3430&gt;'Assumptions Notes'!C$11,'Assumptions Notes'!C$11,C3430)</f>
        <v>128.80000000000001</v>
      </c>
      <c r="H3430" s="15">
        <f t="shared" si="107"/>
        <v>2.6726000000000003E-2</v>
      </c>
      <c r="I3430" s="2">
        <f>IF(C3430&gt;'Assumptions Notes'!C$11,-C3430*('Assumptions Notes'!C$13/(2*1000)),G3430*D3430)</f>
        <v>2.6726000000000003E-2</v>
      </c>
    </row>
    <row r="3431" spans="1:9" ht="16" x14ac:dyDescent="0.2">
      <c r="A3431" s="5">
        <v>42623.458333333336</v>
      </c>
      <c r="B3431" s="2">
        <v>1168.73</v>
      </c>
      <c r="C3431" s="29">
        <v>126.7</v>
      </c>
      <c r="D3431" s="8">
        <v>2.05E-4</v>
      </c>
      <c r="E3431" s="13">
        <f>D3431*'Assumptions Notes'!C$12</f>
        <v>2.46E-2</v>
      </c>
      <c r="F3431" s="15">
        <f t="shared" si="106"/>
        <v>2.59735E-2</v>
      </c>
      <c r="G3431" s="10">
        <f>IF(C3431&gt;'Assumptions Notes'!C$11,'Assumptions Notes'!C$11,C3431)</f>
        <v>126.7</v>
      </c>
      <c r="H3431" s="15">
        <f t="shared" si="107"/>
        <v>2.59735E-2</v>
      </c>
      <c r="I3431" s="2">
        <f>IF(C3431&gt;'Assumptions Notes'!C$11,-C3431*('Assumptions Notes'!C$13/(2*1000)),G3431*D3431)</f>
        <v>2.59735E-2</v>
      </c>
    </row>
    <row r="3432" spans="1:9" ht="16" x14ac:dyDescent="0.2">
      <c r="A3432" s="5">
        <v>42623.479166666664</v>
      </c>
      <c r="B3432" s="2">
        <v>1150.74</v>
      </c>
      <c r="C3432" s="29">
        <v>133.19999999999999</v>
      </c>
      <c r="D3432" s="8">
        <v>2.1499999999999999E-4</v>
      </c>
      <c r="E3432" s="13">
        <f>D3432*'Assumptions Notes'!C$12</f>
        <v>2.58E-2</v>
      </c>
      <c r="F3432" s="15">
        <f t="shared" si="106"/>
        <v>2.8637999999999997E-2</v>
      </c>
      <c r="G3432" s="10">
        <f>IF(C3432&gt;'Assumptions Notes'!C$11,'Assumptions Notes'!C$11,C3432)</f>
        <v>133.19999999999999</v>
      </c>
      <c r="H3432" s="15">
        <f t="shared" si="107"/>
        <v>2.8637999999999997E-2</v>
      </c>
      <c r="I3432" s="2">
        <f>IF(C3432&gt;'Assumptions Notes'!C$11,-C3432*('Assumptions Notes'!C$13/(2*1000)),G3432*D3432)</f>
        <v>2.8637999999999997E-2</v>
      </c>
    </row>
    <row r="3433" spans="1:9" ht="16" x14ac:dyDescent="0.2">
      <c r="A3433" s="5">
        <v>42623.5</v>
      </c>
      <c r="B3433" s="2">
        <v>1135.82</v>
      </c>
      <c r="C3433" s="29">
        <v>134</v>
      </c>
      <c r="D3433" s="8">
        <v>2.2499999999999999E-4</v>
      </c>
      <c r="E3433" s="13">
        <f>D3433*'Assumptions Notes'!C$12</f>
        <v>2.7E-2</v>
      </c>
      <c r="F3433" s="15">
        <f t="shared" si="106"/>
        <v>3.015E-2</v>
      </c>
      <c r="G3433" s="10">
        <f>IF(C3433&gt;'Assumptions Notes'!C$11,'Assumptions Notes'!C$11,C3433)</f>
        <v>134</v>
      </c>
      <c r="H3433" s="15">
        <f t="shared" si="107"/>
        <v>3.015E-2</v>
      </c>
      <c r="I3433" s="2">
        <f>IF(C3433&gt;'Assumptions Notes'!C$11,-C3433*('Assumptions Notes'!C$13/(2*1000)),G3433*D3433)</f>
        <v>3.015E-2</v>
      </c>
    </row>
    <row r="3434" spans="1:9" ht="16" x14ac:dyDescent="0.2">
      <c r="A3434" s="5">
        <v>42623.520833333336</v>
      </c>
      <c r="B3434" s="2">
        <v>1118.5899999999999</v>
      </c>
      <c r="C3434" s="29">
        <v>135.5</v>
      </c>
      <c r="D3434" s="8">
        <v>2.1250000000000002E-4</v>
      </c>
      <c r="E3434" s="13">
        <f>D3434*'Assumptions Notes'!C$12</f>
        <v>2.5500000000000002E-2</v>
      </c>
      <c r="F3434" s="15">
        <f t="shared" si="106"/>
        <v>2.8793750000000003E-2</v>
      </c>
      <c r="G3434" s="10">
        <f>IF(C3434&gt;'Assumptions Notes'!C$11,'Assumptions Notes'!C$11,C3434)</f>
        <v>135.5</v>
      </c>
      <c r="H3434" s="15">
        <f t="shared" si="107"/>
        <v>2.8793750000000003E-2</v>
      </c>
      <c r="I3434" s="2">
        <f>IF(C3434&gt;'Assumptions Notes'!C$11,-C3434*('Assumptions Notes'!C$13/(2*1000)),G3434*D3434)</f>
        <v>2.8793750000000003E-2</v>
      </c>
    </row>
    <row r="3435" spans="1:9" ht="16" x14ac:dyDescent="0.2">
      <c r="A3435" s="5">
        <v>42623.541666666664</v>
      </c>
      <c r="B3435" s="2">
        <v>1061.53</v>
      </c>
      <c r="C3435" s="29">
        <v>135.6</v>
      </c>
      <c r="D3435" s="8">
        <v>2.0000000000000001E-4</v>
      </c>
      <c r="E3435" s="13">
        <f>D3435*'Assumptions Notes'!C$12</f>
        <v>2.4E-2</v>
      </c>
      <c r="F3435" s="15">
        <f t="shared" si="106"/>
        <v>2.7120000000000002E-2</v>
      </c>
      <c r="G3435" s="10">
        <f>IF(C3435&gt;'Assumptions Notes'!C$11,'Assumptions Notes'!C$11,C3435)</f>
        <v>135.6</v>
      </c>
      <c r="H3435" s="15">
        <f t="shared" si="107"/>
        <v>2.7120000000000002E-2</v>
      </c>
      <c r="I3435" s="2">
        <f>IF(C3435&gt;'Assumptions Notes'!C$11,-C3435*('Assumptions Notes'!C$13/(2*1000)),G3435*D3435)</f>
        <v>2.7120000000000002E-2</v>
      </c>
    </row>
    <row r="3436" spans="1:9" ht="16" x14ac:dyDescent="0.2">
      <c r="A3436" s="5">
        <v>42623.5625</v>
      </c>
      <c r="B3436" s="2">
        <v>1065.6099999999999</v>
      </c>
      <c r="C3436" s="29">
        <v>137.69999999999999</v>
      </c>
      <c r="D3436" s="8">
        <v>1.975E-4</v>
      </c>
      <c r="E3436" s="13">
        <f>D3436*'Assumptions Notes'!C$12</f>
        <v>2.3699999999999999E-2</v>
      </c>
      <c r="F3436" s="15">
        <f t="shared" si="106"/>
        <v>2.7195749999999998E-2</v>
      </c>
      <c r="G3436" s="10">
        <f>IF(C3436&gt;'Assumptions Notes'!C$11,'Assumptions Notes'!C$11,C3436)</f>
        <v>137.69999999999999</v>
      </c>
      <c r="H3436" s="15">
        <f t="shared" si="107"/>
        <v>2.7195749999999998E-2</v>
      </c>
      <c r="I3436" s="2">
        <f>IF(C3436&gt;'Assumptions Notes'!C$11,-C3436*('Assumptions Notes'!C$13/(2*1000)),G3436*D3436)</f>
        <v>2.7195749999999998E-2</v>
      </c>
    </row>
    <row r="3437" spans="1:9" ht="16" x14ac:dyDescent="0.2">
      <c r="A3437" s="5">
        <v>42623.583333333336</v>
      </c>
      <c r="B3437" s="2">
        <v>1043.73</v>
      </c>
      <c r="C3437" s="29">
        <v>106.1</v>
      </c>
      <c r="D3437" s="8">
        <v>1.95E-4</v>
      </c>
      <c r="E3437" s="13">
        <f>D3437*'Assumptions Notes'!C$12</f>
        <v>2.3400000000000001E-2</v>
      </c>
      <c r="F3437" s="15">
        <f t="shared" si="106"/>
        <v>2.06895E-2</v>
      </c>
      <c r="G3437" s="10">
        <f>IF(C3437&gt;'Assumptions Notes'!C$11,'Assumptions Notes'!C$11,C3437)</f>
        <v>106.1</v>
      </c>
      <c r="H3437" s="15">
        <f t="shared" si="107"/>
        <v>2.06895E-2</v>
      </c>
      <c r="I3437" s="2">
        <f>IF(C3437&gt;'Assumptions Notes'!C$11,-C3437*('Assumptions Notes'!C$13/(2*1000)),G3437*D3437)</f>
        <v>2.06895E-2</v>
      </c>
    </row>
    <row r="3438" spans="1:9" ht="16" x14ac:dyDescent="0.2">
      <c r="A3438" s="5">
        <v>42623.604166666664</v>
      </c>
      <c r="B3438" s="2">
        <v>997.35</v>
      </c>
      <c r="C3438" s="29">
        <v>99.8</v>
      </c>
      <c r="D3438" s="8">
        <v>1.9625E-4</v>
      </c>
      <c r="E3438" s="13">
        <f>D3438*'Assumptions Notes'!C$12</f>
        <v>2.3550000000000001E-2</v>
      </c>
      <c r="F3438" s="15">
        <f t="shared" si="106"/>
        <v>1.9585749999999999E-2</v>
      </c>
      <c r="G3438" s="10">
        <f>IF(C3438&gt;'Assumptions Notes'!C$11,'Assumptions Notes'!C$11,C3438)</f>
        <v>99.8</v>
      </c>
      <c r="H3438" s="15">
        <f t="shared" si="107"/>
        <v>1.9585749999999999E-2</v>
      </c>
      <c r="I3438" s="2">
        <f>IF(C3438&gt;'Assumptions Notes'!C$11,-C3438*('Assumptions Notes'!C$13/(2*1000)),G3438*D3438)</f>
        <v>1.9585749999999999E-2</v>
      </c>
    </row>
    <row r="3439" spans="1:9" ht="16" x14ac:dyDescent="0.2">
      <c r="A3439" s="5">
        <v>42623.625</v>
      </c>
      <c r="B3439" s="2">
        <v>1024.3599999999999</v>
      </c>
      <c r="C3439" s="29">
        <v>98.9</v>
      </c>
      <c r="D3439" s="8">
        <v>1.975E-4</v>
      </c>
      <c r="E3439" s="13">
        <f>D3439*'Assumptions Notes'!C$12</f>
        <v>2.3699999999999999E-2</v>
      </c>
      <c r="F3439" s="15">
        <f t="shared" si="106"/>
        <v>1.9532750000000002E-2</v>
      </c>
      <c r="G3439" s="10">
        <f>IF(C3439&gt;'Assumptions Notes'!C$11,'Assumptions Notes'!C$11,C3439)</f>
        <v>98.9</v>
      </c>
      <c r="H3439" s="15">
        <f t="shared" si="107"/>
        <v>1.9532750000000002E-2</v>
      </c>
      <c r="I3439" s="2">
        <f>IF(C3439&gt;'Assumptions Notes'!C$11,-C3439*('Assumptions Notes'!C$13/(2*1000)),G3439*D3439)</f>
        <v>1.9532750000000002E-2</v>
      </c>
    </row>
    <row r="3440" spans="1:9" ht="16" x14ac:dyDescent="0.2">
      <c r="A3440" s="5">
        <v>42623.645833333336</v>
      </c>
      <c r="B3440" s="2">
        <v>1044.8800000000001</v>
      </c>
      <c r="C3440" s="29">
        <v>95</v>
      </c>
      <c r="D3440" s="8">
        <v>2.2124999999999998E-4</v>
      </c>
      <c r="E3440" s="13">
        <f>D3440*'Assumptions Notes'!C$12</f>
        <v>2.6549999999999997E-2</v>
      </c>
      <c r="F3440" s="15">
        <f t="shared" si="106"/>
        <v>2.1018749999999999E-2</v>
      </c>
      <c r="G3440" s="10">
        <f>IF(C3440&gt;'Assumptions Notes'!C$11,'Assumptions Notes'!C$11,C3440)</f>
        <v>95</v>
      </c>
      <c r="H3440" s="15">
        <f t="shared" si="107"/>
        <v>2.1018749999999999E-2</v>
      </c>
      <c r="I3440" s="2">
        <f>IF(C3440&gt;'Assumptions Notes'!C$11,-C3440*('Assumptions Notes'!C$13/(2*1000)),G3440*D3440)</f>
        <v>2.1018749999999999E-2</v>
      </c>
    </row>
    <row r="3441" spans="1:9" ht="16" x14ac:dyDescent="0.2">
      <c r="A3441" s="5">
        <v>42623.666666666664</v>
      </c>
      <c r="B3441" s="2">
        <v>1123.4100000000001</v>
      </c>
      <c r="C3441" s="29">
        <v>96.7</v>
      </c>
      <c r="D3441" s="8">
        <v>2.4499999999999999E-4</v>
      </c>
      <c r="E3441" s="13">
        <f>D3441*'Assumptions Notes'!C$12</f>
        <v>2.9399999999999999E-2</v>
      </c>
      <c r="F3441" s="15">
        <f t="shared" si="106"/>
        <v>2.3691500000000001E-2</v>
      </c>
      <c r="G3441" s="10">
        <f>IF(C3441&gt;'Assumptions Notes'!C$11,'Assumptions Notes'!C$11,C3441)</f>
        <v>96.7</v>
      </c>
      <c r="H3441" s="15">
        <f t="shared" si="107"/>
        <v>2.3691500000000001E-2</v>
      </c>
      <c r="I3441" s="2">
        <f>IF(C3441&gt;'Assumptions Notes'!C$11,-C3441*('Assumptions Notes'!C$13/(2*1000)),G3441*D3441)</f>
        <v>2.3691500000000001E-2</v>
      </c>
    </row>
    <row r="3442" spans="1:9" ht="16" x14ac:dyDescent="0.2">
      <c r="A3442" s="5">
        <v>42623.6875</v>
      </c>
      <c r="B3442" s="2">
        <v>1174.3800000000001</v>
      </c>
      <c r="C3442" s="29">
        <v>99.4</v>
      </c>
      <c r="D3442" s="8">
        <v>2.7E-4</v>
      </c>
      <c r="E3442" s="13">
        <f>D3442*'Assumptions Notes'!C$12</f>
        <v>3.2399999999999998E-2</v>
      </c>
      <c r="F3442" s="15">
        <f t="shared" si="106"/>
        <v>2.6838000000000001E-2</v>
      </c>
      <c r="G3442" s="10">
        <f>IF(C3442&gt;'Assumptions Notes'!C$11,'Assumptions Notes'!C$11,C3442)</f>
        <v>99.4</v>
      </c>
      <c r="H3442" s="15">
        <f t="shared" si="107"/>
        <v>2.6838000000000001E-2</v>
      </c>
      <c r="I3442" s="2">
        <f>IF(C3442&gt;'Assumptions Notes'!C$11,-C3442*('Assumptions Notes'!C$13/(2*1000)),G3442*D3442)</f>
        <v>2.6838000000000001E-2</v>
      </c>
    </row>
    <row r="3443" spans="1:9" ht="16" x14ac:dyDescent="0.2">
      <c r="A3443" s="5">
        <v>42623.708333333336</v>
      </c>
      <c r="B3443" s="2">
        <v>1244.98</v>
      </c>
      <c r="C3443" s="29">
        <v>99.1</v>
      </c>
      <c r="D3443" s="8">
        <v>2.9500000000000001E-4</v>
      </c>
      <c r="E3443" s="13">
        <f>D3443*'Assumptions Notes'!C$12</f>
        <v>3.5400000000000001E-2</v>
      </c>
      <c r="F3443" s="15">
        <f t="shared" si="106"/>
        <v>2.92345E-2</v>
      </c>
      <c r="G3443" s="10">
        <f>IF(C3443&gt;'Assumptions Notes'!C$11,'Assumptions Notes'!C$11,C3443)</f>
        <v>99.1</v>
      </c>
      <c r="H3443" s="15">
        <f t="shared" si="107"/>
        <v>2.92345E-2</v>
      </c>
      <c r="I3443" s="2">
        <f>IF(C3443&gt;'Assumptions Notes'!C$11,-C3443*('Assumptions Notes'!C$13/(2*1000)),G3443*D3443)</f>
        <v>2.92345E-2</v>
      </c>
    </row>
    <row r="3444" spans="1:9" ht="16" x14ac:dyDescent="0.2">
      <c r="A3444" s="5">
        <v>42623.729166666664</v>
      </c>
      <c r="B3444" s="2">
        <v>1342.42</v>
      </c>
      <c r="C3444" s="29">
        <v>106.9</v>
      </c>
      <c r="D3444" s="8">
        <v>2.9750000000000002E-4</v>
      </c>
      <c r="E3444" s="13">
        <f>D3444*'Assumptions Notes'!C$12</f>
        <v>3.5700000000000003E-2</v>
      </c>
      <c r="F3444" s="15">
        <f t="shared" si="106"/>
        <v>3.1802750000000005E-2</v>
      </c>
      <c r="G3444" s="10">
        <f>IF(C3444&gt;'Assumptions Notes'!C$11,'Assumptions Notes'!C$11,C3444)</f>
        <v>106.9</v>
      </c>
      <c r="H3444" s="15">
        <f t="shared" si="107"/>
        <v>3.1802750000000005E-2</v>
      </c>
      <c r="I3444" s="2">
        <f>IF(C3444&gt;'Assumptions Notes'!C$11,-C3444*('Assumptions Notes'!C$13/(2*1000)),G3444*D3444)</f>
        <v>3.1802750000000005E-2</v>
      </c>
    </row>
    <row r="3445" spans="1:9" ht="16" x14ac:dyDescent="0.2">
      <c r="A3445" s="5">
        <v>42623.75</v>
      </c>
      <c r="B3445" s="2">
        <v>1423.48</v>
      </c>
      <c r="C3445" s="29">
        <v>110.6</v>
      </c>
      <c r="D3445" s="8">
        <v>2.9999999999999997E-4</v>
      </c>
      <c r="E3445" s="13">
        <f>D3445*'Assumptions Notes'!C$12</f>
        <v>3.5999999999999997E-2</v>
      </c>
      <c r="F3445" s="15">
        <f t="shared" si="106"/>
        <v>3.3179999999999994E-2</v>
      </c>
      <c r="G3445" s="10">
        <f>IF(C3445&gt;'Assumptions Notes'!C$11,'Assumptions Notes'!C$11,C3445)</f>
        <v>110.6</v>
      </c>
      <c r="H3445" s="15">
        <f t="shared" si="107"/>
        <v>3.3179999999999994E-2</v>
      </c>
      <c r="I3445" s="2">
        <f>IF(C3445&gt;'Assumptions Notes'!C$11,-C3445*('Assumptions Notes'!C$13/(2*1000)),G3445*D3445)</f>
        <v>3.3179999999999994E-2</v>
      </c>
    </row>
    <row r="3446" spans="1:9" ht="16" x14ac:dyDescent="0.2">
      <c r="A3446" s="5">
        <v>42623.770833333336</v>
      </c>
      <c r="B3446" s="2">
        <v>1536.45</v>
      </c>
      <c r="C3446" s="29">
        <v>106</v>
      </c>
      <c r="D3446" s="8">
        <v>2.9999999999999997E-4</v>
      </c>
      <c r="E3446" s="13">
        <f>D3446*'Assumptions Notes'!C$12</f>
        <v>3.5999999999999997E-2</v>
      </c>
      <c r="F3446" s="15">
        <f t="shared" si="106"/>
        <v>3.1799999999999995E-2</v>
      </c>
      <c r="G3446" s="10">
        <f>IF(C3446&gt;'Assumptions Notes'!C$11,'Assumptions Notes'!C$11,C3446)</f>
        <v>106</v>
      </c>
      <c r="H3446" s="15">
        <f t="shared" si="107"/>
        <v>3.1799999999999995E-2</v>
      </c>
      <c r="I3446" s="2">
        <f>IF(C3446&gt;'Assumptions Notes'!C$11,-C3446*('Assumptions Notes'!C$13/(2*1000)),G3446*D3446)</f>
        <v>3.1799999999999995E-2</v>
      </c>
    </row>
    <row r="3447" spans="1:9" ht="16" x14ac:dyDescent="0.2">
      <c r="A3447" s="5">
        <v>42623.791666666664</v>
      </c>
      <c r="B3447" s="2">
        <v>1612.47</v>
      </c>
      <c r="C3447" s="29">
        <v>106</v>
      </c>
      <c r="D3447" s="8">
        <v>2.9999999999999997E-4</v>
      </c>
      <c r="E3447" s="13">
        <f>D3447*'Assumptions Notes'!C$12</f>
        <v>3.5999999999999997E-2</v>
      </c>
      <c r="F3447" s="15">
        <f t="shared" si="106"/>
        <v>3.1799999999999995E-2</v>
      </c>
      <c r="G3447" s="10">
        <f>IF(C3447&gt;'Assumptions Notes'!C$11,'Assumptions Notes'!C$11,C3447)</f>
        <v>106</v>
      </c>
      <c r="H3447" s="15">
        <f t="shared" si="107"/>
        <v>3.1799999999999995E-2</v>
      </c>
      <c r="I3447" s="2">
        <f>IF(C3447&gt;'Assumptions Notes'!C$11,-C3447*('Assumptions Notes'!C$13/(2*1000)),G3447*D3447)</f>
        <v>3.1799999999999995E-2</v>
      </c>
    </row>
    <row r="3448" spans="1:9" ht="16" x14ac:dyDescent="0.2">
      <c r="A3448" s="5">
        <v>42623.8125</v>
      </c>
      <c r="B3448" s="2">
        <v>1634.66</v>
      </c>
      <c r="C3448" s="29">
        <v>107.4</v>
      </c>
      <c r="D3448" s="8">
        <v>2.9750000000000002E-4</v>
      </c>
      <c r="E3448" s="13">
        <f>D3448*'Assumptions Notes'!C$12</f>
        <v>3.5700000000000003E-2</v>
      </c>
      <c r="F3448" s="15">
        <f t="shared" si="106"/>
        <v>3.1951500000000001E-2</v>
      </c>
      <c r="G3448" s="10">
        <f>IF(C3448&gt;'Assumptions Notes'!C$11,'Assumptions Notes'!C$11,C3448)</f>
        <v>107.4</v>
      </c>
      <c r="H3448" s="15">
        <f t="shared" si="107"/>
        <v>3.1951500000000001E-2</v>
      </c>
      <c r="I3448" s="2">
        <f>IF(C3448&gt;'Assumptions Notes'!C$11,-C3448*('Assumptions Notes'!C$13/(2*1000)),G3448*D3448)</f>
        <v>3.1951500000000001E-2</v>
      </c>
    </row>
    <row r="3449" spans="1:9" ht="16" x14ac:dyDescent="0.2">
      <c r="A3449" s="5">
        <v>42623.833333333336</v>
      </c>
      <c r="B3449" s="2">
        <v>1624.62</v>
      </c>
      <c r="C3449" s="29">
        <v>94.2</v>
      </c>
      <c r="D3449" s="8">
        <v>2.9500000000000001E-4</v>
      </c>
      <c r="E3449" s="13">
        <f>D3449*'Assumptions Notes'!C$12</f>
        <v>3.5400000000000001E-2</v>
      </c>
      <c r="F3449" s="15">
        <f t="shared" si="106"/>
        <v>2.7789000000000001E-2</v>
      </c>
      <c r="G3449" s="10">
        <f>IF(C3449&gt;'Assumptions Notes'!C$11,'Assumptions Notes'!C$11,C3449)</f>
        <v>94.2</v>
      </c>
      <c r="H3449" s="15">
        <f t="shared" si="107"/>
        <v>2.7789000000000001E-2</v>
      </c>
      <c r="I3449" s="2">
        <f>IF(C3449&gt;'Assumptions Notes'!C$11,-C3449*('Assumptions Notes'!C$13/(2*1000)),G3449*D3449)</f>
        <v>2.7789000000000001E-2</v>
      </c>
    </row>
    <row r="3450" spans="1:9" ht="16" x14ac:dyDescent="0.2">
      <c r="A3450" s="5">
        <v>42623.854166666664</v>
      </c>
      <c r="B3450" s="2">
        <v>1581.12</v>
      </c>
      <c r="C3450" s="29">
        <v>86.2</v>
      </c>
      <c r="D3450" s="8">
        <v>2.9E-4</v>
      </c>
      <c r="E3450" s="13">
        <f>D3450*'Assumptions Notes'!C$12</f>
        <v>3.4799999999999998E-2</v>
      </c>
      <c r="F3450" s="15">
        <f t="shared" si="106"/>
        <v>2.4997999999999999E-2</v>
      </c>
      <c r="G3450" s="10">
        <f>IF(C3450&gt;'Assumptions Notes'!C$11,'Assumptions Notes'!C$11,C3450)</f>
        <v>86.2</v>
      </c>
      <c r="H3450" s="15">
        <f t="shared" si="107"/>
        <v>2.4997999999999999E-2</v>
      </c>
      <c r="I3450" s="2">
        <f>IF(C3450&gt;'Assumptions Notes'!C$11,-C3450*('Assumptions Notes'!C$13/(2*1000)),G3450*D3450)</f>
        <v>2.4997999999999999E-2</v>
      </c>
    </row>
    <row r="3451" spans="1:9" ht="16" x14ac:dyDescent="0.2">
      <c r="A3451" s="5">
        <v>42623.875</v>
      </c>
      <c r="B3451" s="2">
        <v>1558.34</v>
      </c>
      <c r="C3451" s="29">
        <v>83.1</v>
      </c>
      <c r="D3451" s="8">
        <v>2.8499999999999999E-4</v>
      </c>
      <c r="E3451" s="13">
        <f>D3451*'Assumptions Notes'!C$12</f>
        <v>3.4200000000000001E-2</v>
      </c>
      <c r="F3451" s="15">
        <f t="shared" si="106"/>
        <v>2.3683499999999996E-2</v>
      </c>
      <c r="G3451" s="10">
        <f>IF(C3451&gt;'Assumptions Notes'!C$11,'Assumptions Notes'!C$11,C3451)</f>
        <v>83.1</v>
      </c>
      <c r="H3451" s="15">
        <f t="shared" si="107"/>
        <v>2.3683499999999996E-2</v>
      </c>
      <c r="I3451" s="2">
        <f>IF(C3451&gt;'Assumptions Notes'!C$11,-C3451*('Assumptions Notes'!C$13/(2*1000)),G3451*D3451)</f>
        <v>2.3683499999999996E-2</v>
      </c>
    </row>
    <row r="3452" spans="1:9" ht="16" x14ac:dyDescent="0.2">
      <c r="A3452" s="5">
        <v>42623.895833333336</v>
      </c>
      <c r="B3452" s="2">
        <v>1541.59</v>
      </c>
      <c r="C3452" s="29">
        <v>82.5</v>
      </c>
      <c r="D3452" s="8">
        <v>2.7E-4</v>
      </c>
      <c r="E3452" s="13">
        <f>D3452*'Assumptions Notes'!C$12</f>
        <v>3.2399999999999998E-2</v>
      </c>
      <c r="F3452" s="15">
        <f t="shared" si="106"/>
        <v>2.2275E-2</v>
      </c>
      <c r="G3452" s="10">
        <f>IF(C3452&gt;'Assumptions Notes'!C$11,'Assumptions Notes'!C$11,C3452)</f>
        <v>82.5</v>
      </c>
      <c r="H3452" s="15">
        <f t="shared" si="107"/>
        <v>2.2275E-2</v>
      </c>
      <c r="I3452" s="2">
        <f>IF(C3452&gt;'Assumptions Notes'!C$11,-C3452*('Assumptions Notes'!C$13/(2*1000)),G3452*D3452)</f>
        <v>2.2275E-2</v>
      </c>
    </row>
    <row r="3453" spans="1:9" ht="16" x14ac:dyDescent="0.2">
      <c r="A3453" s="5">
        <v>42623.916666666664</v>
      </c>
      <c r="B3453" s="2">
        <v>1506.5</v>
      </c>
      <c r="C3453" s="29">
        <v>83.6</v>
      </c>
      <c r="D3453" s="8">
        <v>2.5500000000000002E-4</v>
      </c>
      <c r="E3453" s="13">
        <f>D3453*'Assumptions Notes'!C$12</f>
        <v>3.0600000000000002E-2</v>
      </c>
      <c r="F3453" s="15">
        <f t="shared" si="106"/>
        <v>2.1318E-2</v>
      </c>
      <c r="G3453" s="10">
        <f>IF(C3453&gt;'Assumptions Notes'!C$11,'Assumptions Notes'!C$11,C3453)</f>
        <v>83.6</v>
      </c>
      <c r="H3453" s="15">
        <f t="shared" si="107"/>
        <v>2.1318E-2</v>
      </c>
      <c r="I3453" s="2">
        <f>IF(C3453&gt;'Assumptions Notes'!C$11,-C3453*('Assumptions Notes'!C$13/(2*1000)),G3453*D3453)</f>
        <v>2.1318E-2</v>
      </c>
    </row>
    <row r="3454" spans="1:9" ht="16" x14ac:dyDescent="0.2">
      <c r="A3454" s="5">
        <v>42623.9375</v>
      </c>
      <c r="B3454" s="2">
        <v>1461.81</v>
      </c>
      <c r="C3454" s="29">
        <v>78.8</v>
      </c>
      <c r="D3454" s="8">
        <v>2.1250000000000002E-4</v>
      </c>
      <c r="E3454" s="13">
        <f>D3454*'Assumptions Notes'!C$12</f>
        <v>2.5500000000000002E-2</v>
      </c>
      <c r="F3454" s="15">
        <f t="shared" si="106"/>
        <v>1.6744999999999999E-2</v>
      </c>
      <c r="G3454" s="10">
        <f>IF(C3454&gt;'Assumptions Notes'!C$11,'Assumptions Notes'!C$11,C3454)</f>
        <v>78.8</v>
      </c>
      <c r="H3454" s="15">
        <f t="shared" si="107"/>
        <v>1.6744999999999999E-2</v>
      </c>
      <c r="I3454" s="2">
        <f>IF(C3454&gt;'Assumptions Notes'!C$11,-C3454*('Assumptions Notes'!C$13/(2*1000)),G3454*D3454)</f>
        <v>1.6744999999999999E-2</v>
      </c>
    </row>
    <row r="3455" spans="1:9" ht="16" x14ac:dyDescent="0.2">
      <c r="A3455" s="5">
        <v>42623.958333333336</v>
      </c>
      <c r="B3455" s="2">
        <v>1424.7</v>
      </c>
      <c r="C3455" s="29">
        <v>82.4</v>
      </c>
      <c r="D3455" s="8">
        <v>1.7000000000000001E-4</v>
      </c>
      <c r="E3455" s="13">
        <f>D3455*'Assumptions Notes'!C$12</f>
        <v>2.0400000000000001E-2</v>
      </c>
      <c r="F3455" s="15">
        <f t="shared" si="106"/>
        <v>1.4008000000000001E-2</v>
      </c>
      <c r="G3455" s="10">
        <f>IF(C3455&gt;'Assumptions Notes'!C$11,'Assumptions Notes'!C$11,C3455)</f>
        <v>82.4</v>
      </c>
      <c r="H3455" s="15">
        <f t="shared" si="107"/>
        <v>1.4008000000000001E-2</v>
      </c>
      <c r="I3455" s="2">
        <f>IF(C3455&gt;'Assumptions Notes'!C$11,-C3455*('Assumptions Notes'!C$13/(2*1000)),G3455*D3455)</f>
        <v>1.4008000000000001E-2</v>
      </c>
    </row>
    <row r="3456" spans="1:9" ht="16" x14ac:dyDescent="0.2">
      <c r="A3456" s="5">
        <v>42623.979166666664</v>
      </c>
      <c r="B3456" s="2">
        <v>1399.9</v>
      </c>
      <c r="C3456" s="29">
        <v>82.4</v>
      </c>
      <c r="D3456" s="8">
        <v>1.5000000000000001E-4</v>
      </c>
      <c r="E3456" s="13">
        <f>D3456*'Assumptions Notes'!C$12</f>
        <v>1.8000000000000002E-2</v>
      </c>
      <c r="F3456" s="15">
        <f t="shared" si="106"/>
        <v>1.2360000000000001E-2</v>
      </c>
      <c r="G3456" s="10">
        <f>IF(C3456&gt;'Assumptions Notes'!C$11,'Assumptions Notes'!C$11,C3456)</f>
        <v>82.4</v>
      </c>
      <c r="H3456" s="15">
        <f t="shared" si="107"/>
        <v>1.2360000000000001E-2</v>
      </c>
      <c r="I3456" s="2">
        <f>IF(C3456&gt;'Assumptions Notes'!C$11,-C3456*('Assumptions Notes'!C$13/(2*1000)),G3456*D3456)</f>
        <v>1.2360000000000001E-2</v>
      </c>
    </row>
    <row r="3457" spans="1:9" ht="16" x14ac:dyDescent="0.2">
      <c r="A3457" s="5">
        <v>42624</v>
      </c>
      <c r="B3457" s="2">
        <v>1635.55</v>
      </c>
      <c r="C3457" s="29">
        <v>91.5</v>
      </c>
      <c r="D3457" s="8">
        <v>1.2999999999999999E-4</v>
      </c>
      <c r="E3457" s="13">
        <f>D3457*'Assumptions Notes'!C$12</f>
        <v>1.5599999999999999E-2</v>
      </c>
      <c r="F3457" s="15">
        <f t="shared" si="106"/>
        <v>1.1894999999999999E-2</v>
      </c>
      <c r="G3457" s="10">
        <f>IF(C3457&gt;'Assumptions Notes'!C$11,'Assumptions Notes'!C$11,C3457)</f>
        <v>91.5</v>
      </c>
      <c r="H3457" s="15">
        <f t="shared" si="107"/>
        <v>1.1894999999999999E-2</v>
      </c>
      <c r="I3457" s="2">
        <f>IF(C3457&gt;'Assumptions Notes'!C$11,-C3457*('Assumptions Notes'!C$13/(2*1000)),G3457*D3457)</f>
        <v>1.1894999999999999E-2</v>
      </c>
    </row>
    <row r="3458" spans="1:9" ht="16" x14ac:dyDescent="0.2">
      <c r="A3458" s="5">
        <v>42624.020833333336</v>
      </c>
      <c r="B3458" s="2">
        <v>1511.8</v>
      </c>
      <c r="C3458" s="29">
        <v>93.4</v>
      </c>
      <c r="D3458" s="8">
        <v>1.175E-4</v>
      </c>
      <c r="E3458" s="13">
        <f>D3458*'Assumptions Notes'!C$12</f>
        <v>1.41E-2</v>
      </c>
      <c r="F3458" s="15">
        <f t="shared" si="106"/>
        <v>1.09745E-2</v>
      </c>
      <c r="G3458" s="10">
        <f>IF(C3458&gt;'Assumptions Notes'!C$11,'Assumptions Notes'!C$11,C3458)</f>
        <v>93.4</v>
      </c>
      <c r="H3458" s="15">
        <f t="shared" si="107"/>
        <v>1.09745E-2</v>
      </c>
      <c r="I3458" s="2">
        <f>IF(C3458&gt;'Assumptions Notes'!C$11,-C3458*('Assumptions Notes'!C$13/(2*1000)),G3458*D3458)</f>
        <v>1.09745E-2</v>
      </c>
    </row>
    <row r="3459" spans="1:9" ht="16" x14ac:dyDescent="0.2">
      <c r="A3459" s="5">
        <v>42624.041666666664</v>
      </c>
      <c r="B3459" s="2">
        <v>1442.97</v>
      </c>
      <c r="C3459" s="29">
        <v>92.3</v>
      </c>
      <c r="D3459" s="8">
        <v>1.05E-4</v>
      </c>
      <c r="E3459" s="13">
        <f>D3459*'Assumptions Notes'!C$12</f>
        <v>1.26E-2</v>
      </c>
      <c r="F3459" s="15">
        <f t="shared" ref="F3459:F3522" si="108">D3459*C3459</f>
        <v>9.6915000000000005E-3</v>
      </c>
      <c r="G3459" s="10">
        <f>IF(C3459&gt;'Assumptions Notes'!C$11,'Assumptions Notes'!C$11,C3459)</f>
        <v>92.3</v>
      </c>
      <c r="H3459" s="15">
        <f t="shared" ref="H3459:H3522" si="109">G3459*D3459</f>
        <v>9.6915000000000005E-3</v>
      </c>
      <c r="I3459" s="2">
        <f>IF(C3459&gt;'Assumptions Notes'!C$11,-C3459*('Assumptions Notes'!C$13/(2*1000)),G3459*D3459)</f>
        <v>9.6915000000000005E-3</v>
      </c>
    </row>
    <row r="3460" spans="1:9" ht="16" x14ac:dyDescent="0.2">
      <c r="A3460" s="5">
        <v>42624.0625</v>
      </c>
      <c r="B3460" s="2">
        <v>1324.79</v>
      </c>
      <c r="C3460" s="29">
        <v>93.5</v>
      </c>
      <c r="D3460" s="8">
        <v>1.025E-4</v>
      </c>
      <c r="E3460" s="13">
        <f>D3460*'Assumptions Notes'!C$12</f>
        <v>1.23E-2</v>
      </c>
      <c r="F3460" s="15">
        <f t="shared" si="108"/>
        <v>9.5837500000000003E-3</v>
      </c>
      <c r="G3460" s="10">
        <f>IF(C3460&gt;'Assumptions Notes'!C$11,'Assumptions Notes'!C$11,C3460)</f>
        <v>93.5</v>
      </c>
      <c r="H3460" s="15">
        <f t="shared" si="109"/>
        <v>9.5837500000000003E-3</v>
      </c>
      <c r="I3460" s="2">
        <f>IF(C3460&gt;'Assumptions Notes'!C$11,-C3460*('Assumptions Notes'!C$13/(2*1000)),G3460*D3460)</f>
        <v>9.5837500000000003E-3</v>
      </c>
    </row>
    <row r="3461" spans="1:9" ht="16" x14ac:dyDescent="0.2">
      <c r="A3461" s="5">
        <v>42624.083333333336</v>
      </c>
      <c r="B3461" s="2">
        <v>1253.0999999999999</v>
      </c>
      <c r="C3461" s="29">
        <v>89.4</v>
      </c>
      <c r="D3461" s="8">
        <v>1E-4</v>
      </c>
      <c r="E3461" s="13">
        <f>D3461*'Assumptions Notes'!C$12</f>
        <v>1.2E-2</v>
      </c>
      <c r="F3461" s="15">
        <f t="shared" si="108"/>
        <v>8.9400000000000018E-3</v>
      </c>
      <c r="G3461" s="10">
        <f>IF(C3461&gt;'Assumptions Notes'!C$11,'Assumptions Notes'!C$11,C3461)</f>
        <v>89.4</v>
      </c>
      <c r="H3461" s="15">
        <f t="shared" si="109"/>
        <v>8.9400000000000018E-3</v>
      </c>
      <c r="I3461" s="2">
        <f>IF(C3461&gt;'Assumptions Notes'!C$11,-C3461*('Assumptions Notes'!C$13/(2*1000)),G3461*D3461)</f>
        <v>8.9400000000000018E-3</v>
      </c>
    </row>
    <row r="3462" spans="1:9" ht="16" x14ac:dyDescent="0.2">
      <c r="A3462" s="5">
        <v>42624.104166666664</v>
      </c>
      <c r="B3462" s="2">
        <v>1200.74</v>
      </c>
      <c r="C3462" s="29">
        <v>78.599999999999994</v>
      </c>
      <c r="D3462" s="8">
        <v>9.8750000000000002E-5</v>
      </c>
      <c r="E3462" s="13">
        <f>D3462*'Assumptions Notes'!C$12</f>
        <v>1.1849999999999999E-2</v>
      </c>
      <c r="F3462" s="15">
        <f t="shared" si="108"/>
        <v>7.7617499999999996E-3</v>
      </c>
      <c r="G3462" s="10">
        <f>IF(C3462&gt;'Assumptions Notes'!C$11,'Assumptions Notes'!C$11,C3462)</f>
        <v>78.599999999999994</v>
      </c>
      <c r="H3462" s="15">
        <f t="shared" si="109"/>
        <v>7.7617499999999996E-3</v>
      </c>
      <c r="I3462" s="2">
        <f>IF(C3462&gt;'Assumptions Notes'!C$11,-C3462*('Assumptions Notes'!C$13/(2*1000)),G3462*D3462)</f>
        <v>7.7617499999999996E-3</v>
      </c>
    </row>
    <row r="3463" spans="1:9" ht="16" x14ac:dyDescent="0.2">
      <c r="A3463" s="5">
        <v>42624.125</v>
      </c>
      <c r="B3463" s="2">
        <v>1153.07</v>
      </c>
      <c r="C3463" s="29">
        <v>77.5</v>
      </c>
      <c r="D3463" s="8">
        <v>9.7499999999999998E-5</v>
      </c>
      <c r="E3463" s="13">
        <f>D3463*'Assumptions Notes'!C$12</f>
        <v>1.17E-2</v>
      </c>
      <c r="F3463" s="15">
        <f t="shared" si="108"/>
        <v>7.5562499999999996E-3</v>
      </c>
      <c r="G3463" s="10">
        <f>IF(C3463&gt;'Assumptions Notes'!C$11,'Assumptions Notes'!C$11,C3463)</f>
        <v>77.5</v>
      </c>
      <c r="H3463" s="15">
        <f t="shared" si="109"/>
        <v>7.5562499999999996E-3</v>
      </c>
      <c r="I3463" s="2">
        <f>IF(C3463&gt;'Assumptions Notes'!C$11,-C3463*('Assumptions Notes'!C$13/(2*1000)),G3463*D3463)</f>
        <v>7.5562499999999996E-3</v>
      </c>
    </row>
    <row r="3464" spans="1:9" ht="16" x14ac:dyDescent="0.2">
      <c r="A3464" s="5">
        <v>42624.145833333336</v>
      </c>
      <c r="B3464" s="2">
        <v>1098.3800000000001</v>
      </c>
      <c r="C3464" s="29">
        <v>76.5</v>
      </c>
      <c r="D3464" s="8">
        <v>9.6250000000000009E-5</v>
      </c>
      <c r="E3464" s="13">
        <f>D3464*'Assumptions Notes'!C$12</f>
        <v>1.1550000000000001E-2</v>
      </c>
      <c r="F3464" s="15">
        <f t="shared" si="108"/>
        <v>7.3631250000000007E-3</v>
      </c>
      <c r="G3464" s="10">
        <f>IF(C3464&gt;'Assumptions Notes'!C$11,'Assumptions Notes'!C$11,C3464)</f>
        <v>76.5</v>
      </c>
      <c r="H3464" s="15">
        <f t="shared" si="109"/>
        <v>7.3631250000000007E-3</v>
      </c>
      <c r="I3464" s="2">
        <f>IF(C3464&gt;'Assumptions Notes'!C$11,-C3464*('Assumptions Notes'!C$13/(2*1000)),G3464*D3464)</f>
        <v>7.3631250000000007E-3</v>
      </c>
    </row>
    <row r="3465" spans="1:9" ht="16" x14ac:dyDescent="0.2">
      <c r="A3465" s="5">
        <v>42624.166666666664</v>
      </c>
      <c r="B3465" s="2">
        <v>1069.6300000000001</v>
      </c>
      <c r="C3465" s="29">
        <v>76.099999999999994</v>
      </c>
      <c r="D3465" s="8">
        <v>9.5000000000000005E-5</v>
      </c>
      <c r="E3465" s="13">
        <f>D3465*'Assumptions Notes'!C$12</f>
        <v>1.14E-2</v>
      </c>
      <c r="F3465" s="15">
        <f t="shared" si="108"/>
        <v>7.2294999999999998E-3</v>
      </c>
      <c r="G3465" s="10">
        <f>IF(C3465&gt;'Assumptions Notes'!C$11,'Assumptions Notes'!C$11,C3465)</f>
        <v>76.099999999999994</v>
      </c>
      <c r="H3465" s="15">
        <f t="shared" si="109"/>
        <v>7.2294999999999998E-3</v>
      </c>
      <c r="I3465" s="2">
        <f>IF(C3465&gt;'Assumptions Notes'!C$11,-C3465*('Assumptions Notes'!C$13/(2*1000)),G3465*D3465)</f>
        <v>7.2294999999999998E-3</v>
      </c>
    </row>
    <row r="3466" spans="1:9" ht="16" x14ac:dyDescent="0.2">
      <c r="A3466" s="5">
        <v>42624.1875</v>
      </c>
      <c r="B3466" s="2">
        <v>1051.07</v>
      </c>
      <c r="C3466" s="29">
        <v>73.8</v>
      </c>
      <c r="D3466" s="8">
        <v>9.6250000000000009E-5</v>
      </c>
      <c r="E3466" s="13">
        <f>D3466*'Assumptions Notes'!C$12</f>
        <v>1.1550000000000001E-2</v>
      </c>
      <c r="F3466" s="15">
        <f t="shared" si="108"/>
        <v>7.1032500000000002E-3</v>
      </c>
      <c r="G3466" s="10">
        <f>IF(C3466&gt;'Assumptions Notes'!C$11,'Assumptions Notes'!C$11,C3466)</f>
        <v>73.8</v>
      </c>
      <c r="H3466" s="15">
        <f t="shared" si="109"/>
        <v>7.1032500000000002E-3</v>
      </c>
      <c r="I3466" s="2">
        <f>IF(C3466&gt;'Assumptions Notes'!C$11,-C3466*('Assumptions Notes'!C$13/(2*1000)),G3466*D3466)</f>
        <v>7.1032500000000002E-3</v>
      </c>
    </row>
    <row r="3467" spans="1:9" ht="16" x14ac:dyDescent="0.2">
      <c r="A3467" s="5">
        <v>42624.208333333336</v>
      </c>
      <c r="B3467" s="2">
        <v>1036.67</v>
      </c>
      <c r="C3467" s="29">
        <v>75.900000000000006</v>
      </c>
      <c r="D3467" s="8">
        <v>9.7499999999999998E-5</v>
      </c>
      <c r="E3467" s="13">
        <f>D3467*'Assumptions Notes'!C$12</f>
        <v>1.17E-2</v>
      </c>
      <c r="F3467" s="15">
        <f t="shared" si="108"/>
        <v>7.4002500000000006E-3</v>
      </c>
      <c r="G3467" s="10">
        <f>IF(C3467&gt;'Assumptions Notes'!C$11,'Assumptions Notes'!C$11,C3467)</f>
        <v>75.900000000000006</v>
      </c>
      <c r="H3467" s="15">
        <f t="shared" si="109"/>
        <v>7.4002500000000006E-3</v>
      </c>
      <c r="I3467" s="2">
        <f>IF(C3467&gt;'Assumptions Notes'!C$11,-C3467*('Assumptions Notes'!C$13/(2*1000)),G3467*D3467)</f>
        <v>7.4002500000000006E-3</v>
      </c>
    </row>
    <row r="3468" spans="1:9" ht="16" x14ac:dyDescent="0.2">
      <c r="A3468" s="5">
        <v>42624.229166666664</v>
      </c>
      <c r="B3468" s="2">
        <v>1032.32</v>
      </c>
      <c r="C3468" s="29">
        <v>76.5</v>
      </c>
      <c r="D3468" s="8">
        <v>1.15E-4</v>
      </c>
      <c r="E3468" s="13">
        <f>D3468*'Assumptions Notes'!C$12</f>
        <v>1.38E-2</v>
      </c>
      <c r="F3468" s="15">
        <f t="shared" si="108"/>
        <v>8.7974999999999998E-3</v>
      </c>
      <c r="G3468" s="10">
        <f>IF(C3468&gt;'Assumptions Notes'!C$11,'Assumptions Notes'!C$11,C3468)</f>
        <v>76.5</v>
      </c>
      <c r="H3468" s="15">
        <f t="shared" si="109"/>
        <v>8.7974999999999998E-3</v>
      </c>
      <c r="I3468" s="2">
        <f>IF(C3468&gt;'Assumptions Notes'!C$11,-C3468*('Assumptions Notes'!C$13/(2*1000)),G3468*D3468)</f>
        <v>8.7974999999999998E-3</v>
      </c>
    </row>
    <row r="3469" spans="1:9" ht="16" x14ac:dyDescent="0.2">
      <c r="A3469" s="5">
        <v>42624.25</v>
      </c>
      <c r="B3469" s="2">
        <v>1030.48</v>
      </c>
      <c r="C3469" s="29">
        <v>85.3</v>
      </c>
      <c r="D3469" s="8">
        <v>1.325E-4</v>
      </c>
      <c r="E3469" s="13">
        <f>D3469*'Assumptions Notes'!C$12</f>
        <v>1.5900000000000001E-2</v>
      </c>
      <c r="F3469" s="15">
        <f t="shared" si="108"/>
        <v>1.130225E-2</v>
      </c>
      <c r="G3469" s="10">
        <f>IF(C3469&gt;'Assumptions Notes'!C$11,'Assumptions Notes'!C$11,C3469)</f>
        <v>85.3</v>
      </c>
      <c r="H3469" s="15">
        <f t="shared" si="109"/>
        <v>1.130225E-2</v>
      </c>
      <c r="I3469" s="2">
        <f>IF(C3469&gt;'Assumptions Notes'!C$11,-C3469*('Assumptions Notes'!C$13/(2*1000)),G3469*D3469)</f>
        <v>1.130225E-2</v>
      </c>
    </row>
    <row r="3470" spans="1:9" ht="16" x14ac:dyDescent="0.2">
      <c r="A3470" s="5">
        <v>42624.270833333336</v>
      </c>
      <c r="B3470" s="2">
        <v>1063.51</v>
      </c>
      <c r="C3470" s="29">
        <v>90.3</v>
      </c>
      <c r="D3470" s="8">
        <v>1.6249999999999999E-4</v>
      </c>
      <c r="E3470" s="13">
        <f>D3470*'Assumptions Notes'!C$12</f>
        <v>1.95E-2</v>
      </c>
      <c r="F3470" s="15">
        <f t="shared" si="108"/>
        <v>1.4673749999999999E-2</v>
      </c>
      <c r="G3470" s="10">
        <f>IF(C3470&gt;'Assumptions Notes'!C$11,'Assumptions Notes'!C$11,C3470)</f>
        <v>90.3</v>
      </c>
      <c r="H3470" s="15">
        <f t="shared" si="109"/>
        <v>1.4673749999999999E-2</v>
      </c>
      <c r="I3470" s="2">
        <f>IF(C3470&gt;'Assumptions Notes'!C$11,-C3470*('Assumptions Notes'!C$13/(2*1000)),G3470*D3470)</f>
        <v>1.4673749999999999E-2</v>
      </c>
    </row>
    <row r="3471" spans="1:9" ht="16" x14ac:dyDescent="0.2">
      <c r="A3471" s="5">
        <v>42624.291666666664</v>
      </c>
      <c r="B3471" s="2">
        <v>1073.42</v>
      </c>
      <c r="C3471" s="29">
        <v>88.6</v>
      </c>
      <c r="D3471" s="8">
        <v>1.9249999999999999E-4</v>
      </c>
      <c r="E3471" s="13">
        <f>D3471*'Assumptions Notes'!C$12</f>
        <v>2.3099999999999999E-2</v>
      </c>
      <c r="F3471" s="15">
        <f t="shared" si="108"/>
        <v>1.7055499999999998E-2</v>
      </c>
      <c r="G3471" s="10">
        <f>IF(C3471&gt;'Assumptions Notes'!C$11,'Assumptions Notes'!C$11,C3471)</f>
        <v>88.6</v>
      </c>
      <c r="H3471" s="15">
        <f t="shared" si="109"/>
        <v>1.7055499999999998E-2</v>
      </c>
      <c r="I3471" s="2">
        <f>IF(C3471&gt;'Assumptions Notes'!C$11,-C3471*('Assumptions Notes'!C$13/(2*1000)),G3471*D3471)</f>
        <v>1.7055499999999998E-2</v>
      </c>
    </row>
    <row r="3472" spans="1:9" ht="16" x14ac:dyDescent="0.2">
      <c r="A3472" s="5">
        <v>42624.3125</v>
      </c>
      <c r="B3472" s="2">
        <v>1071.3900000000001</v>
      </c>
      <c r="C3472" s="29">
        <v>87.8</v>
      </c>
      <c r="D3472" s="8">
        <v>2.0875000000000001E-4</v>
      </c>
      <c r="E3472" s="13">
        <f>D3472*'Assumptions Notes'!C$12</f>
        <v>2.5049999999999999E-2</v>
      </c>
      <c r="F3472" s="15">
        <f t="shared" si="108"/>
        <v>1.8328250000000001E-2</v>
      </c>
      <c r="G3472" s="10">
        <f>IF(C3472&gt;'Assumptions Notes'!C$11,'Assumptions Notes'!C$11,C3472)</f>
        <v>87.8</v>
      </c>
      <c r="H3472" s="15">
        <f t="shared" si="109"/>
        <v>1.8328250000000001E-2</v>
      </c>
      <c r="I3472" s="2">
        <f>IF(C3472&gt;'Assumptions Notes'!C$11,-C3472*('Assumptions Notes'!C$13/(2*1000)),G3472*D3472)</f>
        <v>1.8328250000000001E-2</v>
      </c>
    </row>
    <row r="3473" spans="1:9" ht="16" x14ac:dyDescent="0.2">
      <c r="A3473" s="5">
        <v>42624.333333333336</v>
      </c>
      <c r="B3473" s="2">
        <v>1081.1199999999999</v>
      </c>
      <c r="C3473" s="29">
        <v>79.599999999999994</v>
      </c>
      <c r="D3473" s="8">
        <v>2.2499999999999999E-4</v>
      </c>
      <c r="E3473" s="13">
        <f>D3473*'Assumptions Notes'!C$12</f>
        <v>2.7E-2</v>
      </c>
      <c r="F3473" s="15">
        <f t="shared" si="108"/>
        <v>1.7909999999999999E-2</v>
      </c>
      <c r="G3473" s="10">
        <f>IF(C3473&gt;'Assumptions Notes'!C$11,'Assumptions Notes'!C$11,C3473)</f>
        <v>79.599999999999994</v>
      </c>
      <c r="H3473" s="15">
        <f t="shared" si="109"/>
        <v>1.7909999999999999E-2</v>
      </c>
      <c r="I3473" s="2">
        <f>IF(C3473&gt;'Assumptions Notes'!C$11,-C3473*('Assumptions Notes'!C$13/(2*1000)),G3473*D3473)</f>
        <v>1.7909999999999999E-2</v>
      </c>
    </row>
    <row r="3474" spans="1:9" ht="16" x14ac:dyDescent="0.2">
      <c r="A3474" s="5">
        <v>42624.354166666664</v>
      </c>
      <c r="B3474" s="2">
        <v>1084.29</v>
      </c>
      <c r="C3474" s="29">
        <v>72.3</v>
      </c>
      <c r="D3474" s="8">
        <v>2.2625E-4</v>
      </c>
      <c r="E3474" s="13">
        <f>D3474*'Assumptions Notes'!C$12</f>
        <v>2.7150000000000001E-2</v>
      </c>
      <c r="F3474" s="15">
        <f t="shared" si="108"/>
        <v>1.6357874999999997E-2</v>
      </c>
      <c r="G3474" s="10">
        <f>IF(C3474&gt;'Assumptions Notes'!C$11,'Assumptions Notes'!C$11,C3474)</f>
        <v>72.3</v>
      </c>
      <c r="H3474" s="15">
        <f t="shared" si="109"/>
        <v>1.6357874999999997E-2</v>
      </c>
      <c r="I3474" s="2">
        <f>IF(C3474&gt;'Assumptions Notes'!C$11,-C3474*('Assumptions Notes'!C$13/(2*1000)),G3474*D3474)</f>
        <v>1.6357874999999997E-2</v>
      </c>
    </row>
    <row r="3475" spans="1:9" ht="16" x14ac:dyDescent="0.2">
      <c r="A3475" s="5">
        <v>42624.375</v>
      </c>
      <c r="B3475" s="2">
        <v>1068.1199999999999</v>
      </c>
      <c r="C3475" s="29">
        <v>70.7</v>
      </c>
      <c r="D3475" s="8">
        <v>2.275E-4</v>
      </c>
      <c r="E3475" s="13">
        <f>D3475*'Assumptions Notes'!C$12</f>
        <v>2.7300000000000001E-2</v>
      </c>
      <c r="F3475" s="15">
        <f t="shared" si="108"/>
        <v>1.6084250000000001E-2</v>
      </c>
      <c r="G3475" s="10">
        <f>IF(C3475&gt;'Assumptions Notes'!C$11,'Assumptions Notes'!C$11,C3475)</f>
        <v>70.7</v>
      </c>
      <c r="H3475" s="15">
        <f t="shared" si="109"/>
        <v>1.6084250000000001E-2</v>
      </c>
      <c r="I3475" s="2">
        <f>IF(C3475&gt;'Assumptions Notes'!C$11,-C3475*('Assumptions Notes'!C$13/(2*1000)),G3475*D3475)</f>
        <v>1.6084250000000001E-2</v>
      </c>
    </row>
    <row r="3476" spans="1:9" ht="16" x14ac:dyDescent="0.2">
      <c r="A3476" s="5">
        <v>42624.395833333336</v>
      </c>
      <c r="B3476" s="2">
        <v>1026.31</v>
      </c>
      <c r="C3476" s="29">
        <v>68.8</v>
      </c>
      <c r="D3476" s="8">
        <v>2.1875E-4</v>
      </c>
      <c r="E3476" s="13">
        <f>D3476*'Assumptions Notes'!C$12</f>
        <v>2.6249999999999999E-2</v>
      </c>
      <c r="F3476" s="15">
        <f t="shared" si="108"/>
        <v>1.5049999999999999E-2</v>
      </c>
      <c r="G3476" s="10">
        <f>IF(C3476&gt;'Assumptions Notes'!C$11,'Assumptions Notes'!C$11,C3476)</f>
        <v>68.8</v>
      </c>
      <c r="H3476" s="15">
        <f t="shared" si="109"/>
        <v>1.5049999999999999E-2</v>
      </c>
      <c r="I3476" s="2">
        <f>IF(C3476&gt;'Assumptions Notes'!C$11,-C3476*('Assumptions Notes'!C$13/(2*1000)),G3476*D3476)</f>
        <v>1.5049999999999999E-2</v>
      </c>
    </row>
    <row r="3477" spans="1:9" ht="16" x14ac:dyDescent="0.2">
      <c r="A3477" s="5">
        <v>42624.416666666664</v>
      </c>
      <c r="B3477" s="2">
        <v>972.27</v>
      </c>
      <c r="C3477" s="29">
        <v>68.400000000000006</v>
      </c>
      <c r="D3477" s="8">
        <v>2.1000000000000001E-4</v>
      </c>
      <c r="E3477" s="13">
        <f>D3477*'Assumptions Notes'!C$12</f>
        <v>2.52E-2</v>
      </c>
      <c r="F3477" s="15">
        <f t="shared" si="108"/>
        <v>1.4364000000000002E-2</v>
      </c>
      <c r="G3477" s="10">
        <f>IF(C3477&gt;'Assumptions Notes'!C$11,'Assumptions Notes'!C$11,C3477)</f>
        <v>68.400000000000006</v>
      </c>
      <c r="H3477" s="15">
        <f t="shared" si="109"/>
        <v>1.4364000000000002E-2</v>
      </c>
      <c r="I3477" s="2">
        <f>IF(C3477&gt;'Assumptions Notes'!C$11,-C3477*('Assumptions Notes'!C$13/(2*1000)),G3477*D3477)</f>
        <v>1.4364000000000002E-2</v>
      </c>
    </row>
    <row r="3478" spans="1:9" ht="16" x14ac:dyDescent="0.2">
      <c r="A3478" s="5">
        <v>42624.4375</v>
      </c>
      <c r="B3478" s="2">
        <v>910.45</v>
      </c>
      <c r="C3478" s="29">
        <v>70</v>
      </c>
      <c r="D3478" s="8">
        <v>2.075E-4</v>
      </c>
      <c r="E3478" s="13">
        <f>D3478*'Assumptions Notes'!C$12</f>
        <v>2.4899999999999999E-2</v>
      </c>
      <c r="F3478" s="15">
        <f t="shared" si="108"/>
        <v>1.4525E-2</v>
      </c>
      <c r="G3478" s="10">
        <f>IF(C3478&gt;'Assumptions Notes'!C$11,'Assumptions Notes'!C$11,C3478)</f>
        <v>70</v>
      </c>
      <c r="H3478" s="15">
        <f t="shared" si="109"/>
        <v>1.4525E-2</v>
      </c>
      <c r="I3478" s="2">
        <f>IF(C3478&gt;'Assumptions Notes'!C$11,-C3478*('Assumptions Notes'!C$13/(2*1000)),G3478*D3478)</f>
        <v>1.4525E-2</v>
      </c>
    </row>
    <row r="3479" spans="1:9" ht="16" x14ac:dyDescent="0.2">
      <c r="A3479" s="5">
        <v>42624.458333333336</v>
      </c>
      <c r="B3479" s="2">
        <v>864.07</v>
      </c>
      <c r="C3479" s="29">
        <v>73.599999999999994</v>
      </c>
      <c r="D3479" s="8">
        <v>2.05E-4</v>
      </c>
      <c r="E3479" s="13">
        <f>D3479*'Assumptions Notes'!C$12</f>
        <v>2.46E-2</v>
      </c>
      <c r="F3479" s="15">
        <f t="shared" si="108"/>
        <v>1.5087999999999999E-2</v>
      </c>
      <c r="G3479" s="10">
        <f>IF(C3479&gt;'Assumptions Notes'!C$11,'Assumptions Notes'!C$11,C3479)</f>
        <v>73.599999999999994</v>
      </c>
      <c r="H3479" s="15">
        <f t="shared" si="109"/>
        <v>1.5087999999999999E-2</v>
      </c>
      <c r="I3479" s="2">
        <f>IF(C3479&gt;'Assumptions Notes'!C$11,-C3479*('Assumptions Notes'!C$13/(2*1000)),G3479*D3479)</f>
        <v>1.5087999999999999E-2</v>
      </c>
    </row>
    <row r="3480" spans="1:9" ht="16" x14ac:dyDescent="0.2">
      <c r="A3480" s="5">
        <v>42624.479166666664</v>
      </c>
      <c r="B3480" s="2">
        <v>829.11</v>
      </c>
      <c r="C3480" s="29">
        <v>77.099999999999994</v>
      </c>
      <c r="D3480" s="8">
        <v>2.1499999999999999E-4</v>
      </c>
      <c r="E3480" s="13">
        <f>D3480*'Assumptions Notes'!C$12</f>
        <v>2.58E-2</v>
      </c>
      <c r="F3480" s="15">
        <f t="shared" si="108"/>
        <v>1.6576499999999997E-2</v>
      </c>
      <c r="G3480" s="10">
        <f>IF(C3480&gt;'Assumptions Notes'!C$11,'Assumptions Notes'!C$11,C3480)</f>
        <v>77.099999999999994</v>
      </c>
      <c r="H3480" s="15">
        <f t="shared" si="109"/>
        <v>1.6576499999999997E-2</v>
      </c>
      <c r="I3480" s="2">
        <f>IF(C3480&gt;'Assumptions Notes'!C$11,-C3480*('Assumptions Notes'!C$13/(2*1000)),G3480*D3480)</f>
        <v>1.6576499999999997E-2</v>
      </c>
    </row>
    <row r="3481" spans="1:9" ht="16" x14ac:dyDescent="0.2">
      <c r="A3481" s="5">
        <v>42624.5</v>
      </c>
      <c r="B3481" s="2">
        <v>826.79</v>
      </c>
      <c r="C3481" s="29">
        <v>87.4</v>
      </c>
      <c r="D3481" s="8">
        <v>2.2499999999999999E-4</v>
      </c>
      <c r="E3481" s="13">
        <f>D3481*'Assumptions Notes'!C$12</f>
        <v>2.7E-2</v>
      </c>
      <c r="F3481" s="15">
        <f t="shared" si="108"/>
        <v>1.9665000000000002E-2</v>
      </c>
      <c r="G3481" s="10">
        <f>IF(C3481&gt;'Assumptions Notes'!C$11,'Assumptions Notes'!C$11,C3481)</f>
        <v>87.4</v>
      </c>
      <c r="H3481" s="15">
        <f t="shared" si="109"/>
        <v>1.9665000000000002E-2</v>
      </c>
      <c r="I3481" s="2">
        <f>IF(C3481&gt;'Assumptions Notes'!C$11,-C3481*('Assumptions Notes'!C$13/(2*1000)),G3481*D3481)</f>
        <v>1.9665000000000002E-2</v>
      </c>
    </row>
    <row r="3482" spans="1:9" ht="16" x14ac:dyDescent="0.2">
      <c r="A3482" s="5">
        <v>42624.520833333336</v>
      </c>
      <c r="B3482" s="2">
        <v>819.26</v>
      </c>
      <c r="C3482" s="29">
        <v>87.4</v>
      </c>
      <c r="D3482" s="8">
        <v>2.1250000000000002E-4</v>
      </c>
      <c r="E3482" s="13">
        <f>D3482*'Assumptions Notes'!C$12</f>
        <v>2.5500000000000002E-2</v>
      </c>
      <c r="F3482" s="15">
        <f t="shared" si="108"/>
        <v>1.8572500000000002E-2</v>
      </c>
      <c r="G3482" s="10">
        <f>IF(C3482&gt;'Assumptions Notes'!C$11,'Assumptions Notes'!C$11,C3482)</f>
        <v>87.4</v>
      </c>
      <c r="H3482" s="15">
        <f t="shared" si="109"/>
        <v>1.8572500000000002E-2</v>
      </c>
      <c r="I3482" s="2">
        <f>IF(C3482&gt;'Assumptions Notes'!C$11,-C3482*('Assumptions Notes'!C$13/(2*1000)),G3482*D3482)</f>
        <v>1.8572500000000002E-2</v>
      </c>
    </row>
    <row r="3483" spans="1:9" ht="16" x14ac:dyDescent="0.2">
      <c r="A3483" s="5">
        <v>42624.541666666664</v>
      </c>
      <c r="B3483" s="2">
        <v>813.57</v>
      </c>
      <c r="C3483" s="29">
        <v>87.7</v>
      </c>
      <c r="D3483" s="8">
        <v>2.0000000000000001E-4</v>
      </c>
      <c r="E3483" s="13">
        <f>D3483*'Assumptions Notes'!C$12</f>
        <v>2.4E-2</v>
      </c>
      <c r="F3483" s="15">
        <f t="shared" si="108"/>
        <v>1.754E-2</v>
      </c>
      <c r="G3483" s="10">
        <f>IF(C3483&gt;'Assumptions Notes'!C$11,'Assumptions Notes'!C$11,C3483)</f>
        <v>87.7</v>
      </c>
      <c r="H3483" s="15">
        <f t="shared" si="109"/>
        <v>1.754E-2</v>
      </c>
      <c r="I3483" s="2">
        <f>IF(C3483&gt;'Assumptions Notes'!C$11,-C3483*('Assumptions Notes'!C$13/(2*1000)),G3483*D3483)</f>
        <v>1.754E-2</v>
      </c>
    </row>
    <row r="3484" spans="1:9" ht="16" x14ac:dyDescent="0.2">
      <c r="A3484" s="5">
        <v>42624.5625</v>
      </c>
      <c r="B3484" s="2">
        <v>818.64</v>
      </c>
      <c r="C3484" s="29">
        <v>87.9</v>
      </c>
      <c r="D3484" s="8">
        <v>1.975E-4</v>
      </c>
      <c r="E3484" s="13">
        <f>D3484*'Assumptions Notes'!C$12</f>
        <v>2.3699999999999999E-2</v>
      </c>
      <c r="F3484" s="15">
        <f t="shared" si="108"/>
        <v>1.7360250000000001E-2</v>
      </c>
      <c r="G3484" s="10">
        <f>IF(C3484&gt;'Assumptions Notes'!C$11,'Assumptions Notes'!C$11,C3484)</f>
        <v>87.9</v>
      </c>
      <c r="H3484" s="15">
        <f t="shared" si="109"/>
        <v>1.7360250000000001E-2</v>
      </c>
      <c r="I3484" s="2">
        <f>IF(C3484&gt;'Assumptions Notes'!C$11,-C3484*('Assumptions Notes'!C$13/(2*1000)),G3484*D3484)</f>
        <v>1.7360250000000001E-2</v>
      </c>
    </row>
    <row r="3485" spans="1:9" ht="16" x14ac:dyDescent="0.2">
      <c r="A3485" s="5">
        <v>42624.583333333336</v>
      </c>
      <c r="B3485" s="2">
        <v>812.87</v>
      </c>
      <c r="C3485" s="29">
        <v>79.099999999999994</v>
      </c>
      <c r="D3485" s="8">
        <v>1.95E-4</v>
      </c>
      <c r="E3485" s="13">
        <f>D3485*'Assumptions Notes'!C$12</f>
        <v>2.3400000000000001E-2</v>
      </c>
      <c r="F3485" s="15">
        <f t="shared" si="108"/>
        <v>1.5424499999999999E-2</v>
      </c>
      <c r="G3485" s="10">
        <f>IF(C3485&gt;'Assumptions Notes'!C$11,'Assumptions Notes'!C$11,C3485)</f>
        <v>79.099999999999994</v>
      </c>
      <c r="H3485" s="15">
        <f t="shared" si="109"/>
        <v>1.5424499999999999E-2</v>
      </c>
      <c r="I3485" s="2">
        <f>IF(C3485&gt;'Assumptions Notes'!C$11,-C3485*('Assumptions Notes'!C$13/(2*1000)),G3485*D3485)</f>
        <v>1.5424499999999999E-2</v>
      </c>
    </row>
    <row r="3486" spans="1:9" ht="16" x14ac:dyDescent="0.2">
      <c r="A3486" s="5">
        <v>42624.604166666664</v>
      </c>
      <c r="B3486" s="2">
        <v>849.43</v>
      </c>
      <c r="C3486" s="29">
        <v>72.7</v>
      </c>
      <c r="D3486" s="8">
        <v>1.9625E-4</v>
      </c>
      <c r="E3486" s="13">
        <f>D3486*'Assumptions Notes'!C$12</f>
        <v>2.3550000000000001E-2</v>
      </c>
      <c r="F3486" s="15">
        <f t="shared" si="108"/>
        <v>1.4267375000000001E-2</v>
      </c>
      <c r="G3486" s="10">
        <f>IF(C3486&gt;'Assumptions Notes'!C$11,'Assumptions Notes'!C$11,C3486)</f>
        <v>72.7</v>
      </c>
      <c r="H3486" s="15">
        <f t="shared" si="109"/>
        <v>1.4267375000000001E-2</v>
      </c>
      <c r="I3486" s="2">
        <f>IF(C3486&gt;'Assumptions Notes'!C$11,-C3486*('Assumptions Notes'!C$13/(2*1000)),G3486*D3486)</f>
        <v>1.4267375000000001E-2</v>
      </c>
    </row>
    <row r="3487" spans="1:9" ht="16" x14ac:dyDescent="0.2">
      <c r="A3487" s="5">
        <v>42624.625</v>
      </c>
      <c r="B3487" s="2">
        <v>847</v>
      </c>
      <c r="C3487" s="29">
        <v>69.900000000000006</v>
      </c>
      <c r="D3487" s="8">
        <v>1.975E-4</v>
      </c>
      <c r="E3487" s="13">
        <f>D3487*'Assumptions Notes'!C$12</f>
        <v>2.3699999999999999E-2</v>
      </c>
      <c r="F3487" s="15">
        <f t="shared" si="108"/>
        <v>1.3805250000000002E-2</v>
      </c>
      <c r="G3487" s="10">
        <f>IF(C3487&gt;'Assumptions Notes'!C$11,'Assumptions Notes'!C$11,C3487)</f>
        <v>69.900000000000006</v>
      </c>
      <c r="H3487" s="15">
        <f t="shared" si="109"/>
        <v>1.3805250000000002E-2</v>
      </c>
      <c r="I3487" s="2">
        <f>IF(C3487&gt;'Assumptions Notes'!C$11,-C3487*('Assumptions Notes'!C$13/(2*1000)),G3487*D3487)</f>
        <v>1.3805250000000002E-2</v>
      </c>
    </row>
    <row r="3488" spans="1:9" ht="16" x14ac:dyDescent="0.2">
      <c r="A3488" s="5">
        <v>42624.645833333336</v>
      </c>
      <c r="B3488" s="2">
        <v>883.68</v>
      </c>
      <c r="C3488" s="29">
        <v>68.400000000000006</v>
      </c>
      <c r="D3488" s="8">
        <v>2.2124999999999998E-4</v>
      </c>
      <c r="E3488" s="13">
        <f>D3488*'Assumptions Notes'!C$12</f>
        <v>2.6549999999999997E-2</v>
      </c>
      <c r="F3488" s="15">
        <f t="shared" si="108"/>
        <v>1.5133499999999999E-2</v>
      </c>
      <c r="G3488" s="10">
        <f>IF(C3488&gt;'Assumptions Notes'!C$11,'Assumptions Notes'!C$11,C3488)</f>
        <v>68.400000000000006</v>
      </c>
      <c r="H3488" s="15">
        <f t="shared" si="109"/>
        <v>1.5133499999999999E-2</v>
      </c>
      <c r="I3488" s="2">
        <f>IF(C3488&gt;'Assumptions Notes'!C$11,-C3488*('Assumptions Notes'!C$13/(2*1000)),G3488*D3488)</f>
        <v>1.5133499999999999E-2</v>
      </c>
    </row>
    <row r="3489" spans="1:9" ht="16" x14ac:dyDescent="0.2">
      <c r="A3489" s="5">
        <v>42624.666666666664</v>
      </c>
      <c r="B3489" s="2">
        <v>955.6</v>
      </c>
      <c r="C3489" s="29">
        <v>68.900000000000006</v>
      </c>
      <c r="D3489" s="8">
        <v>2.4499999999999999E-4</v>
      </c>
      <c r="E3489" s="13">
        <f>D3489*'Assumptions Notes'!C$12</f>
        <v>2.9399999999999999E-2</v>
      </c>
      <c r="F3489" s="15">
        <f t="shared" si="108"/>
        <v>1.68805E-2</v>
      </c>
      <c r="G3489" s="10">
        <f>IF(C3489&gt;'Assumptions Notes'!C$11,'Assumptions Notes'!C$11,C3489)</f>
        <v>68.900000000000006</v>
      </c>
      <c r="H3489" s="15">
        <f t="shared" si="109"/>
        <v>1.68805E-2</v>
      </c>
      <c r="I3489" s="2">
        <f>IF(C3489&gt;'Assumptions Notes'!C$11,-C3489*('Assumptions Notes'!C$13/(2*1000)),G3489*D3489)</f>
        <v>1.68805E-2</v>
      </c>
    </row>
    <row r="3490" spans="1:9" ht="16" x14ac:dyDescent="0.2">
      <c r="A3490" s="5">
        <v>42624.6875</v>
      </c>
      <c r="B3490" s="2">
        <v>1018.94</v>
      </c>
      <c r="C3490" s="29">
        <v>68.2</v>
      </c>
      <c r="D3490" s="8">
        <v>2.7E-4</v>
      </c>
      <c r="E3490" s="13">
        <f>D3490*'Assumptions Notes'!C$12</f>
        <v>3.2399999999999998E-2</v>
      </c>
      <c r="F3490" s="15">
        <f t="shared" si="108"/>
        <v>1.8414E-2</v>
      </c>
      <c r="G3490" s="10">
        <f>IF(C3490&gt;'Assumptions Notes'!C$11,'Assumptions Notes'!C$11,C3490)</f>
        <v>68.2</v>
      </c>
      <c r="H3490" s="15">
        <f t="shared" si="109"/>
        <v>1.8414E-2</v>
      </c>
      <c r="I3490" s="2">
        <f>IF(C3490&gt;'Assumptions Notes'!C$11,-C3490*('Assumptions Notes'!C$13/(2*1000)),G3490*D3490)</f>
        <v>1.8414E-2</v>
      </c>
    </row>
    <row r="3491" spans="1:9" ht="16" x14ac:dyDescent="0.2">
      <c r="A3491" s="5">
        <v>42624.708333333336</v>
      </c>
      <c r="B3491" s="2">
        <v>1108.6099999999999</v>
      </c>
      <c r="C3491" s="29">
        <v>73.8</v>
      </c>
      <c r="D3491" s="8">
        <v>2.9500000000000001E-4</v>
      </c>
      <c r="E3491" s="13">
        <f>D3491*'Assumptions Notes'!C$12</f>
        <v>3.5400000000000001E-2</v>
      </c>
      <c r="F3491" s="15">
        <f t="shared" si="108"/>
        <v>2.1770999999999999E-2</v>
      </c>
      <c r="G3491" s="10">
        <f>IF(C3491&gt;'Assumptions Notes'!C$11,'Assumptions Notes'!C$11,C3491)</f>
        <v>73.8</v>
      </c>
      <c r="H3491" s="15">
        <f t="shared" si="109"/>
        <v>2.1770999999999999E-2</v>
      </c>
      <c r="I3491" s="2">
        <f>IF(C3491&gt;'Assumptions Notes'!C$11,-C3491*('Assumptions Notes'!C$13/(2*1000)),G3491*D3491)</f>
        <v>2.1770999999999999E-2</v>
      </c>
    </row>
    <row r="3492" spans="1:9" ht="16" x14ac:dyDescent="0.2">
      <c r="A3492" s="5">
        <v>42624.729166666664</v>
      </c>
      <c r="B3492" s="2">
        <v>1191.9100000000001</v>
      </c>
      <c r="C3492" s="29">
        <v>76.7</v>
      </c>
      <c r="D3492" s="8">
        <v>2.9750000000000002E-4</v>
      </c>
      <c r="E3492" s="13">
        <f>D3492*'Assumptions Notes'!C$12</f>
        <v>3.5700000000000003E-2</v>
      </c>
      <c r="F3492" s="15">
        <f t="shared" si="108"/>
        <v>2.2818250000000002E-2</v>
      </c>
      <c r="G3492" s="10">
        <f>IF(C3492&gt;'Assumptions Notes'!C$11,'Assumptions Notes'!C$11,C3492)</f>
        <v>76.7</v>
      </c>
      <c r="H3492" s="15">
        <f t="shared" si="109"/>
        <v>2.2818250000000002E-2</v>
      </c>
      <c r="I3492" s="2">
        <f>IF(C3492&gt;'Assumptions Notes'!C$11,-C3492*('Assumptions Notes'!C$13/(2*1000)),G3492*D3492)</f>
        <v>2.2818250000000002E-2</v>
      </c>
    </row>
    <row r="3493" spans="1:9" ht="16" x14ac:dyDescent="0.2">
      <c r="A3493" s="5">
        <v>42624.75</v>
      </c>
      <c r="B3493" s="2">
        <v>1309.71</v>
      </c>
      <c r="C3493" s="29">
        <v>83.5</v>
      </c>
      <c r="D3493" s="8">
        <v>2.9999999999999997E-4</v>
      </c>
      <c r="E3493" s="13">
        <f>D3493*'Assumptions Notes'!C$12</f>
        <v>3.5999999999999997E-2</v>
      </c>
      <c r="F3493" s="15">
        <f t="shared" si="108"/>
        <v>2.5049999999999999E-2</v>
      </c>
      <c r="G3493" s="10">
        <f>IF(C3493&gt;'Assumptions Notes'!C$11,'Assumptions Notes'!C$11,C3493)</f>
        <v>83.5</v>
      </c>
      <c r="H3493" s="15">
        <f t="shared" si="109"/>
        <v>2.5049999999999999E-2</v>
      </c>
      <c r="I3493" s="2">
        <f>IF(C3493&gt;'Assumptions Notes'!C$11,-C3493*('Assumptions Notes'!C$13/(2*1000)),G3493*D3493)</f>
        <v>2.5049999999999999E-2</v>
      </c>
    </row>
    <row r="3494" spans="1:9" ht="16" x14ac:dyDescent="0.2">
      <c r="A3494" s="5">
        <v>42624.770833333336</v>
      </c>
      <c r="B3494" s="2">
        <v>1439.94</v>
      </c>
      <c r="C3494" s="29">
        <v>85.2</v>
      </c>
      <c r="D3494" s="8">
        <v>2.9999999999999997E-4</v>
      </c>
      <c r="E3494" s="13">
        <f>D3494*'Assumptions Notes'!C$12</f>
        <v>3.5999999999999997E-2</v>
      </c>
      <c r="F3494" s="15">
        <f t="shared" si="108"/>
        <v>2.5559999999999999E-2</v>
      </c>
      <c r="G3494" s="10">
        <f>IF(C3494&gt;'Assumptions Notes'!C$11,'Assumptions Notes'!C$11,C3494)</f>
        <v>85.2</v>
      </c>
      <c r="H3494" s="15">
        <f t="shared" si="109"/>
        <v>2.5559999999999999E-2</v>
      </c>
      <c r="I3494" s="2">
        <f>IF(C3494&gt;'Assumptions Notes'!C$11,-C3494*('Assumptions Notes'!C$13/(2*1000)),G3494*D3494)</f>
        <v>2.5559999999999999E-2</v>
      </c>
    </row>
    <row r="3495" spans="1:9" ht="16" x14ac:dyDescent="0.2">
      <c r="A3495" s="5">
        <v>42624.791666666664</v>
      </c>
      <c r="B3495" s="2">
        <v>1567.48</v>
      </c>
      <c r="C3495" s="29">
        <v>86.9</v>
      </c>
      <c r="D3495" s="8">
        <v>2.9999999999999997E-4</v>
      </c>
      <c r="E3495" s="13">
        <f>D3495*'Assumptions Notes'!C$12</f>
        <v>3.5999999999999997E-2</v>
      </c>
      <c r="F3495" s="15">
        <f t="shared" si="108"/>
        <v>2.6069999999999999E-2</v>
      </c>
      <c r="G3495" s="10">
        <f>IF(C3495&gt;'Assumptions Notes'!C$11,'Assumptions Notes'!C$11,C3495)</f>
        <v>86.9</v>
      </c>
      <c r="H3495" s="15">
        <f t="shared" si="109"/>
        <v>2.6069999999999999E-2</v>
      </c>
      <c r="I3495" s="2">
        <f>IF(C3495&gt;'Assumptions Notes'!C$11,-C3495*('Assumptions Notes'!C$13/(2*1000)),G3495*D3495)</f>
        <v>2.6069999999999999E-2</v>
      </c>
    </row>
    <row r="3496" spans="1:9" ht="16" x14ac:dyDescent="0.2">
      <c r="A3496" s="5">
        <v>42624.8125</v>
      </c>
      <c r="B3496" s="2">
        <v>1635.02</v>
      </c>
      <c r="C3496" s="29">
        <v>87.2</v>
      </c>
      <c r="D3496" s="8">
        <v>2.9750000000000002E-4</v>
      </c>
      <c r="E3496" s="13">
        <f>D3496*'Assumptions Notes'!C$12</f>
        <v>3.5700000000000003E-2</v>
      </c>
      <c r="F3496" s="15">
        <f t="shared" si="108"/>
        <v>2.5942000000000003E-2</v>
      </c>
      <c r="G3496" s="10">
        <f>IF(C3496&gt;'Assumptions Notes'!C$11,'Assumptions Notes'!C$11,C3496)</f>
        <v>87.2</v>
      </c>
      <c r="H3496" s="15">
        <f t="shared" si="109"/>
        <v>2.5942000000000003E-2</v>
      </c>
      <c r="I3496" s="2">
        <f>IF(C3496&gt;'Assumptions Notes'!C$11,-C3496*('Assumptions Notes'!C$13/(2*1000)),G3496*D3496)</f>
        <v>2.5942000000000003E-2</v>
      </c>
    </row>
    <row r="3497" spans="1:9" ht="16" x14ac:dyDescent="0.2">
      <c r="A3497" s="5">
        <v>42624.833333333336</v>
      </c>
      <c r="B3497" s="2">
        <v>1632.64</v>
      </c>
      <c r="C3497" s="29">
        <v>81.2</v>
      </c>
      <c r="D3497" s="8">
        <v>2.9500000000000001E-4</v>
      </c>
      <c r="E3497" s="13">
        <f>D3497*'Assumptions Notes'!C$12</f>
        <v>3.5400000000000001E-2</v>
      </c>
      <c r="F3497" s="15">
        <f t="shared" si="108"/>
        <v>2.3954000000000003E-2</v>
      </c>
      <c r="G3497" s="10">
        <f>IF(C3497&gt;'Assumptions Notes'!C$11,'Assumptions Notes'!C$11,C3497)</f>
        <v>81.2</v>
      </c>
      <c r="H3497" s="15">
        <f t="shared" si="109"/>
        <v>2.3954000000000003E-2</v>
      </c>
      <c r="I3497" s="2">
        <f>IF(C3497&gt;'Assumptions Notes'!C$11,-C3497*('Assumptions Notes'!C$13/(2*1000)),G3497*D3497)</f>
        <v>2.3954000000000003E-2</v>
      </c>
    </row>
    <row r="3498" spans="1:9" ht="16" x14ac:dyDescent="0.2">
      <c r="A3498" s="5">
        <v>42624.854166666664</v>
      </c>
      <c r="B3498" s="2">
        <v>1618.58</v>
      </c>
      <c r="C3498" s="29">
        <v>72.3</v>
      </c>
      <c r="D3498" s="8">
        <v>2.9E-4</v>
      </c>
      <c r="E3498" s="13">
        <f>D3498*'Assumptions Notes'!C$12</f>
        <v>3.4799999999999998E-2</v>
      </c>
      <c r="F3498" s="15">
        <f t="shared" si="108"/>
        <v>2.0967E-2</v>
      </c>
      <c r="G3498" s="10">
        <f>IF(C3498&gt;'Assumptions Notes'!C$11,'Assumptions Notes'!C$11,C3498)</f>
        <v>72.3</v>
      </c>
      <c r="H3498" s="15">
        <f t="shared" si="109"/>
        <v>2.0967E-2</v>
      </c>
      <c r="I3498" s="2">
        <f>IF(C3498&gt;'Assumptions Notes'!C$11,-C3498*('Assumptions Notes'!C$13/(2*1000)),G3498*D3498)</f>
        <v>2.0967E-2</v>
      </c>
    </row>
    <row r="3499" spans="1:9" ht="16" x14ac:dyDescent="0.2">
      <c r="A3499" s="5">
        <v>42624.875</v>
      </c>
      <c r="B3499" s="2">
        <v>1593.5</v>
      </c>
      <c r="C3499" s="29">
        <v>70</v>
      </c>
      <c r="D3499" s="8">
        <v>2.8499999999999999E-4</v>
      </c>
      <c r="E3499" s="13">
        <f>D3499*'Assumptions Notes'!C$12</f>
        <v>3.4200000000000001E-2</v>
      </c>
      <c r="F3499" s="15">
        <f t="shared" si="108"/>
        <v>1.9949999999999999E-2</v>
      </c>
      <c r="G3499" s="10">
        <f>IF(C3499&gt;'Assumptions Notes'!C$11,'Assumptions Notes'!C$11,C3499)</f>
        <v>70</v>
      </c>
      <c r="H3499" s="15">
        <f t="shared" si="109"/>
        <v>1.9949999999999999E-2</v>
      </c>
      <c r="I3499" s="2">
        <f>IF(C3499&gt;'Assumptions Notes'!C$11,-C3499*('Assumptions Notes'!C$13/(2*1000)),G3499*D3499)</f>
        <v>1.9949999999999999E-2</v>
      </c>
    </row>
    <row r="3500" spans="1:9" ht="16" x14ac:dyDescent="0.2">
      <c r="A3500" s="5">
        <v>42624.895833333336</v>
      </c>
      <c r="B3500" s="2">
        <v>1547.83</v>
      </c>
      <c r="C3500" s="29">
        <v>70.3</v>
      </c>
      <c r="D3500" s="8">
        <v>2.7E-4</v>
      </c>
      <c r="E3500" s="13">
        <f>D3500*'Assumptions Notes'!C$12</f>
        <v>3.2399999999999998E-2</v>
      </c>
      <c r="F3500" s="15">
        <f t="shared" si="108"/>
        <v>1.8980999999999998E-2</v>
      </c>
      <c r="G3500" s="10">
        <f>IF(C3500&gt;'Assumptions Notes'!C$11,'Assumptions Notes'!C$11,C3500)</f>
        <v>70.3</v>
      </c>
      <c r="H3500" s="15">
        <f t="shared" si="109"/>
        <v>1.8980999999999998E-2</v>
      </c>
      <c r="I3500" s="2">
        <f>IF(C3500&gt;'Assumptions Notes'!C$11,-C3500*('Assumptions Notes'!C$13/(2*1000)),G3500*D3500)</f>
        <v>1.8980999999999998E-2</v>
      </c>
    </row>
    <row r="3501" spans="1:9" ht="16" x14ac:dyDescent="0.2">
      <c r="A3501" s="5">
        <v>42624.916666666664</v>
      </c>
      <c r="B3501" s="2">
        <v>1513.25</v>
      </c>
      <c r="C3501" s="29">
        <v>69.2</v>
      </c>
      <c r="D3501" s="8">
        <v>2.5500000000000002E-4</v>
      </c>
      <c r="E3501" s="13">
        <f>D3501*'Assumptions Notes'!C$12</f>
        <v>3.0600000000000002E-2</v>
      </c>
      <c r="F3501" s="15">
        <f t="shared" si="108"/>
        <v>1.7646000000000002E-2</v>
      </c>
      <c r="G3501" s="10">
        <f>IF(C3501&gt;'Assumptions Notes'!C$11,'Assumptions Notes'!C$11,C3501)</f>
        <v>69.2</v>
      </c>
      <c r="H3501" s="15">
        <f t="shared" si="109"/>
        <v>1.7646000000000002E-2</v>
      </c>
      <c r="I3501" s="2">
        <f>IF(C3501&gt;'Assumptions Notes'!C$11,-C3501*('Assumptions Notes'!C$13/(2*1000)),G3501*D3501)</f>
        <v>1.7646000000000002E-2</v>
      </c>
    </row>
    <row r="3502" spans="1:9" ht="16" x14ac:dyDescent="0.2">
      <c r="A3502" s="5">
        <v>42624.9375</v>
      </c>
      <c r="B3502" s="2">
        <v>1445.32</v>
      </c>
      <c r="C3502" s="29">
        <v>70.099999999999994</v>
      </c>
      <c r="D3502" s="8">
        <v>2.1250000000000002E-4</v>
      </c>
      <c r="E3502" s="13">
        <f>D3502*'Assumptions Notes'!C$12</f>
        <v>2.5500000000000002E-2</v>
      </c>
      <c r="F3502" s="15">
        <f t="shared" si="108"/>
        <v>1.489625E-2</v>
      </c>
      <c r="G3502" s="10">
        <f>IF(C3502&gt;'Assumptions Notes'!C$11,'Assumptions Notes'!C$11,C3502)</f>
        <v>70.099999999999994</v>
      </c>
      <c r="H3502" s="15">
        <f t="shared" si="109"/>
        <v>1.489625E-2</v>
      </c>
      <c r="I3502" s="2">
        <f>IF(C3502&gt;'Assumptions Notes'!C$11,-C3502*('Assumptions Notes'!C$13/(2*1000)),G3502*D3502)</f>
        <v>1.489625E-2</v>
      </c>
    </row>
    <row r="3503" spans="1:9" ht="16" x14ac:dyDescent="0.2">
      <c r="A3503" s="5">
        <v>42624.958333333336</v>
      </c>
      <c r="B3503" s="2">
        <v>1398.63</v>
      </c>
      <c r="C3503" s="29">
        <v>71.3</v>
      </c>
      <c r="D3503" s="8">
        <v>1.7000000000000001E-4</v>
      </c>
      <c r="E3503" s="13">
        <f>D3503*'Assumptions Notes'!C$12</f>
        <v>2.0400000000000001E-2</v>
      </c>
      <c r="F3503" s="15">
        <f t="shared" si="108"/>
        <v>1.2121E-2</v>
      </c>
      <c r="G3503" s="10">
        <f>IF(C3503&gt;'Assumptions Notes'!C$11,'Assumptions Notes'!C$11,C3503)</f>
        <v>71.3</v>
      </c>
      <c r="H3503" s="15">
        <f t="shared" si="109"/>
        <v>1.2121E-2</v>
      </c>
      <c r="I3503" s="2">
        <f>IF(C3503&gt;'Assumptions Notes'!C$11,-C3503*('Assumptions Notes'!C$13/(2*1000)),G3503*D3503)</f>
        <v>1.2121E-2</v>
      </c>
    </row>
    <row r="3504" spans="1:9" ht="16" x14ac:dyDescent="0.2">
      <c r="A3504" s="5">
        <v>42624.979166666664</v>
      </c>
      <c r="B3504" s="2">
        <v>1370.46</v>
      </c>
      <c r="C3504" s="29">
        <v>74.099999999999994</v>
      </c>
      <c r="D3504" s="8">
        <v>1.5000000000000001E-4</v>
      </c>
      <c r="E3504" s="13">
        <f>D3504*'Assumptions Notes'!C$12</f>
        <v>1.8000000000000002E-2</v>
      </c>
      <c r="F3504" s="15">
        <f t="shared" si="108"/>
        <v>1.1115E-2</v>
      </c>
      <c r="G3504" s="10">
        <f>IF(C3504&gt;'Assumptions Notes'!C$11,'Assumptions Notes'!C$11,C3504)</f>
        <v>74.099999999999994</v>
      </c>
      <c r="H3504" s="15">
        <f t="shared" si="109"/>
        <v>1.1115E-2</v>
      </c>
      <c r="I3504" s="2">
        <f>IF(C3504&gt;'Assumptions Notes'!C$11,-C3504*('Assumptions Notes'!C$13/(2*1000)),G3504*D3504)</f>
        <v>1.1115E-2</v>
      </c>
    </row>
    <row r="3505" spans="1:9" ht="16" x14ac:dyDescent="0.2">
      <c r="A3505" s="5">
        <v>42625</v>
      </c>
      <c r="B3505" s="2">
        <v>1574.47</v>
      </c>
      <c r="C3505" s="29">
        <v>84.6</v>
      </c>
      <c r="D3505" s="8">
        <v>1.2999999999999999E-4</v>
      </c>
      <c r="E3505" s="13">
        <f>D3505*'Assumptions Notes'!C$12</f>
        <v>1.5599999999999999E-2</v>
      </c>
      <c r="F3505" s="15">
        <f t="shared" si="108"/>
        <v>1.0997999999999999E-2</v>
      </c>
      <c r="G3505" s="10">
        <f>IF(C3505&gt;'Assumptions Notes'!C$11,'Assumptions Notes'!C$11,C3505)</f>
        <v>84.6</v>
      </c>
      <c r="H3505" s="15">
        <f t="shared" si="109"/>
        <v>1.0997999999999999E-2</v>
      </c>
      <c r="I3505" s="2">
        <f>IF(C3505&gt;'Assumptions Notes'!C$11,-C3505*('Assumptions Notes'!C$13/(2*1000)),G3505*D3505)</f>
        <v>1.0997999999999999E-2</v>
      </c>
    </row>
    <row r="3506" spans="1:9" ht="16" x14ac:dyDescent="0.2">
      <c r="A3506" s="5">
        <v>42625.020833333336</v>
      </c>
      <c r="B3506" s="2">
        <v>1465.07</v>
      </c>
      <c r="C3506" s="29">
        <v>87.6</v>
      </c>
      <c r="D3506" s="8">
        <v>1.175E-4</v>
      </c>
      <c r="E3506" s="13">
        <f>D3506*'Assumptions Notes'!C$12</f>
        <v>1.41E-2</v>
      </c>
      <c r="F3506" s="15">
        <f t="shared" si="108"/>
        <v>1.0292999999999998E-2</v>
      </c>
      <c r="G3506" s="10">
        <f>IF(C3506&gt;'Assumptions Notes'!C$11,'Assumptions Notes'!C$11,C3506)</f>
        <v>87.6</v>
      </c>
      <c r="H3506" s="15">
        <f t="shared" si="109"/>
        <v>1.0292999999999998E-2</v>
      </c>
      <c r="I3506" s="2">
        <f>IF(C3506&gt;'Assumptions Notes'!C$11,-C3506*('Assumptions Notes'!C$13/(2*1000)),G3506*D3506)</f>
        <v>1.0292999999999998E-2</v>
      </c>
    </row>
    <row r="3507" spans="1:9" ht="16" x14ac:dyDescent="0.2">
      <c r="A3507" s="5">
        <v>42625.041666666664</v>
      </c>
      <c r="B3507" s="2">
        <v>1399.68</v>
      </c>
      <c r="C3507" s="29">
        <v>86.5</v>
      </c>
      <c r="D3507" s="8">
        <v>1.05E-4</v>
      </c>
      <c r="E3507" s="13">
        <f>D3507*'Assumptions Notes'!C$12</f>
        <v>1.26E-2</v>
      </c>
      <c r="F3507" s="15">
        <f t="shared" si="108"/>
        <v>9.0825000000000003E-3</v>
      </c>
      <c r="G3507" s="10">
        <f>IF(C3507&gt;'Assumptions Notes'!C$11,'Assumptions Notes'!C$11,C3507)</f>
        <v>86.5</v>
      </c>
      <c r="H3507" s="15">
        <f t="shared" si="109"/>
        <v>9.0825000000000003E-3</v>
      </c>
      <c r="I3507" s="2">
        <f>IF(C3507&gt;'Assumptions Notes'!C$11,-C3507*('Assumptions Notes'!C$13/(2*1000)),G3507*D3507)</f>
        <v>9.0825000000000003E-3</v>
      </c>
    </row>
    <row r="3508" spans="1:9" ht="16" x14ac:dyDescent="0.2">
      <c r="A3508" s="5">
        <v>42625.0625</v>
      </c>
      <c r="B3508" s="2">
        <v>1308.8399999999999</v>
      </c>
      <c r="C3508" s="29">
        <v>85.6</v>
      </c>
      <c r="D3508" s="8">
        <v>1.025E-4</v>
      </c>
      <c r="E3508" s="13">
        <f>D3508*'Assumptions Notes'!C$12</f>
        <v>1.23E-2</v>
      </c>
      <c r="F3508" s="15">
        <f t="shared" si="108"/>
        <v>8.7739999999999988E-3</v>
      </c>
      <c r="G3508" s="10">
        <f>IF(C3508&gt;'Assumptions Notes'!C$11,'Assumptions Notes'!C$11,C3508)</f>
        <v>85.6</v>
      </c>
      <c r="H3508" s="15">
        <f t="shared" si="109"/>
        <v>8.7739999999999988E-3</v>
      </c>
      <c r="I3508" s="2">
        <f>IF(C3508&gt;'Assumptions Notes'!C$11,-C3508*('Assumptions Notes'!C$13/(2*1000)),G3508*D3508)</f>
        <v>8.7739999999999988E-3</v>
      </c>
    </row>
    <row r="3509" spans="1:9" ht="16" x14ac:dyDescent="0.2">
      <c r="A3509" s="5">
        <v>42625.083333333336</v>
      </c>
      <c r="B3509" s="2">
        <v>1241.3599999999999</v>
      </c>
      <c r="C3509" s="29">
        <v>84.6</v>
      </c>
      <c r="D3509" s="8">
        <v>1E-4</v>
      </c>
      <c r="E3509" s="13">
        <f>D3509*'Assumptions Notes'!C$12</f>
        <v>1.2E-2</v>
      </c>
      <c r="F3509" s="15">
        <f t="shared" si="108"/>
        <v>8.4600000000000005E-3</v>
      </c>
      <c r="G3509" s="10">
        <f>IF(C3509&gt;'Assumptions Notes'!C$11,'Assumptions Notes'!C$11,C3509)</f>
        <v>84.6</v>
      </c>
      <c r="H3509" s="15">
        <f t="shared" si="109"/>
        <v>8.4600000000000005E-3</v>
      </c>
      <c r="I3509" s="2">
        <f>IF(C3509&gt;'Assumptions Notes'!C$11,-C3509*('Assumptions Notes'!C$13/(2*1000)),G3509*D3509)</f>
        <v>8.4600000000000005E-3</v>
      </c>
    </row>
    <row r="3510" spans="1:9" ht="16" x14ac:dyDescent="0.2">
      <c r="A3510" s="5">
        <v>42625.104166666664</v>
      </c>
      <c r="B3510" s="2">
        <v>1192.05</v>
      </c>
      <c r="C3510" s="29">
        <v>71.7</v>
      </c>
      <c r="D3510" s="8">
        <v>9.8750000000000002E-5</v>
      </c>
      <c r="E3510" s="13">
        <f>D3510*'Assumptions Notes'!C$12</f>
        <v>1.1849999999999999E-2</v>
      </c>
      <c r="F3510" s="15">
        <f t="shared" si="108"/>
        <v>7.0803750000000007E-3</v>
      </c>
      <c r="G3510" s="10">
        <f>IF(C3510&gt;'Assumptions Notes'!C$11,'Assumptions Notes'!C$11,C3510)</f>
        <v>71.7</v>
      </c>
      <c r="H3510" s="15">
        <f t="shared" si="109"/>
        <v>7.0803750000000007E-3</v>
      </c>
      <c r="I3510" s="2">
        <f>IF(C3510&gt;'Assumptions Notes'!C$11,-C3510*('Assumptions Notes'!C$13/(2*1000)),G3510*D3510)</f>
        <v>7.0803750000000007E-3</v>
      </c>
    </row>
    <row r="3511" spans="1:9" ht="16" x14ac:dyDescent="0.2">
      <c r="A3511" s="5">
        <v>42625.125</v>
      </c>
      <c r="B3511" s="2">
        <v>1177.2</v>
      </c>
      <c r="C3511" s="29">
        <v>69.900000000000006</v>
      </c>
      <c r="D3511" s="8">
        <v>9.7499999999999998E-5</v>
      </c>
      <c r="E3511" s="13">
        <f>D3511*'Assumptions Notes'!C$12</f>
        <v>1.17E-2</v>
      </c>
      <c r="F3511" s="15">
        <f t="shared" si="108"/>
        <v>6.8152500000000001E-3</v>
      </c>
      <c r="G3511" s="10">
        <f>IF(C3511&gt;'Assumptions Notes'!C$11,'Assumptions Notes'!C$11,C3511)</f>
        <v>69.900000000000006</v>
      </c>
      <c r="H3511" s="15">
        <f t="shared" si="109"/>
        <v>6.8152500000000001E-3</v>
      </c>
      <c r="I3511" s="2">
        <f>IF(C3511&gt;'Assumptions Notes'!C$11,-C3511*('Assumptions Notes'!C$13/(2*1000)),G3511*D3511)</f>
        <v>6.8152500000000001E-3</v>
      </c>
    </row>
    <row r="3512" spans="1:9" ht="16" x14ac:dyDescent="0.2">
      <c r="A3512" s="5">
        <v>42625.145833333336</v>
      </c>
      <c r="B3512" s="2">
        <v>1140.9100000000001</v>
      </c>
      <c r="C3512" s="29">
        <v>68.8</v>
      </c>
      <c r="D3512" s="8">
        <v>9.6250000000000009E-5</v>
      </c>
      <c r="E3512" s="13">
        <f>D3512*'Assumptions Notes'!C$12</f>
        <v>1.1550000000000001E-2</v>
      </c>
      <c r="F3512" s="15">
        <f t="shared" si="108"/>
        <v>6.6220000000000003E-3</v>
      </c>
      <c r="G3512" s="10">
        <f>IF(C3512&gt;'Assumptions Notes'!C$11,'Assumptions Notes'!C$11,C3512)</f>
        <v>68.8</v>
      </c>
      <c r="H3512" s="15">
        <f t="shared" si="109"/>
        <v>6.6220000000000003E-3</v>
      </c>
      <c r="I3512" s="2">
        <f>IF(C3512&gt;'Assumptions Notes'!C$11,-C3512*('Assumptions Notes'!C$13/(2*1000)),G3512*D3512)</f>
        <v>6.6220000000000003E-3</v>
      </c>
    </row>
    <row r="3513" spans="1:9" ht="16" x14ac:dyDescent="0.2">
      <c r="A3513" s="5">
        <v>42625.166666666664</v>
      </c>
      <c r="B3513" s="2">
        <v>1127.79</v>
      </c>
      <c r="C3513" s="29">
        <v>67.400000000000006</v>
      </c>
      <c r="D3513" s="8">
        <v>9.5000000000000005E-5</v>
      </c>
      <c r="E3513" s="13">
        <f>D3513*'Assumptions Notes'!C$12</f>
        <v>1.14E-2</v>
      </c>
      <c r="F3513" s="15">
        <f t="shared" si="108"/>
        <v>6.4030000000000007E-3</v>
      </c>
      <c r="G3513" s="10">
        <f>IF(C3513&gt;'Assumptions Notes'!C$11,'Assumptions Notes'!C$11,C3513)</f>
        <v>67.400000000000006</v>
      </c>
      <c r="H3513" s="15">
        <f t="shared" si="109"/>
        <v>6.4030000000000007E-3</v>
      </c>
      <c r="I3513" s="2">
        <f>IF(C3513&gt;'Assumptions Notes'!C$11,-C3513*('Assumptions Notes'!C$13/(2*1000)),G3513*D3513)</f>
        <v>6.4030000000000007E-3</v>
      </c>
    </row>
    <row r="3514" spans="1:9" ht="16" x14ac:dyDescent="0.2">
      <c r="A3514" s="5">
        <v>42625.1875</v>
      </c>
      <c r="B3514" s="2">
        <v>1085.71</v>
      </c>
      <c r="C3514" s="29">
        <v>198.8</v>
      </c>
      <c r="D3514" s="8">
        <v>9.6250000000000009E-5</v>
      </c>
      <c r="E3514" s="13">
        <f>D3514*'Assumptions Notes'!C$12</f>
        <v>1.1550000000000001E-2</v>
      </c>
      <c r="F3514" s="15">
        <f t="shared" si="108"/>
        <v>1.9134500000000002E-2</v>
      </c>
      <c r="G3514" s="10">
        <f>IF(C3514&gt;'Assumptions Notes'!C$11,'Assumptions Notes'!C$11,C3514)</f>
        <v>150</v>
      </c>
      <c r="H3514" s="15">
        <f t="shared" si="109"/>
        <v>1.4437500000000001E-2</v>
      </c>
      <c r="I3514" s="2">
        <f>IF(C3514&gt;'Assumptions Notes'!C$11,-C3514*('Assumptions Notes'!C$13/(2*1000)),G3514*D3514)</f>
        <v>-9.9400000000000002E-2</v>
      </c>
    </row>
    <row r="3515" spans="1:9" ht="16" x14ac:dyDescent="0.2">
      <c r="A3515" s="5">
        <v>42625.208333333336</v>
      </c>
      <c r="B3515" s="2">
        <v>1074.1500000000001</v>
      </c>
      <c r="C3515" s="29">
        <v>199.7</v>
      </c>
      <c r="D3515" s="8">
        <v>9.7499999999999998E-5</v>
      </c>
      <c r="E3515" s="13">
        <f>D3515*'Assumptions Notes'!C$12</f>
        <v>1.17E-2</v>
      </c>
      <c r="F3515" s="15">
        <f t="shared" si="108"/>
        <v>1.9470749999999998E-2</v>
      </c>
      <c r="G3515" s="10">
        <f>IF(C3515&gt;'Assumptions Notes'!C$11,'Assumptions Notes'!C$11,C3515)</f>
        <v>150</v>
      </c>
      <c r="H3515" s="15">
        <f t="shared" si="109"/>
        <v>1.4624999999999999E-2</v>
      </c>
      <c r="I3515" s="2">
        <f>IF(C3515&gt;'Assumptions Notes'!C$11,-C3515*('Assumptions Notes'!C$13/(2*1000)),G3515*D3515)</f>
        <v>-9.9849999999999994E-2</v>
      </c>
    </row>
    <row r="3516" spans="1:9" ht="16" x14ac:dyDescent="0.2">
      <c r="A3516" s="5">
        <v>42625.229166666664</v>
      </c>
      <c r="B3516" s="2">
        <v>1097.02</v>
      </c>
      <c r="C3516" s="29">
        <v>200.3</v>
      </c>
      <c r="D3516" s="8">
        <v>1.15E-4</v>
      </c>
      <c r="E3516" s="13">
        <f>D3516*'Assumptions Notes'!C$12</f>
        <v>1.38E-2</v>
      </c>
      <c r="F3516" s="15">
        <f t="shared" si="108"/>
        <v>2.3034500000000003E-2</v>
      </c>
      <c r="G3516" s="10">
        <f>IF(C3516&gt;'Assumptions Notes'!C$11,'Assumptions Notes'!C$11,C3516)</f>
        <v>150</v>
      </c>
      <c r="H3516" s="15">
        <f t="shared" si="109"/>
        <v>1.7250000000000001E-2</v>
      </c>
      <c r="I3516" s="2">
        <f>IF(C3516&gt;'Assumptions Notes'!C$11,-C3516*('Assumptions Notes'!C$13/(2*1000)),G3516*D3516)</f>
        <v>-0.10015</v>
      </c>
    </row>
    <row r="3517" spans="1:9" ht="16" x14ac:dyDescent="0.2">
      <c r="A3517" s="5">
        <v>42625.25</v>
      </c>
      <c r="B3517" s="2">
        <v>1132.06</v>
      </c>
      <c r="C3517" s="29">
        <v>207</v>
      </c>
      <c r="D3517" s="8">
        <v>1.325E-4</v>
      </c>
      <c r="E3517" s="13">
        <f>D3517*'Assumptions Notes'!C$12</f>
        <v>1.5900000000000001E-2</v>
      </c>
      <c r="F3517" s="15">
        <f t="shared" si="108"/>
        <v>2.74275E-2</v>
      </c>
      <c r="G3517" s="10">
        <f>IF(C3517&gt;'Assumptions Notes'!C$11,'Assumptions Notes'!C$11,C3517)</f>
        <v>150</v>
      </c>
      <c r="H3517" s="15">
        <f t="shared" si="109"/>
        <v>1.9875E-2</v>
      </c>
      <c r="I3517" s="2">
        <f>IF(C3517&gt;'Assumptions Notes'!C$11,-C3517*('Assumptions Notes'!C$13/(2*1000)),G3517*D3517)</f>
        <v>-0.10350000000000001</v>
      </c>
    </row>
    <row r="3518" spans="1:9" ht="16" x14ac:dyDescent="0.2">
      <c r="A3518" s="5">
        <v>42625.270833333336</v>
      </c>
      <c r="B3518" s="2">
        <v>1186.02</v>
      </c>
      <c r="C3518" s="29">
        <v>198.4</v>
      </c>
      <c r="D3518" s="8">
        <v>1.6249999999999999E-4</v>
      </c>
      <c r="E3518" s="13">
        <f>D3518*'Assumptions Notes'!C$12</f>
        <v>1.95E-2</v>
      </c>
      <c r="F3518" s="15">
        <f t="shared" si="108"/>
        <v>3.2239999999999998E-2</v>
      </c>
      <c r="G3518" s="10">
        <f>IF(C3518&gt;'Assumptions Notes'!C$11,'Assumptions Notes'!C$11,C3518)</f>
        <v>150</v>
      </c>
      <c r="H3518" s="15">
        <f t="shared" si="109"/>
        <v>2.4374999999999997E-2</v>
      </c>
      <c r="I3518" s="2">
        <f>IF(C3518&gt;'Assumptions Notes'!C$11,-C3518*('Assumptions Notes'!C$13/(2*1000)),G3518*D3518)</f>
        <v>-9.920000000000001E-2</v>
      </c>
    </row>
    <row r="3519" spans="1:9" ht="16" x14ac:dyDescent="0.2">
      <c r="A3519" s="5">
        <v>42625.291666666664</v>
      </c>
      <c r="B3519" s="2">
        <v>1299.52</v>
      </c>
      <c r="C3519" s="29">
        <v>198.6</v>
      </c>
      <c r="D3519" s="8">
        <v>1.9249999999999999E-4</v>
      </c>
      <c r="E3519" s="13">
        <f>D3519*'Assumptions Notes'!C$12</f>
        <v>2.3099999999999999E-2</v>
      </c>
      <c r="F3519" s="15">
        <f t="shared" si="108"/>
        <v>3.8230499999999994E-2</v>
      </c>
      <c r="G3519" s="10">
        <f>IF(C3519&gt;'Assumptions Notes'!C$11,'Assumptions Notes'!C$11,C3519)</f>
        <v>150</v>
      </c>
      <c r="H3519" s="15">
        <f t="shared" si="109"/>
        <v>2.8874999999999998E-2</v>
      </c>
      <c r="I3519" s="2">
        <f>IF(C3519&gt;'Assumptions Notes'!C$11,-C3519*('Assumptions Notes'!C$13/(2*1000)),G3519*D3519)</f>
        <v>-9.9299999999999999E-2</v>
      </c>
    </row>
    <row r="3520" spans="1:9" ht="16" x14ac:dyDescent="0.2">
      <c r="A3520" s="5">
        <v>42625.3125</v>
      </c>
      <c r="B3520" s="2">
        <v>1395.35</v>
      </c>
      <c r="C3520" s="29">
        <v>195.9</v>
      </c>
      <c r="D3520" s="8">
        <v>2.0875000000000001E-4</v>
      </c>
      <c r="E3520" s="13">
        <f>D3520*'Assumptions Notes'!C$12</f>
        <v>2.5049999999999999E-2</v>
      </c>
      <c r="F3520" s="15">
        <f t="shared" si="108"/>
        <v>4.0894125000000003E-2</v>
      </c>
      <c r="G3520" s="10">
        <f>IF(C3520&gt;'Assumptions Notes'!C$11,'Assumptions Notes'!C$11,C3520)</f>
        <v>150</v>
      </c>
      <c r="H3520" s="15">
        <f t="shared" si="109"/>
        <v>3.13125E-2</v>
      </c>
      <c r="I3520" s="2">
        <f>IF(C3520&gt;'Assumptions Notes'!C$11,-C3520*('Assumptions Notes'!C$13/(2*1000)),G3520*D3520)</f>
        <v>-9.7950000000000009E-2</v>
      </c>
    </row>
    <row r="3521" spans="1:9" ht="16" x14ac:dyDescent="0.2">
      <c r="A3521" s="5">
        <v>42625.333333333336</v>
      </c>
      <c r="B3521" s="2">
        <v>1487.6</v>
      </c>
      <c r="C3521" s="29">
        <v>188.7</v>
      </c>
      <c r="D3521" s="8">
        <v>2.2499999999999999E-4</v>
      </c>
      <c r="E3521" s="13">
        <f>D3521*'Assumptions Notes'!C$12</f>
        <v>2.7E-2</v>
      </c>
      <c r="F3521" s="15">
        <f t="shared" si="108"/>
        <v>4.2457499999999995E-2</v>
      </c>
      <c r="G3521" s="10">
        <f>IF(C3521&gt;'Assumptions Notes'!C$11,'Assumptions Notes'!C$11,C3521)</f>
        <v>150</v>
      </c>
      <c r="H3521" s="15">
        <f t="shared" si="109"/>
        <v>3.3750000000000002E-2</v>
      </c>
      <c r="I3521" s="2">
        <f>IF(C3521&gt;'Assumptions Notes'!C$11,-C3521*('Assumptions Notes'!C$13/(2*1000)),G3521*D3521)</f>
        <v>-9.4349999999999989E-2</v>
      </c>
    </row>
    <row r="3522" spans="1:9" ht="16" x14ac:dyDescent="0.2">
      <c r="A3522" s="5">
        <v>42625.354166666664</v>
      </c>
      <c r="B3522" s="2">
        <v>1587.89</v>
      </c>
      <c r="C3522" s="29">
        <v>191.5</v>
      </c>
      <c r="D3522" s="8">
        <v>2.2625E-4</v>
      </c>
      <c r="E3522" s="13">
        <f>D3522*'Assumptions Notes'!C$12</f>
        <v>2.7150000000000001E-2</v>
      </c>
      <c r="F3522" s="15">
        <f t="shared" si="108"/>
        <v>4.3326875000000001E-2</v>
      </c>
      <c r="G3522" s="10">
        <f>IF(C3522&gt;'Assumptions Notes'!C$11,'Assumptions Notes'!C$11,C3522)</f>
        <v>150</v>
      </c>
      <c r="H3522" s="15">
        <f t="shared" si="109"/>
        <v>3.3937500000000002E-2</v>
      </c>
      <c r="I3522" s="2">
        <f>IF(C3522&gt;'Assumptions Notes'!C$11,-C3522*('Assumptions Notes'!C$13/(2*1000)),G3522*D3522)</f>
        <v>-9.5750000000000002E-2</v>
      </c>
    </row>
    <row r="3523" spans="1:9" ht="16" x14ac:dyDescent="0.2">
      <c r="A3523" s="5">
        <v>42625.375</v>
      </c>
      <c r="B3523" s="2">
        <v>1569.02</v>
      </c>
      <c r="C3523" s="29">
        <v>187.1</v>
      </c>
      <c r="D3523" s="8">
        <v>2.275E-4</v>
      </c>
      <c r="E3523" s="13">
        <f>D3523*'Assumptions Notes'!C$12</f>
        <v>2.7300000000000001E-2</v>
      </c>
      <c r="F3523" s="15">
        <f t="shared" ref="F3523:F3586" si="110">D3523*C3523</f>
        <v>4.2565249999999999E-2</v>
      </c>
      <c r="G3523" s="10">
        <f>IF(C3523&gt;'Assumptions Notes'!C$11,'Assumptions Notes'!C$11,C3523)</f>
        <v>150</v>
      </c>
      <c r="H3523" s="15">
        <f t="shared" ref="H3523:H3586" si="111">G3523*D3523</f>
        <v>3.4125000000000003E-2</v>
      </c>
      <c r="I3523" s="2">
        <f>IF(C3523&gt;'Assumptions Notes'!C$11,-C3523*('Assumptions Notes'!C$13/(2*1000)),G3523*D3523)</f>
        <v>-9.3549999999999994E-2</v>
      </c>
    </row>
    <row r="3524" spans="1:9" ht="16" x14ac:dyDescent="0.2">
      <c r="A3524" s="5">
        <v>42625.395833333336</v>
      </c>
      <c r="B3524" s="2">
        <v>1576.32</v>
      </c>
      <c r="C3524" s="29">
        <v>194.7</v>
      </c>
      <c r="D3524" s="8">
        <v>2.1875E-4</v>
      </c>
      <c r="E3524" s="13">
        <f>D3524*'Assumptions Notes'!C$12</f>
        <v>2.6249999999999999E-2</v>
      </c>
      <c r="F3524" s="15">
        <f t="shared" si="110"/>
        <v>4.2590625E-2</v>
      </c>
      <c r="G3524" s="10">
        <f>IF(C3524&gt;'Assumptions Notes'!C$11,'Assumptions Notes'!C$11,C3524)</f>
        <v>150</v>
      </c>
      <c r="H3524" s="15">
        <f t="shared" si="111"/>
        <v>3.2812500000000001E-2</v>
      </c>
      <c r="I3524" s="2">
        <f>IF(C3524&gt;'Assumptions Notes'!C$11,-C3524*('Assumptions Notes'!C$13/(2*1000)),G3524*D3524)</f>
        <v>-9.7349999999999992E-2</v>
      </c>
    </row>
    <row r="3525" spans="1:9" ht="16" x14ac:dyDescent="0.2">
      <c r="A3525" s="5">
        <v>42625.416666666664</v>
      </c>
      <c r="B3525" s="2">
        <v>1575.93</v>
      </c>
      <c r="C3525" s="29">
        <v>183.4</v>
      </c>
      <c r="D3525" s="8">
        <v>2.1000000000000001E-4</v>
      </c>
      <c r="E3525" s="13">
        <f>D3525*'Assumptions Notes'!C$12</f>
        <v>2.52E-2</v>
      </c>
      <c r="F3525" s="15">
        <f t="shared" si="110"/>
        <v>3.8514E-2</v>
      </c>
      <c r="G3525" s="10">
        <f>IF(C3525&gt;'Assumptions Notes'!C$11,'Assumptions Notes'!C$11,C3525)</f>
        <v>150</v>
      </c>
      <c r="H3525" s="15">
        <f t="shared" si="111"/>
        <v>3.15E-2</v>
      </c>
      <c r="I3525" s="2">
        <f>IF(C3525&gt;'Assumptions Notes'!C$11,-C3525*('Assumptions Notes'!C$13/(2*1000)),G3525*D3525)</f>
        <v>-9.1700000000000004E-2</v>
      </c>
    </row>
    <row r="3526" spans="1:9" ht="16" x14ac:dyDescent="0.2">
      <c r="A3526" s="5">
        <v>42625.4375</v>
      </c>
      <c r="B3526" s="2">
        <v>1564.5</v>
      </c>
      <c r="C3526" s="29">
        <v>182</v>
      </c>
      <c r="D3526" s="8">
        <v>2.075E-4</v>
      </c>
      <c r="E3526" s="13">
        <f>D3526*'Assumptions Notes'!C$12</f>
        <v>2.4899999999999999E-2</v>
      </c>
      <c r="F3526" s="15">
        <f t="shared" si="110"/>
        <v>3.7765E-2</v>
      </c>
      <c r="G3526" s="10">
        <f>IF(C3526&gt;'Assumptions Notes'!C$11,'Assumptions Notes'!C$11,C3526)</f>
        <v>150</v>
      </c>
      <c r="H3526" s="15">
        <f t="shared" si="111"/>
        <v>3.1125E-2</v>
      </c>
      <c r="I3526" s="2">
        <f>IF(C3526&gt;'Assumptions Notes'!C$11,-C3526*('Assumptions Notes'!C$13/(2*1000)),G3526*D3526)</f>
        <v>-9.0999999999999998E-2</v>
      </c>
    </row>
    <row r="3527" spans="1:9" ht="16" x14ac:dyDescent="0.2">
      <c r="A3527" s="5">
        <v>42625.458333333336</v>
      </c>
      <c r="B3527" s="2">
        <v>1582.99</v>
      </c>
      <c r="C3527" s="29">
        <v>185.2</v>
      </c>
      <c r="D3527" s="8">
        <v>2.05E-4</v>
      </c>
      <c r="E3527" s="13">
        <f>D3527*'Assumptions Notes'!C$12</f>
        <v>2.46E-2</v>
      </c>
      <c r="F3527" s="15">
        <f t="shared" si="110"/>
        <v>3.7966E-2</v>
      </c>
      <c r="G3527" s="10">
        <f>IF(C3527&gt;'Assumptions Notes'!C$11,'Assumptions Notes'!C$11,C3527)</f>
        <v>150</v>
      </c>
      <c r="H3527" s="15">
        <f t="shared" si="111"/>
        <v>3.075E-2</v>
      </c>
      <c r="I3527" s="2">
        <f>IF(C3527&gt;'Assumptions Notes'!C$11,-C3527*('Assumptions Notes'!C$13/(2*1000)),G3527*D3527)</f>
        <v>-9.2600000000000002E-2</v>
      </c>
    </row>
    <row r="3528" spans="1:9" ht="16" x14ac:dyDescent="0.2">
      <c r="A3528" s="5">
        <v>42625.479166666664</v>
      </c>
      <c r="B3528" s="2">
        <v>1582.79</v>
      </c>
      <c r="C3528" s="29">
        <v>190.6</v>
      </c>
      <c r="D3528" s="8">
        <v>2.1499999999999999E-4</v>
      </c>
      <c r="E3528" s="13">
        <f>D3528*'Assumptions Notes'!C$12</f>
        <v>2.58E-2</v>
      </c>
      <c r="F3528" s="15">
        <f t="shared" si="110"/>
        <v>4.0978999999999995E-2</v>
      </c>
      <c r="G3528" s="10">
        <f>IF(C3528&gt;'Assumptions Notes'!C$11,'Assumptions Notes'!C$11,C3528)</f>
        <v>150</v>
      </c>
      <c r="H3528" s="15">
        <f t="shared" si="111"/>
        <v>3.2250000000000001E-2</v>
      </c>
      <c r="I3528" s="2">
        <f>IF(C3528&gt;'Assumptions Notes'!C$11,-C3528*('Assumptions Notes'!C$13/(2*1000)),G3528*D3528)</f>
        <v>-9.5299999999999996E-2</v>
      </c>
    </row>
    <row r="3529" spans="1:9" ht="16" x14ac:dyDescent="0.2">
      <c r="A3529" s="5">
        <v>42625.5</v>
      </c>
      <c r="B3529" s="2">
        <v>1597.22</v>
      </c>
      <c r="C3529" s="29">
        <v>206.5</v>
      </c>
      <c r="D3529" s="8">
        <v>2.2499999999999999E-4</v>
      </c>
      <c r="E3529" s="13">
        <f>D3529*'Assumptions Notes'!C$12</f>
        <v>2.7E-2</v>
      </c>
      <c r="F3529" s="15">
        <f t="shared" si="110"/>
        <v>4.6462499999999997E-2</v>
      </c>
      <c r="G3529" s="10">
        <f>IF(C3529&gt;'Assumptions Notes'!C$11,'Assumptions Notes'!C$11,C3529)</f>
        <v>150</v>
      </c>
      <c r="H3529" s="15">
        <f t="shared" si="111"/>
        <v>3.3750000000000002E-2</v>
      </c>
      <c r="I3529" s="2">
        <f>IF(C3529&gt;'Assumptions Notes'!C$11,-C3529*('Assumptions Notes'!C$13/(2*1000)),G3529*D3529)</f>
        <v>-0.10325000000000001</v>
      </c>
    </row>
    <row r="3530" spans="1:9" ht="16" x14ac:dyDescent="0.2">
      <c r="A3530" s="5">
        <v>42625.520833333336</v>
      </c>
      <c r="B3530" s="2">
        <v>1599.18</v>
      </c>
      <c r="C3530" s="29">
        <v>198.4</v>
      </c>
      <c r="D3530" s="8">
        <v>2.1250000000000002E-4</v>
      </c>
      <c r="E3530" s="13">
        <f>D3530*'Assumptions Notes'!C$12</f>
        <v>2.5500000000000002E-2</v>
      </c>
      <c r="F3530" s="15">
        <f t="shared" si="110"/>
        <v>4.2160000000000003E-2</v>
      </c>
      <c r="G3530" s="10">
        <f>IF(C3530&gt;'Assumptions Notes'!C$11,'Assumptions Notes'!C$11,C3530)</f>
        <v>150</v>
      </c>
      <c r="H3530" s="15">
        <f t="shared" si="111"/>
        <v>3.1875000000000001E-2</v>
      </c>
      <c r="I3530" s="2">
        <f>IF(C3530&gt;'Assumptions Notes'!C$11,-C3530*('Assumptions Notes'!C$13/(2*1000)),G3530*D3530)</f>
        <v>-9.920000000000001E-2</v>
      </c>
    </row>
    <row r="3531" spans="1:9" ht="16" x14ac:dyDescent="0.2">
      <c r="A3531" s="5">
        <v>42625.541666666664</v>
      </c>
      <c r="B3531" s="2">
        <v>1607.41</v>
      </c>
      <c r="C3531" s="29">
        <v>197.8</v>
      </c>
      <c r="D3531" s="8">
        <v>2.0000000000000001E-4</v>
      </c>
      <c r="E3531" s="13">
        <f>D3531*'Assumptions Notes'!C$12</f>
        <v>2.4E-2</v>
      </c>
      <c r="F3531" s="15">
        <f t="shared" si="110"/>
        <v>3.9560000000000005E-2</v>
      </c>
      <c r="G3531" s="10">
        <f>IF(C3531&gt;'Assumptions Notes'!C$11,'Assumptions Notes'!C$11,C3531)</f>
        <v>150</v>
      </c>
      <c r="H3531" s="15">
        <f t="shared" si="111"/>
        <v>3.0000000000000002E-2</v>
      </c>
      <c r="I3531" s="2">
        <f>IF(C3531&gt;'Assumptions Notes'!C$11,-C3531*('Assumptions Notes'!C$13/(2*1000)),G3531*D3531)</f>
        <v>-9.8900000000000002E-2</v>
      </c>
    </row>
    <row r="3532" spans="1:9" ht="16" x14ac:dyDescent="0.2">
      <c r="A3532" s="5">
        <v>42625.5625</v>
      </c>
      <c r="B3532" s="2">
        <v>1636.01</v>
      </c>
      <c r="C3532" s="29">
        <v>193.5</v>
      </c>
      <c r="D3532" s="8">
        <v>1.975E-4</v>
      </c>
      <c r="E3532" s="13">
        <f>D3532*'Assumptions Notes'!C$12</f>
        <v>2.3699999999999999E-2</v>
      </c>
      <c r="F3532" s="15">
        <f t="shared" si="110"/>
        <v>3.821625E-2</v>
      </c>
      <c r="G3532" s="10">
        <f>IF(C3532&gt;'Assumptions Notes'!C$11,'Assumptions Notes'!C$11,C3532)</f>
        <v>150</v>
      </c>
      <c r="H3532" s="15">
        <f t="shared" si="111"/>
        <v>2.9625000000000002E-2</v>
      </c>
      <c r="I3532" s="2">
        <f>IF(C3532&gt;'Assumptions Notes'!C$11,-C3532*('Assumptions Notes'!C$13/(2*1000)),G3532*D3532)</f>
        <v>-9.6750000000000003E-2</v>
      </c>
    </row>
    <row r="3533" spans="1:9" ht="16" x14ac:dyDescent="0.2">
      <c r="A3533" s="5">
        <v>42625.583333333336</v>
      </c>
      <c r="B3533" s="2">
        <v>1619.91</v>
      </c>
      <c r="C3533" s="29">
        <v>196.3</v>
      </c>
      <c r="D3533" s="8">
        <v>1.95E-4</v>
      </c>
      <c r="E3533" s="13">
        <f>D3533*'Assumptions Notes'!C$12</f>
        <v>2.3400000000000001E-2</v>
      </c>
      <c r="F3533" s="15">
        <f t="shared" si="110"/>
        <v>3.82785E-2</v>
      </c>
      <c r="G3533" s="10">
        <f>IF(C3533&gt;'Assumptions Notes'!C$11,'Assumptions Notes'!C$11,C3533)</f>
        <v>150</v>
      </c>
      <c r="H3533" s="15">
        <f t="shared" si="111"/>
        <v>2.9249999999999998E-2</v>
      </c>
      <c r="I3533" s="2">
        <f>IF(C3533&gt;'Assumptions Notes'!C$11,-C3533*('Assumptions Notes'!C$13/(2*1000)),G3533*D3533)</f>
        <v>-9.8150000000000001E-2</v>
      </c>
    </row>
    <row r="3534" spans="1:9" ht="16" x14ac:dyDescent="0.2">
      <c r="A3534" s="5">
        <v>42625.604166666664</v>
      </c>
      <c r="B3534" s="2">
        <v>1608.01</v>
      </c>
      <c r="C3534" s="29">
        <v>183.5</v>
      </c>
      <c r="D3534" s="8">
        <v>1.9625E-4</v>
      </c>
      <c r="E3534" s="13">
        <f>D3534*'Assumptions Notes'!C$12</f>
        <v>2.3550000000000001E-2</v>
      </c>
      <c r="F3534" s="15">
        <f t="shared" si="110"/>
        <v>3.6011874999999999E-2</v>
      </c>
      <c r="G3534" s="10">
        <f>IF(C3534&gt;'Assumptions Notes'!C$11,'Assumptions Notes'!C$11,C3534)</f>
        <v>150</v>
      </c>
      <c r="H3534" s="15">
        <f t="shared" si="111"/>
        <v>2.9437499999999998E-2</v>
      </c>
      <c r="I3534" s="2">
        <f>IF(C3534&gt;'Assumptions Notes'!C$11,-C3534*('Assumptions Notes'!C$13/(2*1000)),G3534*D3534)</f>
        <v>-9.1749999999999998E-2</v>
      </c>
    </row>
    <row r="3535" spans="1:9" ht="16" x14ac:dyDescent="0.2">
      <c r="A3535" s="5">
        <v>42625.625</v>
      </c>
      <c r="B3535" s="2">
        <v>1590.89</v>
      </c>
      <c r="C3535" s="29">
        <v>184.2</v>
      </c>
      <c r="D3535" s="8">
        <v>1.975E-4</v>
      </c>
      <c r="E3535" s="13">
        <f>D3535*'Assumptions Notes'!C$12</f>
        <v>2.3699999999999999E-2</v>
      </c>
      <c r="F3535" s="15">
        <f t="shared" si="110"/>
        <v>3.6379499999999995E-2</v>
      </c>
      <c r="G3535" s="10">
        <f>IF(C3535&gt;'Assumptions Notes'!C$11,'Assumptions Notes'!C$11,C3535)</f>
        <v>150</v>
      </c>
      <c r="H3535" s="15">
        <f t="shared" si="111"/>
        <v>2.9625000000000002E-2</v>
      </c>
      <c r="I3535" s="2">
        <f>IF(C3535&gt;'Assumptions Notes'!C$11,-C3535*('Assumptions Notes'!C$13/(2*1000)),G3535*D3535)</f>
        <v>-9.2100000000000001E-2</v>
      </c>
    </row>
    <row r="3536" spans="1:9" ht="16" x14ac:dyDescent="0.2">
      <c r="A3536" s="5">
        <v>42625.645833333336</v>
      </c>
      <c r="B3536" s="2">
        <v>1609.57</v>
      </c>
      <c r="C3536" s="29">
        <v>188.7</v>
      </c>
      <c r="D3536" s="8">
        <v>2.2124999999999998E-4</v>
      </c>
      <c r="E3536" s="13">
        <f>D3536*'Assumptions Notes'!C$12</f>
        <v>2.6549999999999997E-2</v>
      </c>
      <c r="F3536" s="15">
        <f t="shared" si="110"/>
        <v>4.1749874999999992E-2</v>
      </c>
      <c r="G3536" s="10">
        <f>IF(C3536&gt;'Assumptions Notes'!C$11,'Assumptions Notes'!C$11,C3536)</f>
        <v>150</v>
      </c>
      <c r="H3536" s="15">
        <f t="shared" si="111"/>
        <v>3.3187499999999995E-2</v>
      </c>
      <c r="I3536" s="2">
        <f>IF(C3536&gt;'Assumptions Notes'!C$11,-C3536*('Assumptions Notes'!C$13/(2*1000)),G3536*D3536)</f>
        <v>-9.4349999999999989E-2</v>
      </c>
    </row>
    <row r="3537" spans="1:9" ht="16" x14ac:dyDescent="0.2">
      <c r="A3537" s="5">
        <v>42625.666666666664</v>
      </c>
      <c r="B3537" s="2">
        <v>1572.61</v>
      </c>
      <c r="C3537" s="29">
        <v>180.2</v>
      </c>
      <c r="D3537" s="8">
        <v>2.4499999999999999E-4</v>
      </c>
      <c r="E3537" s="13">
        <f>D3537*'Assumptions Notes'!C$12</f>
        <v>2.9399999999999999E-2</v>
      </c>
      <c r="F3537" s="15">
        <f t="shared" si="110"/>
        <v>4.4148999999999994E-2</v>
      </c>
      <c r="G3537" s="10">
        <f>IF(C3537&gt;'Assumptions Notes'!C$11,'Assumptions Notes'!C$11,C3537)</f>
        <v>150</v>
      </c>
      <c r="H3537" s="15">
        <f t="shared" si="111"/>
        <v>3.6749999999999998E-2</v>
      </c>
      <c r="I3537" s="2">
        <f>IF(C3537&gt;'Assumptions Notes'!C$11,-C3537*('Assumptions Notes'!C$13/(2*1000)),G3537*D3537)</f>
        <v>-9.01E-2</v>
      </c>
    </row>
    <row r="3538" spans="1:9" ht="16" x14ac:dyDescent="0.2">
      <c r="A3538" s="5">
        <v>42625.6875</v>
      </c>
      <c r="B3538" s="2">
        <v>1624.05</v>
      </c>
      <c r="C3538" s="29">
        <v>180.6</v>
      </c>
      <c r="D3538" s="8">
        <v>2.7E-4</v>
      </c>
      <c r="E3538" s="13">
        <f>D3538*'Assumptions Notes'!C$12</f>
        <v>3.2399999999999998E-2</v>
      </c>
      <c r="F3538" s="15">
        <f t="shared" si="110"/>
        <v>4.8762E-2</v>
      </c>
      <c r="G3538" s="10">
        <f>IF(C3538&gt;'Assumptions Notes'!C$11,'Assumptions Notes'!C$11,C3538)</f>
        <v>150</v>
      </c>
      <c r="H3538" s="15">
        <f t="shared" si="111"/>
        <v>4.0500000000000001E-2</v>
      </c>
      <c r="I3538" s="2">
        <f>IF(C3538&gt;'Assumptions Notes'!C$11,-C3538*('Assumptions Notes'!C$13/(2*1000)),G3538*D3538)</f>
        <v>-9.0300000000000005E-2</v>
      </c>
    </row>
    <row r="3539" spans="1:9" ht="16" x14ac:dyDescent="0.2">
      <c r="A3539" s="5">
        <v>42625.708333333336</v>
      </c>
      <c r="B3539" s="2">
        <v>1718.52</v>
      </c>
      <c r="C3539" s="29">
        <v>195.4</v>
      </c>
      <c r="D3539" s="8">
        <v>2.9500000000000001E-4</v>
      </c>
      <c r="E3539" s="13">
        <f>D3539*'Assumptions Notes'!C$12</f>
        <v>3.5400000000000001E-2</v>
      </c>
      <c r="F3539" s="15">
        <f t="shared" si="110"/>
        <v>5.7643000000000007E-2</v>
      </c>
      <c r="G3539" s="10">
        <f>IF(C3539&gt;'Assumptions Notes'!C$11,'Assumptions Notes'!C$11,C3539)</f>
        <v>150</v>
      </c>
      <c r="H3539" s="15">
        <f t="shared" si="111"/>
        <v>4.4250000000000005E-2</v>
      </c>
      <c r="I3539" s="2">
        <f>IF(C3539&gt;'Assumptions Notes'!C$11,-C3539*('Assumptions Notes'!C$13/(2*1000)),G3539*D3539)</f>
        <v>-9.7700000000000009E-2</v>
      </c>
    </row>
    <row r="3540" spans="1:9" ht="16" x14ac:dyDescent="0.2">
      <c r="A3540" s="5">
        <v>42625.729166666664</v>
      </c>
      <c r="B3540" s="2">
        <v>1796.77</v>
      </c>
      <c r="C3540" s="29">
        <v>207</v>
      </c>
      <c r="D3540" s="8">
        <v>2.9750000000000002E-4</v>
      </c>
      <c r="E3540" s="13">
        <f>D3540*'Assumptions Notes'!C$12</f>
        <v>3.5700000000000003E-2</v>
      </c>
      <c r="F3540" s="15">
        <f t="shared" si="110"/>
        <v>6.1582500000000005E-2</v>
      </c>
      <c r="G3540" s="10">
        <f>IF(C3540&gt;'Assumptions Notes'!C$11,'Assumptions Notes'!C$11,C3540)</f>
        <v>150</v>
      </c>
      <c r="H3540" s="15">
        <f t="shared" si="111"/>
        <v>4.4625000000000005E-2</v>
      </c>
      <c r="I3540" s="2">
        <f>IF(C3540&gt;'Assumptions Notes'!C$11,-C3540*('Assumptions Notes'!C$13/(2*1000)),G3540*D3540)</f>
        <v>-0.10350000000000001</v>
      </c>
    </row>
    <row r="3541" spans="1:9" ht="16" x14ac:dyDescent="0.2">
      <c r="A3541" s="5">
        <v>42625.75</v>
      </c>
      <c r="B3541" s="2">
        <v>1898.09</v>
      </c>
      <c r="C3541" s="29">
        <v>216.6</v>
      </c>
      <c r="D3541" s="8">
        <v>2.9999999999999997E-4</v>
      </c>
      <c r="E3541" s="13">
        <f>D3541*'Assumptions Notes'!C$12</f>
        <v>3.5999999999999997E-2</v>
      </c>
      <c r="F3541" s="15">
        <f t="shared" si="110"/>
        <v>6.4979999999999996E-2</v>
      </c>
      <c r="G3541" s="10">
        <f>IF(C3541&gt;'Assumptions Notes'!C$11,'Assumptions Notes'!C$11,C3541)</f>
        <v>150</v>
      </c>
      <c r="H3541" s="15">
        <f t="shared" si="111"/>
        <v>4.4999999999999998E-2</v>
      </c>
      <c r="I3541" s="2">
        <f>IF(C3541&gt;'Assumptions Notes'!C$11,-C3541*('Assumptions Notes'!C$13/(2*1000)),G3541*D3541)</f>
        <v>-0.10829999999999999</v>
      </c>
    </row>
    <row r="3542" spans="1:9" ht="16" x14ac:dyDescent="0.2">
      <c r="A3542" s="5">
        <v>42625.770833333336</v>
      </c>
      <c r="B3542" s="2">
        <v>1978.84</v>
      </c>
      <c r="C3542" s="29">
        <v>221</v>
      </c>
      <c r="D3542" s="8">
        <v>2.9999999999999997E-4</v>
      </c>
      <c r="E3542" s="13">
        <f>D3542*'Assumptions Notes'!C$12</f>
        <v>3.5999999999999997E-2</v>
      </c>
      <c r="F3542" s="15">
        <f t="shared" si="110"/>
        <v>6.6299999999999998E-2</v>
      </c>
      <c r="G3542" s="10">
        <f>IF(C3542&gt;'Assumptions Notes'!C$11,'Assumptions Notes'!C$11,C3542)</f>
        <v>150</v>
      </c>
      <c r="H3542" s="15">
        <f t="shared" si="111"/>
        <v>4.4999999999999998E-2</v>
      </c>
      <c r="I3542" s="2">
        <f>IF(C3542&gt;'Assumptions Notes'!C$11,-C3542*('Assumptions Notes'!C$13/(2*1000)),G3542*D3542)</f>
        <v>-0.1105</v>
      </c>
    </row>
    <row r="3543" spans="1:9" ht="16" x14ac:dyDescent="0.2">
      <c r="A3543" s="5">
        <v>42625.791666666664</v>
      </c>
      <c r="B3543" s="2">
        <v>2018.41</v>
      </c>
      <c r="C3543" s="29">
        <v>217</v>
      </c>
      <c r="D3543" s="8">
        <v>2.9999999999999997E-4</v>
      </c>
      <c r="E3543" s="13">
        <f>D3543*'Assumptions Notes'!C$12</f>
        <v>3.5999999999999997E-2</v>
      </c>
      <c r="F3543" s="15">
        <f t="shared" si="110"/>
        <v>6.5099999999999991E-2</v>
      </c>
      <c r="G3543" s="10">
        <f>IF(C3543&gt;'Assumptions Notes'!C$11,'Assumptions Notes'!C$11,C3543)</f>
        <v>150</v>
      </c>
      <c r="H3543" s="15">
        <f t="shared" si="111"/>
        <v>4.4999999999999998E-2</v>
      </c>
      <c r="I3543" s="2">
        <f>IF(C3543&gt;'Assumptions Notes'!C$11,-C3543*('Assumptions Notes'!C$13/(2*1000)),G3543*D3543)</f>
        <v>-0.1085</v>
      </c>
    </row>
    <row r="3544" spans="1:9" ht="16" x14ac:dyDescent="0.2">
      <c r="A3544" s="5">
        <v>42625.8125</v>
      </c>
      <c r="B3544" s="2">
        <v>2007.29</v>
      </c>
      <c r="C3544" s="29">
        <v>208.1</v>
      </c>
      <c r="D3544" s="8">
        <v>2.9750000000000002E-4</v>
      </c>
      <c r="E3544" s="13">
        <f>D3544*'Assumptions Notes'!C$12</f>
        <v>3.5700000000000003E-2</v>
      </c>
      <c r="F3544" s="15">
        <f t="shared" si="110"/>
        <v>6.190975E-2</v>
      </c>
      <c r="G3544" s="10">
        <f>IF(C3544&gt;'Assumptions Notes'!C$11,'Assumptions Notes'!C$11,C3544)</f>
        <v>150</v>
      </c>
      <c r="H3544" s="15">
        <f t="shared" si="111"/>
        <v>4.4625000000000005E-2</v>
      </c>
      <c r="I3544" s="2">
        <f>IF(C3544&gt;'Assumptions Notes'!C$11,-C3544*('Assumptions Notes'!C$13/(2*1000)),G3544*D3544)</f>
        <v>-0.10405</v>
      </c>
    </row>
    <row r="3545" spans="1:9" ht="16" x14ac:dyDescent="0.2">
      <c r="A3545" s="5">
        <v>42625.833333333336</v>
      </c>
      <c r="B3545" s="2">
        <v>1988.94</v>
      </c>
      <c r="C3545" s="29">
        <v>198.9</v>
      </c>
      <c r="D3545" s="8">
        <v>2.9500000000000001E-4</v>
      </c>
      <c r="E3545" s="13">
        <f>D3545*'Assumptions Notes'!C$12</f>
        <v>3.5400000000000001E-2</v>
      </c>
      <c r="F3545" s="15">
        <f t="shared" si="110"/>
        <v>5.8675500000000005E-2</v>
      </c>
      <c r="G3545" s="10">
        <f>IF(C3545&gt;'Assumptions Notes'!C$11,'Assumptions Notes'!C$11,C3545)</f>
        <v>150</v>
      </c>
      <c r="H3545" s="15">
        <f t="shared" si="111"/>
        <v>4.4250000000000005E-2</v>
      </c>
      <c r="I3545" s="2">
        <f>IF(C3545&gt;'Assumptions Notes'!C$11,-C3545*('Assumptions Notes'!C$13/(2*1000)),G3545*D3545)</f>
        <v>-9.9450000000000011E-2</v>
      </c>
    </row>
    <row r="3546" spans="1:9" ht="16" x14ac:dyDescent="0.2">
      <c r="A3546" s="5">
        <v>42625.854166666664</v>
      </c>
      <c r="B3546" s="2">
        <v>1943.64</v>
      </c>
      <c r="C3546" s="29">
        <v>176.1</v>
      </c>
      <c r="D3546" s="8">
        <v>2.9E-4</v>
      </c>
      <c r="E3546" s="13">
        <f>D3546*'Assumptions Notes'!C$12</f>
        <v>3.4799999999999998E-2</v>
      </c>
      <c r="F3546" s="15">
        <f t="shared" si="110"/>
        <v>5.1068999999999996E-2</v>
      </c>
      <c r="G3546" s="10">
        <f>IF(C3546&gt;'Assumptions Notes'!C$11,'Assumptions Notes'!C$11,C3546)</f>
        <v>150</v>
      </c>
      <c r="H3546" s="15">
        <f t="shared" si="111"/>
        <v>4.3499999999999997E-2</v>
      </c>
      <c r="I3546" s="2">
        <f>IF(C3546&gt;'Assumptions Notes'!C$11,-C3546*('Assumptions Notes'!C$13/(2*1000)),G3546*D3546)</f>
        <v>-8.8050000000000003E-2</v>
      </c>
    </row>
    <row r="3547" spans="1:9" ht="16" x14ac:dyDescent="0.2">
      <c r="A3547" s="5">
        <v>42625.875</v>
      </c>
      <c r="B3547" s="2">
        <v>1898.34</v>
      </c>
      <c r="C3547" s="29">
        <v>169</v>
      </c>
      <c r="D3547" s="8">
        <v>2.8499999999999999E-4</v>
      </c>
      <c r="E3547" s="13">
        <f>D3547*'Assumptions Notes'!C$12</f>
        <v>3.4200000000000001E-2</v>
      </c>
      <c r="F3547" s="15">
        <f t="shared" si="110"/>
        <v>4.8164999999999999E-2</v>
      </c>
      <c r="G3547" s="10">
        <f>IF(C3547&gt;'Assumptions Notes'!C$11,'Assumptions Notes'!C$11,C3547)</f>
        <v>150</v>
      </c>
      <c r="H3547" s="15">
        <f t="shared" si="111"/>
        <v>4.2749999999999996E-2</v>
      </c>
      <c r="I3547" s="2">
        <f>IF(C3547&gt;'Assumptions Notes'!C$11,-C3547*('Assumptions Notes'!C$13/(2*1000)),G3547*D3547)</f>
        <v>-8.4500000000000006E-2</v>
      </c>
    </row>
    <row r="3548" spans="1:9" ht="16" x14ac:dyDescent="0.2">
      <c r="A3548" s="5">
        <v>42625.895833333336</v>
      </c>
      <c r="B3548" s="2">
        <v>1847.6</v>
      </c>
      <c r="C3548" s="29">
        <v>167.5</v>
      </c>
      <c r="D3548" s="8">
        <v>2.7E-4</v>
      </c>
      <c r="E3548" s="13">
        <f>D3548*'Assumptions Notes'!C$12</f>
        <v>3.2399999999999998E-2</v>
      </c>
      <c r="F3548" s="15">
        <f t="shared" si="110"/>
        <v>4.5225000000000001E-2</v>
      </c>
      <c r="G3548" s="10">
        <f>IF(C3548&gt;'Assumptions Notes'!C$11,'Assumptions Notes'!C$11,C3548)</f>
        <v>150</v>
      </c>
      <c r="H3548" s="15">
        <f t="shared" si="111"/>
        <v>4.0500000000000001E-2</v>
      </c>
      <c r="I3548" s="2">
        <f>IF(C3548&gt;'Assumptions Notes'!C$11,-C3548*('Assumptions Notes'!C$13/(2*1000)),G3548*D3548)</f>
        <v>-8.3750000000000005E-2</v>
      </c>
    </row>
    <row r="3549" spans="1:9" ht="16" x14ac:dyDescent="0.2">
      <c r="A3549" s="5">
        <v>42625.916666666664</v>
      </c>
      <c r="B3549" s="2">
        <v>1762.18</v>
      </c>
      <c r="C3549" s="29">
        <v>177.5</v>
      </c>
      <c r="D3549" s="8">
        <v>2.5500000000000002E-4</v>
      </c>
      <c r="E3549" s="13">
        <f>D3549*'Assumptions Notes'!C$12</f>
        <v>3.0600000000000002E-2</v>
      </c>
      <c r="F3549" s="15">
        <f t="shared" si="110"/>
        <v>4.5262500000000004E-2</v>
      </c>
      <c r="G3549" s="10">
        <f>IF(C3549&gt;'Assumptions Notes'!C$11,'Assumptions Notes'!C$11,C3549)</f>
        <v>150</v>
      </c>
      <c r="H3549" s="15">
        <f t="shared" si="111"/>
        <v>3.8250000000000006E-2</v>
      </c>
      <c r="I3549" s="2">
        <f>IF(C3549&gt;'Assumptions Notes'!C$11,-C3549*('Assumptions Notes'!C$13/(2*1000)),G3549*D3549)</f>
        <v>-8.8749999999999996E-2</v>
      </c>
    </row>
    <row r="3550" spans="1:9" ht="16" x14ac:dyDescent="0.2">
      <c r="A3550" s="5">
        <v>42625.9375</v>
      </c>
      <c r="B3550" s="2">
        <v>1649.26</v>
      </c>
      <c r="C3550" s="29">
        <v>162.69999999999999</v>
      </c>
      <c r="D3550" s="8">
        <v>2.1250000000000002E-4</v>
      </c>
      <c r="E3550" s="13">
        <f>D3550*'Assumptions Notes'!C$12</f>
        <v>2.5500000000000002E-2</v>
      </c>
      <c r="F3550" s="15">
        <f t="shared" si="110"/>
        <v>3.457375E-2</v>
      </c>
      <c r="G3550" s="10">
        <f>IF(C3550&gt;'Assumptions Notes'!C$11,'Assumptions Notes'!C$11,C3550)</f>
        <v>150</v>
      </c>
      <c r="H3550" s="15">
        <f t="shared" si="111"/>
        <v>3.1875000000000001E-2</v>
      </c>
      <c r="I3550" s="2">
        <f>IF(C3550&gt;'Assumptions Notes'!C$11,-C3550*('Assumptions Notes'!C$13/(2*1000)),G3550*D3550)</f>
        <v>-8.1349999999999992E-2</v>
      </c>
    </row>
    <row r="3551" spans="1:9" ht="16" x14ac:dyDescent="0.2">
      <c r="A3551" s="5">
        <v>42625.958333333336</v>
      </c>
      <c r="B3551" s="2">
        <v>1558.04</v>
      </c>
      <c r="C3551" s="29">
        <v>165.6</v>
      </c>
      <c r="D3551" s="8">
        <v>1.7000000000000001E-4</v>
      </c>
      <c r="E3551" s="13">
        <f>D3551*'Assumptions Notes'!C$12</f>
        <v>2.0400000000000001E-2</v>
      </c>
      <c r="F3551" s="15">
        <f t="shared" si="110"/>
        <v>2.8152E-2</v>
      </c>
      <c r="G3551" s="10">
        <f>IF(C3551&gt;'Assumptions Notes'!C$11,'Assumptions Notes'!C$11,C3551)</f>
        <v>150</v>
      </c>
      <c r="H3551" s="15">
        <f t="shared" si="111"/>
        <v>2.5500000000000002E-2</v>
      </c>
      <c r="I3551" s="2">
        <f>IF(C3551&gt;'Assumptions Notes'!C$11,-C3551*('Assumptions Notes'!C$13/(2*1000)),G3551*D3551)</f>
        <v>-8.2799999999999999E-2</v>
      </c>
    </row>
    <row r="3552" spans="1:9" ht="16" x14ac:dyDescent="0.2">
      <c r="A3552" s="5">
        <v>42625.979166666664</v>
      </c>
      <c r="B3552" s="2">
        <v>1497.33</v>
      </c>
      <c r="C3552" s="29">
        <v>175.7</v>
      </c>
      <c r="D3552" s="8">
        <v>1.5000000000000001E-4</v>
      </c>
      <c r="E3552" s="13">
        <f>D3552*'Assumptions Notes'!C$12</f>
        <v>1.8000000000000002E-2</v>
      </c>
      <c r="F3552" s="15">
        <f t="shared" si="110"/>
        <v>2.6355E-2</v>
      </c>
      <c r="G3552" s="10">
        <f>IF(C3552&gt;'Assumptions Notes'!C$11,'Assumptions Notes'!C$11,C3552)</f>
        <v>150</v>
      </c>
      <c r="H3552" s="15">
        <f t="shared" si="111"/>
        <v>2.2500000000000003E-2</v>
      </c>
      <c r="I3552" s="2">
        <f>IF(C3552&gt;'Assumptions Notes'!C$11,-C3552*('Assumptions Notes'!C$13/(2*1000)),G3552*D3552)</f>
        <v>-8.7849999999999998E-2</v>
      </c>
    </row>
    <row r="3553" spans="1:9" ht="16" x14ac:dyDescent="0.2">
      <c r="A3553" s="5">
        <v>42626</v>
      </c>
      <c r="B3553" s="2">
        <v>1676.15</v>
      </c>
      <c r="C3553" s="29">
        <v>181.5</v>
      </c>
      <c r="D3553" s="8">
        <v>1.2999999999999999E-4</v>
      </c>
      <c r="E3553" s="13">
        <f>D3553*'Assumptions Notes'!C$12</f>
        <v>1.5599999999999999E-2</v>
      </c>
      <c r="F3553" s="15">
        <f t="shared" si="110"/>
        <v>2.3594999999999998E-2</v>
      </c>
      <c r="G3553" s="10">
        <f>IF(C3553&gt;'Assumptions Notes'!C$11,'Assumptions Notes'!C$11,C3553)</f>
        <v>150</v>
      </c>
      <c r="H3553" s="15">
        <f t="shared" si="111"/>
        <v>1.95E-2</v>
      </c>
      <c r="I3553" s="2">
        <f>IF(C3553&gt;'Assumptions Notes'!C$11,-C3553*('Assumptions Notes'!C$13/(2*1000)),G3553*D3553)</f>
        <v>-9.0749999999999997E-2</v>
      </c>
    </row>
    <row r="3554" spans="1:9" ht="16" x14ac:dyDescent="0.2">
      <c r="A3554" s="5">
        <v>42626.020833333336</v>
      </c>
      <c r="B3554" s="2">
        <v>1583.84</v>
      </c>
      <c r="C3554" s="29">
        <v>172.7</v>
      </c>
      <c r="D3554" s="8">
        <v>1.175E-4</v>
      </c>
      <c r="E3554" s="13">
        <f>D3554*'Assumptions Notes'!C$12</f>
        <v>1.41E-2</v>
      </c>
      <c r="F3554" s="15">
        <f t="shared" si="110"/>
        <v>2.0292249999999998E-2</v>
      </c>
      <c r="G3554" s="10">
        <f>IF(C3554&gt;'Assumptions Notes'!C$11,'Assumptions Notes'!C$11,C3554)</f>
        <v>150</v>
      </c>
      <c r="H3554" s="15">
        <f t="shared" si="111"/>
        <v>1.7624999999999998E-2</v>
      </c>
      <c r="I3554" s="2">
        <f>IF(C3554&gt;'Assumptions Notes'!C$11,-C3554*('Assumptions Notes'!C$13/(2*1000)),G3554*D3554)</f>
        <v>-8.6349999999999996E-2</v>
      </c>
    </row>
    <row r="3555" spans="1:9" ht="16" x14ac:dyDescent="0.2">
      <c r="A3555" s="5">
        <v>42626.041666666664</v>
      </c>
      <c r="B3555" s="2">
        <v>1501.97</v>
      </c>
      <c r="C3555" s="29">
        <v>174.7</v>
      </c>
      <c r="D3555" s="8">
        <v>1.05E-4</v>
      </c>
      <c r="E3555" s="13">
        <f>D3555*'Assumptions Notes'!C$12</f>
        <v>1.26E-2</v>
      </c>
      <c r="F3555" s="15">
        <f t="shared" si="110"/>
        <v>1.8343499999999999E-2</v>
      </c>
      <c r="G3555" s="10">
        <f>IF(C3555&gt;'Assumptions Notes'!C$11,'Assumptions Notes'!C$11,C3555)</f>
        <v>150</v>
      </c>
      <c r="H3555" s="15">
        <f t="shared" si="111"/>
        <v>1.575E-2</v>
      </c>
      <c r="I3555" s="2">
        <f>IF(C3555&gt;'Assumptions Notes'!C$11,-C3555*('Assumptions Notes'!C$13/(2*1000)),G3555*D3555)</f>
        <v>-8.7349999999999997E-2</v>
      </c>
    </row>
    <row r="3556" spans="1:9" ht="16" x14ac:dyDescent="0.2">
      <c r="A3556" s="5">
        <v>42626.0625</v>
      </c>
      <c r="B3556" s="2">
        <v>1402.06</v>
      </c>
      <c r="C3556" s="29">
        <v>167.7</v>
      </c>
      <c r="D3556" s="8">
        <v>1.025E-4</v>
      </c>
      <c r="E3556" s="13">
        <f>D3556*'Assumptions Notes'!C$12</f>
        <v>1.23E-2</v>
      </c>
      <c r="F3556" s="15">
        <f t="shared" si="110"/>
        <v>1.718925E-2</v>
      </c>
      <c r="G3556" s="10">
        <f>IF(C3556&gt;'Assumptions Notes'!C$11,'Assumptions Notes'!C$11,C3556)</f>
        <v>150</v>
      </c>
      <c r="H3556" s="15">
        <f t="shared" si="111"/>
        <v>1.5375E-2</v>
      </c>
      <c r="I3556" s="2">
        <f>IF(C3556&gt;'Assumptions Notes'!C$11,-C3556*('Assumptions Notes'!C$13/(2*1000)),G3556*D3556)</f>
        <v>-8.3849999999999994E-2</v>
      </c>
    </row>
    <row r="3557" spans="1:9" ht="16" x14ac:dyDescent="0.2">
      <c r="A3557" s="5">
        <v>42626.083333333336</v>
      </c>
      <c r="B3557" s="2">
        <v>1296.43</v>
      </c>
      <c r="C3557" s="29">
        <v>200</v>
      </c>
      <c r="D3557" s="8">
        <v>1E-4</v>
      </c>
      <c r="E3557" s="13">
        <f>D3557*'Assumptions Notes'!C$12</f>
        <v>1.2E-2</v>
      </c>
      <c r="F3557" s="15">
        <f t="shared" si="110"/>
        <v>0.02</v>
      </c>
      <c r="G3557" s="10">
        <f>IF(C3557&gt;'Assumptions Notes'!C$11,'Assumptions Notes'!C$11,C3557)</f>
        <v>150</v>
      </c>
      <c r="H3557" s="15">
        <f t="shared" si="111"/>
        <v>1.5000000000000001E-2</v>
      </c>
      <c r="I3557" s="2">
        <f>IF(C3557&gt;'Assumptions Notes'!C$11,-C3557*('Assumptions Notes'!C$13/(2*1000)),G3557*D3557)</f>
        <v>-0.1</v>
      </c>
    </row>
    <row r="3558" spans="1:9" ht="16" x14ac:dyDescent="0.2">
      <c r="A3558" s="5">
        <v>42626.104166666664</v>
      </c>
      <c r="B3558" s="2">
        <v>1259.76</v>
      </c>
      <c r="C3558" s="29">
        <v>161.4</v>
      </c>
      <c r="D3558" s="8">
        <v>9.8750000000000002E-5</v>
      </c>
      <c r="E3558" s="13">
        <f>D3558*'Assumptions Notes'!C$12</f>
        <v>1.1849999999999999E-2</v>
      </c>
      <c r="F3558" s="15">
        <f t="shared" si="110"/>
        <v>1.5938250000000001E-2</v>
      </c>
      <c r="G3558" s="10">
        <f>IF(C3558&gt;'Assumptions Notes'!C$11,'Assumptions Notes'!C$11,C3558)</f>
        <v>150</v>
      </c>
      <c r="H3558" s="15">
        <f t="shared" si="111"/>
        <v>1.4812500000000001E-2</v>
      </c>
      <c r="I3558" s="2">
        <f>IF(C3558&gt;'Assumptions Notes'!C$11,-C3558*('Assumptions Notes'!C$13/(2*1000)),G3558*D3558)</f>
        <v>-8.0700000000000008E-2</v>
      </c>
    </row>
    <row r="3559" spans="1:9" ht="16" x14ac:dyDescent="0.2">
      <c r="A3559" s="5">
        <v>42626.125</v>
      </c>
      <c r="B3559" s="2">
        <v>1249.44</v>
      </c>
      <c r="C3559" s="29">
        <v>157.4</v>
      </c>
      <c r="D3559" s="8">
        <v>9.7499999999999998E-5</v>
      </c>
      <c r="E3559" s="13">
        <f>D3559*'Assumptions Notes'!C$12</f>
        <v>1.17E-2</v>
      </c>
      <c r="F3559" s="15">
        <f t="shared" si="110"/>
        <v>1.5346500000000001E-2</v>
      </c>
      <c r="G3559" s="10">
        <f>IF(C3559&gt;'Assumptions Notes'!C$11,'Assumptions Notes'!C$11,C3559)</f>
        <v>150</v>
      </c>
      <c r="H3559" s="15">
        <f t="shared" si="111"/>
        <v>1.4624999999999999E-2</v>
      </c>
      <c r="I3559" s="2">
        <f>IF(C3559&gt;'Assumptions Notes'!C$11,-C3559*('Assumptions Notes'!C$13/(2*1000)),G3559*D3559)</f>
        <v>-7.8700000000000006E-2</v>
      </c>
    </row>
    <row r="3560" spans="1:9" ht="16" x14ac:dyDescent="0.2">
      <c r="A3560" s="5">
        <v>42626.145833333336</v>
      </c>
      <c r="B3560" s="2">
        <v>1229</v>
      </c>
      <c r="C3560" s="29">
        <v>159.4</v>
      </c>
      <c r="D3560" s="8">
        <v>9.6250000000000009E-5</v>
      </c>
      <c r="E3560" s="13">
        <f>D3560*'Assumptions Notes'!C$12</f>
        <v>1.1550000000000001E-2</v>
      </c>
      <c r="F3560" s="15">
        <f t="shared" si="110"/>
        <v>1.5342250000000002E-2</v>
      </c>
      <c r="G3560" s="10">
        <f>IF(C3560&gt;'Assumptions Notes'!C$11,'Assumptions Notes'!C$11,C3560)</f>
        <v>150</v>
      </c>
      <c r="H3560" s="15">
        <f t="shared" si="111"/>
        <v>1.4437500000000001E-2</v>
      </c>
      <c r="I3560" s="2">
        <f>IF(C3560&gt;'Assumptions Notes'!C$11,-C3560*('Assumptions Notes'!C$13/(2*1000)),G3560*D3560)</f>
        <v>-7.9700000000000007E-2</v>
      </c>
    </row>
    <row r="3561" spans="1:9" ht="16" x14ac:dyDescent="0.2">
      <c r="A3561" s="5">
        <v>42626.166666666664</v>
      </c>
      <c r="B3561" s="2">
        <v>1209.68</v>
      </c>
      <c r="C3561" s="29">
        <v>160.30000000000001</v>
      </c>
      <c r="D3561" s="8">
        <v>9.5000000000000005E-5</v>
      </c>
      <c r="E3561" s="13">
        <f>D3561*'Assumptions Notes'!C$12</f>
        <v>1.14E-2</v>
      </c>
      <c r="F3561" s="15">
        <f t="shared" si="110"/>
        <v>1.5228500000000002E-2</v>
      </c>
      <c r="G3561" s="10">
        <f>IF(C3561&gt;'Assumptions Notes'!C$11,'Assumptions Notes'!C$11,C3561)</f>
        <v>150</v>
      </c>
      <c r="H3561" s="15">
        <f t="shared" si="111"/>
        <v>1.4250000000000001E-2</v>
      </c>
      <c r="I3561" s="2">
        <f>IF(C3561&gt;'Assumptions Notes'!C$11,-C3561*('Assumptions Notes'!C$13/(2*1000)),G3561*D3561)</f>
        <v>-8.0150000000000013E-2</v>
      </c>
    </row>
    <row r="3562" spans="1:9" ht="16" x14ac:dyDescent="0.2">
      <c r="A3562" s="5">
        <v>42626.1875</v>
      </c>
      <c r="B3562" s="2">
        <v>1178.3599999999999</v>
      </c>
      <c r="C3562" s="29">
        <v>152</v>
      </c>
      <c r="D3562" s="8">
        <v>9.6250000000000009E-5</v>
      </c>
      <c r="E3562" s="13">
        <f>D3562*'Assumptions Notes'!C$12</f>
        <v>1.1550000000000001E-2</v>
      </c>
      <c r="F3562" s="15">
        <f t="shared" si="110"/>
        <v>1.4630000000000001E-2</v>
      </c>
      <c r="G3562" s="10">
        <f>IF(C3562&gt;'Assumptions Notes'!C$11,'Assumptions Notes'!C$11,C3562)</f>
        <v>150</v>
      </c>
      <c r="H3562" s="15">
        <f t="shared" si="111"/>
        <v>1.4437500000000001E-2</v>
      </c>
      <c r="I3562" s="2">
        <f>IF(C3562&gt;'Assumptions Notes'!C$11,-C3562*('Assumptions Notes'!C$13/(2*1000)),G3562*D3562)</f>
        <v>-7.5999999999999998E-2</v>
      </c>
    </row>
    <row r="3563" spans="1:9" ht="16" x14ac:dyDescent="0.2">
      <c r="A3563" s="5">
        <v>42626.208333333336</v>
      </c>
      <c r="B3563" s="2">
        <v>1178.21</v>
      </c>
      <c r="C3563" s="29">
        <v>159.19999999999999</v>
      </c>
      <c r="D3563" s="8">
        <v>9.7499999999999998E-5</v>
      </c>
      <c r="E3563" s="13">
        <f>D3563*'Assumptions Notes'!C$12</f>
        <v>1.17E-2</v>
      </c>
      <c r="F3563" s="15">
        <f t="shared" si="110"/>
        <v>1.5521999999999999E-2</v>
      </c>
      <c r="G3563" s="10">
        <f>IF(C3563&gt;'Assumptions Notes'!C$11,'Assumptions Notes'!C$11,C3563)</f>
        <v>150</v>
      </c>
      <c r="H3563" s="15">
        <f t="shared" si="111"/>
        <v>1.4624999999999999E-2</v>
      </c>
      <c r="I3563" s="2">
        <f>IF(C3563&gt;'Assumptions Notes'!C$11,-C3563*('Assumptions Notes'!C$13/(2*1000)),G3563*D3563)</f>
        <v>-7.959999999999999E-2</v>
      </c>
    </row>
    <row r="3564" spans="1:9" ht="16" x14ac:dyDescent="0.2">
      <c r="A3564" s="5">
        <v>42626.229166666664</v>
      </c>
      <c r="B3564" s="2">
        <v>1198.96</v>
      </c>
      <c r="C3564" s="29">
        <v>158.19999999999999</v>
      </c>
      <c r="D3564" s="8">
        <v>1.15E-4</v>
      </c>
      <c r="E3564" s="13">
        <f>D3564*'Assumptions Notes'!C$12</f>
        <v>1.38E-2</v>
      </c>
      <c r="F3564" s="15">
        <f t="shared" si="110"/>
        <v>1.8193000000000001E-2</v>
      </c>
      <c r="G3564" s="10">
        <f>IF(C3564&gt;'Assumptions Notes'!C$11,'Assumptions Notes'!C$11,C3564)</f>
        <v>150</v>
      </c>
      <c r="H3564" s="15">
        <f t="shared" si="111"/>
        <v>1.7250000000000001E-2</v>
      </c>
      <c r="I3564" s="2">
        <f>IF(C3564&gt;'Assumptions Notes'!C$11,-C3564*('Assumptions Notes'!C$13/(2*1000)),G3564*D3564)</f>
        <v>-7.909999999999999E-2</v>
      </c>
    </row>
    <row r="3565" spans="1:9" ht="16" x14ac:dyDescent="0.2">
      <c r="A3565" s="5">
        <v>42626.25</v>
      </c>
      <c r="B3565" s="2">
        <v>1256.2</v>
      </c>
      <c r="C3565" s="29">
        <v>150.6</v>
      </c>
      <c r="D3565" s="8">
        <v>1.325E-4</v>
      </c>
      <c r="E3565" s="13">
        <f>D3565*'Assumptions Notes'!C$12</f>
        <v>1.5900000000000001E-2</v>
      </c>
      <c r="F3565" s="15">
        <f t="shared" si="110"/>
        <v>1.99545E-2</v>
      </c>
      <c r="G3565" s="10">
        <f>IF(C3565&gt;'Assumptions Notes'!C$11,'Assumptions Notes'!C$11,C3565)</f>
        <v>150</v>
      </c>
      <c r="H3565" s="15">
        <f t="shared" si="111"/>
        <v>1.9875E-2</v>
      </c>
      <c r="I3565" s="2">
        <f>IF(C3565&gt;'Assumptions Notes'!C$11,-C3565*('Assumptions Notes'!C$13/(2*1000)),G3565*D3565)</f>
        <v>-7.5299999999999992E-2</v>
      </c>
    </row>
    <row r="3566" spans="1:9" ht="16" x14ac:dyDescent="0.2">
      <c r="A3566" s="5">
        <v>42626.270833333336</v>
      </c>
      <c r="B3566" s="2">
        <v>1314.89</v>
      </c>
      <c r="C3566" s="29">
        <v>148.4</v>
      </c>
      <c r="D3566" s="8">
        <v>1.6249999999999999E-4</v>
      </c>
      <c r="E3566" s="13">
        <f>D3566*'Assumptions Notes'!C$12</f>
        <v>1.95E-2</v>
      </c>
      <c r="F3566" s="15">
        <f t="shared" si="110"/>
        <v>2.4115000000000001E-2</v>
      </c>
      <c r="G3566" s="10">
        <f>IF(C3566&gt;'Assumptions Notes'!C$11,'Assumptions Notes'!C$11,C3566)</f>
        <v>148.4</v>
      </c>
      <c r="H3566" s="15">
        <f t="shared" si="111"/>
        <v>2.4115000000000001E-2</v>
      </c>
      <c r="I3566" s="2">
        <f>IF(C3566&gt;'Assumptions Notes'!C$11,-C3566*('Assumptions Notes'!C$13/(2*1000)),G3566*D3566)</f>
        <v>2.4115000000000001E-2</v>
      </c>
    </row>
    <row r="3567" spans="1:9" ht="16" x14ac:dyDescent="0.2">
      <c r="A3567" s="5">
        <v>42626.291666666664</v>
      </c>
      <c r="B3567" s="2">
        <v>1455.42</v>
      </c>
      <c r="C3567" s="29">
        <v>149.30000000000001</v>
      </c>
      <c r="D3567" s="8">
        <v>1.9249999999999999E-4</v>
      </c>
      <c r="E3567" s="13">
        <f>D3567*'Assumptions Notes'!C$12</f>
        <v>2.3099999999999999E-2</v>
      </c>
      <c r="F3567" s="15">
        <f t="shared" si="110"/>
        <v>2.8740250000000002E-2</v>
      </c>
      <c r="G3567" s="10">
        <f>IF(C3567&gt;'Assumptions Notes'!C$11,'Assumptions Notes'!C$11,C3567)</f>
        <v>149.30000000000001</v>
      </c>
      <c r="H3567" s="15">
        <f t="shared" si="111"/>
        <v>2.8740250000000002E-2</v>
      </c>
      <c r="I3567" s="2">
        <f>IF(C3567&gt;'Assumptions Notes'!C$11,-C3567*('Assumptions Notes'!C$13/(2*1000)),G3567*D3567)</f>
        <v>2.8740250000000002E-2</v>
      </c>
    </row>
    <row r="3568" spans="1:9" ht="16" x14ac:dyDescent="0.2">
      <c r="A3568" s="5">
        <v>42626.3125</v>
      </c>
      <c r="B3568" s="2">
        <v>1544.96</v>
      </c>
      <c r="C3568" s="29">
        <v>143.5</v>
      </c>
      <c r="D3568" s="8">
        <v>2.0875000000000001E-4</v>
      </c>
      <c r="E3568" s="13">
        <f>D3568*'Assumptions Notes'!C$12</f>
        <v>2.5049999999999999E-2</v>
      </c>
      <c r="F3568" s="15">
        <f t="shared" si="110"/>
        <v>2.9955625E-2</v>
      </c>
      <c r="G3568" s="10">
        <f>IF(C3568&gt;'Assumptions Notes'!C$11,'Assumptions Notes'!C$11,C3568)</f>
        <v>143.5</v>
      </c>
      <c r="H3568" s="15">
        <f t="shared" si="111"/>
        <v>2.9955625E-2</v>
      </c>
      <c r="I3568" s="2">
        <f>IF(C3568&gt;'Assumptions Notes'!C$11,-C3568*('Assumptions Notes'!C$13/(2*1000)),G3568*D3568)</f>
        <v>2.9955625E-2</v>
      </c>
    </row>
    <row r="3569" spans="1:9" ht="16" x14ac:dyDescent="0.2">
      <c r="A3569" s="5">
        <v>42626.333333333336</v>
      </c>
      <c r="B3569" s="2">
        <v>1663.44</v>
      </c>
      <c r="C3569" s="29">
        <v>151.9</v>
      </c>
      <c r="D3569" s="8">
        <v>2.2499999999999999E-4</v>
      </c>
      <c r="E3569" s="13">
        <f>D3569*'Assumptions Notes'!C$12</f>
        <v>2.7E-2</v>
      </c>
      <c r="F3569" s="15">
        <f t="shared" si="110"/>
        <v>3.41775E-2</v>
      </c>
      <c r="G3569" s="10">
        <f>IF(C3569&gt;'Assumptions Notes'!C$11,'Assumptions Notes'!C$11,C3569)</f>
        <v>150</v>
      </c>
      <c r="H3569" s="15">
        <f t="shared" si="111"/>
        <v>3.3750000000000002E-2</v>
      </c>
      <c r="I3569" s="2">
        <f>IF(C3569&gt;'Assumptions Notes'!C$11,-C3569*('Assumptions Notes'!C$13/(2*1000)),G3569*D3569)</f>
        <v>-7.5950000000000004E-2</v>
      </c>
    </row>
    <row r="3570" spans="1:9" ht="16" x14ac:dyDescent="0.2">
      <c r="A3570" s="5">
        <v>42626.354166666664</v>
      </c>
      <c r="B3570" s="2">
        <v>1740</v>
      </c>
      <c r="C3570" s="29">
        <v>137.69999999999999</v>
      </c>
      <c r="D3570" s="8">
        <v>2.2625E-4</v>
      </c>
      <c r="E3570" s="13">
        <f>D3570*'Assumptions Notes'!C$12</f>
        <v>2.7150000000000001E-2</v>
      </c>
      <c r="F3570" s="15">
        <f t="shared" si="110"/>
        <v>3.1154624999999998E-2</v>
      </c>
      <c r="G3570" s="10">
        <f>IF(C3570&gt;'Assumptions Notes'!C$11,'Assumptions Notes'!C$11,C3570)</f>
        <v>137.69999999999999</v>
      </c>
      <c r="H3570" s="15">
        <f t="shared" si="111"/>
        <v>3.1154624999999998E-2</v>
      </c>
      <c r="I3570" s="2">
        <f>IF(C3570&gt;'Assumptions Notes'!C$11,-C3570*('Assumptions Notes'!C$13/(2*1000)),G3570*D3570)</f>
        <v>3.1154624999999998E-2</v>
      </c>
    </row>
    <row r="3571" spans="1:9" ht="16" x14ac:dyDescent="0.2">
      <c r="A3571" s="5">
        <v>42626.375</v>
      </c>
      <c r="B3571" s="2">
        <v>1744.68</v>
      </c>
      <c r="C3571" s="29">
        <v>143.80000000000001</v>
      </c>
      <c r="D3571" s="8">
        <v>2.275E-4</v>
      </c>
      <c r="E3571" s="13">
        <f>D3571*'Assumptions Notes'!C$12</f>
        <v>2.7300000000000001E-2</v>
      </c>
      <c r="F3571" s="15">
        <f t="shared" si="110"/>
        <v>3.2714500000000001E-2</v>
      </c>
      <c r="G3571" s="10">
        <f>IF(C3571&gt;'Assumptions Notes'!C$11,'Assumptions Notes'!C$11,C3571)</f>
        <v>143.80000000000001</v>
      </c>
      <c r="H3571" s="15">
        <f t="shared" si="111"/>
        <v>3.2714500000000001E-2</v>
      </c>
      <c r="I3571" s="2">
        <f>IF(C3571&gt;'Assumptions Notes'!C$11,-C3571*('Assumptions Notes'!C$13/(2*1000)),G3571*D3571)</f>
        <v>3.2714500000000001E-2</v>
      </c>
    </row>
    <row r="3572" spans="1:9" ht="16" x14ac:dyDescent="0.2">
      <c r="A3572" s="5">
        <v>42626.395833333336</v>
      </c>
      <c r="B3572" s="2">
        <v>1706.77</v>
      </c>
      <c r="C3572" s="29">
        <v>152</v>
      </c>
      <c r="D3572" s="8">
        <v>2.1875E-4</v>
      </c>
      <c r="E3572" s="13">
        <f>D3572*'Assumptions Notes'!C$12</f>
        <v>2.6249999999999999E-2</v>
      </c>
      <c r="F3572" s="15">
        <f t="shared" si="110"/>
        <v>3.3250000000000002E-2</v>
      </c>
      <c r="G3572" s="10">
        <f>IF(C3572&gt;'Assumptions Notes'!C$11,'Assumptions Notes'!C$11,C3572)</f>
        <v>150</v>
      </c>
      <c r="H3572" s="15">
        <f t="shared" si="111"/>
        <v>3.2812500000000001E-2</v>
      </c>
      <c r="I3572" s="2">
        <f>IF(C3572&gt;'Assumptions Notes'!C$11,-C3572*('Assumptions Notes'!C$13/(2*1000)),G3572*D3572)</f>
        <v>-7.5999999999999998E-2</v>
      </c>
    </row>
    <row r="3573" spans="1:9" ht="16" x14ac:dyDescent="0.2">
      <c r="A3573" s="5">
        <v>42626.416666666664</v>
      </c>
      <c r="B3573" s="2">
        <v>1656.97</v>
      </c>
      <c r="C3573" s="29">
        <v>141.6</v>
      </c>
      <c r="D3573" s="8">
        <v>2.1000000000000001E-4</v>
      </c>
      <c r="E3573" s="13">
        <f>D3573*'Assumptions Notes'!C$12</f>
        <v>2.52E-2</v>
      </c>
      <c r="F3573" s="15">
        <f t="shared" si="110"/>
        <v>2.9735999999999999E-2</v>
      </c>
      <c r="G3573" s="10">
        <f>IF(C3573&gt;'Assumptions Notes'!C$11,'Assumptions Notes'!C$11,C3573)</f>
        <v>141.6</v>
      </c>
      <c r="H3573" s="15">
        <f t="shared" si="111"/>
        <v>2.9735999999999999E-2</v>
      </c>
      <c r="I3573" s="2">
        <f>IF(C3573&gt;'Assumptions Notes'!C$11,-C3573*('Assumptions Notes'!C$13/(2*1000)),G3573*D3573)</f>
        <v>2.9735999999999999E-2</v>
      </c>
    </row>
    <row r="3574" spans="1:9" ht="16" x14ac:dyDescent="0.2">
      <c r="A3574" s="5">
        <v>42626.4375</v>
      </c>
      <c r="B3574" s="2">
        <v>1650.28</v>
      </c>
      <c r="C3574" s="29">
        <v>145.80000000000001</v>
      </c>
      <c r="D3574" s="8">
        <v>2.075E-4</v>
      </c>
      <c r="E3574" s="13">
        <f>D3574*'Assumptions Notes'!C$12</f>
        <v>2.4899999999999999E-2</v>
      </c>
      <c r="F3574" s="15">
        <f t="shared" si="110"/>
        <v>3.0253500000000003E-2</v>
      </c>
      <c r="G3574" s="10">
        <f>IF(C3574&gt;'Assumptions Notes'!C$11,'Assumptions Notes'!C$11,C3574)</f>
        <v>145.80000000000001</v>
      </c>
      <c r="H3574" s="15">
        <f t="shared" si="111"/>
        <v>3.0253500000000003E-2</v>
      </c>
      <c r="I3574" s="2">
        <f>IF(C3574&gt;'Assumptions Notes'!C$11,-C3574*('Assumptions Notes'!C$13/(2*1000)),G3574*D3574)</f>
        <v>3.0253500000000003E-2</v>
      </c>
    </row>
    <row r="3575" spans="1:9" ht="16" x14ac:dyDescent="0.2">
      <c r="A3575" s="5">
        <v>42626.458333333336</v>
      </c>
      <c r="B3575" s="2">
        <v>1590.24</v>
      </c>
      <c r="C3575" s="29">
        <v>154.80000000000001</v>
      </c>
      <c r="D3575" s="8">
        <v>2.05E-4</v>
      </c>
      <c r="E3575" s="13">
        <f>D3575*'Assumptions Notes'!C$12</f>
        <v>2.46E-2</v>
      </c>
      <c r="F3575" s="15">
        <f t="shared" si="110"/>
        <v>3.1733999999999998E-2</v>
      </c>
      <c r="G3575" s="10">
        <f>IF(C3575&gt;'Assumptions Notes'!C$11,'Assumptions Notes'!C$11,C3575)</f>
        <v>150</v>
      </c>
      <c r="H3575" s="15">
        <f t="shared" si="111"/>
        <v>3.075E-2</v>
      </c>
      <c r="I3575" s="2">
        <f>IF(C3575&gt;'Assumptions Notes'!C$11,-C3575*('Assumptions Notes'!C$13/(2*1000)),G3575*D3575)</f>
        <v>-7.740000000000001E-2</v>
      </c>
    </row>
    <row r="3576" spans="1:9" ht="16" x14ac:dyDescent="0.2">
      <c r="A3576" s="5">
        <v>42626.479166666664</v>
      </c>
      <c r="B3576" s="2">
        <v>1544.17</v>
      </c>
      <c r="C3576" s="29">
        <v>153.9</v>
      </c>
      <c r="D3576" s="8">
        <v>2.1499999999999999E-4</v>
      </c>
      <c r="E3576" s="13">
        <f>D3576*'Assumptions Notes'!C$12</f>
        <v>2.58E-2</v>
      </c>
      <c r="F3576" s="15">
        <f t="shared" si="110"/>
        <v>3.30885E-2</v>
      </c>
      <c r="G3576" s="10">
        <f>IF(C3576&gt;'Assumptions Notes'!C$11,'Assumptions Notes'!C$11,C3576)</f>
        <v>150</v>
      </c>
      <c r="H3576" s="15">
        <f t="shared" si="111"/>
        <v>3.2250000000000001E-2</v>
      </c>
      <c r="I3576" s="2">
        <f>IF(C3576&gt;'Assumptions Notes'!C$11,-C3576*('Assumptions Notes'!C$13/(2*1000)),G3576*D3576)</f>
        <v>-7.6950000000000005E-2</v>
      </c>
    </row>
    <row r="3577" spans="1:9" ht="16" x14ac:dyDescent="0.2">
      <c r="A3577" s="5">
        <v>42626.5</v>
      </c>
      <c r="B3577" s="2">
        <v>1536.98</v>
      </c>
      <c r="C3577" s="29">
        <v>148</v>
      </c>
      <c r="D3577" s="8">
        <v>2.2499999999999999E-4</v>
      </c>
      <c r="E3577" s="13">
        <f>D3577*'Assumptions Notes'!C$12</f>
        <v>2.7E-2</v>
      </c>
      <c r="F3577" s="15">
        <f t="shared" si="110"/>
        <v>3.3299999999999996E-2</v>
      </c>
      <c r="G3577" s="10">
        <f>IF(C3577&gt;'Assumptions Notes'!C$11,'Assumptions Notes'!C$11,C3577)</f>
        <v>148</v>
      </c>
      <c r="H3577" s="15">
        <f t="shared" si="111"/>
        <v>3.3299999999999996E-2</v>
      </c>
      <c r="I3577" s="2">
        <f>IF(C3577&gt;'Assumptions Notes'!C$11,-C3577*('Assumptions Notes'!C$13/(2*1000)),G3577*D3577)</f>
        <v>3.3299999999999996E-2</v>
      </c>
    </row>
    <row r="3578" spans="1:9" ht="16" x14ac:dyDescent="0.2">
      <c r="A3578" s="5">
        <v>42626.520833333336</v>
      </c>
      <c r="B3578" s="2">
        <v>1520.41</v>
      </c>
      <c r="C3578" s="29">
        <v>157.19999999999999</v>
      </c>
      <c r="D3578" s="8">
        <v>2.1250000000000002E-4</v>
      </c>
      <c r="E3578" s="13">
        <f>D3578*'Assumptions Notes'!C$12</f>
        <v>2.5500000000000002E-2</v>
      </c>
      <c r="F3578" s="15">
        <f t="shared" si="110"/>
        <v>3.3404999999999997E-2</v>
      </c>
      <c r="G3578" s="10">
        <f>IF(C3578&gt;'Assumptions Notes'!C$11,'Assumptions Notes'!C$11,C3578)</f>
        <v>150</v>
      </c>
      <c r="H3578" s="15">
        <f t="shared" si="111"/>
        <v>3.1875000000000001E-2</v>
      </c>
      <c r="I3578" s="2">
        <f>IF(C3578&gt;'Assumptions Notes'!C$11,-C3578*('Assumptions Notes'!C$13/(2*1000)),G3578*D3578)</f>
        <v>-7.8599999999999989E-2</v>
      </c>
    </row>
    <row r="3579" spans="1:9" ht="16" x14ac:dyDescent="0.2">
      <c r="A3579" s="5">
        <v>42626.541666666664</v>
      </c>
      <c r="B3579" s="2">
        <v>1527.51</v>
      </c>
      <c r="C3579" s="29">
        <v>154.1</v>
      </c>
      <c r="D3579" s="8">
        <v>2.0000000000000001E-4</v>
      </c>
      <c r="E3579" s="13">
        <f>D3579*'Assumptions Notes'!C$12</f>
        <v>2.4E-2</v>
      </c>
      <c r="F3579" s="15">
        <f t="shared" si="110"/>
        <v>3.082E-2</v>
      </c>
      <c r="G3579" s="10">
        <f>IF(C3579&gt;'Assumptions Notes'!C$11,'Assumptions Notes'!C$11,C3579)</f>
        <v>150</v>
      </c>
      <c r="H3579" s="15">
        <f t="shared" si="111"/>
        <v>3.0000000000000002E-2</v>
      </c>
      <c r="I3579" s="2">
        <f>IF(C3579&gt;'Assumptions Notes'!C$11,-C3579*('Assumptions Notes'!C$13/(2*1000)),G3579*D3579)</f>
        <v>-7.7049999999999993E-2</v>
      </c>
    </row>
    <row r="3580" spans="1:9" ht="16" x14ac:dyDescent="0.2">
      <c r="A3580" s="5">
        <v>42626.5625</v>
      </c>
      <c r="B3580" s="2">
        <v>1499.59</v>
      </c>
      <c r="C3580" s="29">
        <v>151</v>
      </c>
      <c r="D3580" s="8">
        <v>1.975E-4</v>
      </c>
      <c r="E3580" s="13">
        <f>D3580*'Assumptions Notes'!C$12</f>
        <v>2.3699999999999999E-2</v>
      </c>
      <c r="F3580" s="15">
        <f t="shared" si="110"/>
        <v>2.9822500000000002E-2</v>
      </c>
      <c r="G3580" s="10">
        <f>IF(C3580&gt;'Assumptions Notes'!C$11,'Assumptions Notes'!C$11,C3580)</f>
        <v>150</v>
      </c>
      <c r="H3580" s="15">
        <f t="shared" si="111"/>
        <v>2.9625000000000002E-2</v>
      </c>
      <c r="I3580" s="2">
        <f>IF(C3580&gt;'Assumptions Notes'!C$11,-C3580*('Assumptions Notes'!C$13/(2*1000)),G3580*D3580)</f>
        <v>-7.5499999999999998E-2</v>
      </c>
    </row>
    <row r="3581" spans="1:9" ht="16" x14ac:dyDescent="0.2">
      <c r="A3581" s="5">
        <v>42626.583333333336</v>
      </c>
      <c r="B3581" s="2">
        <v>1508.16</v>
      </c>
      <c r="C3581" s="29">
        <v>152</v>
      </c>
      <c r="D3581" s="8">
        <v>1.95E-4</v>
      </c>
      <c r="E3581" s="13">
        <f>D3581*'Assumptions Notes'!C$12</f>
        <v>2.3400000000000001E-2</v>
      </c>
      <c r="F3581" s="15">
        <f t="shared" si="110"/>
        <v>2.964E-2</v>
      </c>
      <c r="G3581" s="10">
        <f>IF(C3581&gt;'Assumptions Notes'!C$11,'Assumptions Notes'!C$11,C3581)</f>
        <v>150</v>
      </c>
      <c r="H3581" s="15">
        <f t="shared" si="111"/>
        <v>2.9249999999999998E-2</v>
      </c>
      <c r="I3581" s="2">
        <f>IF(C3581&gt;'Assumptions Notes'!C$11,-C3581*('Assumptions Notes'!C$13/(2*1000)),G3581*D3581)</f>
        <v>-7.5999999999999998E-2</v>
      </c>
    </row>
    <row r="3582" spans="1:9" ht="16" x14ac:dyDescent="0.2">
      <c r="A3582" s="5">
        <v>42626.604166666664</v>
      </c>
      <c r="B3582" s="2">
        <v>1506.6</v>
      </c>
      <c r="C3582" s="29">
        <v>144.9</v>
      </c>
      <c r="D3582" s="8">
        <v>1.9625E-4</v>
      </c>
      <c r="E3582" s="13">
        <f>D3582*'Assumptions Notes'!C$12</f>
        <v>2.3550000000000001E-2</v>
      </c>
      <c r="F3582" s="15">
        <f t="shared" si="110"/>
        <v>2.8436625E-2</v>
      </c>
      <c r="G3582" s="10">
        <f>IF(C3582&gt;'Assumptions Notes'!C$11,'Assumptions Notes'!C$11,C3582)</f>
        <v>144.9</v>
      </c>
      <c r="H3582" s="15">
        <f t="shared" si="111"/>
        <v>2.8436625E-2</v>
      </c>
      <c r="I3582" s="2">
        <f>IF(C3582&gt;'Assumptions Notes'!C$11,-C3582*('Assumptions Notes'!C$13/(2*1000)),G3582*D3582)</f>
        <v>2.8436625E-2</v>
      </c>
    </row>
    <row r="3583" spans="1:9" ht="16" x14ac:dyDescent="0.2">
      <c r="A3583" s="5">
        <v>42626.625</v>
      </c>
      <c r="B3583" s="2">
        <v>1559.94</v>
      </c>
      <c r="C3583" s="29">
        <v>139.80000000000001</v>
      </c>
      <c r="D3583" s="8">
        <v>1.975E-4</v>
      </c>
      <c r="E3583" s="13">
        <f>D3583*'Assumptions Notes'!C$12</f>
        <v>2.3699999999999999E-2</v>
      </c>
      <c r="F3583" s="15">
        <f t="shared" si="110"/>
        <v>2.7610500000000003E-2</v>
      </c>
      <c r="G3583" s="10">
        <f>IF(C3583&gt;'Assumptions Notes'!C$11,'Assumptions Notes'!C$11,C3583)</f>
        <v>139.80000000000001</v>
      </c>
      <c r="H3583" s="15">
        <f t="shared" si="111"/>
        <v>2.7610500000000003E-2</v>
      </c>
      <c r="I3583" s="2">
        <f>IF(C3583&gt;'Assumptions Notes'!C$11,-C3583*('Assumptions Notes'!C$13/(2*1000)),G3583*D3583)</f>
        <v>2.7610500000000003E-2</v>
      </c>
    </row>
    <row r="3584" spans="1:9" ht="16" x14ac:dyDescent="0.2">
      <c r="A3584" s="5">
        <v>42626.645833333336</v>
      </c>
      <c r="B3584" s="2">
        <v>1646.58</v>
      </c>
      <c r="C3584" s="29">
        <v>155.80000000000001</v>
      </c>
      <c r="D3584" s="8">
        <v>2.2124999999999998E-4</v>
      </c>
      <c r="E3584" s="13">
        <f>D3584*'Assumptions Notes'!C$12</f>
        <v>2.6549999999999997E-2</v>
      </c>
      <c r="F3584" s="15">
        <f t="shared" si="110"/>
        <v>3.4470750000000001E-2</v>
      </c>
      <c r="G3584" s="10">
        <f>IF(C3584&gt;'Assumptions Notes'!C$11,'Assumptions Notes'!C$11,C3584)</f>
        <v>150</v>
      </c>
      <c r="H3584" s="15">
        <f t="shared" si="111"/>
        <v>3.3187499999999995E-2</v>
      </c>
      <c r="I3584" s="2">
        <f>IF(C3584&gt;'Assumptions Notes'!C$11,-C3584*('Assumptions Notes'!C$13/(2*1000)),G3584*D3584)</f>
        <v>-7.7900000000000011E-2</v>
      </c>
    </row>
    <row r="3585" spans="1:9" ht="16" x14ac:dyDescent="0.2">
      <c r="A3585" s="5">
        <v>42626.666666666664</v>
      </c>
      <c r="B3585" s="2">
        <v>1674.7</v>
      </c>
      <c r="C3585" s="29">
        <v>150.9</v>
      </c>
      <c r="D3585" s="8">
        <v>2.4499999999999999E-4</v>
      </c>
      <c r="E3585" s="13">
        <f>D3585*'Assumptions Notes'!C$12</f>
        <v>2.9399999999999999E-2</v>
      </c>
      <c r="F3585" s="15">
        <f t="shared" si="110"/>
        <v>3.6970500000000003E-2</v>
      </c>
      <c r="G3585" s="10">
        <f>IF(C3585&gt;'Assumptions Notes'!C$11,'Assumptions Notes'!C$11,C3585)</f>
        <v>150</v>
      </c>
      <c r="H3585" s="15">
        <f t="shared" si="111"/>
        <v>3.6749999999999998E-2</v>
      </c>
      <c r="I3585" s="2">
        <f>IF(C3585&gt;'Assumptions Notes'!C$11,-C3585*('Assumptions Notes'!C$13/(2*1000)),G3585*D3585)</f>
        <v>-7.5450000000000003E-2</v>
      </c>
    </row>
    <row r="3586" spans="1:9" ht="16" x14ac:dyDescent="0.2">
      <c r="A3586" s="5">
        <v>42626.6875</v>
      </c>
      <c r="B3586" s="2">
        <v>1640.29</v>
      </c>
      <c r="C3586" s="29">
        <v>141.30000000000001</v>
      </c>
      <c r="D3586" s="8">
        <v>2.7E-4</v>
      </c>
      <c r="E3586" s="13">
        <f>D3586*'Assumptions Notes'!C$12</f>
        <v>3.2399999999999998E-2</v>
      </c>
      <c r="F3586" s="15">
        <f t="shared" si="110"/>
        <v>3.8151000000000004E-2</v>
      </c>
      <c r="G3586" s="10">
        <f>IF(C3586&gt;'Assumptions Notes'!C$11,'Assumptions Notes'!C$11,C3586)</f>
        <v>141.30000000000001</v>
      </c>
      <c r="H3586" s="15">
        <f t="shared" si="111"/>
        <v>3.8151000000000004E-2</v>
      </c>
      <c r="I3586" s="2">
        <f>IF(C3586&gt;'Assumptions Notes'!C$11,-C3586*('Assumptions Notes'!C$13/(2*1000)),G3586*D3586)</f>
        <v>3.8151000000000004E-2</v>
      </c>
    </row>
    <row r="3587" spans="1:9" ht="16" x14ac:dyDescent="0.2">
      <c r="A3587" s="5">
        <v>42626.708333333336</v>
      </c>
      <c r="B3587" s="2">
        <v>1581.77</v>
      </c>
      <c r="C3587" s="29">
        <v>151.19999999999999</v>
      </c>
      <c r="D3587" s="8">
        <v>2.9500000000000001E-4</v>
      </c>
      <c r="E3587" s="13">
        <f>D3587*'Assumptions Notes'!C$12</f>
        <v>3.5400000000000001E-2</v>
      </c>
      <c r="F3587" s="15">
        <f t="shared" ref="F3587:F3650" si="112">D3587*C3587</f>
        <v>4.4603999999999998E-2</v>
      </c>
      <c r="G3587" s="10">
        <f>IF(C3587&gt;'Assumptions Notes'!C$11,'Assumptions Notes'!C$11,C3587)</f>
        <v>150</v>
      </c>
      <c r="H3587" s="15">
        <f t="shared" ref="H3587:H3650" si="113">G3587*D3587</f>
        <v>4.4250000000000005E-2</v>
      </c>
      <c r="I3587" s="2">
        <f>IF(C3587&gt;'Assumptions Notes'!C$11,-C3587*('Assumptions Notes'!C$13/(2*1000)),G3587*D3587)</f>
        <v>-7.5600000000000001E-2</v>
      </c>
    </row>
    <row r="3588" spans="1:9" ht="16" x14ac:dyDescent="0.2">
      <c r="A3588" s="5">
        <v>42626.729166666664</v>
      </c>
      <c r="B3588" s="2">
        <v>1598.33</v>
      </c>
      <c r="C3588" s="29">
        <v>150</v>
      </c>
      <c r="D3588" s="8">
        <v>2.9750000000000002E-4</v>
      </c>
      <c r="E3588" s="13">
        <f>D3588*'Assumptions Notes'!C$12</f>
        <v>3.5700000000000003E-2</v>
      </c>
      <c r="F3588" s="15">
        <f t="shared" si="112"/>
        <v>4.4625000000000005E-2</v>
      </c>
      <c r="G3588" s="10">
        <f>IF(C3588&gt;'Assumptions Notes'!C$11,'Assumptions Notes'!C$11,C3588)</f>
        <v>150</v>
      </c>
      <c r="H3588" s="15">
        <f t="shared" si="113"/>
        <v>4.4625000000000005E-2</v>
      </c>
      <c r="I3588" s="2">
        <f>IF(C3588&gt;'Assumptions Notes'!C$11,-C3588*('Assumptions Notes'!C$13/(2*1000)),G3588*D3588)</f>
        <v>4.4625000000000005E-2</v>
      </c>
    </row>
    <row r="3589" spans="1:9" ht="16" x14ac:dyDescent="0.2">
      <c r="A3589" s="5">
        <v>42626.75</v>
      </c>
      <c r="B3589" s="2">
        <v>1712.05</v>
      </c>
      <c r="C3589" s="29">
        <v>140.9</v>
      </c>
      <c r="D3589" s="8">
        <v>2.9999999999999997E-4</v>
      </c>
      <c r="E3589" s="13">
        <f>D3589*'Assumptions Notes'!C$12</f>
        <v>3.5999999999999997E-2</v>
      </c>
      <c r="F3589" s="15">
        <f t="shared" si="112"/>
        <v>4.2269999999999995E-2</v>
      </c>
      <c r="G3589" s="10">
        <f>IF(C3589&gt;'Assumptions Notes'!C$11,'Assumptions Notes'!C$11,C3589)</f>
        <v>140.9</v>
      </c>
      <c r="H3589" s="15">
        <f t="shared" si="113"/>
        <v>4.2269999999999995E-2</v>
      </c>
      <c r="I3589" s="2">
        <f>IF(C3589&gt;'Assumptions Notes'!C$11,-C3589*('Assumptions Notes'!C$13/(2*1000)),G3589*D3589)</f>
        <v>4.2269999999999995E-2</v>
      </c>
    </row>
    <row r="3590" spans="1:9" ht="16" x14ac:dyDescent="0.2">
      <c r="A3590" s="5">
        <v>42626.770833333336</v>
      </c>
      <c r="B3590" s="2">
        <v>1808.52</v>
      </c>
      <c r="C3590" s="29">
        <v>145.5</v>
      </c>
      <c r="D3590" s="8">
        <v>2.9999999999999997E-4</v>
      </c>
      <c r="E3590" s="13">
        <f>D3590*'Assumptions Notes'!C$12</f>
        <v>3.5999999999999997E-2</v>
      </c>
      <c r="F3590" s="15">
        <f t="shared" si="112"/>
        <v>4.3649999999999994E-2</v>
      </c>
      <c r="G3590" s="10">
        <f>IF(C3590&gt;'Assumptions Notes'!C$11,'Assumptions Notes'!C$11,C3590)</f>
        <v>145.5</v>
      </c>
      <c r="H3590" s="15">
        <f t="shared" si="113"/>
        <v>4.3649999999999994E-2</v>
      </c>
      <c r="I3590" s="2">
        <f>IF(C3590&gt;'Assumptions Notes'!C$11,-C3590*('Assumptions Notes'!C$13/(2*1000)),G3590*D3590)</f>
        <v>4.3649999999999994E-2</v>
      </c>
    </row>
    <row r="3591" spans="1:9" ht="16" x14ac:dyDescent="0.2">
      <c r="A3591" s="5">
        <v>42626.791666666664</v>
      </c>
      <c r="B3591" s="2">
        <v>1929.02</v>
      </c>
      <c r="C3591" s="29">
        <v>143.6</v>
      </c>
      <c r="D3591" s="8">
        <v>2.9999999999999997E-4</v>
      </c>
      <c r="E3591" s="13">
        <f>D3591*'Assumptions Notes'!C$12</f>
        <v>3.5999999999999997E-2</v>
      </c>
      <c r="F3591" s="15">
        <f t="shared" si="112"/>
        <v>4.3079999999999993E-2</v>
      </c>
      <c r="G3591" s="10">
        <f>IF(C3591&gt;'Assumptions Notes'!C$11,'Assumptions Notes'!C$11,C3591)</f>
        <v>143.6</v>
      </c>
      <c r="H3591" s="15">
        <f t="shared" si="113"/>
        <v>4.3079999999999993E-2</v>
      </c>
      <c r="I3591" s="2">
        <f>IF(C3591&gt;'Assumptions Notes'!C$11,-C3591*('Assumptions Notes'!C$13/(2*1000)),G3591*D3591)</f>
        <v>4.3079999999999993E-2</v>
      </c>
    </row>
    <row r="3592" spans="1:9" ht="16" x14ac:dyDescent="0.2">
      <c r="A3592" s="5">
        <v>42626.8125</v>
      </c>
      <c r="B3592" s="2">
        <v>1948.82</v>
      </c>
      <c r="C3592" s="29">
        <v>144.80000000000001</v>
      </c>
      <c r="D3592" s="8">
        <v>2.9750000000000002E-4</v>
      </c>
      <c r="E3592" s="13">
        <f>D3592*'Assumptions Notes'!C$12</f>
        <v>3.5700000000000003E-2</v>
      </c>
      <c r="F3592" s="15">
        <f t="shared" si="112"/>
        <v>4.3078000000000005E-2</v>
      </c>
      <c r="G3592" s="10">
        <f>IF(C3592&gt;'Assumptions Notes'!C$11,'Assumptions Notes'!C$11,C3592)</f>
        <v>144.80000000000001</v>
      </c>
      <c r="H3592" s="15">
        <f t="shared" si="113"/>
        <v>4.3078000000000005E-2</v>
      </c>
      <c r="I3592" s="2">
        <f>IF(C3592&gt;'Assumptions Notes'!C$11,-C3592*('Assumptions Notes'!C$13/(2*1000)),G3592*D3592)</f>
        <v>4.3078000000000005E-2</v>
      </c>
    </row>
    <row r="3593" spans="1:9" ht="16" x14ac:dyDescent="0.2">
      <c r="A3593" s="5">
        <v>42626.833333333336</v>
      </c>
      <c r="B3593" s="2">
        <v>1937.89</v>
      </c>
      <c r="C3593" s="29">
        <v>144.19999999999999</v>
      </c>
      <c r="D3593" s="8">
        <v>2.9500000000000001E-4</v>
      </c>
      <c r="E3593" s="13">
        <f>D3593*'Assumptions Notes'!C$12</f>
        <v>3.5400000000000001E-2</v>
      </c>
      <c r="F3593" s="15">
        <f t="shared" si="112"/>
        <v>4.2539E-2</v>
      </c>
      <c r="G3593" s="10">
        <f>IF(C3593&gt;'Assumptions Notes'!C$11,'Assumptions Notes'!C$11,C3593)</f>
        <v>144.19999999999999</v>
      </c>
      <c r="H3593" s="15">
        <f t="shared" si="113"/>
        <v>4.2539E-2</v>
      </c>
      <c r="I3593" s="2">
        <f>IF(C3593&gt;'Assumptions Notes'!C$11,-C3593*('Assumptions Notes'!C$13/(2*1000)),G3593*D3593)</f>
        <v>4.2539E-2</v>
      </c>
    </row>
    <row r="3594" spans="1:9" ht="16" x14ac:dyDescent="0.2">
      <c r="A3594" s="5">
        <v>42626.854166666664</v>
      </c>
      <c r="B3594" s="2">
        <v>1906.33</v>
      </c>
      <c r="C3594" s="29">
        <v>141.69999999999999</v>
      </c>
      <c r="D3594" s="8">
        <v>2.9E-4</v>
      </c>
      <c r="E3594" s="13">
        <f>D3594*'Assumptions Notes'!C$12</f>
        <v>3.4799999999999998E-2</v>
      </c>
      <c r="F3594" s="15">
        <f t="shared" si="112"/>
        <v>4.1092999999999998E-2</v>
      </c>
      <c r="G3594" s="10">
        <f>IF(C3594&gt;'Assumptions Notes'!C$11,'Assumptions Notes'!C$11,C3594)</f>
        <v>141.69999999999999</v>
      </c>
      <c r="H3594" s="15">
        <f t="shared" si="113"/>
        <v>4.1092999999999998E-2</v>
      </c>
      <c r="I3594" s="2">
        <f>IF(C3594&gt;'Assumptions Notes'!C$11,-C3594*('Assumptions Notes'!C$13/(2*1000)),G3594*D3594)</f>
        <v>4.1092999999999998E-2</v>
      </c>
    </row>
    <row r="3595" spans="1:9" ht="16" x14ac:dyDescent="0.2">
      <c r="A3595" s="5">
        <v>42626.875</v>
      </c>
      <c r="B3595" s="2">
        <v>1856.2</v>
      </c>
      <c r="C3595" s="29">
        <v>145.5</v>
      </c>
      <c r="D3595" s="8">
        <v>2.8499999999999999E-4</v>
      </c>
      <c r="E3595" s="13">
        <f>D3595*'Assumptions Notes'!C$12</f>
        <v>3.4200000000000001E-2</v>
      </c>
      <c r="F3595" s="15">
        <f t="shared" si="112"/>
        <v>4.1467499999999997E-2</v>
      </c>
      <c r="G3595" s="10">
        <f>IF(C3595&gt;'Assumptions Notes'!C$11,'Assumptions Notes'!C$11,C3595)</f>
        <v>145.5</v>
      </c>
      <c r="H3595" s="15">
        <f t="shared" si="113"/>
        <v>4.1467499999999997E-2</v>
      </c>
      <c r="I3595" s="2">
        <f>IF(C3595&gt;'Assumptions Notes'!C$11,-C3595*('Assumptions Notes'!C$13/(2*1000)),G3595*D3595)</f>
        <v>4.1467499999999997E-2</v>
      </c>
    </row>
    <row r="3596" spans="1:9" ht="16" x14ac:dyDescent="0.2">
      <c r="A3596" s="5">
        <v>42626.895833333336</v>
      </c>
      <c r="B3596" s="2">
        <v>1791.38</v>
      </c>
      <c r="C3596" s="29">
        <v>146.4</v>
      </c>
      <c r="D3596" s="8">
        <v>2.7E-4</v>
      </c>
      <c r="E3596" s="13">
        <f>D3596*'Assumptions Notes'!C$12</f>
        <v>3.2399999999999998E-2</v>
      </c>
      <c r="F3596" s="15">
        <f t="shared" si="112"/>
        <v>3.9528000000000001E-2</v>
      </c>
      <c r="G3596" s="10">
        <f>IF(C3596&gt;'Assumptions Notes'!C$11,'Assumptions Notes'!C$11,C3596)</f>
        <v>146.4</v>
      </c>
      <c r="H3596" s="15">
        <f t="shared" si="113"/>
        <v>3.9528000000000001E-2</v>
      </c>
      <c r="I3596" s="2">
        <f>IF(C3596&gt;'Assumptions Notes'!C$11,-C3596*('Assumptions Notes'!C$13/(2*1000)),G3596*D3596)</f>
        <v>3.9528000000000001E-2</v>
      </c>
    </row>
    <row r="3597" spans="1:9" ht="16" x14ac:dyDescent="0.2">
      <c r="A3597" s="5">
        <v>42626.916666666664</v>
      </c>
      <c r="B3597" s="2">
        <v>1730.03</v>
      </c>
      <c r="C3597" s="29">
        <v>148.80000000000001</v>
      </c>
      <c r="D3597" s="8">
        <v>2.5500000000000002E-4</v>
      </c>
      <c r="E3597" s="13">
        <f>D3597*'Assumptions Notes'!C$12</f>
        <v>3.0600000000000002E-2</v>
      </c>
      <c r="F3597" s="15">
        <f t="shared" si="112"/>
        <v>3.7944000000000006E-2</v>
      </c>
      <c r="G3597" s="10">
        <f>IF(C3597&gt;'Assumptions Notes'!C$11,'Assumptions Notes'!C$11,C3597)</f>
        <v>148.80000000000001</v>
      </c>
      <c r="H3597" s="15">
        <f t="shared" si="113"/>
        <v>3.7944000000000006E-2</v>
      </c>
      <c r="I3597" s="2">
        <f>IF(C3597&gt;'Assumptions Notes'!C$11,-C3597*('Assumptions Notes'!C$13/(2*1000)),G3597*D3597)</f>
        <v>3.7944000000000006E-2</v>
      </c>
    </row>
    <row r="3598" spans="1:9" ht="16" x14ac:dyDescent="0.2">
      <c r="A3598" s="5">
        <v>42626.9375</v>
      </c>
      <c r="B3598" s="2">
        <v>1623.36</v>
      </c>
      <c r="C3598" s="29">
        <v>142.19999999999999</v>
      </c>
      <c r="D3598" s="8">
        <v>2.1250000000000002E-4</v>
      </c>
      <c r="E3598" s="13">
        <f>D3598*'Assumptions Notes'!C$12</f>
        <v>2.5500000000000002E-2</v>
      </c>
      <c r="F3598" s="15">
        <f t="shared" si="112"/>
        <v>3.0217500000000001E-2</v>
      </c>
      <c r="G3598" s="10">
        <f>IF(C3598&gt;'Assumptions Notes'!C$11,'Assumptions Notes'!C$11,C3598)</f>
        <v>142.19999999999999</v>
      </c>
      <c r="H3598" s="15">
        <f t="shared" si="113"/>
        <v>3.0217500000000001E-2</v>
      </c>
      <c r="I3598" s="2">
        <f>IF(C3598&gt;'Assumptions Notes'!C$11,-C3598*('Assumptions Notes'!C$13/(2*1000)),G3598*D3598)</f>
        <v>3.0217500000000001E-2</v>
      </c>
    </row>
    <row r="3599" spans="1:9" ht="16" x14ac:dyDescent="0.2">
      <c r="A3599" s="5">
        <v>42626.958333333336</v>
      </c>
      <c r="B3599" s="2">
        <v>1505.56</v>
      </c>
      <c r="C3599" s="29">
        <v>140.80000000000001</v>
      </c>
      <c r="D3599" s="8">
        <v>1.7000000000000001E-4</v>
      </c>
      <c r="E3599" s="13">
        <f>D3599*'Assumptions Notes'!C$12</f>
        <v>2.0400000000000001E-2</v>
      </c>
      <c r="F3599" s="15">
        <f t="shared" si="112"/>
        <v>2.3936000000000002E-2</v>
      </c>
      <c r="G3599" s="10">
        <f>IF(C3599&gt;'Assumptions Notes'!C$11,'Assumptions Notes'!C$11,C3599)</f>
        <v>140.80000000000001</v>
      </c>
      <c r="H3599" s="15">
        <f t="shared" si="113"/>
        <v>2.3936000000000002E-2</v>
      </c>
      <c r="I3599" s="2">
        <f>IF(C3599&gt;'Assumptions Notes'!C$11,-C3599*('Assumptions Notes'!C$13/(2*1000)),G3599*D3599)</f>
        <v>2.3936000000000002E-2</v>
      </c>
    </row>
    <row r="3600" spans="1:9" ht="16" x14ac:dyDescent="0.2">
      <c r="A3600" s="5">
        <v>42626.979166666664</v>
      </c>
      <c r="B3600" s="2">
        <v>1440.09</v>
      </c>
      <c r="C3600" s="29">
        <v>144.80000000000001</v>
      </c>
      <c r="D3600" s="8">
        <v>1.5000000000000001E-4</v>
      </c>
      <c r="E3600" s="13">
        <f>D3600*'Assumptions Notes'!C$12</f>
        <v>1.8000000000000002E-2</v>
      </c>
      <c r="F3600" s="15">
        <f t="shared" si="112"/>
        <v>2.1720000000000003E-2</v>
      </c>
      <c r="G3600" s="10">
        <f>IF(C3600&gt;'Assumptions Notes'!C$11,'Assumptions Notes'!C$11,C3600)</f>
        <v>144.80000000000001</v>
      </c>
      <c r="H3600" s="15">
        <f t="shared" si="113"/>
        <v>2.1720000000000003E-2</v>
      </c>
      <c r="I3600" s="2">
        <f>IF(C3600&gt;'Assumptions Notes'!C$11,-C3600*('Assumptions Notes'!C$13/(2*1000)),G3600*D3600)</f>
        <v>2.1720000000000003E-2</v>
      </c>
    </row>
    <row r="3601" spans="1:9" ht="16" x14ac:dyDescent="0.2">
      <c r="A3601" s="5">
        <v>42627</v>
      </c>
      <c r="B3601" s="2">
        <v>1638.05</v>
      </c>
      <c r="C3601" s="29">
        <v>152</v>
      </c>
      <c r="D3601" s="8">
        <v>1.2999999999999999E-4</v>
      </c>
      <c r="E3601" s="13">
        <f>D3601*'Assumptions Notes'!C$12</f>
        <v>1.5599999999999999E-2</v>
      </c>
      <c r="F3601" s="15">
        <f t="shared" si="112"/>
        <v>1.976E-2</v>
      </c>
      <c r="G3601" s="10">
        <f>IF(C3601&gt;'Assumptions Notes'!C$11,'Assumptions Notes'!C$11,C3601)</f>
        <v>150</v>
      </c>
      <c r="H3601" s="15">
        <f t="shared" si="113"/>
        <v>1.95E-2</v>
      </c>
      <c r="I3601" s="2">
        <f>IF(C3601&gt;'Assumptions Notes'!C$11,-C3601*('Assumptions Notes'!C$13/(2*1000)),G3601*D3601)</f>
        <v>-7.5999999999999998E-2</v>
      </c>
    </row>
    <row r="3602" spans="1:9" ht="16" x14ac:dyDescent="0.2">
      <c r="A3602" s="5">
        <v>42627.020833333336</v>
      </c>
      <c r="B3602" s="2">
        <v>1492.91</v>
      </c>
      <c r="C3602" s="29">
        <v>151.19999999999999</v>
      </c>
      <c r="D3602" s="8">
        <v>1.175E-4</v>
      </c>
      <c r="E3602" s="13">
        <f>D3602*'Assumptions Notes'!C$12</f>
        <v>1.41E-2</v>
      </c>
      <c r="F3602" s="15">
        <f t="shared" si="112"/>
        <v>1.7765999999999997E-2</v>
      </c>
      <c r="G3602" s="10">
        <f>IF(C3602&gt;'Assumptions Notes'!C$11,'Assumptions Notes'!C$11,C3602)</f>
        <v>150</v>
      </c>
      <c r="H3602" s="15">
        <f t="shared" si="113"/>
        <v>1.7624999999999998E-2</v>
      </c>
      <c r="I3602" s="2">
        <f>IF(C3602&gt;'Assumptions Notes'!C$11,-C3602*('Assumptions Notes'!C$13/(2*1000)),G3602*D3602)</f>
        <v>-7.5600000000000001E-2</v>
      </c>
    </row>
    <row r="3603" spans="1:9" ht="16" x14ac:dyDescent="0.2">
      <c r="A3603" s="5">
        <v>42627.041666666664</v>
      </c>
      <c r="B3603" s="2">
        <v>1424.16</v>
      </c>
      <c r="C3603" s="29">
        <v>144.1</v>
      </c>
      <c r="D3603" s="8">
        <v>1.05E-4</v>
      </c>
      <c r="E3603" s="13">
        <f>D3603*'Assumptions Notes'!C$12</f>
        <v>1.26E-2</v>
      </c>
      <c r="F3603" s="15">
        <f t="shared" si="112"/>
        <v>1.51305E-2</v>
      </c>
      <c r="G3603" s="10">
        <f>IF(C3603&gt;'Assumptions Notes'!C$11,'Assumptions Notes'!C$11,C3603)</f>
        <v>144.1</v>
      </c>
      <c r="H3603" s="15">
        <f t="shared" si="113"/>
        <v>1.51305E-2</v>
      </c>
      <c r="I3603" s="2">
        <f>IF(C3603&gt;'Assumptions Notes'!C$11,-C3603*('Assumptions Notes'!C$13/(2*1000)),G3603*D3603)</f>
        <v>1.51305E-2</v>
      </c>
    </row>
    <row r="3604" spans="1:9" ht="16" x14ac:dyDescent="0.2">
      <c r="A3604" s="5">
        <v>42627.0625</v>
      </c>
      <c r="B3604" s="2">
        <v>1345</v>
      </c>
      <c r="C3604" s="29">
        <v>150.5</v>
      </c>
      <c r="D3604" s="8">
        <v>1.025E-4</v>
      </c>
      <c r="E3604" s="13">
        <f>D3604*'Assumptions Notes'!C$12</f>
        <v>1.23E-2</v>
      </c>
      <c r="F3604" s="15">
        <f t="shared" si="112"/>
        <v>1.5426249999999999E-2</v>
      </c>
      <c r="G3604" s="10">
        <f>IF(C3604&gt;'Assumptions Notes'!C$11,'Assumptions Notes'!C$11,C3604)</f>
        <v>150</v>
      </c>
      <c r="H3604" s="15">
        <f t="shared" si="113"/>
        <v>1.5375E-2</v>
      </c>
      <c r="I3604" s="2">
        <f>IF(C3604&gt;'Assumptions Notes'!C$11,-C3604*('Assumptions Notes'!C$13/(2*1000)),G3604*D3604)</f>
        <v>-7.5249999999999997E-2</v>
      </c>
    </row>
    <row r="3605" spans="1:9" ht="16" x14ac:dyDescent="0.2">
      <c r="A3605" s="5">
        <v>42627.083333333336</v>
      </c>
      <c r="B3605" s="2">
        <v>1255.95</v>
      </c>
      <c r="C3605" s="29">
        <v>146.69999999999999</v>
      </c>
      <c r="D3605" s="8">
        <v>1E-4</v>
      </c>
      <c r="E3605" s="13">
        <f>D3605*'Assumptions Notes'!C$12</f>
        <v>1.2E-2</v>
      </c>
      <c r="F3605" s="15">
        <f t="shared" si="112"/>
        <v>1.4669999999999999E-2</v>
      </c>
      <c r="G3605" s="10">
        <f>IF(C3605&gt;'Assumptions Notes'!C$11,'Assumptions Notes'!C$11,C3605)</f>
        <v>146.69999999999999</v>
      </c>
      <c r="H3605" s="15">
        <f t="shared" si="113"/>
        <v>1.4669999999999999E-2</v>
      </c>
      <c r="I3605" s="2">
        <f>IF(C3605&gt;'Assumptions Notes'!C$11,-C3605*('Assumptions Notes'!C$13/(2*1000)),G3605*D3605)</f>
        <v>1.4669999999999999E-2</v>
      </c>
    </row>
    <row r="3606" spans="1:9" ht="16" x14ac:dyDescent="0.2">
      <c r="A3606" s="5">
        <v>42627.104166666664</v>
      </c>
      <c r="B3606" s="2">
        <v>1198.8900000000001</v>
      </c>
      <c r="C3606" s="29">
        <v>158.5</v>
      </c>
      <c r="D3606" s="8">
        <v>9.8750000000000002E-5</v>
      </c>
      <c r="E3606" s="13">
        <f>D3606*'Assumptions Notes'!C$12</f>
        <v>1.1849999999999999E-2</v>
      </c>
      <c r="F3606" s="15">
        <f t="shared" si="112"/>
        <v>1.5651874999999999E-2</v>
      </c>
      <c r="G3606" s="10">
        <f>IF(C3606&gt;'Assumptions Notes'!C$11,'Assumptions Notes'!C$11,C3606)</f>
        <v>150</v>
      </c>
      <c r="H3606" s="15">
        <f t="shared" si="113"/>
        <v>1.4812500000000001E-2</v>
      </c>
      <c r="I3606" s="2">
        <f>IF(C3606&gt;'Assumptions Notes'!C$11,-C3606*('Assumptions Notes'!C$13/(2*1000)),G3606*D3606)</f>
        <v>-7.9250000000000001E-2</v>
      </c>
    </row>
    <row r="3607" spans="1:9" ht="16" x14ac:dyDescent="0.2">
      <c r="A3607" s="5">
        <v>42627.125</v>
      </c>
      <c r="B3607" s="2">
        <v>1144.8699999999999</v>
      </c>
      <c r="C3607" s="29">
        <v>161.1</v>
      </c>
      <c r="D3607" s="8">
        <v>9.7499999999999998E-5</v>
      </c>
      <c r="E3607" s="13">
        <f>D3607*'Assumptions Notes'!C$12</f>
        <v>1.17E-2</v>
      </c>
      <c r="F3607" s="15">
        <f t="shared" si="112"/>
        <v>1.5707249999999999E-2</v>
      </c>
      <c r="G3607" s="10">
        <f>IF(C3607&gt;'Assumptions Notes'!C$11,'Assumptions Notes'!C$11,C3607)</f>
        <v>150</v>
      </c>
      <c r="H3607" s="15">
        <f t="shared" si="113"/>
        <v>1.4624999999999999E-2</v>
      </c>
      <c r="I3607" s="2">
        <f>IF(C3607&gt;'Assumptions Notes'!C$11,-C3607*('Assumptions Notes'!C$13/(2*1000)),G3607*D3607)</f>
        <v>-8.0549999999999997E-2</v>
      </c>
    </row>
    <row r="3608" spans="1:9" ht="16" x14ac:dyDescent="0.2">
      <c r="A3608" s="5">
        <v>42627.145833333336</v>
      </c>
      <c r="B3608" s="2">
        <v>1131.44</v>
      </c>
      <c r="C3608" s="29">
        <v>172.8</v>
      </c>
      <c r="D3608" s="8">
        <v>9.6250000000000009E-5</v>
      </c>
      <c r="E3608" s="13">
        <f>D3608*'Assumptions Notes'!C$12</f>
        <v>1.1550000000000001E-2</v>
      </c>
      <c r="F3608" s="15">
        <f t="shared" si="112"/>
        <v>1.6632000000000001E-2</v>
      </c>
      <c r="G3608" s="10">
        <f>IF(C3608&gt;'Assumptions Notes'!C$11,'Assumptions Notes'!C$11,C3608)</f>
        <v>150</v>
      </c>
      <c r="H3608" s="15">
        <f t="shared" si="113"/>
        <v>1.4437500000000001E-2</v>
      </c>
      <c r="I3608" s="2">
        <f>IF(C3608&gt;'Assumptions Notes'!C$11,-C3608*('Assumptions Notes'!C$13/(2*1000)),G3608*D3608)</f>
        <v>-8.6400000000000005E-2</v>
      </c>
    </row>
    <row r="3609" spans="1:9" ht="16" x14ac:dyDescent="0.2">
      <c r="A3609" s="5">
        <v>42627.166666666664</v>
      </c>
      <c r="B3609" s="2">
        <v>1099.81</v>
      </c>
      <c r="C3609" s="29">
        <v>159.19999999999999</v>
      </c>
      <c r="D3609" s="8">
        <v>9.5000000000000005E-5</v>
      </c>
      <c r="E3609" s="13">
        <f>D3609*'Assumptions Notes'!C$12</f>
        <v>1.14E-2</v>
      </c>
      <c r="F3609" s="15">
        <f t="shared" si="112"/>
        <v>1.5124E-2</v>
      </c>
      <c r="G3609" s="10">
        <f>IF(C3609&gt;'Assumptions Notes'!C$11,'Assumptions Notes'!C$11,C3609)</f>
        <v>150</v>
      </c>
      <c r="H3609" s="15">
        <f t="shared" si="113"/>
        <v>1.4250000000000001E-2</v>
      </c>
      <c r="I3609" s="2">
        <f>IF(C3609&gt;'Assumptions Notes'!C$11,-C3609*('Assumptions Notes'!C$13/(2*1000)),G3609*D3609)</f>
        <v>-7.959999999999999E-2</v>
      </c>
    </row>
    <row r="3610" spans="1:9" ht="16" x14ac:dyDescent="0.2">
      <c r="A3610" s="5">
        <v>42627.1875</v>
      </c>
      <c r="B3610" s="2">
        <v>1079.19</v>
      </c>
      <c r="C3610" s="29">
        <v>164.8</v>
      </c>
      <c r="D3610" s="8">
        <v>9.6250000000000009E-5</v>
      </c>
      <c r="E3610" s="13">
        <f>D3610*'Assumptions Notes'!C$12</f>
        <v>1.1550000000000001E-2</v>
      </c>
      <c r="F3610" s="15">
        <f t="shared" si="112"/>
        <v>1.5862000000000001E-2</v>
      </c>
      <c r="G3610" s="10">
        <f>IF(C3610&gt;'Assumptions Notes'!C$11,'Assumptions Notes'!C$11,C3610)</f>
        <v>150</v>
      </c>
      <c r="H3610" s="15">
        <f t="shared" si="113"/>
        <v>1.4437500000000001E-2</v>
      </c>
      <c r="I3610" s="2">
        <f>IF(C3610&gt;'Assumptions Notes'!C$11,-C3610*('Assumptions Notes'!C$13/(2*1000)),G3610*D3610)</f>
        <v>-8.2400000000000001E-2</v>
      </c>
    </row>
    <row r="3611" spans="1:9" ht="16" x14ac:dyDescent="0.2">
      <c r="A3611" s="5">
        <v>42627.208333333336</v>
      </c>
      <c r="B3611" s="2">
        <v>1080.5</v>
      </c>
      <c r="C3611" s="29">
        <v>176.2</v>
      </c>
      <c r="D3611" s="8">
        <v>9.7499999999999998E-5</v>
      </c>
      <c r="E3611" s="13">
        <f>D3611*'Assumptions Notes'!C$12</f>
        <v>1.17E-2</v>
      </c>
      <c r="F3611" s="15">
        <f t="shared" si="112"/>
        <v>1.7179499999999997E-2</v>
      </c>
      <c r="G3611" s="10">
        <f>IF(C3611&gt;'Assumptions Notes'!C$11,'Assumptions Notes'!C$11,C3611)</f>
        <v>150</v>
      </c>
      <c r="H3611" s="15">
        <f t="shared" si="113"/>
        <v>1.4624999999999999E-2</v>
      </c>
      <c r="I3611" s="2">
        <f>IF(C3611&gt;'Assumptions Notes'!C$11,-C3611*('Assumptions Notes'!C$13/(2*1000)),G3611*D3611)</f>
        <v>-8.8099999999999998E-2</v>
      </c>
    </row>
    <row r="3612" spans="1:9" ht="16" x14ac:dyDescent="0.2">
      <c r="A3612" s="5">
        <v>42627.229166666664</v>
      </c>
      <c r="B3612" s="2">
        <v>1110.43</v>
      </c>
      <c r="C3612" s="29">
        <v>176.9</v>
      </c>
      <c r="D3612" s="8">
        <v>1.15E-4</v>
      </c>
      <c r="E3612" s="13">
        <f>D3612*'Assumptions Notes'!C$12</f>
        <v>1.38E-2</v>
      </c>
      <c r="F3612" s="15">
        <f t="shared" si="112"/>
        <v>2.03435E-2</v>
      </c>
      <c r="G3612" s="10">
        <f>IF(C3612&gt;'Assumptions Notes'!C$11,'Assumptions Notes'!C$11,C3612)</f>
        <v>150</v>
      </c>
      <c r="H3612" s="15">
        <f t="shared" si="113"/>
        <v>1.7250000000000001E-2</v>
      </c>
      <c r="I3612" s="2">
        <f>IF(C3612&gt;'Assumptions Notes'!C$11,-C3612*('Assumptions Notes'!C$13/(2*1000)),G3612*D3612)</f>
        <v>-8.8450000000000001E-2</v>
      </c>
    </row>
    <row r="3613" spans="1:9" ht="16" x14ac:dyDescent="0.2">
      <c r="A3613" s="5">
        <v>42627.25</v>
      </c>
      <c r="B3613" s="2">
        <v>1159.1300000000001</v>
      </c>
      <c r="C3613" s="29">
        <v>175.3</v>
      </c>
      <c r="D3613" s="8">
        <v>1.325E-4</v>
      </c>
      <c r="E3613" s="13">
        <f>D3613*'Assumptions Notes'!C$12</f>
        <v>1.5900000000000001E-2</v>
      </c>
      <c r="F3613" s="15">
        <f t="shared" si="112"/>
        <v>2.3227250000000001E-2</v>
      </c>
      <c r="G3613" s="10">
        <f>IF(C3613&gt;'Assumptions Notes'!C$11,'Assumptions Notes'!C$11,C3613)</f>
        <v>150</v>
      </c>
      <c r="H3613" s="15">
        <f t="shared" si="113"/>
        <v>1.9875E-2</v>
      </c>
      <c r="I3613" s="2">
        <f>IF(C3613&gt;'Assumptions Notes'!C$11,-C3613*('Assumptions Notes'!C$13/(2*1000)),G3613*D3613)</f>
        <v>-8.7650000000000006E-2</v>
      </c>
    </row>
    <row r="3614" spans="1:9" ht="16" x14ac:dyDescent="0.2">
      <c r="A3614" s="5">
        <v>42627.270833333336</v>
      </c>
      <c r="B3614" s="2">
        <v>1231.93</v>
      </c>
      <c r="C3614" s="29">
        <v>173.2</v>
      </c>
      <c r="D3614" s="8">
        <v>1.6249999999999999E-4</v>
      </c>
      <c r="E3614" s="13">
        <f>D3614*'Assumptions Notes'!C$12</f>
        <v>1.95E-2</v>
      </c>
      <c r="F3614" s="15">
        <f t="shared" si="112"/>
        <v>2.8144999999999996E-2</v>
      </c>
      <c r="G3614" s="10">
        <f>IF(C3614&gt;'Assumptions Notes'!C$11,'Assumptions Notes'!C$11,C3614)</f>
        <v>150</v>
      </c>
      <c r="H3614" s="15">
        <f t="shared" si="113"/>
        <v>2.4374999999999997E-2</v>
      </c>
      <c r="I3614" s="2">
        <f>IF(C3614&gt;'Assumptions Notes'!C$11,-C3614*('Assumptions Notes'!C$13/(2*1000)),G3614*D3614)</f>
        <v>-8.6599999999999996E-2</v>
      </c>
    </row>
    <row r="3615" spans="1:9" ht="16" x14ac:dyDescent="0.2">
      <c r="A3615" s="5">
        <v>42627.291666666664</v>
      </c>
      <c r="B3615" s="2">
        <v>1354.09</v>
      </c>
      <c r="C3615" s="29">
        <v>180</v>
      </c>
      <c r="D3615" s="8">
        <v>1.9249999999999999E-4</v>
      </c>
      <c r="E3615" s="13">
        <f>D3615*'Assumptions Notes'!C$12</f>
        <v>2.3099999999999999E-2</v>
      </c>
      <c r="F3615" s="15">
        <f t="shared" si="112"/>
        <v>3.465E-2</v>
      </c>
      <c r="G3615" s="10">
        <f>IF(C3615&gt;'Assumptions Notes'!C$11,'Assumptions Notes'!C$11,C3615)</f>
        <v>150</v>
      </c>
      <c r="H3615" s="15">
        <f t="shared" si="113"/>
        <v>2.8874999999999998E-2</v>
      </c>
      <c r="I3615" s="2">
        <f>IF(C3615&gt;'Assumptions Notes'!C$11,-C3615*('Assumptions Notes'!C$13/(2*1000)),G3615*D3615)</f>
        <v>-0.09</v>
      </c>
    </row>
    <row r="3616" spans="1:9" ht="16" x14ac:dyDescent="0.2">
      <c r="A3616" s="5">
        <v>42627.3125</v>
      </c>
      <c r="B3616" s="2">
        <v>1468.82</v>
      </c>
      <c r="C3616" s="29">
        <v>181.9</v>
      </c>
      <c r="D3616" s="8">
        <v>2.0875000000000001E-4</v>
      </c>
      <c r="E3616" s="13">
        <f>D3616*'Assumptions Notes'!C$12</f>
        <v>2.5049999999999999E-2</v>
      </c>
      <c r="F3616" s="15">
        <f t="shared" si="112"/>
        <v>3.7971625000000002E-2</v>
      </c>
      <c r="G3616" s="10">
        <f>IF(C3616&gt;'Assumptions Notes'!C$11,'Assumptions Notes'!C$11,C3616)</f>
        <v>150</v>
      </c>
      <c r="H3616" s="15">
        <f t="shared" si="113"/>
        <v>3.13125E-2</v>
      </c>
      <c r="I3616" s="2">
        <f>IF(C3616&gt;'Assumptions Notes'!C$11,-C3616*('Assumptions Notes'!C$13/(2*1000)),G3616*D3616)</f>
        <v>-9.0950000000000003E-2</v>
      </c>
    </row>
    <row r="3617" spans="1:9" ht="16" x14ac:dyDescent="0.2">
      <c r="A3617" s="5">
        <v>42627.333333333336</v>
      </c>
      <c r="B3617" s="2">
        <v>1629.25</v>
      </c>
      <c r="C3617" s="29">
        <v>183.7</v>
      </c>
      <c r="D3617" s="8">
        <v>2.2499999999999999E-4</v>
      </c>
      <c r="E3617" s="13">
        <f>D3617*'Assumptions Notes'!C$12</f>
        <v>2.7E-2</v>
      </c>
      <c r="F3617" s="15">
        <f t="shared" si="112"/>
        <v>4.1332499999999994E-2</v>
      </c>
      <c r="G3617" s="10">
        <f>IF(C3617&gt;'Assumptions Notes'!C$11,'Assumptions Notes'!C$11,C3617)</f>
        <v>150</v>
      </c>
      <c r="H3617" s="15">
        <f t="shared" si="113"/>
        <v>3.3750000000000002E-2</v>
      </c>
      <c r="I3617" s="2">
        <f>IF(C3617&gt;'Assumptions Notes'!C$11,-C3617*('Assumptions Notes'!C$13/(2*1000)),G3617*D3617)</f>
        <v>-9.1850000000000001E-2</v>
      </c>
    </row>
    <row r="3618" spans="1:9" ht="16" x14ac:dyDescent="0.2">
      <c r="A3618" s="5">
        <v>42627.354166666664</v>
      </c>
      <c r="B3618" s="2">
        <v>1740.32</v>
      </c>
      <c r="C3618" s="29">
        <v>178.7</v>
      </c>
      <c r="D3618" s="8">
        <v>2.2625E-4</v>
      </c>
      <c r="E3618" s="13">
        <f>D3618*'Assumptions Notes'!C$12</f>
        <v>2.7150000000000001E-2</v>
      </c>
      <c r="F3618" s="15">
        <f t="shared" si="112"/>
        <v>4.0430874999999998E-2</v>
      </c>
      <c r="G3618" s="10">
        <f>IF(C3618&gt;'Assumptions Notes'!C$11,'Assumptions Notes'!C$11,C3618)</f>
        <v>150</v>
      </c>
      <c r="H3618" s="15">
        <f t="shared" si="113"/>
        <v>3.3937500000000002E-2</v>
      </c>
      <c r="I3618" s="2">
        <f>IF(C3618&gt;'Assumptions Notes'!C$11,-C3618*('Assumptions Notes'!C$13/(2*1000)),G3618*D3618)</f>
        <v>-8.9349999999999999E-2</v>
      </c>
    </row>
    <row r="3619" spans="1:9" ht="16" x14ac:dyDescent="0.2">
      <c r="A3619" s="5">
        <v>42627.375</v>
      </c>
      <c r="B3619" s="2">
        <v>1770.04</v>
      </c>
      <c r="C3619" s="29">
        <v>197</v>
      </c>
      <c r="D3619" s="8">
        <v>2.275E-4</v>
      </c>
      <c r="E3619" s="13">
        <f>D3619*'Assumptions Notes'!C$12</f>
        <v>2.7300000000000001E-2</v>
      </c>
      <c r="F3619" s="15">
        <f t="shared" si="112"/>
        <v>4.4817500000000003E-2</v>
      </c>
      <c r="G3619" s="10">
        <f>IF(C3619&gt;'Assumptions Notes'!C$11,'Assumptions Notes'!C$11,C3619)</f>
        <v>150</v>
      </c>
      <c r="H3619" s="15">
        <f t="shared" si="113"/>
        <v>3.4125000000000003E-2</v>
      </c>
      <c r="I3619" s="2">
        <f>IF(C3619&gt;'Assumptions Notes'!C$11,-C3619*('Assumptions Notes'!C$13/(2*1000)),G3619*D3619)</f>
        <v>-9.8500000000000004E-2</v>
      </c>
    </row>
    <row r="3620" spans="1:9" ht="16" x14ac:dyDescent="0.2">
      <c r="A3620" s="5">
        <v>42627.395833333336</v>
      </c>
      <c r="B3620" s="2">
        <v>1785.11</v>
      </c>
      <c r="C3620" s="29">
        <v>179.5</v>
      </c>
      <c r="D3620" s="8">
        <v>2.1875E-4</v>
      </c>
      <c r="E3620" s="13">
        <f>D3620*'Assumptions Notes'!C$12</f>
        <v>2.6249999999999999E-2</v>
      </c>
      <c r="F3620" s="15">
        <f t="shared" si="112"/>
        <v>3.9265624999999998E-2</v>
      </c>
      <c r="G3620" s="10">
        <f>IF(C3620&gt;'Assumptions Notes'!C$11,'Assumptions Notes'!C$11,C3620)</f>
        <v>150</v>
      </c>
      <c r="H3620" s="15">
        <f t="shared" si="113"/>
        <v>3.2812500000000001E-2</v>
      </c>
      <c r="I3620" s="2">
        <f>IF(C3620&gt;'Assumptions Notes'!C$11,-C3620*('Assumptions Notes'!C$13/(2*1000)),G3620*D3620)</f>
        <v>-8.9749999999999996E-2</v>
      </c>
    </row>
    <row r="3621" spans="1:9" ht="16" x14ac:dyDescent="0.2">
      <c r="A3621" s="5">
        <v>42627.416666666664</v>
      </c>
      <c r="B3621" s="2">
        <v>1786.26</v>
      </c>
      <c r="C3621" s="29">
        <v>180.8</v>
      </c>
      <c r="D3621" s="8">
        <v>2.1000000000000001E-4</v>
      </c>
      <c r="E3621" s="13">
        <f>D3621*'Assumptions Notes'!C$12</f>
        <v>2.52E-2</v>
      </c>
      <c r="F3621" s="15">
        <f t="shared" si="112"/>
        <v>3.7968000000000002E-2</v>
      </c>
      <c r="G3621" s="10">
        <f>IF(C3621&gt;'Assumptions Notes'!C$11,'Assumptions Notes'!C$11,C3621)</f>
        <v>150</v>
      </c>
      <c r="H3621" s="15">
        <f t="shared" si="113"/>
        <v>3.15E-2</v>
      </c>
      <c r="I3621" s="2">
        <f>IF(C3621&gt;'Assumptions Notes'!C$11,-C3621*('Assumptions Notes'!C$13/(2*1000)),G3621*D3621)</f>
        <v>-9.0400000000000008E-2</v>
      </c>
    </row>
    <row r="3622" spans="1:9" ht="16" x14ac:dyDescent="0.2">
      <c r="A3622" s="5">
        <v>42627.4375</v>
      </c>
      <c r="B3622" s="2">
        <v>1787.89</v>
      </c>
      <c r="C3622" s="29">
        <v>176.2</v>
      </c>
      <c r="D3622" s="8">
        <v>2.075E-4</v>
      </c>
      <c r="E3622" s="13">
        <f>D3622*'Assumptions Notes'!C$12</f>
        <v>2.4899999999999999E-2</v>
      </c>
      <c r="F3622" s="15">
        <f t="shared" si="112"/>
        <v>3.6561499999999997E-2</v>
      </c>
      <c r="G3622" s="10">
        <f>IF(C3622&gt;'Assumptions Notes'!C$11,'Assumptions Notes'!C$11,C3622)</f>
        <v>150</v>
      </c>
      <c r="H3622" s="15">
        <f t="shared" si="113"/>
        <v>3.1125E-2</v>
      </c>
      <c r="I3622" s="2">
        <f>IF(C3622&gt;'Assumptions Notes'!C$11,-C3622*('Assumptions Notes'!C$13/(2*1000)),G3622*D3622)</f>
        <v>-8.8099999999999998E-2</v>
      </c>
    </row>
    <row r="3623" spans="1:9" ht="16" x14ac:dyDescent="0.2">
      <c r="A3623" s="5">
        <v>42627.458333333336</v>
      </c>
      <c r="B3623" s="2">
        <v>1809.5</v>
      </c>
      <c r="C3623" s="29">
        <v>173.3</v>
      </c>
      <c r="D3623" s="8">
        <v>2.05E-4</v>
      </c>
      <c r="E3623" s="13">
        <f>D3623*'Assumptions Notes'!C$12</f>
        <v>2.46E-2</v>
      </c>
      <c r="F3623" s="15">
        <f t="shared" si="112"/>
        <v>3.5526500000000003E-2</v>
      </c>
      <c r="G3623" s="10">
        <f>IF(C3623&gt;'Assumptions Notes'!C$11,'Assumptions Notes'!C$11,C3623)</f>
        <v>150</v>
      </c>
      <c r="H3623" s="15">
        <f t="shared" si="113"/>
        <v>3.075E-2</v>
      </c>
      <c r="I3623" s="2">
        <f>IF(C3623&gt;'Assumptions Notes'!C$11,-C3623*('Assumptions Notes'!C$13/(2*1000)),G3623*D3623)</f>
        <v>-8.6650000000000005E-2</v>
      </c>
    </row>
    <row r="3624" spans="1:9" ht="16" x14ac:dyDescent="0.2">
      <c r="A3624" s="5">
        <v>42627.479166666664</v>
      </c>
      <c r="B3624" s="2">
        <v>1828.2</v>
      </c>
      <c r="C3624" s="29">
        <v>177.5</v>
      </c>
      <c r="D3624" s="8">
        <v>2.1499999999999999E-4</v>
      </c>
      <c r="E3624" s="13">
        <f>D3624*'Assumptions Notes'!C$12</f>
        <v>2.58E-2</v>
      </c>
      <c r="F3624" s="15">
        <f t="shared" si="112"/>
        <v>3.8162500000000002E-2</v>
      </c>
      <c r="G3624" s="10">
        <f>IF(C3624&gt;'Assumptions Notes'!C$11,'Assumptions Notes'!C$11,C3624)</f>
        <v>150</v>
      </c>
      <c r="H3624" s="15">
        <f t="shared" si="113"/>
        <v>3.2250000000000001E-2</v>
      </c>
      <c r="I3624" s="2">
        <f>IF(C3624&gt;'Assumptions Notes'!C$11,-C3624*('Assumptions Notes'!C$13/(2*1000)),G3624*D3624)</f>
        <v>-8.8749999999999996E-2</v>
      </c>
    </row>
    <row r="3625" spans="1:9" ht="16" x14ac:dyDescent="0.2">
      <c r="A3625" s="5">
        <v>42627.5</v>
      </c>
      <c r="B3625" s="2">
        <v>1867.27</v>
      </c>
      <c r="C3625" s="29">
        <v>163.9</v>
      </c>
      <c r="D3625" s="8">
        <v>2.2499999999999999E-4</v>
      </c>
      <c r="E3625" s="13">
        <f>D3625*'Assumptions Notes'!C$12</f>
        <v>2.7E-2</v>
      </c>
      <c r="F3625" s="15">
        <f t="shared" si="112"/>
        <v>3.6877500000000001E-2</v>
      </c>
      <c r="G3625" s="10">
        <f>IF(C3625&gt;'Assumptions Notes'!C$11,'Assumptions Notes'!C$11,C3625)</f>
        <v>150</v>
      </c>
      <c r="H3625" s="15">
        <f t="shared" si="113"/>
        <v>3.3750000000000002E-2</v>
      </c>
      <c r="I3625" s="2">
        <f>IF(C3625&gt;'Assumptions Notes'!C$11,-C3625*('Assumptions Notes'!C$13/(2*1000)),G3625*D3625)</f>
        <v>-8.1950000000000009E-2</v>
      </c>
    </row>
    <row r="3626" spans="1:9" ht="16" x14ac:dyDescent="0.2">
      <c r="A3626" s="5">
        <v>42627.520833333336</v>
      </c>
      <c r="B3626" s="2">
        <v>1893.64</v>
      </c>
      <c r="C3626" s="29">
        <v>167.9</v>
      </c>
      <c r="D3626" s="8">
        <v>2.1250000000000002E-4</v>
      </c>
      <c r="E3626" s="13">
        <f>D3626*'Assumptions Notes'!C$12</f>
        <v>2.5500000000000002E-2</v>
      </c>
      <c r="F3626" s="15">
        <f t="shared" si="112"/>
        <v>3.5678750000000002E-2</v>
      </c>
      <c r="G3626" s="10">
        <f>IF(C3626&gt;'Assumptions Notes'!C$11,'Assumptions Notes'!C$11,C3626)</f>
        <v>150</v>
      </c>
      <c r="H3626" s="15">
        <f t="shared" si="113"/>
        <v>3.1875000000000001E-2</v>
      </c>
      <c r="I3626" s="2">
        <f>IF(C3626&gt;'Assumptions Notes'!C$11,-C3626*('Assumptions Notes'!C$13/(2*1000)),G3626*D3626)</f>
        <v>-8.3950000000000011E-2</v>
      </c>
    </row>
    <row r="3627" spans="1:9" ht="16" x14ac:dyDescent="0.2">
      <c r="A3627" s="5">
        <v>42627.541666666664</v>
      </c>
      <c r="B3627" s="2">
        <v>1879.53</v>
      </c>
      <c r="C3627" s="29">
        <v>164.9</v>
      </c>
      <c r="D3627" s="8">
        <v>2.0000000000000001E-4</v>
      </c>
      <c r="E3627" s="13">
        <f>D3627*'Assumptions Notes'!C$12</f>
        <v>2.4E-2</v>
      </c>
      <c r="F3627" s="15">
        <f t="shared" si="112"/>
        <v>3.2980000000000002E-2</v>
      </c>
      <c r="G3627" s="10">
        <f>IF(C3627&gt;'Assumptions Notes'!C$11,'Assumptions Notes'!C$11,C3627)</f>
        <v>150</v>
      </c>
      <c r="H3627" s="15">
        <f t="shared" si="113"/>
        <v>3.0000000000000002E-2</v>
      </c>
      <c r="I3627" s="2">
        <f>IF(C3627&gt;'Assumptions Notes'!C$11,-C3627*('Assumptions Notes'!C$13/(2*1000)),G3627*D3627)</f>
        <v>-8.2450000000000009E-2</v>
      </c>
    </row>
    <row r="3628" spans="1:9" ht="16" x14ac:dyDescent="0.2">
      <c r="A3628" s="5">
        <v>42627.5625</v>
      </c>
      <c r="B3628" s="2">
        <v>1887.92</v>
      </c>
      <c r="C3628" s="29">
        <v>168.1</v>
      </c>
      <c r="D3628" s="8">
        <v>1.975E-4</v>
      </c>
      <c r="E3628" s="13">
        <f>D3628*'Assumptions Notes'!C$12</f>
        <v>2.3699999999999999E-2</v>
      </c>
      <c r="F3628" s="15">
        <f t="shared" si="112"/>
        <v>3.319975E-2</v>
      </c>
      <c r="G3628" s="10">
        <f>IF(C3628&gt;'Assumptions Notes'!C$11,'Assumptions Notes'!C$11,C3628)</f>
        <v>150</v>
      </c>
      <c r="H3628" s="15">
        <f t="shared" si="113"/>
        <v>2.9625000000000002E-2</v>
      </c>
      <c r="I3628" s="2">
        <f>IF(C3628&gt;'Assumptions Notes'!C$11,-C3628*('Assumptions Notes'!C$13/(2*1000)),G3628*D3628)</f>
        <v>-8.405E-2</v>
      </c>
    </row>
    <row r="3629" spans="1:9" ht="16" x14ac:dyDescent="0.2">
      <c r="A3629" s="5">
        <v>42627.583333333336</v>
      </c>
      <c r="B3629" s="2">
        <v>1883.44</v>
      </c>
      <c r="C3629" s="29">
        <v>152.4</v>
      </c>
      <c r="D3629" s="8">
        <v>1.95E-4</v>
      </c>
      <c r="E3629" s="13">
        <f>D3629*'Assumptions Notes'!C$12</f>
        <v>2.3400000000000001E-2</v>
      </c>
      <c r="F3629" s="15">
        <f t="shared" si="112"/>
        <v>2.9718000000000001E-2</v>
      </c>
      <c r="G3629" s="10">
        <f>IF(C3629&gt;'Assumptions Notes'!C$11,'Assumptions Notes'!C$11,C3629)</f>
        <v>150</v>
      </c>
      <c r="H3629" s="15">
        <f t="shared" si="113"/>
        <v>2.9249999999999998E-2</v>
      </c>
      <c r="I3629" s="2">
        <f>IF(C3629&gt;'Assumptions Notes'!C$11,-C3629*('Assumptions Notes'!C$13/(2*1000)),G3629*D3629)</f>
        <v>-7.6200000000000004E-2</v>
      </c>
    </row>
    <row r="3630" spans="1:9" ht="16" x14ac:dyDescent="0.2">
      <c r="A3630" s="5">
        <v>42627.604166666664</v>
      </c>
      <c r="B3630" s="2">
        <v>1887.63</v>
      </c>
      <c r="C3630" s="29">
        <v>155.69999999999999</v>
      </c>
      <c r="D3630" s="8">
        <v>1.9625E-4</v>
      </c>
      <c r="E3630" s="13">
        <f>D3630*'Assumptions Notes'!C$12</f>
        <v>2.3550000000000001E-2</v>
      </c>
      <c r="F3630" s="15">
        <f t="shared" si="112"/>
        <v>3.0556124999999996E-2</v>
      </c>
      <c r="G3630" s="10">
        <f>IF(C3630&gt;'Assumptions Notes'!C$11,'Assumptions Notes'!C$11,C3630)</f>
        <v>150</v>
      </c>
      <c r="H3630" s="15">
        <f t="shared" si="113"/>
        <v>2.9437499999999998E-2</v>
      </c>
      <c r="I3630" s="2">
        <f>IF(C3630&gt;'Assumptions Notes'!C$11,-C3630*('Assumptions Notes'!C$13/(2*1000)),G3630*D3630)</f>
        <v>-7.7850000000000003E-2</v>
      </c>
    </row>
    <row r="3631" spans="1:9" ht="16" x14ac:dyDescent="0.2">
      <c r="A3631" s="5">
        <v>42627.625</v>
      </c>
      <c r="B3631" s="2">
        <v>1884.53</v>
      </c>
      <c r="C3631" s="29">
        <v>159.1</v>
      </c>
      <c r="D3631" s="8">
        <v>1.975E-4</v>
      </c>
      <c r="E3631" s="13">
        <f>D3631*'Assumptions Notes'!C$12</f>
        <v>2.3699999999999999E-2</v>
      </c>
      <c r="F3631" s="15">
        <f t="shared" si="112"/>
        <v>3.1422249999999999E-2</v>
      </c>
      <c r="G3631" s="10">
        <f>IF(C3631&gt;'Assumptions Notes'!C$11,'Assumptions Notes'!C$11,C3631)</f>
        <v>150</v>
      </c>
      <c r="H3631" s="15">
        <f t="shared" si="113"/>
        <v>2.9625000000000002E-2</v>
      </c>
      <c r="I3631" s="2">
        <f>IF(C3631&gt;'Assumptions Notes'!C$11,-C3631*('Assumptions Notes'!C$13/(2*1000)),G3631*D3631)</f>
        <v>-7.9549999999999996E-2</v>
      </c>
    </row>
    <row r="3632" spans="1:9" ht="16" x14ac:dyDescent="0.2">
      <c r="A3632" s="5">
        <v>42627.645833333336</v>
      </c>
      <c r="B3632" s="2">
        <v>1844.93</v>
      </c>
      <c r="C3632" s="29">
        <v>161.5</v>
      </c>
      <c r="D3632" s="8">
        <v>2.2124999999999998E-4</v>
      </c>
      <c r="E3632" s="13">
        <f>D3632*'Assumptions Notes'!C$12</f>
        <v>2.6549999999999997E-2</v>
      </c>
      <c r="F3632" s="15">
        <f t="shared" si="112"/>
        <v>3.5731874999999996E-2</v>
      </c>
      <c r="G3632" s="10">
        <f>IF(C3632&gt;'Assumptions Notes'!C$11,'Assumptions Notes'!C$11,C3632)</f>
        <v>150</v>
      </c>
      <c r="H3632" s="15">
        <f t="shared" si="113"/>
        <v>3.3187499999999995E-2</v>
      </c>
      <c r="I3632" s="2">
        <f>IF(C3632&gt;'Assumptions Notes'!C$11,-C3632*('Assumptions Notes'!C$13/(2*1000)),G3632*D3632)</f>
        <v>-8.0750000000000002E-2</v>
      </c>
    </row>
    <row r="3633" spans="1:9" ht="16" x14ac:dyDescent="0.2">
      <c r="A3633" s="5">
        <v>42627.666666666664</v>
      </c>
      <c r="B3633" s="2">
        <v>1857.31</v>
      </c>
      <c r="C3633" s="29">
        <v>157.80000000000001</v>
      </c>
      <c r="D3633" s="8">
        <v>2.4499999999999999E-4</v>
      </c>
      <c r="E3633" s="13">
        <f>D3633*'Assumptions Notes'!C$12</f>
        <v>2.9399999999999999E-2</v>
      </c>
      <c r="F3633" s="15">
        <f t="shared" si="112"/>
        <v>3.8661000000000001E-2</v>
      </c>
      <c r="G3633" s="10">
        <f>IF(C3633&gt;'Assumptions Notes'!C$11,'Assumptions Notes'!C$11,C3633)</f>
        <v>150</v>
      </c>
      <c r="H3633" s="15">
        <f t="shared" si="113"/>
        <v>3.6749999999999998E-2</v>
      </c>
      <c r="I3633" s="2">
        <f>IF(C3633&gt;'Assumptions Notes'!C$11,-C3633*('Assumptions Notes'!C$13/(2*1000)),G3633*D3633)</f>
        <v>-7.8900000000000012E-2</v>
      </c>
    </row>
    <row r="3634" spans="1:9" ht="16" x14ac:dyDescent="0.2">
      <c r="A3634" s="5">
        <v>42627.6875</v>
      </c>
      <c r="B3634" s="2">
        <v>1915.88</v>
      </c>
      <c r="C3634" s="29">
        <v>155.80000000000001</v>
      </c>
      <c r="D3634" s="8">
        <v>2.7E-4</v>
      </c>
      <c r="E3634" s="13">
        <f>D3634*'Assumptions Notes'!C$12</f>
        <v>3.2399999999999998E-2</v>
      </c>
      <c r="F3634" s="15">
        <f t="shared" si="112"/>
        <v>4.2066000000000006E-2</v>
      </c>
      <c r="G3634" s="10">
        <f>IF(C3634&gt;'Assumptions Notes'!C$11,'Assumptions Notes'!C$11,C3634)</f>
        <v>150</v>
      </c>
      <c r="H3634" s="15">
        <f t="shared" si="113"/>
        <v>4.0500000000000001E-2</v>
      </c>
      <c r="I3634" s="2">
        <f>IF(C3634&gt;'Assumptions Notes'!C$11,-C3634*('Assumptions Notes'!C$13/(2*1000)),G3634*D3634)</f>
        <v>-7.7900000000000011E-2</v>
      </c>
    </row>
    <row r="3635" spans="1:9" ht="16" x14ac:dyDescent="0.2">
      <c r="A3635" s="5">
        <v>42627.708333333336</v>
      </c>
      <c r="B3635" s="2">
        <v>1952.46</v>
      </c>
      <c r="C3635" s="29">
        <v>166.8</v>
      </c>
      <c r="D3635" s="8">
        <v>2.9500000000000001E-4</v>
      </c>
      <c r="E3635" s="13">
        <f>D3635*'Assumptions Notes'!C$12</f>
        <v>3.5400000000000001E-2</v>
      </c>
      <c r="F3635" s="15">
        <f t="shared" si="112"/>
        <v>4.9206000000000007E-2</v>
      </c>
      <c r="G3635" s="10">
        <f>IF(C3635&gt;'Assumptions Notes'!C$11,'Assumptions Notes'!C$11,C3635)</f>
        <v>150</v>
      </c>
      <c r="H3635" s="15">
        <f t="shared" si="113"/>
        <v>4.4250000000000005E-2</v>
      </c>
      <c r="I3635" s="2">
        <f>IF(C3635&gt;'Assumptions Notes'!C$11,-C3635*('Assumptions Notes'!C$13/(2*1000)),G3635*D3635)</f>
        <v>-8.3400000000000002E-2</v>
      </c>
    </row>
    <row r="3636" spans="1:9" ht="16" x14ac:dyDescent="0.2">
      <c r="A3636" s="5">
        <v>42627.729166666664</v>
      </c>
      <c r="B3636" s="2">
        <v>2018.12</v>
      </c>
      <c r="C3636" s="29">
        <v>156.6</v>
      </c>
      <c r="D3636" s="8">
        <v>2.9750000000000002E-4</v>
      </c>
      <c r="E3636" s="13">
        <f>D3636*'Assumptions Notes'!C$12</f>
        <v>3.5700000000000003E-2</v>
      </c>
      <c r="F3636" s="15">
        <f t="shared" si="112"/>
        <v>4.6588500000000005E-2</v>
      </c>
      <c r="G3636" s="10">
        <f>IF(C3636&gt;'Assumptions Notes'!C$11,'Assumptions Notes'!C$11,C3636)</f>
        <v>150</v>
      </c>
      <c r="H3636" s="15">
        <f t="shared" si="113"/>
        <v>4.4625000000000005E-2</v>
      </c>
      <c r="I3636" s="2">
        <f>IF(C3636&gt;'Assumptions Notes'!C$11,-C3636*('Assumptions Notes'!C$13/(2*1000)),G3636*D3636)</f>
        <v>-7.8299999999999995E-2</v>
      </c>
    </row>
    <row r="3637" spans="1:9" ht="16" x14ac:dyDescent="0.2">
      <c r="A3637" s="5">
        <v>42627.75</v>
      </c>
      <c r="B3637" s="2">
        <v>1989.05</v>
      </c>
      <c r="C3637" s="29">
        <v>166.2</v>
      </c>
      <c r="D3637" s="8">
        <v>2.9999999999999997E-4</v>
      </c>
      <c r="E3637" s="13">
        <f>D3637*'Assumptions Notes'!C$12</f>
        <v>3.5999999999999997E-2</v>
      </c>
      <c r="F3637" s="15">
        <f t="shared" si="112"/>
        <v>4.9859999999999995E-2</v>
      </c>
      <c r="G3637" s="10">
        <f>IF(C3637&gt;'Assumptions Notes'!C$11,'Assumptions Notes'!C$11,C3637)</f>
        <v>150</v>
      </c>
      <c r="H3637" s="15">
        <f t="shared" si="113"/>
        <v>4.4999999999999998E-2</v>
      </c>
      <c r="I3637" s="2">
        <f>IF(C3637&gt;'Assumptions Notes'!C$11,-C3637*('Assumptions Notes'!C$13/(2*1000)),G3637*D3637)</f>
        <v>-8.3099999999999993E-2</v>
      </c>
    </row>
    <row r="3638" spans="1:9" ht="16" x14ac:dyDescent="0.2">
      <c r="A3638" s="5">
        <v>42627.770833333336</v>
      </c>
      <c r="B3638" s="2">
        <v>2036.38</v>
      </c>
      <c r="C3638" s="29">
        <v>169.5</v>
      </c>
      <c r="D3638" s="8">
        <v>2.9999999999999997E-4</v>
      </c>
      <c r="E3638" s="13">
        <f>D3638*'Assumptions Notes'!C$12</f>
        <v>3.5999999999999997E-2</v>
      </c>
      <c r="F3638" s="15">
        <f t="shared" si="112"/>
        <v>5.0849999999999992E-2</v>
      </c>
      <c r="G3638" s="10">
        <f>IF(C3638&gt;'Assumptions Notes'!C$11,'Assumptions Notes'!C$11,C3638)</f>
        <v>150</v>
      </c>
      <c r="H3638" s="15">
        <f t="shared" si="113"/>
        <v>4.4999999999999998E-2</v>
      </c>
      <c r="I3638" s="2">
        <f>IF(C3638&gt;'Assumptions Notes'!C$11,-C3638*('Assumptions Notes'!C$13/(2*1000)),G3638*D3638)</f>
        <v>-8.4750000000000006E-2</v>
      </c>
    </row>
    <row r="3639" spans="1:9" ht="16" x14ac:dyDescent="0.2">
      <c r="A3639" s="5">
        <v>42627.791666666664</v>
      </c>
      <c r="B3639" s="2">
        <v>2074.77</v>
      </c>
      <c r="C3639" s="29">
        <v>168.2</v>
      </c>
      <c r="D3639" s="8">
        <v>2.9999999999999997E-4</v>
      </c>
      <c r="E3639" s="13">
        <f>D3639*'Assumptions Notes'!C$12</f>
        <v>3.5999999999999997E-2</v>
      </c>
      <c r="F3639" s="15">
        <f t="shared" si="112"/>
        <v>5.0459999999999991E-2</v>
      </c>
      <c r="G3639" s="10">
        <f>IF(C3639&gt;'Assumptions Notes'!C$11,'Assumptions Notes'!C$11,C3639)</f>
        <v>150</v>
      </c>
      <c r="H3639" s="15">
        <f t="shared" si="113"/>
        <v>4.4999999999999998E-2</v>
      </c>
      <c r="I3639" s="2">
        <f>IF(C3639&gt;'Assumptions Notes'!C$11,-C3639*('Assumptions Notes'!C$13/(2*1000)),G3639*D3639)</f>
        <v>-8.4099999999999994E-2</v>
      </c>
    </row>
    <row r="3640" spans="1:9" ht="16" x14ac:dyDescent="0.2">
      <c r="A3640" s="5">
        <v>42627.8125</v>
      </c>
      <c r="B3640" s="2">
        <v>2058.2199999999998</v>
      </c>
      <c r="C3640" s="29">
        <v>178.7</v>
      </c>
      <c r="D3640" s="8">
        <v>2.9750000000000002E-4</v>
      </c>
      <c r="E3640" s="13">
        <f>D3640*'Assumptions Notes'!C$12</f>
        <v>3.5700000000000003E-2</v>
      </c>
      <c r="F3640" s="15">
        <f t="shared" si="112"/>
        <v>5.3163250000000002E-2</v>
      </c>
      <c r="G3640" s="10">
        <f>IF(C3640&gt;'Assumptions Notes'!C$11,'Assumptions Notes'!C$11,C3640)</f>
        <v>150</v>
      </c>
      <c r="H3640" s="15">
        <f t="shared" si="113"/>
        <v>4.4625000000000005E-2</v>
      </c>
      <c r="I3640" s="2">
        <f>IF(C3640&gt;'Assumptions Notes'!C$11,-C3640*('Assumptions Notes'!C$13/(2*1000)),G3640*D3640)</f>
        <v>-8.9349999999999999E-2</v>
      </c>
    </row>
    <row r="3641" spans="1:9" ht="16" x14ac:dyDescent="0.2">
      <c r="A3641" s="5">
        <v>42627.833333333336</v>
      </c>
      <c r="B3641" s="2">
        <v>2022.01</v>
      </c>
      <c r="C3641" s="29">
        <v>166.3</v>
      </c>
      <c r="D3641" s="8">
        <v>2.9500000000000001E-4</v>
      </c>
      <c r="E3641" s="13">
        <f>D3641*'Assumptions Notes'!C$12</f>
        <v>3.5400000000000001E-2</v>
      </c>
      <c r="F3641" s="15">
        <f t="shared" si="112"/>
        <v>4.9058500000000005E-2</v>
      </c>
      <c r="G3641" s="10">
        <f>IF(C3641&gt;'Assumptions Notes'!C$11,'Assumptions Notes'!C$11,C3641)</f>
        <v>150</v>
      </c>
      <c r="H3641" s="15">
        <f t="shared" si="113"/>
        <v>4.4250000000000005E-2</v>
      </c>
      <c r="I3641" s="2">
        <f>IF(C3641&gt;'Assumptions Notes'!C$11,-C3641*('Assumptions Notes'!C$13/(2*1000)),G3641*D3641)</f>
        <v>-8.3150000000000002E-2</v>
      </c>
    </row>
    <row r="3642" spans="1:9" ht="16" x14ac:dyDescent="0.2">
      <c r="A3642" s="5">
        <v>42627.854166666664</v>
      </c>
      <c r="B3642" s="2">
        <v>1970.39</v>
      </c>
      <c r="C3642" s="29">
        <v>157.4</v>
      </c>
      <c r="D3642" s="8">
        <v>2.9E-4</v>
      </c>
      <c r="E3642" s="13">
        <f>D3642*'Assumptions Notes'!C$12</f>
        <v>3.4799999999999998E-2</v>
      </c>
      <c r="F3642" s="15">
        <f t="shared" si="112"/>
        <v>4.5645999999999999E-2</v>
      </c>
      <c r="G3642" s="10">
        <f>IF(C3642&gt;'Assumptions Notes'!C$11,'Assumptions Notes'!C$11,C3642)</f>
        <v>150</v>
      </c>
      <c r="H3642" s="15">
        <f t="shared" si="113"/>
        <v>4.3499999999999997E-2</v>
      </c>
      <c r="I3642" s="2">
        <f>IF(C3642&gt;'Assumptions Notes'!C$11,-C3642*('Assumptions Notes'!C$13/(2*1000)),G3642*D3642)</f>
        <v>-7.8700000000000006E-2</v>
      </c>
    </row>
    <row r="3643" spans="1:9" ht="16" x14ac:dyDescent="0.2">
      <c r="A3643" s="5">
        <v>42627.875</v>
      </c>
      <c r="B3643" s="2">
        <v>1917.29</v>
      </c>
      <c r="C3643" s="29">
        <v>161.80000000000001</v>
      </c>
      <c r="D3643" s="8">
        <v>2.8499999999999999E-4</v>
      </c>
      <c r="E3643" s="13">
        <f>D3643*'Assumptions Notes'!C$12</f>
        <v>3.4200000000000001E-2</v>
      </c>
      <c r="F3643" s="15">
        <f t="shared" si="112"/>
        <v>4.6113000000000001E-2</v>
      </c>
      <c r="G3643" s="10">
        <f>IF(C3643&gt;'Assumptions Notes'!C$11,'Assumptions Notes'!C$11,C3643)</f>
        <v>150</v>
      </c>
      <c r="H3643" s="15">
        <f t="shared" si="113"/>
        <v>4.2749999999999996E-2</v>
      </c>
      <c r="I3643" s="2">
        <f>IF(C3643&gt;'Assumptions Notes'!C$11,-C3643*('Assumptions Notes'!C$13/(2*1000)),G3643*D3643)</f>
        <v>-8.0900000000000014E-2</v>
      </c>
    </row>
    <row r="3644" spans="1:9" ht="16" x14ac:dyDescent="0.2">
      <c r="A3644" s="5">
        <v>42627.895833333336</v>
      </c>
      <c r="B3644" s="2">
        <v>1842.35</v>
      </c>
      <c r="C3644" s="29">
        <v>165.9</v>
      </c>
      <c r="D3644" s="8">
        <v>2.7E-4</v>
      </c>
      <c r="E3644" s="13">
        <f>D3644*'Assumptions Notes'!C$12</f>
        <v>3.2399999999999998E-2</v>
      </c>
      <c r="F3644" s="15">
        <f t="shared" si="112"/>
        <v>4.4792999999999999E-2</v>
      </c>
      <c r="G3644" s="10">
        <f>IF(C3644&gt;'Assumptions Notes'!C$11,'Assumptions Notes'!C$11,C3644)</f>
        <v>150</v>
      </c>
      <c r="H3644" s="15">
        <f t="shared" si="113"/>
        <v>4.0500000000000001E-2</v>
      </c>
      <c r="I3644" s="2">
        <f>IF(C3644&gt;'Assumptions Notes'!C$11,-C3644*('Assumptions Notes'!C$13/(2*1000)),G3644*D3644)</f>
        <v>-8.295000000000001E-2</v>
      </c>
    </row>
    <row r="3645" spans="1:9" ht="16" x14ac:dyDescent="0.2">
      <c r="A3645" s="5">
        <v>42627.916666666664</v>
      </c>
      <c r="B3645" s="2">
        <v>1767.76</v>
      </c>
      <c r="C3645" s="29">
        <v>168.5</v>
      </c>
      <c r="D3645" s="8">
        <v>2.5500000000000002E-4</v>
      </c>
      <c r="E3645" s="13">
        <f>D3645*'Assumptions Notes'!C$12</f>
        <v>3.0600000000000002E-2</v>
      </c>
      <c r="F3645" s="15">
        <f t="shared" si="112"/>
        <v>4.2967500000000006E-2</v>
      </c>
      <c r="G3645" s="10">
        <f>IF(C3645&gt;'Assumptions Notes'!C$11,'Assumptions Notes'!C$11,C3645)</f>
        <v>150</v>
      </c>
      <c r="H3645" s="15">
        <f t="shared" si="113"/>
        <v>3.8250000000000006E-2</v>
      </c>
      <c r="I3645" s="2">
        <f>IF(C3645&gt;'Assumptions Notes'!C$11,-C3645*('Assumptions Notes'!C$13/(2*1000)),G3645*D3645)</f>
        <v>-8.4250000000000005E-2</v>
      </c>
    </row>
    <row r="3646" spans="1:9" ht="16" x14ac:dyDescent="0.2">
      <c r="A3646" s="5">
        <v>42627.9375</v>
      </c>
      <c r="B3646" s="2">
        <v>1689.94</v>
      </c>
      <c r="C3646" s="29">
        <v>160.5</v>
      </c>
      <c r="D3646" s="8">
        <v>2.1250000000000002E-4</v>
      </c>
      <c r="E3646" s="13">
        <f>D3646*'Assumptions Notes'!C$12</f>
        <v>2.5500000000000002E-2</v>
      </c>
      <c r="F3646" s="15">
        <f t="shared" si="112"/>
        <v>3.4106250000000005E-2</v>
      </c>
      <c r="G3646" s="10">
        <f>IF(C3646&gt;'Assumptions Notes'!C$11,'Assumptions Notes'!C$11,C3646)</f>
        <v>150</v>
      </c>
      <c r="H3646" s="15">
        <f t="shared" si="113"/>
        <v>3.1875000000000001E-2</v>
      </c>
      <c r="I3646" s="2">
        <f>IF(C3646&gt;'Assumptions Notes'!C$11,-C3646*('Assumptions Notes'!C$13/(2*1000)),G3646*D3646)</f>
        <v>-8.0250000000000002E-2</v>
      </c>
    </row>
    <row r="3647" spans="1:9" ht="16" x14ac:dyDescent="0.2">
      <c r="A3647" s="5">
        <v>42627.958333333336</v>
      </c>
      <c r="B3647" s="2">
        <v>1532.01</v>
      </c>
      <c r="C3647" s="29">
        <v>162.19999999999999</v>
      </c>
      <c r="D3647" s="8">
        <v>1.7000000000000001E-4</v>
      </c>
      <c r="E3647" s="13">
        <f>D3647*'Assumptions Notes'!C$12</f>
        <v>2.0400000000000001E-2</v>
      </c>
      <c r="F3647" s="15">
        <f t="shared" si="112"/>
        <v>2.7574000000000001E-2</v>
      </c>
      <c r="G3647" s="10">
        <f>IF(C3647&gt;'Assumptions Notes'!C$11,'Assumptions Notes'!C$11,C3647)</f>
        <v>150</v>
      </c>
      <c r="H3647" s="15">
        <f t="shared" si="113"/>
        <v>2.5500000000000002E-2</v>
      </c>
      <c r="I3647" s="2">
        <f>IF(C3647&gt;'Assumptions Notes'!C$11,-C3647*('Assumptions Notes'!C$13/(2*1000)),G3647*D3647)</f>
        <v>-8.1099999999999992E-2</v>
      </c>
    </row>
    <row r="3648" spans="1:9" ht="16" x14ac:dyDescent="0.2">
      <c r="A3648" s="5">
        <v>42627.979166666664</v>
      </c>
      <c r="B3648" s="2">
        <v>1399.26</v>
      </c>
      <c r="C3648" s="29">
        <v>164.7</v>
      </c>
      <c r="D3648" s="8">
        <v>1.5000000000000001E-4</v>
      </c>
      <c r="E3648" s="13">
        <f>D3648*'Assumptions Notes'!C$12</f>
        <v>1.8000000000000002E-2</v>
      </c>
      <c r="F3648" s="15">
        <f t="shared" si="112"/>
        <v>2.4705000000000001E-2</v>
      </c>
      <c r="G3648" s="10">
        <f>IF(C3648&gt;'Assumptions Notes'!C$11,'Assumptions Notes'!C$11,C3648)</f>
        <v>150</v>
      </c>
      <c r="H3648" s="15">
        <f t="shared" si="113"/>
        <v>2.2500000000000003E-2</v>
      </c>
      <c r="I3648" s="2">
        <f>IF(C3648&gt;'Assumptions Notes'!C$11,-C3648*('Assumptions Notes'!C$13/(2*1000)),G3648*D3648)</f>
        <v>-8.2349999999999993E-2</v>
      </c>
    </row>
    <row r="3649" spans="1:9" ht="16" x14ac:dyDescent="0.2">
      <c r="A3649" s="5">
        <v>42628</v>
      </c>
      <c r="B3649" s="2">
        <v>1593.17</v>
      </c>
      <c r="C3649" s="29">
        <v>164.8</v>
      </c>
      <c r="D3649" s="8">
        <v>1.2999999999999999E-4</v>
      </c>
      <c r="E3649" s="13">
        <f>D3649*'Assumptions Notes'!C$12</f>
        <v>1.5599999999999999E-2</v>
      </c>
      <c r="F3649" s="15">
        <f t="shared" si="112"/>
        <v>2.1423999999999999E-2</v>
      </c>
      <c r="G3649" s="10">
        <f>IF(C3649&gt;'Assumptions Notes'!C$11,'Assumptions Notes'!C$11,C3649)</f>
        <v>150</v>
      </c>
      <c r="H3649" s="15">
        <f t="shared" si="113"/>
        <v>1.95E-2</v>
      </c>
      <c r="I3649" s="2">
        <f>IF(C3649&gt;'Assumptions Notes'!C$11,-C3649*('Assumptions Notes'!C$13/(2*1000)),G3649*D3649)</f>
        <v>-8.2400000000000001E-2</v>
      </c>
    </row>
    <row r="3650" spans="1:9" ht="16" x14ac:dyDescent="0.2">
      <c r="A3650" s="5">
        <v>42628.020833333336</v>
      </c>
      <c r="B3650" s="2">
        <v>1496.66</v>
      </c>
      <c r="C3650" s="29">
        <v>171.7</v>
      </c>
      <c r="D3650" s="8">
        <v>1.175E-4</v>
      </c>
      <c r="E3650" s="13">
        <f>D3650*'Assumptions Notes'!C$12</f>
        <v>1.41E-2</v>
      </c>
      <c r="F3650" s="15">
        <f t="shared" si="112"/>
        <v>2.0174749999999998E-2</v>
      </c>
      <c r="G3650" s="10">
        <f>IF(C3650&gt;'Assumptions Notes'!C$11,'Assumptions Notes'!C$11,C3650)</f>
        <v>150</v>
      </c>
      <c r="H3650" s="15">
        <f t="shared" si="113"/>
        <v>1.7624999999999998E-2</v>
      </c>
      <c r="I3650" s="2">
        <f>IF(C3650&gt;'Assumptions Notes'!C$11,-C3650*('Assumptions Notes'!C$13/(2*1000)),G3650*D3650)</f>
        <v>-8.5849999999999996E-2</v>
      </c>
    </row>
    <row r="3651" spans="1:9" ht="16" x14ac:dyDescent="0.2">
      <c r="A3651" s="5">
        <v>42628.041666666664</v>
      </c>
      <c r="B3651" s="2">
        <v>1414.11</v>
      </c>
      <c r="C3651" s="29">
        <v>176.4</v>
      </c>
      <c r="D3651" s="8">
        <v>1.05E-4</v>
      </c>
      <c r="E3651" s="13">
        <f>D3651*'Assumptions Notes'!C$12</f>
        <v>1.26E-2</v>
      </c>
      <c r="F3651" s="15">
        <f t="shared" ref="F3651:F3714" si="114">D3651*C3651</f>
        <v>1.8522E-2</v>
      </c>
      <c r="G3651" s="10">
        <f>IF(C3651&gt;'Assumptions Notes'!C$11,'Assumptions Notes'!C$11,C3651)</f>
        <v>150</v>
      </c>
      <c r="H3651" s="15">
        <f t="shared" ref="H3651:H3714" si="115">G3651*D3651</f>
        <v>1.575E-2</v>
      </c>
      <c r="I3651" s="2">
        <f>IF(C3651&gt;'Assumptions Notes'!C$11,-C3651*('Assumptions Notes'!C$13/(2*1000)),G3651*D3651)</f>
        <v>-8.8200000000000001E-2</v>
      </c>
    </row>
    <row r="3652" spans="1:9" ht="16" x14ac:dyDescent="0.2">
      <c r="A3652" s="5">
        <v>42628.0625</v>
      </c>
      <c r="B3652" s="2">
        <v>1320.88</v>
      </c>
      <c r="C3652" s="29">
        <v>170.5</v>
      </c>
      <c r="D3652" s="8">
        <v>1.025E-4</v>
      </c>
      <c r="E3652" s="13">
        <f>D3652*'Assumptions Notes'!C$12</f>
        <v>1.23E-2</v>
      </c>
      <c r="F3652" s="15">
        <f t="shared" si="114"/>
        <v>1.7476249999999999E-2</v>
      </c>
      <c r="G3652" s="10">
        <f>IF(C3652&gt;'Assumptions Notes'!C$11,'Assumptions Notes'!C$11,C3652)</f>
        <v>150</v>
      </c>
      <c r="H3652" s="15">
        <f t="shared" si="115"/>
        <v>1.5375E-2</v>
      </c>
      <c r="I3652" s="2">
        <f>IF(C3652&gt;'Assumptions Notes'!C$11,-C3652*('Assumptions Notes'!C$13/(2*1000)),G3652*D3652)</f>
        <v>-8.5250000000000006E-2</v>
      </c>
    </row>
    <row r="3653" spans="1:9" ht="16" x14ac:dyDescent="0.2">
      <c r="A3653" s="5">
        <v>42628.083333333336</v>
      </c>
      <c r="B3653" s="2">
        <v>1221.68</v>
      </c>
      <c r="C3653" s="29">
        <v>149</v>
      </c>
      <c r="D3653" s="8">
        <v>1E-4</v>
      </c>
      <c r="E3653" s="13">
        <f>D3653*'Assumptions Notes'!C$12</f>
        <v>1.2E-2</v>
      </c>
      <c r="F3653" s="15">
        <f t="shared" si="114"/>
        <v>1.49E-2</v>
      </c>
      <c r="G3653" s="10">
        <f>IF(C3653&gt;'Assumptions Notes'!C$11,'Assumptions Notes'!C$11,C3653)</f>
        <v>149</v>
      </c>
      <c r="H3653" s="15">
        <f t="shared" si="115"/>
        <v>1.49E-2</v>
      </c>
      <c r="I3653" s="2">
        <f>IF(C3653&gt;'Assumptions Notes'!C$11,-C3653*('Assumptions Notes'!C$13/(2*1000)),G3653*D3653)</f>
        <v>1.49E-2</v>
      </c>
    </row>
    <row r="3654" spans="1:9" ht="16" x14ac:dyDescent="0.2">
      <c r="A3654" s="5">
        <v>42628.104166666664</v>
      </c>
      <c r="B3654" s="2">
        <v>1173.06</v>
      </c>
      <c r="C3654" s="29">
        <v>144.5</v>
      </c>
      <c r="D3654" s="8">
        <v>9.8750000000000002E-5</v>
      </c>
      <c r="E3654" s="13">
        <f>D3654*'Assumptions Notes'!C$12</f>
        <v>1.1849999999999999E-2</v>
      </c>
      <c r="F3654" s="15">
        <f t="shared" si="114"/>
        <v>1.4269375000000001E-2</v>
      </c>
      <c r="G3654" s="10">
        <f>IF(C3654&gt;'Assumptions Notes'!C$11,'Assumptions Notes'!C$11,C3654)</f>
        <v>144.5</v>
      </c>
      <c r="H3654" s="15">
        <f t="shared" si="115"/>
        <v>1.4269375000000001E-2</v>
      </c>
      <c r="I3654" s="2">
        <f>IF(C3654&gt;'Assumptions Notes'!C$11,-C3654*('Assumptions Notes'!C$13/(2*1000)),G3654*D3654)</f>
        <v>1.4269375000000001E-2</v>
      </c>
    </row>
    <row r="3655" spans="1:9" ht="16" x14ac:dyDescent="0.2">
      <c r="A3655" s="5">
        <v>42628.125</v>
      </c>
      <c r="B3655" s="2">
        <v>1144.67</v>
      </c>
      <c r="C3655" s="29">
        <v>132.80000000000001</v>
      </c>
      <c r="D3655" s="8">
        <v>9.7499999999999998E-5</v>
      </c>
      <c r="E3655" s="13">
        <f>D3655*'Assumptions Notes'!C$12</f>
        <v>1.17E-2</v>
      </c>
      <c r="F3655" s="15">
        <f t="shared" si="114"/>
        <v>1.2948000000000001E-2</v>
      </c>
      <c r="G3655" s="10">
        <f>IF(C3655&gt;'Assumptions Notes'!C$11,'Assumptions Notes'!C$11,C3655)</f>
        <v>132.80000000000001</v>
      </c>
      <c r="H3655" s="15">
        <f t="shared" si="115"/>
        <v>1.2948000000000001E-2</v>
      </c>
      <c r="I3655" s="2">
        <f>IF(C3655&gt;'Assumptions Notes'!C$11,-C3655*('Assumptions Notes'!C$13/(2*1000)),G3655*D3655)</f>
        <v>1.2948000000000001E-2</v>
      </c>
    </row>
    <row r="3656" spans="1:9" ht="16" x14ac:dyDescent="0.2">
      <c r="A3656" s="5">
        <v>42628.145833333336</v>
      </c>
      <c r="B3656" s="2">
        <v>1104.82</v>
      </c>
      <c r="C3656" s="29">
        <v>136.6</v>
      </c>
      <c r="D3656" s="8">
        <v>9.6250000000000009E-5</v>
      </c>
      <c r="E3656" s="13">
        <f>D3656*'Assumptions Notes'!C$12</f>
        <v>1.1550000000000001E-2</v>
      </c>
      <c r="F3656" s="15">
        <f t="shared" si="114"/>
        <v>1.3147750000000001E-2</v>
      </c>
      <c r="G3656" s="10">
        <f>IF(C3656&gt;'Assumptions Notes'!C$11,'Assumptions Notes'!C$11,C3656)</f>
        <v>136.6</v>
      </c>
      <c r="H3656" s="15">
        <f t="shared" si="115"/>
        <v>1.3147750000000001E-2</v>
      </c>
      <c r="I3656" s="2">
        <f>IF(C3656&gt;'Assumptions Notes'!C$11,-C3656*('Assumptions Notes'!C$13/(2*1000)),G3656*D3656)</f>
        <v>1.3147750000000001E-2</v>
      </c>
    </row>
    <row r="3657" spans="1:9" ht="16" x14ac:dyDescent="0.2">
      <c r="A3657" s="5">
        <v>42628.166666666664</v>
      </c>
      <c r="B3657" s="2">
        <v>1066.24</v>
      </c>
      <c r="C3657" s="29">
        <v>131.9</v>
      </c>
      <c r="D3657" s="8">
        <v>9.5000000000000005E-5</v>
      </c>
      <c r="E3657" s="13">
        <f>D3657*'Assumptions Notes'!C$12</f>
        <v>1.14E-2</v>
      </c>
      <c r="F3657" s="15">
        <f t="shared" si="114"/>
        <v>1.2530500000000002E-2</v>
      </c>
      <c r="G3657" s="10">
        <f>IF(C3657&gt;'Assumptions Notes'!C$11,'Assumptions Notes'!C$11,C3657)</f>
        <v>131.9</v>
      </c>
      <c r="H3657" s="15">
        <f t="shared" si="115"/>
        <v>1.2530500000000002E-2</v>
      </c>
      <c r="I3657" s="2">
        <f>IF(C3657&gt;'Assumptions Notes'!C$11,-C3657*('Assumptions Notes'!C$13/(2*1000)),G3657*D3657)</f>
        <v>1.2530500000000002E-2</v>
      </c>
    </row>
    <row r="3658" spans="1:9" ht="16" x14ac:dyDescent="0.2">
      <c r="A3658" s="5">
        <v>42628.1875</v>
      </c>
      <c r="B3658" s="2">
        <v>1054.1199999999999</v>
      </c>
      <c r="C3658" s="29">
        <v>130.80000000000001</v>
      </c>
      <c r="D3658" s="8">
        <v>9.6250000000000009E-5</v>
      </c>
      <c r="E3658" s="13">
        <f>D3658*'Assumptions Notes'!C$12</f>
        <v>1.1550000000000001E-2</v>
      </c>
      <c r="F3658" s="15">
        <f t="shared" si="114"/>
        <v>1.2589500000000002E-2</v>
      </c>
      <c r="G3658" s="10">
        <f>IF(C3658&gt;'Assumptions Notes'!C$11,'Assumptions Notes'!C$11,C3658)</f>
        <v>130.80000000000001</v>
      </c>
      <c r="H3658" s="15">
        <f t="shared" si="115"/>
        <v>1.2589500000000002E-2</v>
      </c>
      <c r="I3658" s="2">
        <f>IF(C3658&gt;'Assumptions Notes'!C$11,-C3658*('Assumptions Notes'!C$13/(2*1000)),G3658*D3658)</f>
        <v>1.2589500000000002E-2</v>
      </c>
    </row>
    <row r="3659" spans="1:9" ht="16" x14ac:dyDescent="0.2">
      <c r="A3659" s="5">
        <v>42628.208333333336</v>
      </c>
      <c r="B3659" s="2">
        <v>1056.8800000000001</v>
      </c>
      <c r="C3659" s="29">
        <v>131.6</v>
      </c>
      <c r="D3659" s="8">
        <v>9.7499999999999998E-5</v>
      </c>
      <c r="E3659" s="13">
        <f>D3659*'Assumptions Notes'!C$12</f>
        <v>1.17E-2</v>
      </c>
      <c r="F3659" s="15">
        <f t="shared" si="114"/>
        <v>1.2830999999999999E-2</v>
      </c>
      <c r="G3659" s="10">
        <f>IF(C3659&gt;'Assumptions Notes'!C$11,'Assumptions Notes'!C$11,C3659)</f>
        <v>131.6</v>
      </c>
      <c r="H3659" s="15">
        <f t="shared" si="115"/>
        <v>1.2830999999999999E-2</v>
      </c>
      <c r="I3659" s="2">
        <f>IF(C3659&gt;'Assumptions Notes'!C$11,-C3659*('Assumptions Notes'!C$13/(2*1000)),G3659*D3659)</f>
        <v>1.2830999999999999E-2</v>
      </c>
    </row>
    <row r="3660" spans="1:9" ht="16" x14ac:dyDescent="0.2">
      <c r="A3660" s="5">
        <v>42628.229166666664</v>
      </c>
      <c r="B3660" s="2">
        <v>1097.23</v>
      </c>
      <c r="C3660" s="29">
        <v>133.1</v>
      </c>
      <c r="D3660" s="8">
        <v>1.15E-4</v>
      </c>
      <c r="E3660" s="13">
        <f>D3660*'Assumptions Notes'!C$12</f>
        <v>1.38E-2</v>
      </c>
      <c r="F3660" s="15">
        <f t="shared" si="114"/>
        <v>1.5306500000000001E-2</v>
      </c>
      <c r="G3660" s="10">
        <f>IF(C3660&gt;'Assumptions Notes'!C$11,'Assumptions Notes'!C$11,C3660)</f>
        <v>133.1</v>
      </c>
      <c r="H3660" s="15">
        <f t="shared" si="115"/>
        <v>1.5306500000000001E-2</v>
      </c>
      <c r="I3660" s="2">
        <f>IF(C3660&gt;'Assumptions Notes'!C$11,-C3660*('Assumptions Notes'!C$13/(2*1000)),G3660*D3660)</f>
        <v>1.5306500000000001E-2</v>
      </c>
    </row>
    <row r="3661" spans="1:9" ht="16" x14ac:dyDescent="0.2">
      <c r="A3661" s="5">
        <v>42628.25</v>
      </c>
      <c r="B3661" s="2">
        <v>1162.3499999999999</v>
      </c>
      <c r="C3661" s="29">
        <v>130.30000000000001</v>
      </c>
      <c r="D3661" s="8">
        <v>1.325E-4</v>
      </c>
      <c r="E3661" s="13">
        <f>D3661*'Assumptions Notes'!C$12</f>
        <v>1.5900000000000001E-2</v>
      </c>
      <c r="F3661" s="15">
        <f t="shared" si="114"/>
        <v>1.7264750000000002E-2</v>
      </c>
      <c r="G3661" s="10">
        <f>IF(C3661&gt;'Assumptions Notes'!C$11,'Assumptions Notes'!C$11,C3661)</f>
        <v>130.30000000000001</v>
      </c>
      <c r="H3661" s="15">
        <f t="shared" si="115"/>
        <v>1.7264750000000002E-2</v>
      </c>
      <c r="I3661" s="2">
        <f>IF(C3661&gt;'Assumptions Notes'!C$11,-C3661*('Assumptions Notes'!C$13/(2*1000)),G3661*D3661)</f>
        <v>1.7264750000000002E-2</v>
      </c>
    </row>
    <row r="3662" spans="1:9" ht="16" x14ac:dyDescent="0.2">
      <c r="A3662" s="5">
        <v>42628.270833333336</v>
      </c>
      <c r="B3662" s="2">
        <v>1237.51</v>
      </c>
      <c r="C3662" s="29">
        <v>131</v>
      </c>
      <c r="D3662" s="8">
        <v>1.6249999999999999E-4</v>
      </c>
      <c r="E3662" s="13">
        <f>D3662*'Assumptions Notes'!C$12</f>
        <v>1.95E-2</v>
      </c>
      <c r="F3662" s="15">
        <f t="shared" si="114"/>
        <v>2.1287499999999997E-2</v>
      </c>
      <c r="G3662" s="10">
        <f>IF(C3662&gt;'Assumptions Notes'!C$11,'Assumptions Notes'!C$11,C3662)</f>
        <v>131</v>
      </c>
      <c r="H3662" s="15">
        <f t="shared" si="115"/>
        <v>2.1287499999999997E-2</v>
      </c>
      <c r="I3662" s="2">
        <f>IF(C3662&gt;'Assumptions Notes'!C$11,-C3662*('Assumptions Notes'!C$13/(2*1000)),G3662*D3662)</f>
        <v>2.1287499999999997E-2</v>
      </c>
    </row>
    <row r="3663" spans="1:9" ht="16" x14ac:dyDescent="0.2">
      <c r="A3663" s="5">
        <v>42628.291666666664</v>
      </c>
      <c r="B3663" s="2">
        <v>1390.6</v>
      </c>
      <c r="C3663" s="29">
        <v>133.5</v>
      </c>
      <c r="D3663" s="8">
        <v>1.9249999999999999E-4</v>
      </c>
      <c r="E3663" s="13">
        <f>D3663*'Assumptions Notes'!C$12</f>
        <v>2.3099999999999999E-2</v>
      </c>
      <c r="F3663" s="15">
        <f t="shared" si="114"/>
        <v>2.5698749999999999E-2</v>
      </c>
      <c r="G3663" s="10">
        <f>IF(C3663&gt;'Assumptions Notes'!C$11,'Assumptions Notes'!C$11,C3663)</f>
        <v>133.5</v>
      </c>
      <c r="H3663" s="15">
        <f t="shared" si="115"/>
        <v>2.5698749999999999E-2</v>
      </c>
      <c r="I3663" s="2">
        <f>IF(C3663&gt;'Assumptions Notes'!C$11,-C3663*('Assumptions Notes'!C$13/(2*1000)),G3663*D3663)</f>
        <v>2.5698749999999999E-2</v>
      </c>
    </row>
    <row r="3664" spans="1:9" ht="16" x14ac:dyDescent="0.2">
      <c r="A3664" s="5">
        <v>42628.3125</v>
      </c>
      <c r="B3664" s="2">
        <v>1513.87</v>
      </c>
      <c r="C3664" s="29">
        <v>128</v>
      </c>
      <c r="D3664" s="8">
        <v>2.0875000000000001E-4</v>
      </c>
      <c r="E3664" s="13">
        <f>D3664*'Assumptions Notes'!C$12</f>
        <v>2.5049999999999999E-2</v>
      </c>
      <c r="F3664" s="15">
        <f t="shared" si="114"/>
        <v>2.6720000000000001E-2</v>
      </c>
      <c r="G3664" s="10">
        <f>IF(C3664&gt;'Assumptions Notes'!C$11,'Assumptions Notes'!C$11,C3664)</f>
        <v>128</v>
      </c>
      <c r="H3664" s="15">
        <f t="shared" si="115"/>
        <v>2.6720000000000001E-2</v>
      </c>
      <c r="I3664" s="2">
        <f>IF(C3664&gt;'Assumptions Notes'!C$11,-C3664*('Assumptions Notes'!C$13/(2*1000)),G3664*D3664)</f>
        <v>2.6720000000000001E-2</v>
      </c>
    </row>
    <row r="3665" spans="1:9" ht="16" x14ac:dyDescent="0.2">
      <c r="A3665" s="5">
        <v>42628.333333333336</v>
      </c>
      <c r="B3665" s="2">
        <v>1590.65</v>
      </c>
      <c r="C3665" s="29">
        <v>121.6</v>
      </c>
      <c r="D3665" s="8">
        <v>2.2499999999999999E-4</v>
      </c>
      <c r="E3665" s="13">
        <f>D3665*'Assumptions Notes'!C$12</f>
        <v>2.7E-2</v>
      </c>
      <c r="F3665" s="15">
        <f t="shared" si="114"/>
        <v>2.7359999999999999E-2</v>
      </c>
      <c r="G3665" s="10">
        <f>IF(C3665&gt;'Assumptions Notes'!C$11,'Assumptions Notes'!C$11,C3665)</f>
        <v>121.6</v>
      </c>
      <c r="H3665" s="15">
        <f t="shared" si="115"/>
        <v>2.7359999999999999E-2</v>
      </c>
      <c r="I3665" s="2">
        <f>IF(C3665&gt;'Assumptions Notes'!C$11,-C3665*('Assumptions Notes'!C$13/(2*1000)),G3665*D3665)</f>
        <v>2.7359999999999999E-2</v>
      </c>
    </row>
    <row r="3666" spans="1:9" ht="16" x14ac:dyDescent="0.2">
      <c r="A3666" s="5">
        <v>42628.354166666664</v>
      </c>
      <c r="B3666" s="2">
        <v>1667.37</v>
      </c>
      <c r="C3666" s="29">
        <v>121.7</v>
      </c>
      <c r="D3666" s="8">
        <v>2.2625E-4</v>
      </c>
      <c r="E3666" s="13">
        <f>D3666*'Assumptions Notes'!C$12</f>
        <v>2.7150000000000001E-2</v>
      </c>
      <c r="F3666" s="15">
        <f t="shared" si="114"/>
        <v>2.7534625E-2</v>
      </c>
      <c r="G3666" s="10">
        <f>IF(C3666&gt;'Assumptions Notes'!C$11,'Assumptions Notes'!C$11,C3666)</f>
        <v>121.7</v>
      </c>
      <c r="H3666" s="15">
        <f t="shared" si="115"/>
        <v>2.7534625E-2</v>
      </c>
      <c r="I3666" s="2">
        <f>IF(C3666&gt;'Assumptions Notes'!C$11,-C3666*('Assumptions Notes'!C$13/(2*1000)),G3666*D3666)</f>
        <v>2.7534625E-2</v>
      </c>
    </row>
    <row r="3667" spans="1:9" ht="16" x14ac:dyDescent="0.2">
      <c r="A3667" s="5">
        <v>42628.375</v>
      </c>
      <c r="B3667" s="2">
        <v>1677.37</v>
      </c>
      <c r="C3667" s="29">
        <v>120.5</v>
      </c>
      <c r="D3667" s="8">
        <v>2.275E-4</v>
      </c>
      <c r="E3667" s="13">
        <f>D3667*'Assumptions Notes'!C$12</f>
        <v>2.7300000000000001E-2</v>
      </c>
      <c r="F3667" s="15">
        <f t="shared" si="114"/>
        <v>2.7413750000000001E-2</v>
      </c>
      <c r="G3667" s="10">
        <f>IF(C3667&gt;'Assumptions Notes'!C$11,'Assumptions Notes'!C$11,C3667)</f>
        <v>120.5</v>
      </c>
      <c r="H3667" s="15">
        <f t="shared" si="115"/>
        <v>2.7413750000000001E-2</v>
      </c>
      <c r="I3667" s="2">
        <f>IF(C3667&gt;'Assumptions Notes'!C$11,-C3667*('Assumptions Notes'!C$13/(2*1000)),G3667*D3667)</f>
        <v>2.7413750000000001E-2</v>
      </c>
    </row>
    <row r="3668" spans="1:9" ht="16" x14ac:dyDescent="0.2">
      <c r="A3668" s="5">
        <v>42628.395833333336</v>
      </c>
      <c r="B3668" s="2">
        <v>1639.53</v>
      </c>
      <c r="C3668" s="29">
        <v>122.2</v>
      </c>
      <c r="D3668" s="8">
        <v>2.1875E-4</v>
      </c>
      <c r="E3668" s="13">
        <f>D3668*'Assumptions Notes'!C$12</f>
        <v>2.6249999999999999E-2</v>
      </c>
      <c r="F3668" s="15">
        <f t="shared" si="114"/>
        <v>2.6731250000000002E-2</v>
      </c>
      <c r="G3668" s="10">
        <f>IF(C3668&gt;'Assumptions Notes'!C$11,'Assumptions Notes'!C$11,C3668)</f>
        <v>122.2</v>
      </c>
      <c r="H3668" s="15">
        <f t="shared" si="115"/>
        <v>2.6731250000000002E-2</v>
      </c>
      <c r="I3668" s="2">
        <f>IF(C3668&gt;'Assumptions Notes'!C$11,-C3668*('Assumptions Notes'!C$13/(2*1000)),G3668*D3668)</f>
        <v>2.6731250000000002E-2</v>
      </c>
    </row>
    <row r="3669" spans="1:9" ht="16" x14ac:dyDescent="0.2">
      <c r="A3669" s="5">
        <v>42628.416666666664</v>
      </c>
      <c r="B3669" s="2">
        <v>1572.19</v>
      </c>
      <c r="C3669" s="29">
        <v>119.6</v>
      </c>
      <c r="D3669" s="8">
        <v>2.1000000000000001E-4</v>
      </c>
      <c r="E3669" s="13">
        <f>D3669*'Assumptions Notes'!C$12</f>
        <v>2.52E-2</v>
      </c>
      <c r="F3669" s="15">
        <f t="shared" si="114"/>
        <v>2.5115999999999999E-2</v>
      </c>
      <c r="G3669" s="10">
        <f>IF(C3669&gt;'Assumptions Notes'!C$11,'Assumptions Notes'!C$11,C3669)</f>
        <v>119.6</v>
      </c>
      <c r="H3669" s="15">
        <f t="shared" si="115"/>
        <v>2.5115999999999999E-2</v>
      </c>
      <c r="I3669" s="2">
        <f>IF(C3669&gt;'Assumptions Notes'!C$11,-C3669*('Assumptions Notes'!C$13/(2*1000)),G3669*D3669)</f>
        <v>2.5115999999999999E-2</v>
      </c>
    </row>
    <row r="3670" spans="1:9" ht="16" x14ac:dyDescent="0.2">
      <c r="A3670" s="5">
        <v>42628.4375</v>
      </c>
      <c r="B3670" s="2">
        <v>1547.12</v>
      </c>
      <c r="C3670" s="29">
        <v>117.3</v>
      </c>
      <c r="D3670" s="8">
        <v>2.075E-4</v>
      </c>
      <c r="E3670" s="13">
        <f>D3670*'Assumptions Notes'!C$12</f>
        <v>2.4899999999999999E-2</v>
      </c>
      <c r="F3670" s="15">
        <f t="shared" si="114"/>
        <v>2.433975E-2</v>
      </c>
      <c r="G3670" s="10">
        <f>IF(C3670&gt;'Assumptions Notes'!C$11,'Assumptions Notes'!C$11,C3670)</f>
        <v>117.3</v>
      </c>
      <c r="H3670" s="15">
        <f t="shared" si="115"/>
        <v>2.433975E-2</v>
      </c>
      <c r="I3670" s="2">
        <f>IF(C3670&gt;'Assumptions Notes'!C$11,-C3670*('Assumptions Notes'!C$13/(2*1000)),G3670*D3670)</f>
        <v>2.433975E-2</v>
      </c>
    </row>
    <row r="3671" spans="1:9" ht="16" x14ac:dyDescent="0.2">
      <c r="A3671" s="5">
        <v>42628.458333333336</v>
      </c>
      <c r="B3671" s="2">
        <v>1481.51</v>
      </c>
      <c r="C3671" s="29">
        <v>115.5</v>
      </c>
      <c r="D3671" s="8">
        <v>2.05E-4</v>
      </c>
      <c r="E3671" s="13">
        <f>D3671*'Assumptions Notes'!C$12</f>
        <v>2.46E-2</v>
      </c>
      <c r="F3671" s="15">
        <f t="shared" si="114"/>
        <v>2.3677500000000001E-2</v>
      </c>
      <c r="G3671" s="10">
        <f>IF(C3671&gt;'Assumptions Notes'!C$11,'Assumptions Notes'!C$11,C3671)</f>
        <v>115.5</v>
      </c>
      <c r="H3671" s="15">
        <f t="shared" si="115"/>
        <v>2.3677500000000001E-2</v>
      </c>
      <c r="I3671" s="2">
        <f>IF(C3671&gt;'Assumptions Notes'!C$11,-C3671*('Assumptions Notes'!C$13/(2*1000)),G3671*D3671)</f>
        <v>2.3677500000000001E-2</v>
      </c>
    </row>
    <row r="3672" spans="1:9" ht="16" x14ac:dyDescent="0.2">
      <c r="A3672" s="5">
        <v>42628.479166666664</v>
      </c>
      <c r="B3672" s="2">
        <v>1428.42</v>
      </c>
      <c r="C3672" s="29">
        <v>114.3</v>
      </c>
      <c r="D3672" s="8">
        <v>2.1499999999999999E-4</v>
      </c>
      <c r="E3672" s="13">
        <f>D3672*'Assumptions Notes'!C$12</f>
        <v>2.58E-2</v>
      </c>
      <c r="F3672" s="15">
        <f t="shared" si="114"/>
        <v>2.4574499999999999E-2</v>
      </c>
      <c r="G3672" s="10">
        <f>IF(C3672&gt;'Assumptions Notes'!C$11,'Assumptions Notes'!C$11,C3672)</f>
        <v>114.3</v>
      </c>
      <c r="H3672" s="15">
        <f t="shared" si="115"/>
        <v>2.4574499999999999E-2</v>
      </c>
      <c r="I3672" s="2">
        <f>IF(C3672&gt;'Assumptions Notes'!C$11,-C3672*('Assumptions Notes'!C$13/(2*1000)),G3672*D3672)</f>
        <v>2.4574499999999999E-2</v>
      </c>
    </row>
    <row r="3673" spans="1:9" ht="16" x14ac:dyDescent="0.2">
      <c r="A3673" s="5">
        <v>42628.5</v>
      </c>
      <c r="B3673" s="2">
        <v>1457.09</v>
      </c>
      <c r="C3673" s="29">
        <v>115.6</v>
      </c>
      <c r="D3673" s="8">
        <v>2.2499999999999999E-4</v>
      </c>
      <c r="E3673" s="13">
        <f>D3673*'Assumptions Notes'!C$12</f>
        <v>2.7E-2</v>
      </c>
      <c r="F3673" s="15">
        <f t="shared" si="114"/>
        <v>2.6009999999999998E-2</v>
      </c>
      <c r="G3673" s="10">
        <f>IF(C3673&gt;'Assumptions Notes'!C$11,'Assumptions Notes'!C$11,C3673)</f>
        <v>115.6</v>
      </c>
      <c r="H3673" s="15">
        <f t="shared" si="115"/>
        <v>2.6009999999999998E-2</v>
      </c>
      <c r="I3673" s="2">
        <f>IF(C3673&gt;'Assumptions Notes'!C$11,-C3673*('Assumptions Notes'!C$13/(2*1000)),G3673*D3673)</f>
        <v>2.6009999999999998E-2</v>
      </c>
    </row>
    <row r="3674" spans="1:9" ht="16" x14ac:dyDescent="0.2">
      <c r="A3674" s="5">
        <v>42628.520833333336</v>
      </c>
      <c r="B3674" s="2">
        <v>1488.35</v>
      </c>
      <c r="C3674" s="29">
        <v>113.6</v>
      </c>
      <c r="D3674" s="8">
        <v>2.1250000000000002E-4</v>
      </c>
      <c r="E3674" s="13">
        <f>D3674*'Assumptions Notes'!C$12</f>
        <v>2.5500000000000002E-2</v>
      </c>
      <c r="F3674" s="15">
        <f t="shared" si="114"/>
        <v>2.4140000000000002E-2</v>
      </c>
      <c r="G3674" s="10">
        <f>IF(C3674&gt;'Assumptions Notes'!C$11,'Assumptions Notes'!C$11,C3674)</f>
        <v>113.6</v>
      </c>
      <c r="H3674" s="15">
        <f t="shared" si="115"/>
        <v>2.4140000000000002E-2</v>
      </c>
      <c r="I3674" s="2">
        <f>IF(C3674&gt;'Assumptions Notes'!C$11,-C3674*('Assumptions Notes'!C$13/(2*1000)),G3674*D3674)</f>
        <v>2.4140000000000002E-2</v>
      </c>
    </row>
    <row r="3675" spans="1:9" ht="16" x14ac:dyDescent="0.2">
      <c r="A3675" s="5">
        <v>42628.541666666664</v>
      </c>
      <c r="B3675" s="2">
        <v>1387.9</v>
      </c>
      <c r="C3675" s="29">
        <v>116.9</v>
      </c>
      <c r="D3675" s="8">
        <v>2.0000000000000001E-4</v>
      </c>
      <c r="E3675" s="13">
        <f>D3675*'Assumptions Notes'!C$12</f>
        <v>2.4E-2</v>
      </c>
      <c r="F3675" s="15">
        <f t="shared" si="114"/>
        <v>2.3380000000000001E-2</v>
      </c>
      <c r="G3675" s="10">
        <f>IF(C3675&gt;'Assumptions Notes'!C$11,'Assumptions Notes'!C$11,C3675)</f>
        <v>116.9</v>
      </c>
      <c r="H3675" s="15">
        <f t="shared" si="115"/>
        <v>2.3380000000000001E-2</v>
      </c>
      <c r="I3675" s="2">
        <f>IF(C3675&gt;'Assumptions Notes'!C$11,-C3675*('Assumptions Notes'!C$13/(2*1000)),G3675*D3675)</f>
        <v>2.3380000000000001E-2</v>
      </c>
    </row>
    <row r="3676" spans="1:9" ht="16" x14ac:dyDescent="0.2">
      <c r="A3676" s="5">
        <v>42628.5625</v>
      </c>
      <c r="B3676" s="2">
        <v>1328.38</v>
      </c>
      <c r="C3676" s="29">
        <v>112</v>
      </c>
      <c r="D3676" s="8">
        <v>1.975E-4</v>
      </c>
      <c r="E3676" s="13">
        <f>D3676*'Assumptions Notes'!C$12</f>
        <v>2.3699999999999999E-2</v>
      </c>
      <c r="F3676" s="15">
        <f t="shared" si="114"/>
        <v>2.2120000000000001E-2</v>
      </c>
      <c r="G3676" s="10">
        <f>IF(C3676&gt;'Assumptions Notes'!C$11,'Assumptions Notes'!C$11,C3676)</f>
        <v>112</v>
      </c>
      <c r="H3676" s="15">
        <f t="shared" si="115"/>
        <v>2.2120000000000001E-2</v>
      </c>
      <c r="I3676" s="2">
        <f>IF(C3676&gt;'Assumptions Notes'!C$11,-C3676*('Assumptions Notes'!C$13/(2*1000)),G3676*D3676)</f>
        <v>2.2120000000000001E-2</v>
      </c>
    </row>
    <row r="3677" spans="1:9" ht="16" x14ac:dyDescent="0.2">
      <c r="A3677" s="5">
        <v>42628.583333333336</v>
      </c>
      <c r="B3677" s="2">
        <v>1323</v>
      </c>
      <c r="C3677" s="29">
        <v>119.8</v>
      </c>
      <c r="D3677" s="8">
        <v>1.95E-4</v>
      </c>
      <c r="E3677" s="13">
        <f>D3677*'Assumptions Notes'!C$12</f>
        <v>2.3400000000000001E-2</v>
      </c>
      <c r="F3677" s="15">
        <f t="shared" si="114"/>
        <v>2.3361E-2</v>
      </c>
      <c r="G3677" s="10">
        <f>IF(C3677&gt;'Assumptions Notes'!C$11,'Assumptions Notes'!C$11,C3677)</f>
        <v>119.8</v>
      </c>
      <c r="H3677" s="15">
        <f t="shared" si="115"/>
        <v>2.3361E-2</v>
      </c>
      <c r="I3677" s="2">
        <f>IF(C3677&gt;'Assumptions Notes'!C$11,-C3677*('Assumptions Notes'!C$13/(2*1000)),G3677*D3677)</f>
        <v>2.3361E-2</v>
      </c>
    </row>
    <row r="3678" spans="1:9" ht="16" x14ac:dyDescent="0.2">
      <c r="A3678" s="5">
        <v>42628.604166666664</v>
      </c>
      <c r="B3678" s="2">
        <v>1276</v>
      </c>
      <c r="C3678" s="29">
        <v>120.1</v>
      </c>
      <c r="D3678" s="8">
        <v>1.9625E-4</v>
      </c>
      <c r="E3678" s="13">
        <f>D3678*'Assumptions Notes'!C$12</f>
        <v>2.3550000000000001E-2</v>
      </c>
      <c r="F3678" s="15">
        <f t="shared" si="114"/>
        <v>2.3569625E-2</v>
      </c>
      <c r="G3678" s="10">
        <f>IF(C3678&gt;'Assumptions Notes'!C$11,'Assumptions Notes'!C$11,C3678)</f>
        <v>120.1</v>
      </c>
      <c r="H3678" s="15">
        <f t="shared" si="115"/>
        <v>2.3569625E-2</v>
      </c>
      <c r="I3678" s="2">
        <f>IF(C3678&gt;'Assumptions Notes'!C$11,-C3678*('Assumptions Notes'!C$13/(2*1000)),G3678*D3678)</f>
        <v>2.3569625E-2</v>
      </c>
    </row>
    <row r="3679" spans="1:9" ht="16" x14ac:dyDescent="0.2">
      <c r="A3679" s="5">
        <v>42628.625</v>
      </c>
      <c r="B3679" s="2">
        <v>1286.01</v>
      </c>
      <c r="C3679" s="29">
        <v>120</v>
      </c>
      <c r="D3679" s="8">
        <v>1.975E-4</v>
      </c>
      <c r="E3679" s="13">
        <f>D3679*'Assumptions Notes'!C$12</f>
        <v>2.3699999999999999E-2</v>
      </c>
      <c r="F3679" s="15">
        <f t="shared" si="114"/>
        <v>2.3699999999999999E-2</v>
      </c>
      <c r="G3679" s="10">
        <f>IF(C3679&gt;'Assumptions Notes'!C$11,'Assumptions Notes'!C$11,C3679)</f>
        <v>120</v>
      </c>
      <c r="H3679" s="15">
        <f t="shared" si="115"/>
        <v>2.3699999999999999E-2</v>
      </c>
      <c r="I3679" s="2">
        <f>IF(C3679&gt;'Assumptions Notes'!C$11,-C3679*('Assumptions Notes'!C$13/(2*1000)),G3679*D3679)</f>
        <v>2.3699999999999999E-2</v>
      </c>
    </row>
    <row r="3680" spans="1:9" ht="16" x14ac:dyDescent="0.2">
      <c r="A3680" s="5">
        <v>42628.645833333336</v>
      </c>
      <c r="B3680" s="2">
        <v>1322.33</v>
      </c>
      <c r="C3680" s="29">
        <v>126.4</v>
      </c>
      <c r="D3680" s="8">
        <v>2.2124999999999998E-4</v>
      </c>
      <c r="E3680" s="13">
        <f>D3680*'Assumptions Notes'!C$12</f>
        <v>2.6549999999999997E-2</v>
      </c>
      <c r="F3680" s="15">
        <f t="shared" si="114"/>
        <v>2.7965999999999998E-2</v>
      </c>
      <c r="G3680" s="10">
        <f>IF(C3680&gt;'Assumptions Notes'!C$11,'Assumptions Notes'!C$11,C3680)</f>
        <v>126.4</v>
      </c>
      <c r="H3680" s="15">
        <f t="shared" si="115"/>
        <v>2.7965999999999998E-2</v>
      </c>
      <c r="I3680" s="2">
        <f>IF(C3680&gt;'Assumptions Notes'!C$11,-C3680*('Assumptions Notes'!C$13/(2*1000)),G3680*D3680)</f>
        <v>2.7965999999999998E-2</v>
      </c>
    </row>
    <row r="3681" spans="1:9" ht="16" x14ac:dyDescent="0.2">
      <c r="A3681" s="5">
        <v>42628.666666666664</v>
      </c>
      <c r="B3681" s="2">
        <v>1363.91</v>
      </c>
      <c r="C3681" s="29">
        <v>121.1</v>
      </c>
      <c r="D3681" s="8">
        <v>2.4499999999999999E-4</v>
      </c>
      <c r="E3681" s="13">
        <f>D3681*'Assumptions Notes'!C$12</f>
        <v>2.9399999999999999E-2</v>
      </c>
      <c r="F3681" s="15">
        <f t="shared" si="114"/>
        <v>2.9669499999999998E-2</v>
      </c>
      <c r="G3681" s="10">
        <f>IF(C3681&gt;'Assumptions Notes'!C$11,'Assumptions Notes'!C$11,C3681)</f>
        <v>121.1</v>
      </c>
      <c r="H3681" s="15">
        <f t="shared" si="115"/>
        <v>2.9669499999999998E-2</v>
      </c>
      <c r="I3681" s="2">
        <f>IF(C3681&gt;'Assumptions Notes'!C$11,-C3681*('Assumptions Notes'!C$13/(2*1000)),G3681*D3681)</f>
        <v>2.9669499999999998E-2</v>
      </c>
    </row>
    <row r="3682" spans="1:9" ht="16" x14ac:dyDescent="0.2">
      <c r="A3682" s="5">
        <v>42628.6875</v>
      </c>
      <c r="B3682" s="2">
        <v>1421.16</v>
      </c>
      <c r="C3682" s="29">
        <v>118.9</v>
      </c>
      <c r="D3682" s="8">
        <v>2.7E-4</v>
      </c>
      <c r="E3682" s="13">
        <f>D3682*'Assumptions Notes'!C$12</f>
        <v>3.2399999999999998E-2</v>
      </c>
      <c r="F3682" s="15">
        <f t="shared" si="114"/>
        <v>3.2103E-2</v>
      </c>
      <c r="G3682" s="10">
        <f>IF(C3682&gt;'Assumptions Notes'!C$11,'Assumptions Notes'!C$11,C3682)</f>
        <v>118.9</v>
      </c>
      <c r="H3682" s="15">
        <f t="shared" si="115"/>
        <v>3.2103E-2</v>
      </c>
      <c r="I3682" s="2">
        <f>IF(C3682&gt;'Assumptions Notes'!C$11,-C3682*('Assumptions Notes'!C$13/(2*1000)),G3682*D3682)</f>
        <v>3.2103E-2</v>
      </c>
    </row>
    <row r="3683" spans="1:9" ht="16" x14ac:dyDescent="0.2">
      <c r="A3683" s="5">
        <v>42628.708333333336</v>
      </c>
      <c r="B3683" s="2">
        <v>1475.04</v>
      </c>
      <c r="C3683" s="29">
        <v>120.5</v>
      </c>
      <c r="D3683" s="8">
        <v>2.9500000000000001E-4</v>
      </c>
      <c r="E3683" s="13">
        <f>D3683*'Assumptions Notes'!C$12</f>
        <v>3.5400000000000001E-2</v>
      </c>
      <c r="F3683" s="15">
        <f t="shared" si="114"/>
        <v>3.5547500000000003E-2</v>
      </c>
      <c r="G3683" s="10">
        <f>IF(C3683&gt;'Assumptions Notes'!C$11,'Assumptions Notes'!C$11,C3683)</f>
        <v>120.5</v>
      </c>
      <c r="H3683" s="15">
        <f t="shared" si="115"/>
        <v>3.5547500000000003E-2</v>
      </c>
      <c r="I3683" s="2">
        <f>IF(C3683&gt;'Assumptions Notes'!C$11,-C3683*('Assumptions Notes'!C$13/(2*1000)),G3683*D3683)</f>
        <v>3.5547500000000003E-2</v>
      </c>
    </row>
    <row r="3684" spans="1:9" ht="16" x14ac:dyDescent="0.2">
      <c r="A3684" s="5">
        <v>42628.729166666664</v>
      </c>
      <c r="B3684" s="2">
        <v>1544.06</v>
      </c>
      <c r="C3684" s="29">
        <v>115.6</v>
      </c>
      <c r="D3684" s="8">
        <v>2.9750000000000002E-4</v>
      </c>
      <c r="E3684" s="13">
        <f>D3684*'Assumptions Notes'!C$12</f>
        <v>3.5700000000000003E-2</v>
      </c>
      <c r="F3684" s="15">
        <f t="shared" si="114"/>
        <v>3.4390999999999998E-2</v>
      </c>
      <c r="G3684" s="10">
        <f>IF(C3684&gt;'Assumptions Notes'!C$11,'Assumptions Notes'!C$11,C3684)</f>
        <v>115.6</v>
      </c>
      <c r="H3684" s="15">
        <f t="shared" si="115"/>
        <v>3.4390999999999998E-2</v>
      </c>
      <c r="I3684" s="2">
        <f>IF(C3684&gt;'Assumptions Notes'!C$11,-C3684*('Assumptions Notes'!C$13/(2*1000)),G3684*D3684)</f>
        <v>3.4390999999999998E-2</v>
      </c>
    </row>
    <row r="3685" spans="1:9" ht="16" x14ac:dyDescent="0.2">
      <c r="A3685" s="5">
        <v>42628.75</v>
      </c>
      <c r="B3685" s="2">
        <v>1659.82</v>
      </c>
      <c r="C3685" s="29">
        <v>107.5</v>
      </c>
      <c r="D3685" s="8">
        <v>2.9999999999999997E-4</v>
      </c>
      <c r="E3685" s="13">
        <f>D3685*'Assumptions Notes'!C$12</f>
        <v>3.5999999999999997E-2</v>
      </c>
      <c r="F3685" s="15">
        <f t="shared" si="114"/>
        <v>3.2249999999999994E-2</v>
      </c>
      <c r="G3685" s="10">
        <f>IF(C3685&gt;'Assumptions Notes'!C$11,'Assumptions Notes'!C$11,C3685)</f>
        <v>107.5</v>
      </c>
      <c r="H3685" s="15">
        <f t="shared" si="115"/>
        <v>3.2249999999999994E-2</v>
      </c>
      <c r="I3685" s="2">
        <f>IF(C3685&gt;'Assumptions Notes'!C$11,-C3685*('Assumptions Notes'!C$13/(2*1000)),G3685*D3685)</f>
        <v>3.2249999999999994E-2</v>
      </c>
    </row>
    <row r="3686" spans="1:9" ht="16" x14ac:dyDescent="0.2">
      <c r="A3686" s="5">
        <v>42628.770833333336</v>
      </c>
      <c r="B3686" s="2">
        <v>1792</v>
      </c>
      <c r="C3686" s="29">
        <v>110.5</v>
      </c>
      <c r="D3686" s="8">
        <v>2.9999999999999997E-4</v>
      </c>
      <c r="E3686" s="13">
        <f>D3686*'Assumptions Notes'!C$12</f>
        <v>3.5999999999999997E-2</v>
      </c>
      <c r="F3686" s="15">
        <f t="shared" si="114"/>
        <v>3.3149999999999999E-2</v>
      </c>
      <c r="G3686" s="10">
        <f>IF(C3686&gt;'Assumptions Notes'!C$11,'Assumptions Notes'!C$11,C3686)</f>
        <v>110.5</v>
      </c>
      <c r="H3686" s="15">
        <f t="shared" si="115"/>
        <v>3.3149999999999999E-2</v>
      </c>
      <c r="I3686" s="2">
        <f>IF(C3686&gt;'Assumptions Notes'!C$11,-C3686*('Assumptions Notes'!C$13/(2*1000)),G3686*D3686)</f>
        <v>3.3149999999999999E-2</v>
      </c>
    </row>
    <row r="3687" spans="1:9" ht="16" x14ac:dyDescent="0.2">
      <c r="A3687" s="5">
        <v>42628.791666666664</v>
      </c>
      <c r="B3687" s="2">
        <v>1930.85</v>
      </c>
      <c r="C3687" s="29">
        <v>108.3</v>
      </c>
      <c r="D3687" s="8">
        <v>2.9999999999999997E-4</v>
      </c>
      <c r="E3687" s="13">
        <f>D3687*'Assumptions Notes'!C$12</f>
        <v>3.5999999999999997E-2</v>
      </c>
      <c r="F3687" s="15">
        <f t="shared" si="114"/>
        <v>3.2489999999999998E-2</v>
      </c>
      <c r="G3687" s="10">
        <f>IF(C3687&gt;'Assumptions Notes'!C$11,'Assumptions Notes'!C$11,C3687)</f>
        <v>108.3</v>
      </c>
      <c r="H3687" s="15">
        <f t="shared" si="115"/>
        <v>3.2489999999999998E-2</v>
      </c>
      <c r="I3687" s="2">
        <f>IF(C3687&gt;'Assumptions Notes'!C$11,-C3687*('Assumptions Notes'!C$13/(2*1000)),G3687*D3687)</f>
        <v>3.2489999999999998E-2</v>
      </c>
    </row>
    <row r="3688" spans="1:9" ht="16" x14ac:dyDescent="0.2">
      <c r="A3688" s="5">
        <v>42628.8125</v>
      </c>
      <c r="B3688" s="2">
        <v>2030.33</v>
      </c>
      <c r="C3688" s="29">
        <v>105</v>
      </c>
      <c r="D3688" s="8">
        <v>2.9750000000000002E-4</v>
      </c>
      <c r="E3688" s="13">
        <f>D3688*'Assumptions Notes'!C$12</f>
        <v>3.5700000000000003E-2</v>
      </c>
      <c r="F3688" s="15">
        <f t="shared" si="114"/>
        <v>3.1237500000000001E-2</v>
      </c>
      <c r="G3688" s="10">
        <f>IF(C3688&gt;'Assumptions Notes'!C$11,'Assumptions Notes'!C$11,C3688)</f>
        <v>105</v>
      </c>
      <c r="H3688" s="15">
        <f t="shared" si="115"/>
        <v>3.1237500000000001E-2</v>
      </c>
      <c r="I3688" s="2">
        <f>IF(C3688&gt;'Assumptions Notes'!C$11,-C3688*('Assumptions Notes'!C$13/(2*1000)),G3688*D3688)</f>
        <v>3.1237500000000001E-2</v>
      </c>
    </row>
    <row r="3689" spans="1:9" ht="16" x14ac:dyDescent="0.2">
      <c r="A3689" s="5">
        <v>42628.833333333336</v>
      </c>
      <c r="B3689" s="2">
        <v>2008.15</v>
      </c>
      <c r="C3689" s="29">
        <v>107.8</v>
      </c>
      <c r="D3689" s="8">
        <v>2.9500000000000001E-4</v>
      </c>
      <c r="E3689" s="13">
        <f>D3689*'Assumptions Notes'!C$12</f>
        <v>3.5400000000000001E-2</v>
      </c>
      <c r="F3689" s="15">
        <f t="shared" si="114"/>
        <v>3.1801000000000003E-2</v>
      </c>
      <c r="G3689" s="10">
        <f>IF(C3689&gt;'Assumptions Notes'!C$11,'Assumptions Notes'!C$11,C3689)</f>
        <v>107.8</v>
      </c>
      <c r="H3689" s="15">
        <f t="shared" si="115"/>
        <v>3.1801000000000003E-2</v>
      </c>
      <c r="I3689" s="2">
        <f>IF(C3689&gt;'Assumptions Notes'!C$11,-C3689*('Assumptions Notes'!C$13/(2*1000)),G3689*D3689)</f>
        <v>3.1801000000000003E-2</v>
      </c>
    </row>
    <row r="3690" spans="1:9" ht="16" x14ac:dyDescent="0.2">
      <c r="A3690" s="5">
        <v>42628.854166666664</v>
      </c>
      <c r="B3690" s="2">
        <v>1987.35</v>
      </c>
      <c r="C3690" s="29">
        <v>110.4</v>
      </c>
      <c r="D3690" s="8">
        <v>2.9E-4</v>
      </c>
      <c r="E3690" s="13">
        <f>D3690*'Assumptions Notes'!C$12</f>
        <v>3.4799999999999998E-2</v>
      </c>
      <c r="F3690" s="15">
        <f t="shared" si="114"/>
        <v>3.2016000000000003E-2</v>
      </c>
      <c r="G3690" s="10">
        <f>IF(C3690&gt;'Assumptions Notes'!C$11,'Assumptions Notes'!C$11,C3690)</f>
        <v>110.4</v>
      </c>
      <c r="H3690" s="15">
        <f t="shared" si="115"/>
        <v>3.2016000000000003E-2</v>
      </c>
      <c r="I3690" s="2">
        <f>IF(C3690&gt;'Assumptions Notes'!C$11,-C3690*('Assumptions Notes'!C$13/(2*1000)),G3690*D3690)</f>
        <v>3.2016000000000003E-2</v>
      </c>
    </row>
    <row r="3691" spans="1:9" ht="16" x14ac:dyDescent="0.2">
      <c r="A3691" s="5">
        <v>42628.875</v>
      </c>
      <c r="B3691" s="2">
        <v>1928.89</v>
      </c>
      <c r="C3691" s="29">
        <v>108.7</v>
      </c>
      <c r="D3691" s="8">
        <v>2.8499999999999999E-4</v>
      </c>
      <c r="E3691" s="13">
        <f>D3691*'Assumptions Notes'!C$12</f>
        <v>3.4200000000000001E-2</v>
      </c>
      <c r="F3691" s="15">
        <f t="shared" si="114"/>
        <v>3.09795E-2</v>
      </c>
      <c r="G3691" s="10">
        <f>IF(C3691&gt;'Assumptions Notes'!C$11,'Assumptions Notes'!C$11,C3691)</f>
        <v>108.7</v>
      </c>
      <c r="H3691" s="15">
        <f t="shared" si="115"/>
        <v>3.09795E-2</v>
      </c>
      <c r="I3691" s="2">
        <f>IF(C3691&gt;'Assumptions Notes'!C$11,-C3691*('Assumptions Notes'!C$13/(2*1000)),G3691*D3691)</f>
        <v>3.09795E-2</v>
      </c>
    </row>
    <row r="3692" spans="1:9" ht="16" x14ac:dyDescent="0.2">
      <c r="A3692" s="5">
        <v>42628.895833333336</v>
      </c>
      <c r="B3692" s="2">
        <v>1913.6</v>
      </c>
      <c r="C3692" s="29">
        <v>106.8</v>
      </c>
      <c r="D3692" s="8">
        <v>2.7E-4</v>
      </c>
      <c r="E3692" s="13">
        <f>D3692*'Assumptions Notes'!C$12</f>
        <v>3.2399999999999998E-2</v>
      </c>
      <c r="F3692" s="15">
        <f t="shared" si="114"/>
        <v>2.8836000000000001E-2</v>
      </c>
      <c r="G3692" s="10">
        <f>IF(C3692&gt;'Assumptions Notes'!C$11,'Assumptions Notes'!C$11,C3692)</f>
        <v>106.8</v>
      </c>
      <c r="H3692" s="15">
        <f t="shared" si="115"/>
        <v>2.8836000000000001E-2</v>
      </c>
      <c r="I3692" s="2">
        <f>IF(C3692&gt;'Assumptions Notes'!C$11,-C3692*('Assumptions Notes'!C$13/(2*1000)),G3692*D3692)</f>
        <v>2.8836000000000001E-2</v>
      </c>
    </row>
    <row r="3693" spans="1:9" ht="16" x14ac:dyDescent="0.2">
      <c r="A3693" s="5">
        <v>42628.916666666664</v>
      </c>
      <c r="B3693" s="2">
        <v>1834.6</v>
      </c>
      <c r="C3693" s="29">
        <v>105.6</v>
      </c>
      <c r="D3693" s="8">
        <v>2.5500000000000002E-4</v>
      </c>
      <c r="E3693" s="13">
        <f>D3693*'Assumptions Notes'!C$12</f>
        <v>3.0600000000000002E-2</v>
      </c>
      <c r="F3693" s="15">
        <f t="shared" si="114"/>
        <v>2.6928000000000001E-2</v>
      </c>
      <c r="G3693" s="10">
        <f>IF(C3693&gt;'Assumptions Notes'!C$11,'Assumptions Notes'!C$11,C3693)</f>
        <v>105.6</v>
      </c>
      <c r="H3693" s="15">
        <f t="shared" si="115"/>
        <v>2.6928000000000001E-2</v>
      </c>
      <c r="I3693" s="2">
        <f>IF(C3693&gt;'Assumptions Notes'!C$11,-C3693*('Assumptions Notes'!C$13/(2*1000)),G3693*D3693)</f>
        <v>2.6928000000000001E-2</v>
      </c>
    </row>
    <row r="3694" spans="1:9" ht="16" x14ac:dyDescent="0.2">
      <c r="A3694" s="5">
        <v>42628.9375</v>
      </c>
      <c r="B3694" s="2">
        <v>1755.01</v>
      </c>
      <c r="C3694" s="29">
        <v>107.5</v>
      </c>
      <c r="D3694" s="8">
        <v>2.1250000000000002E-4</v>
      </c>
      <c r="E3694" s="13">
        <f>D3694*'Assumptions Notes'!C$12</f>
        <v>2.5500000000000002E-2</v>
      </c>
      <c r="F3694" s="15">
        <f t="shared" si="114"/>
        <v>2.2843750000000003E-2</v>
      </c>
      <c r="G3694" s="10">
        <f>IF(C3694&gt;'Assumptions Notes'!C$11,'Assumptions Notes'!C$11,C3694)</f>
        <v>107.5</v>
      </c>
      <c r="H3694" s="15">
        <f t="shared" si="115"/>
        <v>2.2843750000000003E-2</v>
      </c>
      <c r="I3694" s="2">
        <f>IF(C3694&gt;'Assumptions Notes'!C$11,-C3694*('Assumptions Notes'!C$13/(2*1000)),G3694*D3694)</f>
        <v>2.2843750000000003E-2</v>
      </c>
    </row>
    <row r="3695" spans="1:9" ht="16" x14ac:dyDescent="0.2">
      <c r="A3695" s="5">
        <v>42628.958333333336</v>
      </c>
      <c r="B3695" s="2">
        <v>1631.84</v>
      </c>
      <c r="C3695" s="29">
        <v>109.2</v>
      </c>
      <c r="D3695" s="8">
        <v>1.7000000000000001E-4</v>
      </c>
      <c r="E3695" s="13">
        <f>D3695*'Assumptions Notes'!C$12</f>
        <v>2.0400000000000001E-2</v>
      </c>
      <c r="F3695" s="15">
        <f t="shared" si="114"/>
        <v>1.8564000000000001E-2</v>
      </c>
      <c r="G3695" s="10">
        <f>IF(C3695&gt;'Assumptions Notes'!C$11,'Assumptions Notes'!C$11,C3695)</f>
        <v>109.2</v>
      </c>
      <c r="H3695" s="15">
        <f t="shared" si="115"/>
        <v>1.8564000000000001E-2</v>
      </c>
      <c r="I3695" s="2">
        <f>IF(C3695&gt;'Assumptions Notes'!C$11,-C3695*('Assumptions Notes'!C$13/(2*1000)),G3695*D3695)</f>
        <v>1.8564000000000001E-2</v>
      </c>
    </row>
    <row r="3696" spans="1:9" ht="16" x14ac:dyDescent="0.2">
      <c r="A3696" s="5">
        <v>42628.979166666664</v>
      </c>
      <c r="B3696" s="2">
        <v>1588.18</v>
      </c>
      <c r="C3696" s="29">
        <v>106.6</v>
      </c>
      <c r="D3696" s="8">
        <v>1.5000000000000001E-4</v>
      </c>
      <c r="E3696" s="13">
        <f>D3696*'Assumptions Notes'!C$12</f>
        <v>1.8000000000000002E-2</v>
      </c>
      <c r="F3696" s="15">
        <f t="shared" si="114"/>
        <v>1.5990000000000001E-2</v>
      </c>
      <c r="G3696" s="10">
        <f>IF(C3696&gt;'Assumptions Notes'!C$11,'Assumptions Notes'!C$11,C3696)</f>
        <v>106.6</v>
      </c>
      <c r="H3696" s="15">
        <f t="shared" si="115"/>
        <v>1.5990000000000001E-2</v>
      </c>
      <c r="I3696" s="2">
        <f>IF(C3696&gt;'Assumptions Notes'!C$11,-C3696*('Assumptions Notes'!C$13/(2*1000)),G3696*D3696)</f>
        <v>1.5990000000000001E-2</v>
      </c>
    </row>
    <row r="3697" spans="1:9" ht="16" x14ac:dyDescent="0.2">
      <c r="A3697" s="5">
        <v>42629</v>
      </c>
      <c r="B3697" s="2">
        <v>1774.16</v>
      </c>
      <c r="C3697" s="29">
        <v>114</v>
      </c>
      <c r="D3697" s="8">
        <v>1.2999999999999999E-4</v>
      </c>
      <c r="E3697" s="13">
        <f>D3697*'Assumptions Notes'!C$12</f>
        <v>1.5599999999999999E-2</v>
      </c>
      <c r="F3697" s="15">
        <f t="shared" si="114"/>
        <v>1.4819999999999998E-2</v>
      </c>
      <c r="G3697" s="10">
        <f>IF(C3697&gt;'Assumptions Notes'!C$11,'Assumptions Notes'!C$11,C3697)</f>
        <v>114</v>
      </c>
      <c r="H3697" s="15">
        <f t="shared" si="115"/>
        <v>1.4819999999999998E-2</v>
      </c>
      <c r="I3697" s="2">
        <f>IF(C3697&gt;'Assumptions Notes'!C$11,-C3697*('Assumptions Notes'!C$13/(2*1000)),G3697*D3697)</f>
        <v>1.4819999999999998E-2</v>
      </c>
    </row>
    <row r="3698" spans="1:9" ht="16" x14ac:dyDescent="0.2">
      <c r="A3698" s="5">
        <v>42629.020833333336</v>
      </c>
      <c r="B3698" s="2">
        <v>1633.12</v>
      </c>
      <c r="C3698" s="29">
        <v>111</v>
      </c>
      <c r="D3698" s="8">
        <v>1.175E-4</v>
      </c>
      <c r="E3698" s="13">
        <f>D3698*'Assumptions Notes'!C$12</f>
        <v>1.41E-2</v>
      </c>
      <c r="F3698" s="15">
        <f t="shared" si="114"/>
        <v>1.30425E-2</v>
      </c>
      <c r="G3698" s="10">
        <f>IF(C3698&gt;'Assumptions Notes'!C$11,'Assumptions Notes'!C$11,C3698)</f>
        <v>111</v>
      </c>
      <c r="H3698" s="15">
        <f t="shared" si="115"/>
        <v>1.30425E-2</v>
      </c>
      <c r="I3698" s="2">
        <f>IF(C3698&gt;'Assumptions Notes'!C$11,-C3698*('Assumptions Notes'!C$13/(2*1000)),G3698*D3698)</f>
        <v>1.30425E-2</v>
      </c>
    </row>
    <row r="3699" spans="1:9" ht="16" x14ac:dyDescent="0.2">
      <c r="A3699" s="5">
        <v>42629.041666666664</v>
      </c>
      <c r="B3699" s="2">
        <v>1560</v>
      </c>
      <c r="C3699" s="29">
        <v>109</v>
      </c>
      <c r="D3699" s="8">
        <v>1.05E-4</v>
      </c>
      <c r="E3699" s="13">
        <f>D3699*'Assumptions Notes'!C$12</f>
        <v>1.26E-2</v>
      </c>
      <c r="F3699" s="15">
        <f t="shared" si="114"/>
        <v>1.1445E-2</v>
      </c>
      <c r="G3699" s="10">
        <f>IF(C3699&gt;'Assumptions Notes'!C$11,'Assumptions Notes'!C$11,C3699)</f>
        <v>109</v>
      </c>
      <c r="H3699" s="15">
        <f t="shared" si="115"/>
        <v>1.1445E-2</v>
      </c>
      <c r="I3699" s="2">
        <f>IF(C3699&gt;'Assumptions Notes'!C$11,-C3699*('Assumptions Notes'!C$13/(2*1000)),G3699*D3699)</f>
        <v>1.1445E-2</v>
      </c>
    </row>
    <row r="3700" spans="1:9" ht="16" x14ac:dyDescent="0.2">
      <c r="A3700" s="5">
        <v>42629.0625</v>
      </c>
      <c r="B3700" s="2">
        <v>1473.28</v>
      </c>
      <c r="C3700" s="29">
        <v>116.5</v>
      </c>
      <c r="D3700" s="8">
        <v>1.025E-4</v>
      </c>
      <c r="E3700" s="13">
        <f>D3700*'Assumptions Notes'!C$12</f>
        <v>1.23E-2</v>
      </c>
      <c r="F3700" s="15">
        <f t="shared" si="114"/>
        <v>1.194125E-2</v>
      </c>
      <c r="G3700" s="10">
        <f>IF(C3700&gt;'Assumptions Notes'!C$11,'Assumptions Notes'!C$11,C3700)</f>
        <v>116.5</v>
      </c>
      <c r="H3700" s="15">
        <f t="shared" si="115"/>
        <v>1.194125E-2</v>
      </c>
      <c r="I3700" s="2">
        <f>IF(C3700&gt;'Assumptions Notes'!C$11,-C3700*('Assumptions Notes'!C$13/(2*1000)),G3700*D3700)</f>
        <v>1.194125E-2</v>
      </c>
    </row>
    <row r="3701" spans="1:9" ht="16" x14ac:dyDescent="0.2">
      <c r="A3701" s="5">
        <v>42629.083333333336</v>
      </c>
      <c r="B3701" s="2">
        <v>1368.41</v>
      </c>
      <c r="C3701" s="29">
        <v>119.6</v>
      </c>
      <c r="D3701" s="8">
        <v>1E-4</v>
      </c>
      <c r="E3701" s="13">
        <f>D3701*'Assumptions Notes'!C$12</f>
        <v>1.2E-2</v>
      </c>
      <c r="F3701" s="15">
        <f t="shared" si="114"/>
        <v>1.196E-2</v>
      </c>
      <c r="G3701" s="10">
        <f>IF(C3701&gt;'Assumptions Notes'!C$11,'Assumptions Notes'!C$11,C3701)</f>
        <v>119.6</v>
      </c>
      <c r="H3701" s="15">
        <f t="shared" si="115"/>
        <v>1.196E-2</v>
      </c>
      <c r="I3701" s="2">
        <f>IF(C3701&gt;'Assumptions Notes'!C$11,-C3701*('Assumptions Notes'!C$13/(2*1000)),G3701*D3701)</f>
        <v>1.196E-2</v>
      </c>
    </row>
    <row r="3702" spans="1:9" ht="16" x14ac:dyDescent="0.2">
      <c r="A3702" s="5">
        <v>42629.104166666664</v>
      </c>
      <c r="B3702" s="2">
        <v>1313.53</v>
      </c>
      <c r="C3702" s="29">
        <v>127.4</v>
      </c>
      <c r="D3702" s="8">
        <v>9.8750000000000002E-5</v>
      </c>
      <c r="E3702" s="13">
        <f>D3702*'Assumptions Notes'!C$12</f>
        <v>1.1849999999999999E-2</v>
      </c>
      <c r="F3702" s="15">
        <f t="shared" si="114"/>
        <v>1.258075E-2</v>
      </c>
      <c r="G3702" s="10">
        <f>IF(C3702&gt;'Assumptions Notes'!C$11,'Assumptions Notes'!C$11,C3702)</f>
        <v>127.4</v>
      </c>
      <c r="H3702" s="15">
        <f t="shared" si="115"/>
        <v>1.258075E-2</v>
      </c>
      <c r="I3702" s="2">
        <f>IF(C3702&gt;'Assumptions Notes'!C$11,-C3702*('Assumptions Notes'!C$13/(2*1000)),G3702*D3702)</f>
        <v>1.258075E-2</v>
      </c>
    </row>
    <row r="3703" spans="1:9" ht="16" x14ac:dyDescent="0.2">
      <c r="A3703" s="5">
        <v>42629.125</v>
      </c>
      <c r="B3703" s="2">
        <v>1262.05</v>
      </c>
      <c r="C3703" s="29">
        <v>128.5</v>
      </c>
      <c r="D3703" s="8">
        <v>9.7499999999999998E-5</v>
      </c>
      <c r="E3703" s="13">
        <f>D3703*'Assumptions Notes'!C$12</f>
        <v>1.17E-2</v>
      </c>
      <c r="F3703" s="15">
        <f t="shared" si="114"/>
        <v>1.252875E-2</v>
      </c>
      <c r="G3703" s="10">
        <f>IF(C3703&gt;'Assumptions Notes'!C$11,'Assumptions Notes'!C$11,C3703)</f>
        <v>128.5</v>
      </c>
      <c r="H3703" s="15">
        <f t="shared" si="115"/>
        <v>1.252875E-2</v>
      </c>
      <c r="I3703" s="2">
        <f>IF(C3703&gt;'Assumptions Notes'!C$11,-C3703*('Assumptions Notes'!C$13/(2*1000)),G3703*D3703)</f>
        <v>1.252875E-2</v>
      </c>
    </row>
    <row r="3704" spans="1:9" ht="16" x14ac:dyDescent="0.2">
      <c r="A3704" s="5">
        <v>42629.145833333336</v>
      </c>
      <c r="B3704" s="2">
        <v>1203.0899999999999</v>
      </c>
      <c r="C3704" s="29">
        <v>129.69999999999999</v>
      </c>
      <c r="D3704" s="8">
        <v>9.6250000000000009E-5</v>
      </c>
      <c r="E3704" s="13">
        <f>D3704*'Assumptions Notes'!C$12</f>
        <v>1.1550000000000001E-2</v>
      </c>
      <c r="F3704" s="15">
        <f t="shared" si="114"/>
        <v>1.2483625E-2</v>
      </c>
      <c r="G3704" s="10">
        <f>IF(C3704&gt;'Assumptions Notes'!C$11,'Assumptions Notes'!C$11,C3704)</f>
        <v>129.69999999999999</v>
      </c>
      <c r="H3704" s="15">
        <f t="shared" si="115"/>
        <v>1.2483625E-2</v>
      </c>
      <c r="I3704" s="2">
        <f>IF(C3704&gt;'Assumptions Notes'!C$11,-C3704*('Assumptions Notes'!C$13/(2*1000)),G3704*D3704)</f>
        <v>1.2483625E-2</v>
      </c>
    </row>
    <row r="3705" spans="1:9" ht="16" x14ac:dyDescent="0.2">
      <c r="A3705" s="5">
        <v>42629.166666666664</v>
      </c>
      <c r="B3705" s="2">
        <v>1195.94</v>
      </c>
      <c r="C3705" s="29">
        <v>126.2</v>
      </c>
      <c r="D3705" s="8">
        <v>9.5000000000000005E-5</v>
      </c>
      <c r="E3705" s="13">
        <f>D3705*'Assumptions Notes'!C$12</f>
        <v>1.14E-2</v>
      </c>
      <c r="F3705" s="15">
        <f t="shared" si="114"/>
        <v>1.1989000000000001E-2</v>
      </c>
      <c r="G3705" s="10">
        <f>IF(C3705&gt;'Assumptions Notes'!C$11,'Assumptions Notes'!C$11,C3705)</f>
        <v>126.2</v>
      </c>
      <c r="H3705" s="15">
        <f t="shared" si="115"/>
        <v>1.1989000000000001E-2</v>
      </c>
      <c r="I3705" s="2">
        <f>IF(C3705&gt;'Assumptions Notes'!C$11,-C3705*('Assumptions Notes'!C$13/(2*1000)),G3705*D3705)</f>
        <v>1.1989000000000001E-2</v>
      </c>
    </row>
    <row r="3706" spans="1:9" ht="16" x14ac:dyDescent="0.2">
      <c r="A3706" s="5">
        <v>42629.1875</v>
      </c>
      <c r="B3706" s="2">
        <v>1185.77</v>
      </c>
      <c r="C3706" s="29">
        <v>132.4</v>
      </c>
      <c r="D3706" s="8">
        <v>9.6250000000000009E-5</v>
      </c>
      <c r="E3706" s="13">
        <f>D3706*'Assumptions Notes'!C$12</f>
        <v>1.1550000000000001E-2</v>
      </c>
      <c r="F3706" s="15">
        <f t="shared" si="114"/>
        <v>1.2743500000000001E-2</v>
      </c>
      <c r="G3706" s="10">
        <f>IF(C3706&gt;'Assumptions Notes'!C$11,'Assumptions Notes'!C$11,C3706)</f>
        <v>132.4</v>
      </c>
      <c r="H3706" s="15">
        <f t="shared" si="115"/>
        <v>1.2743500000000001E-2</v>
      </c>
      <c r="I3706" s="2">
        <f>IF(C3706&gt;'Assumptions Notes'!C$11,-C3706*('Assumptions Notes'!C$13/(2*1000)),G3706*D3706)</f>
        <v>1.2743500000000001E-2</v>
      </c>
    </row>
    <row r="3707" spans="1:9" ht="16" x14ac:dyDescent="0.2">
      <c r="A3707" s="5">
        <v>42629.208333333336</v>
      </c>
      <c r="B3707" s="2">
        <v>1181.26</v>
      </c>
      <c r="C3707" s="29">
        <v>125.7</v>
      </c>
      <c r="D3707" s="8">
        <v>9.7499999999999998E-5</v>
      </c>
      <c r="E3707" s="13">
        <f>D3707*'Assumptions Notes'!C$12</f>
        <v>1.17E-2</v>
      </c>
      <c r="F3707" s="15">
        <f t="shared" si="114"/>
        <v>1.2255749999999999E-2</v>
      </c>
      <c r="G3707" s="10">
        <f>IF(C3707&gt;'Assumptions Notes'!C$11,'Assumptions Notes'!C$11,C3707)</f>
        <v>125.7</v>
      </c>
      <c r="H3707" s="15">
        <f t="shared" si="115"/>
        <v>1.2255749999999999E-2</v>
      </c>
      <c r="I3707" s="2">
        <f>IF(C3707&gt;'Assumptions Notes'!C$11,-C3707*('Assumptions Notes'!C$13/(2*1000)),G3707*D3707)</f>
        <v>1.2255749999999999E-2</v>
      </c>
    </row>
    <row r="3708" spans="1:9" ht="16" x14ac:dyDescent="0.2">
      <c r="A3708" s="5">
        <v>42629.229166666664</v>
      </c>
      <c r="B3708" s="2">
        <v>1188.5999999999999</v>
      </c>
      <c r="C3708" s="29">
        <v>124.7</v>
      </c>
      <c r="D3708" s="8">
        <v>1.15E-4</v>
      </c>
      <c r="E3708" s="13">
        <f>D3708*'Assumptions Notes'!C$12</f>
        <v>1.38E-2</v>
      </c>
      <c r="F3708" s="15">
        <f t="shared" si="114"/>
        <v>1.4340500000000001E-2</v>
      </c>
      <c r="G3708" s="10">
        <f>IF(C3708&gt;'Assumptions Notes'!C$11,'Assumptions Notes'!C$11,C3708)</f>
        <v>124.7</v>
      </c>
      <c r="H3708" s="15">
        <f t="shared" si="115"/>
        <v>1.4340500000000001E-2</v>
      </c>
      <c r="I3708" s="2">
        <f>IF(C3708&gt;'Assumptions Notes'!C$11,-C3708*('Assumptions Notes'!C$13/(2*1000)),G3708*D3708)</f>
        <v>1.4340500000000001E-2</v>
      </c>
    </row>
    <row r="3709" spans="1:9" ht="16" x14ac:dyDescent="0.2">
      <c r="A3709" s="5">
        <v>42629.25</v>
      </c>
      <c r="B3709" s="2">
        <v>1236.25</v>
      </c>
      <c r="C3709" s="29">
        <v>124.9</v>
      </c>
      <c r="D3709" s="8">
        <v>1.325E-4</v>
      </c>
      <c r="E3709" s="13">
        <f>D3709*'Assumptions Notes'!C$12</f>
        <v>1.5900000000000001E-2</v>
      </c>
      <c r="F3709" s="15">
        <f t="shared" si="114"/>
        <v>1.6549250000000001E-2</v>
      </c>
      <c r="G3709" s="10">
        <f>IF(C3709&gt;'Assumptions Notes'!C$11,'Assumptions Notes'!C$11,C3709)</f>
        <v>124.9</v>
      </c>
      <c r="H3709" s="15">
        <f t="shared" si="115"/>
        <v>1.6549250000000001E-2</v>
      </c>
      <c r="I3709" s="2">
        <f>IF(C3709&gt;'Assumptions Notes'!C$11,-C3709*('Assumptions Notes'!C$13/(2*1000)),G3709*D3709)</f>
        <v>1.6549250000000001E-2</v>
      </c>
    </row>
    <row r="3710" spans="1:9" ht="16" x14ac:dyDescent="0.2">
      <c r="A3710" s="5">
        <v>42629.270833333336</v>
      </c>
      <c r="B3710" s="2">
        <v>1312.96</v>
      </c>
      <c r="C3710" s="29">
        <v>120.8</v>
      </c>
      <c r="D3710" s="8">
        <v>1.6249999999999999E-4</v>
      </c>
      <c r="E3710" s="13">
        <f>D3710*'Assumptions Notes'!C$12</f>
        <v>1.95E-2</v>
      </c>
      <c r="F3710" s="15">
        <f t="shared" si="114"/>
        <v>1.9629999999999998E-2</v>
      </c>
      <c r="G3710" s="10">
        <f>IF(C3710&gt;'Assumptions Notes'!C$11,'Assumptions Notes'!C$11,C3710)</f>
        <v>120.8</v>
      </c>
      <c r="H3710" s="15">
        <f t="shared" si="115"/>
        <v>1.9629999999999998E-2</v>
      </c>
      <c r="I3710" s="2">
        <f>IF(C3710&gt;'Assumptions Notes'!C$11,-C3710*('Assumptions Notes'!C$13/(2*1000)),G3710*D3710)</f>
        <v>1.9629999999999998E-2</v>
      </c>
    </row>
    <row r="3711" spans="1:9" ht="16" x14ac:dyDescent="0.2">
      <c r="A3711" s="5">
        <v>42629.291666666664</v>
      </c>
      <c r="B3711" s="2">
        <v>1417.52</v>
      </c>
      <c r="C3711" s="29">
        <v>120.3</v>
      </c>
      <c r="D3711" s="8">
        <v>1.9249999999999999E-4</v>
      </c>
      <c r="E3711" s="13">
        <f>D3711*'Assumptions Notes'!C$12</f>
        <v>2.3099999999999999E-2</v>
      </c>
      <c r="F3711" s="15">
        <f t="shared" si="114"/>
        <v>2.3157749999999998E-2</v>
      </c>
      <c r="G3711" s="10">
        <f>IF(C3711&gt;'Assumptions Notes'!C$11,'Assumptions Notes'!C$11,C3711)</f>
        <v>120.3</v>
      </c>
      <c r="H3711" s="15">
        <f t="shared" si="115"/>
        <v>2.3157749999999998E-2</v>
      </c>
      <c r="I3711" s="2">
        <f>IF(C3711&gt;'Assumptions Notes'!C$11,-C3711*('Assumptions Notes'!C$13/(2*1000)),G3711*D3711)</f>
        <v>2.3157749999999998E-2</v>
      </c>
    </row>
    <row r="3712" spans="1:9" ht="16" x14ac:dyDescent="0.2">
      <c r="A3712" s="5">
        <v>42629.3125</v>
      </c>
      <c r="B3712" s="2">
        <v>1501.82</v>
      </c>
      <c r="C3712" s="29">
        <v>118.6</v>
      </c>
      <c r="D3712" s="8">
        <v>2.0875000000000001E-4</v>
      </c>
      <c r="E3712" s="13">
        <f>D3712*'Assumptions Notes'!C$12</f>
        <v>2.5049999999999999E-2</v>
      </c>
      <c r="F3712" s="15">
        <f t="shared" si="114"/>
        <v>2.4757749999999999E-2</v>
      </c>
      <c r="G3712" s="10">
        <f>IF(C3712&gt;'Assumptions Notes'!C$11,'Assumptions Notes'!C$11,C3712)</f>
        <v>118.6</v>
      </c>
      <c r="H3712" s="15">
        <f t="shared" si="115"/>
        <v>2.4757749999999999E-2</v>
      </c>
      <c r="I3712" s="2">
        <f>IF(C3712&gt;'Assumptions Notes'!C$11,-C3712*('Assumptions Notes'!C$13/(2*1000)),G3712*D3712)</f>
        <v>2.4757749999999999E-2</v>
      </c>
    </row>
    <row r="3713" spans="1:9" ht="16" x14ac:dyDescent="0.2">
      <c r="A3713" s="5">
        <v>42629.333333333336</v>
      </c>
      <c r="B3713" s="2">
        <v>1533.96</v>
      </c>
      <c r="C3713" s="29">
        <v>156.9</v>
      </c>
      <c r="D3713" s="8">
        <v>2.2499999999999999E-4</v>
      </c>
      <c r="E3713" s="13">
        <f>D3713*'Assumptions Notes'!C$12</f>
        <v>2.7E-2</v>
      </c>
      <c r="F3713" s="15">
        <f t="shared" si="114"/>
        <v>3.5302500000000001E-2</v>
      </c>
      <c r="G3713" s="10">
        <f>IF(C3713&gt;'Assumptions Notes'!C$11,'Assumptions Notes'!C$11,C3713)</f>
        <v>150</v>
      </c>
      <c r="H3713" s="15">
        <f t="shared" si="115"/>
        <v>3.3750000000000002E-2</v>
      </c>
      <c r="I3713" s="2">
        <f>IF(C3713&gt;'Assumptions Notes'!C$11,-C3713*('Assumptions Notes'!C$13/(2*1000)),G3713*D3713)</f>
        <v>-7.8450000000000006E-2</v>
      </c>
    </row>
    <row r="3714" spans="1:9" ht="16" x14ac:dyDescent="0.2">
      <c r="A3714" s="5">
        <v>42629.354166666664</v>
      </c>
      <c r="B3714" s="2">
        <v>1508.36</v>
      </c>
      <c r="C3714" s="29">
        <v>158.6</v>
      </c>
      <c r="D3714" s="8">
        <v>2.2625E-4</v>
      </c>
      <c r="E3714" s="13">
        <f>D3714*'Assumptions Notes'!C$12</f>
        <v>2.7150000000000001E-2</v>
      </c>
      <c r="F3714" s="15">
        <f t="shared" si="114"/>
        <v>3.5883249999999998E-2</v>
      </c>
      <c r="G3714" s="10">
        <f>IF(C3714&gt;'Assumptions Notes'!C$11,'Assumptions Notes'!C$11,C3714)</f>
        <v>150</v>
      </c>
      <c r="H3714" s="15">
        <f t="shared" si="115"/>
        <v>3.3937500000000002E-2</v>
      </c>
      <c r="I3714" s="2">
        <f>IF(C3714&gt;'Assumptions Notes'!C$11,-C3714*('Assumptions Notes'!C$13/(2*1000)),G3714*D3714)</f>
        <v>-7.9299999999999995E-2</v>
      </c>
    </row>
    <row r="3715" spans="1:9" ht="16" x14ac:dyDescent="0.2">
      <c r="A3715" s="5">
        <v>42629.375</v>
      </c>
      <c r="B3715" s="2">
        <v>1464.03</v>
      </c>
      <c r="C3715" s="29">
        <v>158.5</v>
      </c>
      <c r="D3715" s="8">
        <v>2.275E-4</v>
      </c>
      <c r="E3715" s="13">
        <f>D3715*'Assumptions Notes'!C$12</f>
        <v>2.7300000000000001E-2</v>
      </c>
      <c r="F3715" s="15">
        <f t="shared" ref="F3715:F3778" si="116">D3715*C3715</f>
        <v>3.6058750000000001E-2</v>
      </c>
      <c r="G3715" s="10">
        <f>IF(C3715&gt;'Assumptions Notes'!C$11,'Assumptions Notes'!C$11,C3715)</f>
        <v>150</v>
      </c>
      <c r="H3715" s="15">
        <f t="shared" ref="H3715:H3778" si="117">G3715*D3715</f>
        <v>3.4125000000000003E-2</v>
      </c>
      <c r="I3715" s="2">
        <f>IF(C3715&gt;'Assumptions Notes'!C$11,-C3715*('Assumptions Notes'!C$13/(2*1000)),G3715*D3715)</f>
        <v>-7.9250000000000001E-2</v>
      </c>
    </row>
    <row r="3716" spans="1:9" ht="16" x14ac:dyDescent="0.2">
      <c r="A3716" s="5">
        <v>42629.395833333336</v>
      </c>
      <c r="B3716" s="2">
        <v>1381.33</v>
      </c>
      <c r="C3716" s="29">
        <v>154</v>
      </c>
      <c r="D3716" s="8">
        <v>2.1875E-4</v>
      </c>
      <c r="E3716" s="13">
        <f>D3716*'Assumptions Notes'!C$12</f>
        <v>2.6249999999999999E-2</v>
      </c>
      <c r="F3716" s="15">
        <f t="shared" si="116"/>
        <v>3.3687500000000002E-2</v>
      </c>
      <c r="G3716" s="10">
        <f>IF(C3716&gt;'Assumptions Notes'!C$11,'Assumptions Notes'!C$11,C3716)</f>
        <v>150</v>
      </c>
      <c r="H3716" s="15">
        <f t="shared" si="117"/>
        <v>3.2812500000000001E-2</v>
      </c>
      <c r="I3716" s="2">
        <f>IF(C3716&gt;'Assumptions Notes'!C$11,-C3716*('Assumptions Notes'!C$13/(2*1000)),G3716*D3716)</f>
        <v>-7.6999999999999999E-2</v>
      </c>
    </row>
    <row r="3717" spans="1:9" ht="16" x14ac:dyDescent="0.2">
      <c r="A3717" s="5">
        <v>42629.416666666664</v>
      </c>
      <c r="B3717" s="2">
        <v>1284.04</v>
      </c>
      <c r="C3717" s="29">
        <v>153.80000000000001</v>
      </c>
      <c r="D3717" s="8">
        <v>2.1000000000000001E-4</v>
      </c>
      <c r="E3717" s="13">
        <f>D3717*'Assumptions Notes'!C$12</f>
        <v>2.52E-2</v>
      </c>
      <c r="F3717" s="15">
        <f t="shared" si="116"/>
        <v>3.2298E-2</v>
      </c>
      <c r="G3717" s="10">
        <f>IF(C3717&gt;'Assumptions Notes'!C$11,'Assumptions Notes'!C$11,C3717)</f>
        <v>150</v>
      </c>
      <c r="H3717" s="15">
        <f t="shared" si="117"/>
        <v>3.15E-2</v>
      </c>
      <c r="I3717" s="2">
        <f>IF(C3717&gt;'Assumptions Notes'!C$11,-C3717*('Assumptions Notes'!C$13/(2*1000)),G3717*D3717)</f>
        <v>-7.690000000000001E-2</v>
      </c>
    </row>
    <row r="3718" spans="1:9" ht="16" x14ac:dyDescent="0.2">
      <c r="A3718" s="5">
        <v>42629.4375</v>
      </c>
      <c r="B3718" s="2">
        <v>1196.1300000000001</v>
      </c>
      <c r="C3718" s="29">
        <v>154.1</v>
      </c>
      <c r="D3718" s="8">
        <v>2.075E-4</v>
      </c>
      <c r="E3718" s="13">
        <f>D3718*'Assumptions Notes'!C$12</f>
        <v>2.4899999999999999E-2</v>
      </c>
      <c r="F3718" s="15">
        <f t="shared" si="116"/>
        <v>3.1975749999999997E-2</v>
      </c>
      <c r="G3718" s="10">
        <f>IF(C3718&gt;'Assumptions Notes'!C$11,'Assumptions Notes'!C$11,C3718)</f>
        <v>150</v>
      </c>
      <c r="H3718" s="15">
        <f t="shared" si="117"/>
        <v>3.1125E-2</v>
      </c>
      <c r="I3718" s="2">
        <f>IF(C3718&gt;'Assumptions Notes'!C$11,-C3718*('Assumptions Notes'!C$13/(2*1000)),G3718*D3718)</f>
        <v>-7.7049999999999993E-2</v>
      </c>
    </row>
    <row r="3719" spans="1:9" ht="16" x14ac:dyDescent="0.2">
      <c r="A3719" s="5">
        <v>42629.458333333336</v>
      </c>
      <c r="B3719" s="2">
        <v>1131.28</v>
      </c>
      <c r="C3719" s="29">
        <v>152.30000000000001</v>
      </c>
      <c r="D3719" s="8">
        <v>2.05E-4</v>
      </c>
      <c r="E3719" s="13">
        <f>D3719*'Assumptions Notes'!C$12</f>
        <v>2.46E-2</v>
      </c>
      <c r="F3719" s="15">
        <f t="shared" si="116"/>
        <v>3.1221500000000003E-2</v>
      </c>
      <c r="G3719" s="10">
        <f>IF(C3719&gt;'Assumptions Notes'!C$11,'Assumptions Notes'!C$11,C3719)</f>
        <v>150</v>
      </c>
      <c r="H3719" s="15">
        <f t="shared" si="117"/>
        <v>3.075E-2</v>
      </c>
      <c r="I3719" s="2">
        <f>IF(C3719&gt;'Assumptions Notes'!C$11,-C3719*('Assumptions Notes'!C$13/(2*1000)),G3719*D3719)</f>
        <v>-7.6150000000000009E-2</v>
      </c>
    </row>
    <row r="3720" spans="1:9" ht="16" x14ac:dyDescent="0.2">
      <c r="A3720" s="5">
        <v>42629.479166666664</v>
      </c>
      <c r="B3720" s="2">
        <v>1083.6400000000001</v>
      </c>
      <c r="C3720" s="29">
        <v>152.80000000000001</v>
      </c>
      <c r="D3720" s="8">
        <v>2.1499999999999999E-4</v>
      </c>
      <c r="E3720" s="13">
        <f>D3720*'Assumptions Notes'!C$12</f>
        <v>2.58E-2</v>
      </c>
      <c r="F3720" s="15">
        <f t="shared" si="116"/>
        <v>3.2851999999999999E-2</v>
      </c>
      <c r="G3720" s="10">
        <f>IF(C3720&gt;'Assumptions Notes'!C$11,'Assumptions Notes'!C$11,C3720)</f>
        <v>150</v>
      </c>
      <c r="H3720" s="15">
        <f t="shared" si="117"/>
        <v>3.2250000000000001E-2</v>
      </c>
      <c r="I3720" s="2">
        <f>IF(C3720&gt;'Assumptions Notes'!C$11,-C3720*('Assumptions Notes'!C$13/(2*1000)),G3720*D3720)</f>
        <v>-7.640000000000001E-2</v>
      </c>
    </row>
    <row r="3721" spans="1:9" ht="16" x14ac:dyDescent="0.2">
      <c r="A3721" s="5">
        <v>42629.5</v>
      </c>
      <c r="B3721" s="2">
        <v>1067.95</v>
      </c>
      <c r="C3721" s="29">
        <v>154.6</v>
      </c>
      <c r="D3721" s="8">
        <v>2.2499999999999999E-4</v>
      </c>
      <c r="E3721" s="13">
        <f>D3721*'Assumptions Notes'!C$12</f>
        <v>2.7E-2</v>
      </c>
      <c r="F3721" s="15">
        <f t="shared" si="116"/>
        <v>3.4784999999999996E-2</v>
      </c>
      <c r="G3721" s="10">
        <f>IF(C3721&gt;'Assumptions Notes'!C$11,'Assumptions Notes'!C$11,C3721)</f>
        <v>150</v>
      </c>
      <c r="H3721" s="15">
        <f t="shared" si="117"/>
        <v>3.3750000000000002E-2</v>
      </c>
      <c r="I3721" s="2">
        <f>IF(C3721&gt;'Assumptions Notes'!C$11,-C3721*('Assumptions Notes'!C$13/(2*1000)),G3721*D3721)</f>
        <v>-7.7299999999999994E-2</v>
      </c>
    </row>
    <row r="3722" spans="1:9" ht="16" x14ac:dyDescent="0.2">
      <c r="A3722" s="5">
        <v>42629.520833333336</v>
      </c>
      <c r="B3722" s="2">
        <v>1047.3599999999999</v>
      </c>
      <c r="C3722" s="29">
        <v>157.69999999999999</v>
      </c>
      <c r="D3722" s="8">
        <v>2.1250000000000002E-4</v>
      </c>
      <c r="E3722" s="13">
        <f>D3722*'Assumptions Notes'!C$12</f>
        <v>2.5500000000000002E-2</v>
      </c>
      <c r="F3722" s="15">
        <f t="shared" si="116"/>
        <v>3.3511249999999999E-2</v>
      </c>
      <c r="G3722" s="10">
        <f>IF(C3722&gt;'Assumptions Notes'!C$11,'Assumptions Notes'!C$11,C3722)</f>
        <v>150</v>
      </c>
      <c r="H3722" s="15">
        <f t="shared" si="117"/>
        <v>3.1875000000000001E-2</v>
      </c>
      <c r="I3722" s="2">
        <f>IF(C3722&gt;'Assumptions Notes'!C$11,-C3722*('Assumptions Notes'!C$13/(2*1000)),G3722*D3722)</f>
        <v>-7.884999999999999E-2</v>
      </c>
    </row>
    <row r="3723" spans="1:9" ht="16" x14ac:dyDescent="0.2">
      <c r="A3723" s="5">
        <v>42629.541666666664</v>
      </c>
      <c r="B3723" s="2">
        <v>1024.42</v>
      </c>
      <c r="C3723" s="29">
        <v>157.69999999999999</v>
      </c>
      <c r="D3723" s="8">
        <v>2.0000000000000001E-4</v>
      </c>
      <c r="E3723" s="13">
        <f>D3723*'Assumptions Notes'!C$12</f>
        <v>2.4E-2</v>
      </c>
      <c r="F3723" s="15">
        <f t="shared" si="116"/>
        <v>3.1539999999999999E-2</v>
      </c>
      <c r="G3723" s="10">
        <f>IF(C3723&gt;'Assumptions Notes'!C$11,'Assumptions Notes'!C$11,C3723)</f>
        <v>150</v>
      </c>
      <c r="H3723" s="15">
        <f t="shared" si="117"/>
        <v>3.0000000000000002E-2</v>
      </c>
      <c r="I3723" s="2">
        <f>IF(C3723&gt;'Assumptions Notes'!C$11,-C3723*('Assumptions Notes'!C$13/(2*1000)),G3723*D3723)</f>
        <v>-7.884999999999999E-2</v>
      </c>
    </row>
    <row r="3724" spans="1:9" ht="16" x14ac:dyDescent="0.2">
      <c r="A3724" s="5">
        <v>42629.5625</v>
      </c>
      <c r="B3724" s="2">
        <v>1007.94</v>
      </c>
      <c r="C3724" s="29">
        <v>158.69999999999999</v>
      </c>
      <c r="D3724" s="8">
        <v>1.975E-4</v>
      </c>
      <c r="E3724" s="13">
        <f>D3724*'Assumptions Notes'!C$12</f>
        <v>2.3699999999999999E-2</v>
      </c>
      <c r="F3724" s="15">
        <f t="shared" si="116"/>
        <v>3.1343249999999996E-2</v>
      </c>
      <c r="G3724" s="10">
        <f>IF(C3724&gt;'Assumptions Notes'!C$11,'Assumptions Notes'!C$11,C3724)</f>
        <v>150</v>
      </c>
      <c r="H3724" s="15">
        <f t="shared" si="117"/>
        <v>2.9625000000000002E-2</v>
      </c>
      <c r="I3724" s="2">
        <f>IF(C3724&gt;'Assumptions Notes'!C$11,-C3724*('Assumptions Notes'!C$13/(2*1000)),G3724*D3724)</f>
        <v>-7.934999999999999E-2</v>
      </c>
    </row>
    <row r="3725" spans="1:9" ht="16" x14ac:dyDescent="0.2">
      <c r="A3725" s="5">
        <v>42629.583333333336</v>
      </c>
      <c r="B3725" s="2">
        <v>1037.1300000000001</v>
      </c>
      <c r="C3725" s="29">
        <v>153.69999999999999</v>
      </c>
      <c r="D3725" s="8">
        <v>1.95E-4</v>
      </c>
      <c r="E3725" s="13">
        <f>D3725*'Assumptions Notes'!C$12</f>
        <v>2.3400000000000001E-2</v>
      </c>
      <c r="F3725" s="15">
        <f t="shared" si="116"/>
        <v>2.9971499999999998E-2</v>
      </c>
      <c r="G3725" s="10">
        <f>IF(C3725&gt;'Assumptions Notes'!C$11,'Assumptions Notes'!C$11,C3725)</f>
        <v>150</v>
      </c>
      <c r="H3725" s="15">
        <f t="shared" si="117"/>
        <v>2.9249999999999998E-2</v>
      </c>
      <c r="I3725" s="2">
        <f>IF(C3725&gt;'Assumptions Notes'!C$11,-C3725*('Assumptions Notes'!C$13/(2*1000)),G3725*D3725)</f>
        <v>-7.6850000000000002E-2</v>
      </c>
    </row>
    <row r="3726" spans="1:9" ht="16" x14ac:dyDescent="0.2">
      <c r="A3726" s="5">
        <v>42629.604166666664</v>
      </c>
      <c r="B3726" s="2">
        <v>1027.48</v>
      </c>
      <c r="C3726" s="29">
        <v>154.1</v>
      </c>
      <c r="D3726" s="8">
        <v>1.9625E-4</v>
      </c>
      <c r="E3726" s="13">
        <f>D3726*'Assumptions Notes'!C$12</f>
        <v>2.3550000000000001E-2</v>
      </c>
      <c r="F3726" s="15">
        <f t="shared" si="116"/>
        <v>3.0242124999999998E-2</v>
      </c>
      <c r="G3726" s="10">
        <f>IF(C3726&gt;'Assumptions Notes'!C$11,'Assumptions Notes'!C$11,C3726)</f>
        <v>150</v>
      </c>
      <c r="H3726" s="15">
        <f t="shared" si="117"/>
        <v>2.9437499999999998E-2</v>
      </c>
      <c r="I3726" s="2">
        <f>IF(C3726&gt;'Assumptions Notes'!C$11,-C3726*('Assumptions Notes'!C$13/(2*1000)),G3726*D3726)</f>
        <v>-7.7049999999999993E-2</v>
      </c>
    </row>
    <row r="3727" spans="1:9" ht="16" x14ac:dyDescent="0.2">
      <c r="A3727" s="5">
        <v>42629.625</v>
      </c>
      <c r="B3727" s="2">
        <v>1015.33</v>
      </c>
      <c r="C3727" s="29">
        <v>153.30000000000001</v>
      </c>
      <c r="D3727" s="8">
        <v>1.975E-4</v>
      </c>
      <c r="E3727" s="13">
        <f>D3727*'Assumptions Notes'!C$12</f>
        <v>2.3699999999999999E-2</v>
      </c>
      <c r="F3727" s="15">
        <f t="shared" si="116"/>
        <v>3.0276750000000002E-2</v>
      </c>
      <c r="G3727" s="10">
        <f>IF(C3727&gt;'Assumptions Notes'!C$11,'Assumptions Notes'!C$11,C3727)</f>
        <v>150</v>
      </c>
      <c r="H3727" s="15">
        <f t="shared" si="117"/>
        <v>2.9625000000000002E-2</v>
      </c>
      <c r="I3727" s="2">
        <f>IF(C3727&gt;'Assumptions Notes'!C$11,-C3727*('Assumptions Notes'!C$13/(2*1000)),G3727*D3727)</f>
        <v>-7.665000000000001E-2</v>
      </c>
    </row>
    <row r="3728" spans="1:9" ht="16" x14ac:dyDescent="0.2">
      <c r="A3728" s="5">
        <v>42629.645833333336</v>
      </c>
      <c r="B3728" s="2">
        <v>1024.82</v>
      </c>
      <c r="C3728" s="29">
        <v>149.5</v>
      </c>
      <c r="D3728" s="8">
        <v>2.2124999999999998E-4</v>
      </c>
      <c r="E3728" s="13">
        <f>D3728*'Assumptions Notes'!C$12</f>
        <v>2.6549999999999997E-2</v>
      </c>
      <c r="F3728" s="15">
        <f t="shared" si="116"/>
        <v>3.3076874999999999E-2</v>
      </c>
      <c r="G3728" s="10">
        <f>IF(C3728&gt;'Assumptions Notes'!C$11,'Assumptions Notes'!C$11,C3728)</f>
        <v>149.5</v>
      </c>
      <c r="H3728" s="15">
        <f t="shared" si="117"/>
        <v>3.3076874999999999E-2</v>
      </c>
      <c r="I3728" s="2">
        <f>IF(C3728&gt;'Assumptions Notes'!C$11,-C3728*('Assumptions Notes'!C$13/(2*1000)),G3728*D3728)</f>
        <v>3.3076874999999999E-2</v>
      </c>
    </row>
    <row r="3729" spans="1:9" ht="16" x14ac:dyDescent="0.2">
      <c r="A3729" s="5">
        <v>42629.666666666664</v>
      </c>
      <c r="B3729" s="2">
        <v>1060.0999999999999</v>
      </c>
      <c r="C3729" s="29">
        <v>148.30000000000001</v>
      </c>
      <c r="D3729" s="8">
        <v>2.4499999999999999E-4</v>
      </c>
      <c r="E3729" s="13">
        <f>D3729*'Assumptions Notes'!C$12</f>
        <v>2.9399999999999999E-2</v>
      </c>
      <c r="F3729" s="15">
        <f t="shared" si="116"/>
        <v>3.6333500000000005E-2</v>
      </c>
      <c r="G3729" s="10">
        <f>IF(C3729&gt;'Assumptions Notes'!C$11,'Assumptions Notes'!C$11,C3729)</f>
        <v>148.30000000000001</v>
      </c>
      <c r="H3729" s="15">
        <f t="shared" si="117"/>
        <v>3.6333500000000005E-2</v>
      </c>
      <c r="I3729" s="2">
        <f>IF(C3729&gt;'Assumptions Notes'!C$11,-C3729*('Assumptions Notes'!C$13/(2*1000)),G3729*D3729)</f>
        <v>3.6333500000000005E-2</v>
      </c>
    </row>
    <row r="3730" spans="1:9" ht="16" x14ac:dyDescent="0.2">
      <c r="A3730" s="5">
        <v>42629.6875</v>
      </c>
      <c r="B3730" s="2">
        <v>1125.97</v>
      </c>
      <c r="C3730" s="29">
        <v>148.80000000000001</v>
      </c>
      <c r="D3730" s="8">
        <v>2.7E-4</v>
      </c>
      <c r="E3730" s="13">
        <f>D3730*'Assumptions Notes'!C$12</f>
        <v>3.2399999999999998E-2</v>
      </c>
      <c r="F3730" s="15">
        <f t="shared" si="116"/>
        <v>4.0176000000000003E-2</v>
      </c>
      <c r="G3730" s="10">
        <f>IF(C3730&gt;'Assumptions Notes'!C$11,'Assumptions Notes'!C$11,C3730)</f>
        <v>148.80000000000001</v>
      </c>
      <c r="H3730" s="15">
        <f t="shared" si="117"/>
        <v>4.0176000000000003E-2</v>
      </c>
      <c r="I3730" s="2">
        <f>IF(C3730&gt;'Assumptions Notes'!C$11,-C3730*('Assumptions Notes'!C$13/(2*1000)),G3730*D3730)</f>
        <v>4.0176000000000003E-2</v>
      </c>
    </row>
    <row r="3731" spans="1:9" ht="16" x14ac:dyDescent="0.2">
      <c r="A3731" s="5">
        <v>42629.708333333336</v>
      </c>
      <c r="B3731" s="2">
        <v>1200.21</v>
      </c>
      <c r="C3731" s="29">
        <v>145.1</v>
      </c>
      <c r="D3731" s="8">
        <v>2.9500000000000001E-4</v>
      </c>
      <c r="E3731" s="13">
        <f>D3731*'Assumptions Notes'!C$12</f>
        <v>3.5400000000000001E-2</v>
      </c>
      <c r="F3731" s="15">
        <f t="shared" si="116"/>
        <v>4.2804500000000002E-2</v>
      </c>
      <c r="G3731" s="10">
        <f>IF(C3731&gt;'Assumptions Notes'!C$11,'Assumptions Notes'!C$11,C3731)</f>
        <v>145.1</v>
      </c>
      <c r="H3731" s="15">
        <f t="shared" si="117"/>
        <v>4.2804500000000002E-2</v>
      </c>
      <c r="I3731" s="2">
        <f>IF(C3731&gt;'Assumptions Notes'!C$11,-C3731*('Assumptions Notes'!C$13/(2*1000)),G3731*D3731)</f>
        <v>4.2804500000000002E-2</v>
      </c>
    </row>
    <row r="3732" spans="1:9" ht="16" x14ac:dyDescent="0.2">
      <c r="A3732" s="5">
        <v>42629.729166666664</v>
      </c>
      <c r="B3732" s="2">
        <v>1307.22</v>
      </c>
      <c r="C3732" s="29">
        <v>145.1</v>
      </c>
      <c r="D3732" s="8">
        <v>2.9750000000000002E-4</v>
      </c>
      <c r="E3732" s="13">
        <f>D3732*'Assumptions Notes'!C$12</f>
        <v>3.5700000000000003E-2</v>
      </c>
      <c r="F3732" s="15">
        <f t="shared" si="116"/>
        <v>4.3167250000000004E-2</v>
      </c>
      <c r="G3732" s="10">
        <f>IF(C3732&gt;'Assumptions Notes'!C$11,'Assumptions Notes'!C$11,C3732)</f>
        <v>145.1</v>
      </c>
      <c r="H3732" s="15">
        <f t="shared" si="117"/>
        <v>4.3167250000000004E-2</v>
      </c>
      <c r="I3732" s="2">
        <f>IF(C3732&gt;'Assumptions Notes'!C$11,-C3732*('Assumptions Notes'!C$13/(2*1000)),G3732*D3732)</f>
        <v>4.3167250000000004E-2</v>
      </c>
    </row>
    <row r="3733" spans="1:9" ht="16" x14ac:dyDescent="0.2">
      <c r="A3733" s="5">
        <v>42629.75</v>
      </c>
      <c r="B3733" s="2">
        <v>1430.89</v>
      </c>
      <c r="C3733" s="29">
        <v>146.30000000000001</v>
      </c>
      <c r="D3733" s="8">
        <v>2.9999999999999997E-4</v>
      </c>
      <c r="E3733" s="13">
        <f>D3733*'Assumptions Notes'!C$12</f>
        <v>3.5999999999999997E-2</v>
      </c>
      <c r="F3733" s="15">
        <f t="shared" si="116"/>
        <v>4.3889999999999998E-2</v>
      </c>
      <c r="G3733" s="10">
        <f>IF(C3733&gt;'Assumptions Notes'!C$11,'Assumptions Notes'!C$11,C3733)</f>
        <v>146.30000000000001</v>
      </c>
      <c r="H3733" s="15">
        <f t="shared" si="117"/>
        <v>4.3889999999999998E-2</v>
      </c>
      <c r="I3733" s="2">
        <f>IF(C3733&gt;'Assumptions Notes'!C$11,-C3733*('Assumptions Notes'!C$13/(2*1000)),G3733*D3733)</f>
        <v>4.3889999999999998E-2</v>
      </c>
    </row>
    <row r="3734" spans="1:9" ht="16" x14ac:dyDescent="0.2">
      <c r="A3734" s="5">
        <v>42629.770833333336</v>
      </c>
      <c r="B3734" s="2">
        <v>1506.07</v>
      </c>
      <c r="C3734" s="29">
        <v>148.6</v>
      </c>
      <c r="D3734" s="8">
        <v>2.9999999999999997E-4</v>
      </c>
      <c r="E3734" s="13">
        <f>D3734*'Assumptions Notes'!C$12</f>
        <v>3.5999999999999997E-2</v>
      </c>
      <c r="F3734" s="15">
        <f t="shared" si="116"/>
        <v>4.4579999999999995E-2</v>
      </c>
      <c r="G3734" s="10">
        <f>IF(C3734&gt;'Assumptions Notes'!C$11,'Assumptions Notes'!C$11,C3734)</f>
        <v>148.6</v>
      </c>
      <c r="H3734" s="15">
        <f t="shared" si="117"/>
        <v>4.4579999999999995E-2</v>
      </c>
      <c r="I3734" s="2">
        <f>IF(C3734&gt;'Assumptions Notes'!C$11,-C3734*('Assumptions Notes'!C$13/(2*1000)),G3734*D3734)</f>
        <v>4.4579999999999995E-2</v>
      </c>
    </row>
    <row r="3735" spans="1:9" ht="16" x14ac:dyDescent="0.2">
      <c r="A3735" s="5">
        <v>42629.791666666664</v>
      </c>
      <c r="B3735" s="2">
        <v>1620.58</v>
      </c>
      <c r="C3735" s="29">
        <v>145.19999999999999</v>
      </c>
      <c r="D3735" s="8">
        <v>2.9999999999999997E-4</v>
      </c>
      <c r="E3735" s="13">
        <f>D3735*'Assumptions Notes'!C$12</f>
        <v>3.5999999999999997E-2</v>
      </c>
      <c r="F3735" s="15">
        <f t="shared" si="116"/>
        <v>4.3559999999999995E-2</v>
      </c>
      <c r="G3735" s="10">
        <f>IF(C3735&gt;'Assumptions Notes'!C$11,'Assumptions Notes'!C$11,C3735)</f>
        <v>145.19999999999999</v>
      </c>
      <c r="H3735" s="15">
        <f t="shared" si="117"/>
        <v>4.3559999999999995E-2</v>
      </c>
      <c r="I3735" s="2">
        <f>IF(C3735&gt;'Assumptions Notes'!C$11,-C3735*('Assumptions Notes'!C$13/(2*1000)),G3735*D3735)</f>
        <v>4.3559999999999995E-2</v>
      </c>
    </row>
    <row r="3736" spans="1:9" ht="16" x14ac:dyDescent="0.2">
      <c r="A3736" s="5">
        <v>42629.8125</v>
      </c>
      <c r="B3736" s="2">
        <v>1694.52</v>
      </c>
      <c r="C3736" s="29">
        <v>153.80000000000001</v>
      </c>
      <c r="D3736" s="8">
        <v>2.9750000000000002E-4</v>
      </c>
      <c r="E3736" s="13">
        <f>D3736*'Assumptions Notes'!C$12</f>
        <v>3.5700000000000003E-2</v>
      </c>
      <c r="F3736" s="15">
        <f t="shared" si="116"/>
        <v>4.5755500000000005E-2</v>
      </c>
      <c r="G3736" s="10">
        <f>IF(C3736&gt;'Assumptions Notes'!C$11,'Assumptions Notes'!C$11,C3736)</f>
        <v>150</v>
      </c>
      <c r="H3736" s="15">
        <f t="shared" si="117"/>
        <v>4.4625000000000005E-2</v>
      </c>
      <c r="I3736" s="2">
        <f>IF(C3736&gt;'Assumptions Notes'!C$11,-C3736*('Assumptions Notes'!C$13/(2*1000)),G3736*D3736)</f>
        <v>-7.690000000000001E-2</v>
      </c>
    </row>
    <row r="3737" spans="1:9" ht="16" x14ac:dyDescent="0.2">
      <c r="A3737" s="5">
        <v>42629.833333333336</v>
      </c>
      <c r="B3737" s="2">
        <v>1684.8</v>
      </c>
      <c r="C3737" s="29">
        <v>152.6</v>
      </c>
      <c r="D3737" s="8">
        <v>2.9500000000000001E-4</v>
      </c>
      <c r="E3737" s="13">
        <f>D3737*'Assumptions Notes'!C$12</f>
        <v>3.5400000000000001E-2</v>
      </c>
      <c r="F3737" s="15">
        <f t="shared" si="116"/>
        <v>4.5017000000000001E-2</v>
      </c>
      <c r="G3737" s="10">
        <f>IF(C3737&gt;'Assumptions Notes'!C$11,'Assumptions Notes'!C$11,C3737)</f>
        <v>150</v>
      </c>
      <c r="H3737" s="15">
        <f t="shared" si="117"/>
        <v>4.4250000000000005E-2</v>
      </c>
      <c r="I3737" s="2">
        <f>IF(C3737&gt;'Assumptions Notes'!C$11,-C3737*('Assumptions Notes'!C$13/(2*1000)),G3737*D3737)</f>
        <v>-7.6299999999999993E-2</v>
      </c>
    </row>
    <row r="3738" spans="1:9" ht="16" x14ac:dyDescent="0.2">
      <c r="A3738" s="5">
        <v>42629.854166666664</v>
      </c>
      <c r="B3738" s="2">
        <v>1657.3</v>
      </c>
      <c r="C3738" s="29">
        <v>146.5</v>
      </c>
      <c r="D3738" s="8">
        <v>2.9E-4</v>
      </c>
      <c r="E3738" s="13">
        <f>D3738*'Assumptions Notes'!C$12</f>
        <v>3.4799999999999998E-2</v>
      </c>
      <c r="F3738" s="15">
        <f t="shared" si="116"/>
        <v>4.2485000000000002E-2</v>
      </c>
      <c r="G3738" s="10">
        <f>IF(C3738&gt;'Assumptions Notes'!C$11,'Assumptions Notes'!C$11,C3738)</f>
        <v>146.5</v>
      </c>
      <c r="H3738" s="15">
        <f t="shared" si="117"/>
        <v>4.2485000000000002E-2</v>
      </c>
      <c r="I3738" s="2">
        <f>IF(C3738&gt;'Assumptions Notes'!C$11,-C3738*('Assumptions Notes'!C$13/(2*1000)),G3738*D3738)</f>
        <v>4.2485000000000002E-2</v>
      </c>
    </row>
    <row r="3739" spans="1:9" ht="16" x14ac:dyDescent="0.2">
      <c r="A3739" s="5">
        <v>42629.875</v>
      </c>
      <c r="B3739" s="2">
        <v>1621.13</v>
      </c>
      <c r="C3739" s="29">
        <v>141.80000000000001</v>
      </c>
      <c r="D3739" s="8">
        <v>2.8499999999999999E-4</v>
      </c>
      <c r="E3739" s="13">
        <f>D3739*'Assumptions Notes'!C$12</f>
        <v>3.4200000000000001E-2</v>
      </c>
      <c r="F3739" s="15">
        <f t="shared" si="116"/>
        <v>4.0413000000000004E-2</v>
      </c>
      <c r="G3739" s="10">
        <f>IF(C3739&gt;'Assumptions Notes'!C$11,'Assumptions Notes'!C$11,C3739)</f>
        <v>141.80000000000001</v>
      </c>
      <c r="H3739" s="15">
        <f t="shared" si="117"/>
        <v>4.0413000000000004E-2</v>
      </c>
      <c r="I3739" s="2">
        <f>IF(C3739&gt;'Assumptions Notes'!C$11,-C3739*('Assumptions Notes'!C$13/(2*1000)),G3739*D3739)</f>
        <v>4.0413000000000004E-2</v>
      </c>
    </row>
    <row r="3740" spans="1:9" ht="16" x14ac:dyDescent="0.2">
      <c r="A3740" s="5">
        <v>42629.895833333336</v>
      </c>
      <c r="B3740" s="2">
        <v>1550.14</v>
      </c>
      <c r="C3740" s="29">
        <v>140</v>
      </c>
      <c r="D3740" s="8">
        <v>2.7E-4</v>
      </c>
      <c r="E3740" s="13">
        <f>D3740*'Assumptions Notes'!C$12</f>
        <v>3.2399999999999998E-2</v>
      </c>
      <c r="F3740" s="15">
        <f t="shared" si="116"/>
        <v>3.78E-2</v>
      </c>
      <c r="G3740" s="10">
        <f>IF(C3740&gt;'Assumptions Notes'!C$11,'Assumptions Notes'!C$11,C3740)</f>
        <v>140</v>
      </c>
      <c r="H3740" s="15">
        <f t="shared" si="117"/>
        <v>3.78E-2</v>
      </c>
      <c r="I3740" s="2">
        <f>IF(C3740&gt;'Assumptions Notes'!C$11,-C3740*('Assumptions Notes'!C$13/(2*1000)),G3740*D3740)</f>
        <v>3.78E-2</v>
      </c>
    </row>
    <row r="3741" spans="1:9" ht="16" x14ac:dyDescent="0.2">
      <c r="A3741" s="5">
        <v>42629.916666666664</v>
      </c>
      <c r="B3741" s="2">
        <v>1509.01</v>
      </c>
      <c r="C3741" s="29">
        <v>137.6</v>
      </c>
      <c r="D3741" s="8">
        <v>2.5500000000000002E-4</v>
      </c>
      <c r="E3741" s="13">
        <f>D3741*'Assumptions Notes'!C$12</f>
        <v>3.0600000000000002E-2</v>
      </c>
      <c r="F3741" s="15">
        <f t="shared" si="116"/>
        <v>3.5088000000000001E-2</v>
      </c>
      <c r="G3741" s="10">
        <f>IF(C3741&gt;'Assumptions Notes'!C$11,'Assumptions Notes'!C$11,C3741)</f>
        <v>137.6</v>
      </c>
      <c r="H3741" s="15">
        <f t="shared" si="117"/>
        <v>3.5088000000000001E-2</v>
      </c>
      <c r="I3741" s="2">
        <f>IF(C3741&gt;'Assumptions Notes'!C$11,-C3741*('Assumptions Notes'!C$13/(2*1000)),G3741*D3741)</f>
        <v>3.5088000000000001E-2</v>
      </c>
    </row>
    <row r="3742" spans="1:9" ht="16" x14ac:dyDescent="0.2">
      <c r="A3742" s="5">
        <v>42629.9375</v>
      </c>
      <c r="B3742" s="2">
        <v>1450.76</v>
      </c>
      <c r="C3742" s="29">
        <v>137.1</v>
      </c>
      <c r="D3742" s="8">
        <v>2.1250000000000002E-4</v>
      </c>
      <c r="E3742" s="13">
        <f>D3742*'Assumptions Notes'!C$12</f>
        <v>2.5500000000000002E-2</v>
      </c>
      <c r="F3742" s="15">
        <f t="shared" si="116"/>
        <v>2.913375E-2</v>
      </c>
      <c r="G3742" s="10">
        <f>IF(C3742&gt;'Assumptions Notes'!C$11,'Assumptions Notes'!C$11,C3742)</f>
        <v>137.1</v>
      </c>
      <c r="H3742" s="15">
        <f t="shared" si="117"/>
        <v>2.913375E-2</v>
      </c>
      <c r="I3742" s="2">
        <f>IF(C3742&gt;'Assumptions Notes'!C$11,-C3742*('Assumptions Notes'!C$13/(2*1000)),G3742*D3742)</f>
        <v>2.913375E-2</v>
      </c>
    </row>
    <row r="3743" spans="1:9" ht="16" x14ac:dyDescent="0.2">
      <c r="A3743" s="5">
        <v>42629.958333333336</v>
      </c>
      <c r="B3743" s="2">
        <v>1376.91</v>
      </c>
      <c r="C3743" s="29">
        <v>135.4</v>
      </c>
      <c r="D3743" s="8">
        <v>1.7000000000000001E-4</v>
      </c>
      <c r="E3743" s="13">
        <f>D3743*'Assumptions Notes'!C$12</f>
        <v>2.0400000000000001E-2</v>
      </c>
      <c r="F3743" s="15">
        <f t="shared" si="116"/>
        <v>2.3018000000000004E-2</v>
      </c>
      <c r="G3743" s="10">
        <f>IF(C3743&gt;'Assumptions Notes'!C$11,'Assumptions Notes'!C$11,C3743)</f>
        <v>135.4</v>
      </c>
      <c r="H3743" s="15">
        <f t="shared" si="117"/>
        <v>2.3018000000000004E-2</v>
      </c>
      <c r="I3743" s="2">
        <f>IF(C3743&gt;'Assumptions Notes'!C$11,-C3743*('Assumptions Notes'!C$13/(2*1000)),G3743*D3743)</f>
        <v>2.3018000000000004E-2</v>
      </c>
    </row>
    <row r="3744" spans="1:9" ht="16" x14ac:dyDescent="0.2">
      <c r="A3744" s="5">
        <v>42629.979166666664</v>
      </c>
      <c r="B3744" s="2">
        <v>1347.22</v>
      </c>
      <c r="C3744" s="29">
        <v>139.30000000000001</v>
      </c>
      <c r="D3744" s="8">
        <v>1.5000000000000001E-4</v>
      </c>
      <c r="E3744" s="13">
        <f>D3744*'Assumptions Notes'!C$12</f>
        <v>1.8000000000000002E-2</v>
      </c>
      <c r="F3744" s="15">
        <f t="shared" si="116"/>
        <v>2.0895000000000004E-2</v>
      </c>
      <c r="G3744" s="10">
        <f>IF(C3744&gt;'Assumptions Notes'!C$11,'Assumptions Notes'!C$11,C3744)</f>
        <v>139.30000000000001</v>
      </c>
      <c r="H3744" s="15">
        <f t="shared" si="117"/>
        <v>2.0895000000000004E-2</v>
      </c>
      <c r="I3744" s="2">
        <f>IF(C3744&gt;'Assumptions Notes'!C$11,-C3744*('Assumptions Notes'!C$13/(2*1000)),G3744*D3744)</f>
        <v>2.0895000000000004E-2</v>
      </c>
    </row>
    <row r="3745" spans="1:9" ht="16" x14ac:dyDescent="0.2">
      <c r="A3745" s="5">
        <v>42630</v>
      </c>
      <c r="B3745" s="2">
        <v>1522.26</v>
      </c>
      <c r="C3745" s="29">
        <v>143.80000000000001</v>
      </c>
      <c r="D3745" s="8">
        <v>1.2999999999999999E-4</v>
      </c>
      <c r="E3745" s="13">
        <f>D3745*'Assumptions Notes'!C$12</f>
        <v>1.5599999999999999E-2</v>
      </c>
      <c r="F3745" s="15">
        <f t="shared" si="116"/>
        <v>1.8693999999999999E-2</v>
      </c>
      <c r="G3745" s="10">
        <f>IF(C3745&gt;'Assumptions Notes'!C$11,'Assumptions Notes'!C$11,C3745)</f>
        <v>143.80000000000001</v>
      </c>
      <c r="H3745" s="15">
        <f t="shared" si="117"/>
        <v>1.8693999999999999E-2</v>
      </c>
      <c r="I3745" s="2">
        <f>IF(C3745&gt;'Assumptions Notes'!C$11,-C3745*('Assumptions Notes'!C$13/(2*1000)),G3745*D3745)</f>
        <v>1.8693999999999999E-2</v>
      </c>
    </row>
    <row r="3746" spans="1:9" ht="16" x14ac:dyDescent="0.2">
      <c r="A3746" s="5">
        <v>42630.020833333336</v>
      </c>
      <c r="B3746" s="2">
        <v>1382.29</v>
      </c>
      <c r="C3746" s="29">
        <v>147</v>
      </c>
      <c r="D3746" s="8">
        <v>1.175E-4</v>
      </c>
      <c r="E3746" s="13">
        <f>D3746*'Assumptions Notes'!C$12</f>
        <v>1.41E-2</v>
      </c>
      <c r="F3746" s="15">
        <f t="shared" si="116"/>
        <v>1.72725E-2</v>
      </c>
      <c r="G3746" s="10">
        <f>IF(C3746&gt;'Assumptions Notes'!C$11,'Assumptions Notes'!C$11,C3746)</f>
        <v>147</v>
      </c>
      <c r="H3746" s="15">
        <f t="shared" si="117"/>
        <v>1.72725E-2</v>
      </c>
      <c r="I3746" s="2">
        <f>IF(C3746&gt;'Assumptions Notes'!C$11,-C3746*('Assumptions Notes'!C$13/(2*1000)),G3746*D3746)</f>
        <v>1.72725E-2</v>
      </c>
    </row>
    <row r="3747" spans="1:9" ht="16" x14ac:dyDescent="0.2">
      <c r="A3747" s="5">
        <v>42630.041666666664</v>
      </c>
      <c r="B3747" s="2">
        <v>1290.19</v>
      </c>
      <c r="C3747" s="29">
        <v>148</v>
      </c>
      <c r="D3747" s="8">
        <v>1.05E-4</v>
      </c>
      <c r="E3747" s="13">
        <f>D3747*'Assumptions Notes'!C$12</f>
        <v>1.26E-2</v>
      </c>
      <c r="F3747" s="15">
        <f t="shared" si="116"/>
        <v>1.554E-2</v>
      </c>
      <c r="G3747" s="10">
        <f>IF(C3747&gt;'Assumptions Notes'!C$11,'Assumptions Notes'!C$11,C3747)</f>
        <v>148</v>
      </c>
      <c r="H3747" s="15">
        <f t="shared" si="117"/>
        <v>1.554E-2</v>
      </c>
      <c r="I3747" s="2">
        <f>IF(C3747&gt;'Assumptions Notes'!C$11,-C3747*('Assumptions Notes'!C$13/(2*1000)),G3747*D3747)</f>
        <v>1.554E-2</v>
      </c>
    </row>
    <row r="3748" spans="1:9" ht="16" x14ac:dyDescent="0.2">
      <c r="A3748" s="5">
        <v>42630.0625</v>
      </c>
      <c r="B3748" s="2">
        <v>1202.3699999999999</v>
      </c>
      <c r="C3748" s="29">
        <v>148.69999999999999</v>
      </c>
      <c r="D3748" s="8">
        <v>1.025E-4</v>
      </c>
      <c r="E3748" s="13">
        <f>D3748*'Assumptions Notes'!C$12</f>
        <v>1.23E-2</v>
      </c>
      <c r="F3748" s="15">
        <f t="shared" si="116"/>
        <v>1.5241749999999998E-2</v>
      </c>
      <c r="G3748" s="10">
        <f>IF(C3748&gt;'Assumptions Notes'!C$11,'Assumptions Notes'!C$11,C3748)</f>
        <v>148.69999999999999</v>
      </c>
      <c r="H3748" s="15">
        <f t="shared" si="117"/>
        <v>1.5241749999999998E-2</v>
      </c>
      <c r="I3748" s="2">
        <f>IF(C3748&gt;'Assumptions Notes'!C$11,-C3748*('Assumptions Notes'!C$13/(2*1000)),G3748*D3748)</f>
        <v>1.5241749999999998E-2</v>
      </c>
    </row>
    <row r="3749" spans="1:9" ht="16" x14ac:dyDescent="0.2">
      <c r="A3749" s="5">
        <v>42630.083333333336</v>
      </c>
      <c r="B3749" s="2">
        <v>1133.44</v>
      </c>
      <c r="C3749" s="29">
        <v>150.9</v>
      </c>
      <c r="D3749" s="8">
        <v>1E-4</v>
      </c>
      <c r="E3749" s="13">
        <f>D3749*'Assumptions Notes'!C$12</f>
        <v>1.2E-2</v>
      </c>
      <c r="F3749" s="15">
        <f t="shared" si="116"/>
        <v>1.5090000000000001E-2</v>
      </c>
      <c r="G3749" s="10">
        <f>IF(C3749&gt;'Assumptions Notes'!C$11,'Assumptions Notes'!C$11,C3749)</f>
        <v>150</v>
      </c>
      <c r="H3749" s="15">
        <f t="shared" si="117"/>
        <v>1.5000000000000001E-2</v>
      </c>
      <c r="I3749" s="2">
        <f>IF(C3749&gt;'Assumptions Notes'!C$11,-C3749*('Assumptions Notes'!C$13/(2*1000)),G3749*D3749)</f>
        <v>-7.5450000000000003E-2</v>
      </c>
    </row>
    <row r="3750" spans="1:9" ht="16" x14ac:dyDescent="0.2">
      <c r="A3750" s="5">
        <v>42630.104166666664</v>
      </c>
      <c r="B3750" s="2">
        <v>1073.3</v>
      </c>
      <c r="C3750" s="29">
        <v>149.6</v>
      </c>
      <c r="D3750" s="8">
        <v>9.8750000000000002E-5</v>
      </c>
      <c r="E3750" s="13">
        <f>D3750*'Assumptions Notes'!C$12</f>
        <v>1.1849999999999999E-2</v>
      </c>
      <c r="F3750" s="15">
        <f t="shared" si="116"/>
        <v>1.4773E-2</v>
      </c>
      <c r="G3750" s="10">
        <f>IF(C3750&gt;'Assumptions Notes'!C$11,'Assumptions Notes'!C$11,C3750)</f>
        <v>149.6</v>
      </c>
      <c r="H3750" s="15">
        <f t="shared" si="117"/>
        <v>1.4773E-2</v>
      </c>
      <c r="I3750" s="2">
        <f>IF(C3750&gt;'Assumptions Notes'!C$11,-C3750*('Assumptions Notes'!C$13/(2*1000)),G3750*D3750)</f>
        <v>1.4773E-2</v>
      </c>
    </row>
    <row r="3751" spans="1:9" ht="16" x14ac:dyDescent="0.2">
      <c r="A3751" s="5">
        <v>42630.125</v>
      </c>
      <c r="B3751" s="2">
        <v>1043.94</v>
      </c>
      <c r="C3751" s="29">
        <v>148.5</v>
      </c>
      <c r="D3751" s="8">
        <v>9.7499999999999998E-5</v>
      </c>
      <c r="E3751" s="13">
        <f>D3751*'Assumptions Notes'!C$12</f>
        <v>1.17E-2</v>
      </c>
      <c r="F3751" s="15">
        <f t="shared" si="116"/>
        <v>1.447875E-2</v>
      </c>
      <c r="G3751" s="10">
        <f>IF(C3751&gt;'Assumptions Notes'!C$11,'Assumptions Notes'!C$11,C3751)</f>
        <v>148.5</v>
      </c>
      <c r="H3751" s="15">
        <f t="shared" si="117"/>
        <v>1.447875E-2</v>
      </c>
      <c r="I3751" s="2">
        <f>IF(C3751&gt;'Assumptions Notes'!C$11,-C3751*('Assumptions Notes'!C$13/(2*1000)),G3751*D3751)</f>
        <v>1.447875E-2</v>
      </c>
    </row>
    <row r="3752" spans="1:9" ht="16" x14ac:dyDescent="0.2">
      <c r="A3752" s="5">
        <v>42630.145833333336</v>
      </c>
      <c r="B3752" s="2">
        <v>1018.51</v>
      </c>
      <c r="C3752" s="29">
        <v>145.9</v>
      </c>
      <c r="D3752" s="8">
        <v>9.6250000000000009E-5</v>
      </c>
      <c r="E3752" s="13">
        <f>D3752*'Assumptions Notes'!C$12</f>
        <v>1.1550000000000001E-2</v>
      </c>
      <c r="F3752" s="15">
        <f t="shared" si="116"/>
        <v>1.4042875000000002E-2</v>
      </c>
      <c r="G3752" s="10">
        <f>IF(C3752&gt;'Assumptions Notes'!C$11,'Assumptions Notes'!C$11,C3752)</f>
        <v>145.9</v>
      </c>
      <c r="H3752" s="15">
        <f t="shared" si="117"/>
        <v>1.4042875000000002E-2</v>
      </c>
      <c r="I3752" s="2">
        <f>IF(C3752&gt;'Assumptions Notes'!C$11,-C3752*('Assumptions Notes'!C$13/(2*1000)),G3752*D3752)</f>
        <v>1.4042875000000002E-2</v>
      </c>
    </row>
    <row r="3753" spans="1:9" ht="16" x14ac:dyDescent="0.2">
      <c r="A3753" s="5">
        <v>42630.166666666664</v>
      </c>
      <c r="B3753" s="2">
        <v>988.47</v>
      </c>
      <c r="C3753" s="29">
        <v>140.5</v>
      </c>
      <c r="D3753" s="8">
        <v>9.5000000000000005E-5</v>
      </c>
      <c r="E3753" s="13">
        <f>D3753*'Assumptions Notes'!C$12</f>
        <v>1.14E-2</v>
      </c>
      <c r="F3753" s="15">
        <f t="shared" si="116"/>
        <v>1.33475E-2</v>
      </c>
      <c r="G3753" s="10">
        <f>IF(C3753&gt;'Assumptions Notes'!C$11,'Assumptions Notes'!C$11,C3753)</f>
        <v>140.5</v>
      </c>
      <c r="H3753" s="15">
        <f t="shared" si="117"/>
        <v>1.33475E-2</v>
      </c>
      <c r="I3753" s="2">
        <f>IF(C3753&gt;'Assumptions Notes'!C$11,-C3753*('Assumptions Notes'!C$13/(2*1000)),G3753*D3753)</f>
        <v>1.33475E-2</v>
      </c>
    </row>
    <row r="3754" spans="1:9" ht="16" x14ac:dyDescent="0.2">
      <c r="A3754" s="5">
        <v>42630.1875</v>
      </c>
      <c r="B3754" s="2">
        <v>969.6</v>
      </c>
      <c r="C3754" s="29">
        <v>139.4</v>
      </c>
      <c r="D3754" s="8">
        <v>9.6250000000000009E-5</v>
      </c>
      <c r="E3754" s="13">
        <f>D3754*'Assumptions Notes'!C$12</f>
        <v>1.1550000000000001E-2</v>
      </c>
      <c r="F3754" s="15">
        <f t="shared" si="116"/>
        <v>1.3417250000000002E-2</v>
      </c>
      <c r="G3754" s="10">
        <f>IF(C3754&gt;'Assumptions Notes'!C$11,'Assumptions Notes'!C$11,C3754)</f>
        <v>139.4</v>
      </c>
      <c r="H3754" s="15">
        <f t="shared" si="117"/>
        <v>1.3417250000000002E-2</v>
      </c>
      <c r="I3754" s="2">
        <f>IF(C3754&gt;'Assumptions Notes'!C$11,-C3754*('Assumptions Notes'!C$13/(2*1000)),G3754*D3754)</f>
        <v>1.3417250000000002E-2</v>
      </c>
    </row>
    <row r="3755" spans="1:9" ht="16" x14ac:dyDescent="0.2">
      <c r="A3755" s="5">
        <v>42630.208333333336</v>
      </c>
      <c r="B3755" s="2">
        <v>955.87</v>
      </c>
      <c r="C3755" s="29">
        <v>137.69999999999999</v>
      </c>
      <c r="D3755" s="8">
        <v>9.7499999999999998E-5</v>
      </c>
      <c r="E3755" s="13">
        <f>D3755*'Assumptions Notes'!C$12</f>
        <v>1.17E-2</v>
      </c>
      <c r="F3755" s="15">
        <f t="shared" si="116"/>
        <v>1.3425749999999998E-2</v>
      </c>
      <c r="G3755" s="10">
        <f>IF(C3755&gt;'Assumptions Notes'!C$11,'Assumptions Notes'!C$11,C3755)</f>
        <v>137.69999999999999</v>
      </c>
      <c r="H3755" s="15">
        <f t="shared" si="117"/>
        <v>1.3425749999999998E-2</v>
      </c>
      <c r="I3755" s="2">
        <f>IF(C3755&gt;'Assumptions Notes'!C$11,-C3755*('Assumptions Notes'!C$13/(2*1000)),G3755*D3755)</f>
        <v>1.3425749999999998E-2</v>
      </c>
    </row>
    <row r="3756" spans="1:9" ht="16" x14ac:dyDescent="0.2">
      <c r="A3756" s="5">
        <v>42630.229166666664</v>
      </c>
      <c r="B3756" s="2">
        <v>944.39</v>
      </c>
      <c r="C3756" s="29">
        <v>142</v>
      </c>
      <c r="D3756" s="8">
        <v>1.15E-4</v>
      </c>
      <c r="E3756" s="13">
        <f>D3756*'Assumptions Notes'!C$12</f>
        <v>1.38E-2</v>
      </c>
      <c r="F3756" s="15">
        <f t="shared" si="116"/>
        <v>1.6330000000000001E-2</v>
      </c>
      <c r="G3756" s="10">
        <f>IF(C3756&gt;'Assumptions Notes'!C$11,'Assumptions Notes'!C$11,C3756)</f>
        <v>142</v>
      </c>
      <c r="H3756" s="15">
        <f t="shared" si="117"/>
        <v>1.6330000000000001E-2</v>
      </c>
      <c r="I3756" s="2">
        <f>IF(C3756&gt;'Assumptions Notes'!C$11,-C3756*('Assumptions Notes'!C$13/(2*1000)),G3756*D3756)</f>
        <v>1.6330000000000001E-2</v>
      </c>
    </row>
    <row r="3757" spans="1:9" ht="16" x14ac:dyDescent="0.2">
      <c r="A3757" s="5">
        <v>42630.25</v>
      </c>
      <c r="B3757" s="2">
        <v>973.62</v>
      </c>
      <c r="C3757" s="29">
        <v>145.9</v>
      </c>
      <c r="D3757" s="8">
        <v>1.325E-4</v>
      </c>
      <c r="E3757" s="13">
        <f>D3757*'Assumptions Notes'!C$12</f>
        <v>1.5900000000000001E-2</v>
      </c>
      <c r="F3757" s="15">
        <f t="shared" si="116"/>
        <v>1.9331750000000002E-2</v>
      </c>
      <c r="G3757" s="10">
        <f>IF(C3757&gt;'Assumptions Notes'!C$11,'Assumptions Notes'!C$11,C3757)</f>
        <v>145.9</v>
      </c>
      <c r="H3757" s="15">
        <f t="shared" si="117"/>
        <v>1.9331750000000002E-2</v>
      </c>
      <c r="I3757" s="2">
        <f>IF(C3757&gt;'Assumptions Notes'!C$11,-C3757*('Assumptions Notes'!C$13/(2*1000)),G3757*D3757)</f>
        <v>1.9331750000000002E-2</v>
      </c>
    </row>
    <row r="3758" spans="1:9" ht="16" x14ac:dyDescent="0.2">
      <c r="A3758" s="5">
        <v>42630.270833333336</v>
      </c>
      <c r="B3758" s="2">
        <v>973.89</v>
      </c>
      <c r="C3758" s="29">
        <v>149.9</v>
      </c>
      <c r="D3758" s="8">
        <v>1.6249999999999999E-4</v>
      </c>
      <c r="E3758" s="13">
        <f>D3758*'Assumptions Notes'!C$12</f>
        <v>1.95E-2</v>
      </c>
      <c r="F3758" s="15">
        <f t="shared" si="116"/>
        <v>2.4358749999999998E-2</v>
      </c>
      <c r="G3758" s="10">
        <f>IF(C3758&gt;'Assumptions Notes'!C$11,'Assumptions Notes'!C$11,C3758)</f>
        <v>149.9</v>
      </c>
      <c r="H3758" s="15">
        <f t="shared" si="117"/>
        <v>2.4358749999999998E-2</v>
      </c>
      <c r="I3758" s="2">
        <f>IF(C3758&gt;'Assumptions Notes'!C$11,-C3758*('Assumptions Notes'!C$13/(2*1000)),G3758*D3758)</f>
        <v>2.4358749999999998E-2</v>
      </c>
    </row>
    <row r="3759" spans="1:9" ht="16" x14ac:dyDescent="0.2">
      <c r="A3759" s="5">
        <v>42630.291666666664</v>
      </c>
      <c r="B3759" s="2">
        <v>991.84</v>
      </c>
      <c r="C3759" s="29">
        <v>149.80000000000001</v>
      </c>
      <c r="D3759" s="8">
        <v>1.9249999999999999E-4</v>
      </c>
      <c r="E3759" s="13">
        <f>D3759*'Assumptions Notes'!C$12</f>
        <v>2.3099999999999999E-2</v>
      </c>
      <c r="F3759" s="15">
        <f t="shared" si="116"/>
        <v>2.8836500000000001E-2</v>
      </c>
      <c r="G3759" s="10">
        <f>IF(C3759&gt;'Assumptions Notes'!C$11,'Assumptions Notes'!C$11,C3759)</f>
        <v>149.80000000000001</v>
      </c>
      <c r="H3759" s="15">
        <f t="shared" si="117"/>
        <v>2.8836500000000001E-2</v>
      </c>
      <c r="I3759" s="2">
        <f>IF(C3759&gt;'Assumptions Notes'!C$11,-C3759*('Assumptions Notes'!C$13/(2*1000)),G3759*D3759)</f>
        <v>2.8836500000000001E-2</v>
      </c>
    </row>
    <row r="3760" spans="1:9" ht="16" x14ac:dyDescent="0.2">
      <c r="A3760" s="5">
        <v>42630.3125</v>
      </c>
      <c r="B3760" s="2">
        <v>1034.1400000000001</v>
      </c>
      <c r="C3760" s="29">
        <v>149.80000000000001</v>
      </c>
      <c r="D3760" s="8">
        <v>2.0875000000000001E-4</v>
      </c>
      <c r="E3760" s="13">
        <f>D3760*'Assumptions Notes'!C$12</f>
        <v>2.5049999999999999E-2</v>
      </c>
      <c r="F3760" s="15">
        <f t="shared" si="116"/>
        <v>3.127075E-2</v>
      </c>
      <c r="G3760" s="10">
        <f>IF(C3760&gt;'Assumptions Notes'!C$11,'Assumptions Notes'!C$11,C3760)</f>
        <v>149.80000000000001</v>
      </c>
      <c r="H3760" s="15">
        <f t="shared" si="117"/>
        <v>3.127075E-2</v>
      </c>
      <c r="I3760" s="2">
        <f>IF(C3760&gt;'Assumptions Notes'!C$11,-C3760*('Assumptions Notes'!C$13/(2*1000)),G3760*D3760)</f>
        <v>3.127075E-2</v>
      </c>
    </row>
    <row r="3761" spans="1:9" ht="16" x14ac:dyDescent="0.2">
      <c r="A3761" s="5">
        <v>42630.333333333336</v>
      </c>
      <c r="B3761" s="2">
        <v>1014.56</v>
      </c>
      <c r="C3761" s="29">
        <v>150.6</v>
      </c>
      <c r="D3761" s="8">
        <v>2.2499999999999999E-4</v>
      </c>
      <c r="E3761" s="13">
        <f>D3761*'Assumptions Notes'!C$12</f>
        <v>2.7E-2</v>
      </c>
      <c r="F3761" s="15">
        <f t="shared" si="116"/>
        <v>3.3884999999999998E-2</v>
      </c>
      <c r="G3761" s="10">
        <f>IF(C3761&gt;'Assumptions Notes'!C$11,'Assumptions Notes'!C$11,C3761)</f>
        <v>150</v>
      </c>
      <c r="H3761" s="15">
        <f t="shared" si="117"/>
        <v>3.3750000000000002E-2</v>
      </c>
      <c r="I3761" s="2">
        <f>IF(C3761&gt;'Assumptions Notes'!C$11,-C3761*('Assumptions Notes'!C$13/(2*1000)),G3761*D3761)</f>
        <v>-7.5299999999999992E-2</v>
      </c>
    </row>
    <row r="3762" spans="1:9" ht="16" x14ac:dyDescent="0.2">
      <c r="A3762" s="5">
        <v>42630.354166666664</v>
      </c>
      <c r="B3762" s="2">
        <v>1026.17</v>
      </c>
      <c r="C3762" s="29">
        <v>154.69999999999999</v>
      </c>
      <c r="D3762" s="8">
        <v>2.2625E-4</v>
      </c>
      <c r="E3762" s="13">
        <f>D3762*'Assumptions Notes'!C$12</f>
        <v>2.7150000000000001E-2</v>
      </c>
      <c r="F3762" s="15">
        <f t="shared" si="116"/>
        <v>3.5000874999999994E-2</v>
      </c>
      <c r="G3762" s="10">
        <f>IF(C3762&gt;'Assumptions Notes'!C$11,'Assumptions Notes'!C$11,C3762)</f>
        <v>150</v>
      </c>
      <c r="H3762" s="15">
        <f t="shared" si="117"/>
        <v>3.3937500000000002E-2</v>
      </c>
      <c r="I3762" s="2">
        <f>IF(C3762&gt;'Assumptions Notes'!C$11,-C3762*('Assumptions Notes'!C$13/(2*1000)),G3762*D3762)</f>
        <v>-7.7350000000000002E-2</v>
      </c>
    </row>
    <row r="3763" spans="1:9" ht="16" x14ac:dyDescent="0.2">
      <c r="A3763" s="5">
        <v>42630.375</v>
      </c>
      <c r="B3763" s="2">
        <v>993.47</v>
      </c>
      <c r="C3763" s="29">
        <v>151.1</v>
      </c>
      <c r="D3763" s="8">
        <v>2.275E-4</v>
      </c>
      <c r="E3763" s="13">
        <f>D3763*'Assumptions Notes'!C$12</f>
        <v>2.7300000000000001E-2</v>
      </c>
      <c r="F3763" s="15">
        <f t="shared" si="116"/>
        <v>3.4375249999999996E-2</v>
      </c>
      <c r="G3763" s="10">
        <f>IF(C3763&gt;'Assumptions Notes'!C$11,'Assumptions Notes'!C$11,C3763)</f>
        <v>150</v>
      </c>
      <c r="H3763" s="15">
        <f t="shared" si="117"/>
        <v>3.4125000000000003E-2</v>
      </c>
      <c r="I3763" s="2">
        <f>IF(C3763&gt;'Assumptions Notes'!C$11,-C3763*('Assumptions Notes'!C$13/(2*1000)),G3763*D3763)</f>
        <v>-7.5549999999999992E-2</v>
      </c>
    </row>
    <row r="3764" spans="1:9" ht="16" x14ac:dyDescent="0.2">
      <c r="A3764" s="5">
        <v>42630.395833333336</v>
      </c>
      <c r="B3764" s="2">
        <v>971.49</v>
      </c>
      <c r="C3764" s="29">
        <v>143.69999999999999</v>
      </c>
      <c r="D3764" s="8">
        <v>2.1875E-4</v>
      </c>
      <c r="E3764" s="13">
        <f>D3764*'Assumptions Notes'!C$12</f>
        <v>2.6249999999999999E-2</v>
      </c>
      <c r="F3764" s="15">
        <f t="shared" si="116"/>
        <v>3.1434375000000001E-2</v>
      </c>
      <c r="G3764" s="10">
        <f>IF(C3764&gt;'Assumptions Notes'!C$11,'Assumptions Notes'!C$11,C3764)</f>
        <v>143.69999999999999</v>
      </c>
      <c r="H3764" s="15">
        <f t="shared" si="117"/>
        <v>3.1434375000000001E-2</v>
      </c>
      <c r="I3764" s="2">
        <f>IF(C3764&gt;'Assumptions Notes'!C$11,-C3764*('Assumptions Notes'!C$13/(2*1000)),G3764*D3764)</f>
        <v>3.1434375000000001E-2</v>
      </c>
    </row>
    <row r="3765" spans="1:9" ht="16" x14ac:dyDescent="0.2">
      <c r="A3765" s="5">
        <v>42630.416666666664</v>
      </c>
      <c r="B3765" s="2">
        <v>947.86</v>
      </c>
      <c r="C3765" s="29">
        <v>140.80000000000001</v>
      </c>
      <c r="D3765" s="8">
        <v>2.1000000000000001E-4</v>
      </c>
      <c r="E3765" s="13">
        <f>D3765*'Assumptions Notes'!C$12</f>
        <v>2.52E-2</v>
      </c>
      <c r="F3765" s="15">
        <f t="shared" si="116"/>
        <v>2.9568000000000004E-2</v>
      </c>
      <c r="G3765" s="10">
        <f>IF(C3765&gt;'Assumptions Notes'!C$11,'Assumptions Notes'!C$11,C3765)</f>
        <v>140.80000000000001</v>
      </c>
      <c r="H3765" s="15">
        <f t="shared" si="117"/>
        <v>2.9568000000000004E-2</v>
      </c>
      <c r="I3765" s="2">
        <f>IF(C3765&gt;'Assumptions Notes'!C$11,-C3765*('Assumptions Notes'!C$13/(2*1000)),G3765*D3765)</f>
        <v>2.9568000000000004E-2</v>
      </c>
    </row>
    <row r="3766" spans="1:9" ht="16" x14ac:dyDescent="0.2">
      <c r="A3766" s="5">
        <v>42630.4375</v>
      </c>
      <c r="B3766" s="2">
        <v>931.28</v>
      </c>
      <c r="C3766" s="29">
        <v>138.4</v>
      </c>
      <c r="D3766" s="8">
        <v>2.075E-4</v>
      </c>
      <c r="E3766" s="13">
        <f>D3766*'Assumptions Notes'!C$12</f>
        <v>2.4899999999999999E-2</v>
      </c>
      <c r="F3766" s="15">
        <f t="shared" si="116"/>
        <v>2.8718E-2</v>
      </c>
      <c r="G3766" s="10">
        <f>IF(C3766&gt;'Assumptions Notes'!C$11,'Assumptions Notes'!C$11,C3766)</f>
        <v>138.4</v>
      </c>
      <c r="H3766" s="15">
        <f t="shared" si="117"/>
        <v>2.8718E-2</v>
      </c>
      <c r="I3766" s="2">
        <f>IF(C3766&gt;'Assumptions Notes'!C$11,-C3766*('Assumptions Notes'!C$13/(2*1000)),G3766*D3766)</f>
        <v>2.8718E-2</v>
      </c>
    </row>
    <row r="3767" spans="1:9" ht="16" x14ac:dyDescent="0.2">
      <c r="A3767" s="5">
        <v>42630.458333333336</v>
      </c>
      <c r="B3767" s="2">
        <v>914.15</v>
      </c>
      <c r="C3767" s="29">
        <v>136.5</v>
      </c>
      <c r="D3767" s="8">
        <v>2.05E-4</v>
      </c>
      <c r="E3767" s="13">
        <f>D3767*'Assumptions Notes'!C$12</f>
        <v>2.46E-2</v>
      </c>
      <c r="F3767" s="15">
        <f t="shared" si="116"/>
        <v>2.79825E-2</v>
      </c>
      <c r="G3767" s="10">
        <f>IF(C3767&gt;'Assumptions Notes'!C$11,'Assumptions Notes'!C$11,C3767)</f>
        <v>136.5</v>
      </c>
      <c r="H3767" s="15">
        <f t="shared" si="117"/>
        <v>2.79825E-2</v>
      </c>
      <c r="I3767" s="2">
        <f>IF(C3767&gt;'Assumptions Notes'!C$11,-C3767*('Assumptions Notes'!C$13/(2*1000)),G3767*D3767)</f>
        <v>2.79825E-2</v>
      </c>
    </row>
    <row r="3768" spans="1:9" ht="16" x14ac:dyDescent="0.2">
      <c r="A3768" s="5">
        <v>42630.479166666664</v>
      </c>
      <c r="B3768" s="2">
        <v>828.65</v>
      </c>
      <c r="C3768" s="29">
        <v>140.80000000000001</v>
      </c>
      <c r="D3768" s="8">
        <v>2.1499999999999999E-4</v>
      </c>
      <c r="E3768" s="13">
        <f>D3768*'Assumptions Notes'!C$12</f>
        <v>2.58E-2</v>
      </c>
      <c r="F3768" s="15">
        <f t="shared" si="116"/>
        <v>3.0272E-2</v>
      </c>
      <c r="G3768" s="10">
        <f>IF(C3768&gt;'Assumptions Notes'!C$11,'Assumptions Notes'!C$11,C3768)</f>
        <v>140.80000000000001</v>
      </c>
      <c r="H3768" s="15">
        <f t="shared" si="117"/>
        <v>3.0272E-2</v>
      </c>
      <c r="I3768" s="2">
        <f>IF(C3768&gt;'Assumptions Notes'!C$11,-C3768*('Assumptions Notes'!C$13/(2*1000)),G3768*D3768)</f>
        <v>3.0272E-2</v>
      </c>
    </row>
    <row r="3769" spans="1:9" ht="16" x14ac:dyDescent="0.2">
      <c r="A3769" s="5">
        <v>42630.5</v>
      </c>
      <c r="B3769" s="2">
        <v>791.9</v>
      </c>
      <c r="C3769" s="29">
        <v>139.80000000000001</v>
      </c>
      <c r="D3769" s="8">
        <v>2.2499999999999999E-4</v>
      </c>
      <c r="E3769" s="13">
        <f>D3769*'Assumptions Notes'!C$12</f>
        <v>2.7E-2</v>
      </c>
      <c r="F3769" s="15">
        <f t="shared" si="116"/>
        <v>3.1455000000000004E-2</v>
      </c>
      <c r="G3769" s="10">
        <f>IF(C3769&gt;'Assumptions Notes'!C$11,'Assumptions Notes'!C$11,C3769)</f>
        <v>139.80000000000001</v>
      </c>
      <c r="H3769" s="15">
        <f t="shared" si="117"/>
        <v>3.1455000000000004E-2</v>
      </c>
      <c r="I3769" s="2">
        <f>IF(C3769&gt;'Assumptions Notes'!C$11,-C3769*('Assumptions Notes'!C$13/(2*1000)),G3769*D3769)</f>
        <v>3.1455000000000004E-2</v>
      </c>
    </row>
    <row r="3770" spans="1:9" ht="16" x14ac:dyDescent="0.2">
      <c r="A3770" s="5">
        <v>42630.520833333336</v>
      </c>
      <c r="B3770" s="2">
        <v>769.82</v>
      </c>
      <c r="C3770" s="29">
        <v>142.19999999999999</v>
      </c>
      <c r="D3770" s="8">
        <v>2.1250000000000002E-4</v>
      </c>
      <c r="E3770" s="13">
        <f>D3770*'Assumptions Notes'!C$12</f>
        <v>2.5500000000000002E-2</v>
      </c>
      <c r="F3770" s="15">
        <f t="shared" si="116"/>
        <v>3.0217500000000001E-2</v>
      </c>
      <c r="G3770" s="10">
        <f>IF(C3770&gt;'Assumptions Notes'!C$11,'Assumptions Notes'!C$11,C3770)</f>
        <v>142.19999999999999</v>
      </c>
      <c r="H3770" s="15">
        <f t="shared" si="117"/>
        <v>3.0217500000000001E-2</v>
      </c>
      <c r="I3770" s="2">
        <f>IF(C3770&gt;'Assumptions Notes'!C$11,-C3770*('Assumptions Notes'!C$13/(2*1000)),G3770*D3770)</f>
        <v>3.0217500000000001E-2</v>
      </c>
    </row>
    <row r="3771" spans="1:9" ht="16" x14ac:dyDescent="0.2">
      <c r="A3771" s="5">
        <v>42630.541666666664</v>
      </c>
      <c r="B3771" s="2">
        <v>812.76</v>
      </c>
      <c r="C3771" s="29">
        <v>143.69999999999999</v>
      </c>
      <c r="D3771" s="8">
        <v>2.0000000000000001E-4</v>
      </c>
      <c r="E3771" s="13">
        <f>D3771*'Assumptions Notes'!C$12</f>
        <v>2.4E-2</v>
      </c>
      <c r="F3771" s="15">
        <f t="shared" si="116"/>
        <v>2.8739999999999998E-2</v>
      </c>
      <c r="G3771" s="10">
        <f>IF(C3771&gt;'Assumptions Notes'!C$11,'Assumptions Notes'!C$11,C3771)</f>
        <v>143.69999999999999</v>
      </c>
      <c r="H3771" s="15">
        <f t="shared" si="117"/>
        <v>2.8739999999999998E-2</v>
      </c>
      <c r="I3771" s="2">
        <f>IF(C3771&gt;'Assumptions Notes'!C$11,-C3771*('Assumptions Notes'!C$13/(2*1000)),G3771*D3771)</f>
        <v>2.8739999999999998E-2</v>
      </c>
    </row>
    <row r="3772" spans="1:9" ht="16" x14ac:dyDescent="0.2">
      <c r="A3772" s="5">
        <v>42630.5625</v>
      </c>
      <c r="B3772" s="2">
        <v>839.98</v>
      </c>
      <c r="C3772" s="29">
        <v>145.30000000000001</v>
      </c>
      <c r="D3772" s="8">
        <v>1.975E-4</v>
      </c>
      <c r="E3772" s="13">
        <f>D3772*'Assumptions Notes'!C$12</f>
        <v>2.3699999999999999E-2</v>
      </c>
      <c r="F3772" s="15">
        <f t="shared" si="116"/>
        <v>2.8696750000000004E-2</v>
      </c>
      <c r="G3772" s="10">
        <f>IF(C3772&gt;'Assumptions Notes'!C$11,'Assumptions Notes'!C$11,C3772)</f>
        <v>145.30000000000001</v>
      </c>
      <c r="H3772" s="15">
        <f t="shared" si="117"/>
        <v>2.8696750000000004E-2</v>
      </c>
      <c r="I3772" s="2">
        <f>IF(C3772&gt;'Assumptions Notes'!C$11,-C3772*('Assumptions Notes'!C$13/(2*1000)),G3772*D3772)</f>
        <v>2.8696750000000004E-2</v>
      </c>
    </row>
    <row r="3773" spans="1:9" ht="16" x14ac:dyDescent="0.2">
      <c r="A3773" s="5">
        <v>42630.583333333336</v>
      </c>
      <c r="B3773" s="2">
        <v>899</v>
      </c>
      <c r="C3773" s="29">
        <v>150.6</v>
      </c>
      <c r="D3773" s="8">
        <v>1.95E-4</v>
      </c>
      <c r="E3773" s="13">
        <f>D3773*'Assumptions Notes'!C$12</f>
        <v>2.3400000000000001E-2</v>
      </c>
      <c r="F3773" s="15">
        <f t="shared" si="116"/>
        <v>2.9366999999999997E-2</v>
      </c>
      <c r="G3773" s="10">
        <f>IF(C3773&gt;'Assumptions Notes'!C$11,'Assumptions Notes'!C$11,C3773)</f>
        <v>150</v>
      </c>
      <c r="H3773" s="15">
        <f t="shared" si="117"/>
        <v>2.9249999999999998E-2</v>
      </c>
      <c r="I3773" s="2">
        <f>IF(C3773&gt;'Assumptions Notes'!C$11,-C3773*('Assumptions Notes'!C$13/(2*1000)),G3773*D3773)</f>
        <v>-7.5299999999999992E-2</v>
      </c>
    </row>
    <row r="3774" spans="1:9" ht="16" x14ac:dyDescent="0.2">
      <c r="A3774" s="5">
        <v>42630.604166666664</v>
      </c>
      <c r="B3774" s="2">
        <v>998.08</v>
      </c>
      <c r="C3774" s="29">
        <v>141.30000000000001</v>
      </c>
      <c r="D3774" s="8">
        <v>1.9625E-4</v>
      </c>
      <c r="E3774" s="13">
        <f>D3774*'Assumptions Notes'!C$12</f>
        <v>2.3550000000000001E-2</v>
      </c>
      <c r="F3774" s="15">
        <f t="shared" si="116"/>
        <v>2.7730125000000001E-2</v>
      </c>
      <c r="G3774" s="10">
        <f>IF(C3774&gt;'Assumptions Notes'!C$11,'Assumptions Notes'!C$11,C3774)</f>
        <v>141.30000000000001</v>
      </c>
      <c r="H3774" s="15">
        <f t="shared" si="117"/>
        <v>2.7730125000000001E-2</v>
      </c>
      <c r="I3774" s="2">
        <f>IF(C3774&gt;'Assumptions Notes'!C$11,-C3774*('Assumptions Notes'!C$13/(2*1000)),G3774*D3774)</f>
        <v>2.7730125000000001E-2</v>
      </c>
    </row>
    <row r="3775" spans="1:9" ht="16" x14ac:dyDescent="0.2">
      <c r="A3775" s="5">
        <v>42630.625</v>
      </c>
      <c r="B3775" s="2">
        <v>1028.17</v>
      </c>
      <c r="C3775" s="29">
        <v>143.9</v>
      </c>
      <c r="D3775" s="8">
        <v>1.975E-4</v>
      </c>
      <c r="E3775" s="13">
        <f>D3775*'Assumptions Notes'!C$12</f>
        <v>2.3699999999999999E-2</v>
      </c>
      <c r="F3775" s="15">
        <f t="shared" si="116"/>
        <v>2.8420250000000001E-2</v>
      </c>
      <c r="G3775" s="10">
        <f>IF(C3775&gt;'Assumptions Notes'!C$11,'Assumptions Notes'!C$11,C3775)</f>
        <v>143.9</v>
      </c>
      <c r="H3775" s="15">
        <f t="shared" si="117"/>
        <v>2.8420250000000001E-2</v>
      </c>
      <c r="I3775" s="2">
        <f>IF(C3775&gt;'Assumptions Notes'!C$11,-C3775*('Assumptions Notes'!C$13/(2*1000)),G3775*D3775)</f>
        <v>2.8420250000000001E-2</v>
      </c>
    </row>
    <row r="3776" spans="1:9" ht="16" x14ac:dyDescent="0.2">
      <c r="A3776" s="5">
        <v>42630.645833333336</v>
      </c>
      <c r="B3776" s="2">
        <v>1121.6400000000001</v>
      </c>
      <c r="C3776" s="29">
        <v>136.9</v>
      </c>
      <c r="D3776" s="8">
        <v>2.2124999999999998E-4</v>
      </c>
      <c r="E3776" s="13">
        <f>D3776*'Assumptions Notes'!C$12</f>
        <v>2.6549999999999997E-2</v>
      </c>
      <c r="F3776" s="15">
        <f t="shared" si="116"/>
        <v>3.0289125E-2</v>
      </c>
      <c r="G3776" s="10">
        <f>IF(C3776&gt;'Assumptions Notes'!C$11,'Assumptions Notes'!C$11,C3776)</f>
        <v>136.9</v>
      </c>
      <c r="H3776" s="15">
        <f t="shared" si="117"/>
        <v>3.0289125E-2</v>
      </c>
      <c r="I3776" s="2">
        <f>IF(C3776&gt;'Assumptions Notes'!C$11,-C3776*('Assumptions Notes'!C$13/(2*1000)),G3776*D3776)</f>
        <v>3.0289125E-2</v>
      </c>
    </row>
    <row r="3777" spans="1:9" ht="16" x14ac:dyDescent="0.2">
      <c r="A3777" s="5">
        <v>42630.666666666664</v>
      </c>
      <c r="B3777" s="2">
        <v>1237.21</v>
      </c>
      <c r="C3777" s="29">
        <v>136.30000000000001</v>
      </c>
      <c r="D3777" s="8">
        <v>2.4499999999999999E-4</v>
      </c>
      <c r="E3777" s="13">
        <f>D3777*'Assumptions Notes'!C$12</f>
        <v>2.9399999999999999E-2</v>
      </c>
      <c r="F3777" s="15">
        <f t="shared" si="116"/>
        <v>3.33935E-2</v>
      </c>
      <c r="G3777" s="10">
        <f>IF(C3777&gt;'Assumptions Notes'!C$11,'Assumptions Notes'!C$11,C3777)</f>
        <v>136.30000000000001</v>
      </c>
      <c r="H3777" s="15">
        <f t="shared" si="117"/>
        <v>3.33935E-2</v>
      </c>
      <c r="I3777" s="2">
        <f>IF(C3777&gt;'Assumptions Notes'!C$11,-C3777*('Assumptions Notes'!C$13/(2*1000)),G3777*D3777)</f>
        <v>3.33935E-2</v>
      </c>
    </row>
    <row r="3778" spans="1:9" ht="16" x14ac:dyDescent="0.2">
      <c r="A3778" s="5">
        <v>42630.6875</v>
      </c>
      <c r="B3778" s="2">
        <v>1319.96</v>
      </c>
      <c r="C3778" s="29">
        <v>134.80000000000001</v>
      </c>
      <c r="D3778" s="8">
        <v>2.7E-4</v>
      </c>
      <c r="E3778" s="13">
        <f>D3778*'Assumptions Notes'!C$12</f>
        <v>3.2399999999999998E-2</v>
      </c>
      <c r="F3778" s="15">
        <f t="shared" si="116"/>
        <v>3.6396000000000005E-2</v>
      </c>
      <c r="G3778" s="10">
        <f>IF(C3778&gt;'Assumptions Notes'!C$11,'Assumptions Notes'!C$11,C3778)</f>
        <v>134.80000000000001</v>
      </c>
      <c r="H3778" s="15">
        <f t="shared" si="117"/>
        <v>3.6396000000000005E-2</v>
      </c>
      <c r="I3778" s="2">
        <f>IF(C3778&gt;'Assumptions Notes'!C$11,-C3778*('Assumptions Notes'!C$13/(2*1000)),G3778*D3778)</f>
        <v>3.6396000000000005E-2</v>
      </c>
    </row>
    <row r="3779" spans="1:9" ht="16" x14ac:dyDescent="0.2">
      <c r="A3779" s="5">
        <v>42630.708333333336</v>
      </c>
      <c r="B3779" s="2">
        <v>1373.6</v>
      </c>
      <c r="C3779" s="29">
        <v>134.80000000000001</v>
      </c>
      <c r="D3779" s="8">
        <v>2.9500000000000001E-4</v>
      </c>
      <c r="E3779" s="13">
        <f>D3779*'Assumptions Notes'!C$12</f>
        <v>3.5400000000000001E-2</v>
      </c>
      <c r="F3779" s="15">
        <f t="shared" ref="F3779:F3842" si="118">D3779*C3779</f>
        <v>3.9766000000000003E-2</v>
      </c>
      <c r="G3779" s="10">
        <f>IF(C3779&gt;'Assumptions Notes'!C$11,'Assumptions Notes'!C$11,C3779)</f>
        <v>134.80000000000001</v>
      </c>
      <c r="H3779" s="15">
        <f t="shared" ref="H3779:H3842" si="119">G3779*D3779</f>
        <v>3.9766000000000003E-2</v>
      </c>
      <c r="I3779" s="2">
        <f>IF(C3779&gt;'Assumptions Notes'!C$11,-C3779*('Assumptions Notes'!C$13/(2*1000)),G3779*D3779)</f>
        <v>3.9766000000000003E-2</v>
      </c>
    </row>
    <row r="3780" spans="1:9" ht="16" x14ac:dyDescent="0.2">
      <c r="A3780" s="5">
        <v>42630.729166666664</v>
      </c>
      <c r="B3780" s="2">
        <v>1405.22</v>
      </c>
      <c r="C3780" s="29">
        <v>133.19999999999999</v>
      </c>
      <c r="D3780" s="8">
        <v>2.9750000000000002E-4</v>
      </c>
      <c r="E3780" s="13">
        <f>D3780*'Assumptions Notes'!C$12</f>
        <v>3.5700000000000003E-2</v>
      </c>
      <c r="F3780" s="15">
        <f t="shared" si="118"/>
        <v>3.9627000000000002E-2</v>
      </c>
      <c r="G3780" s="10">
        <f>IF(C3780&gt;'Assumptions Notes'!C$11,'Assumptions Notes'!C$11,C3780)</f>
        <v>133.19999999999999</v>
      </c>
      <c r="H3780" s="15">
        <f t="shared" si="119"/>
        <v>3.9627000000000002E-2</v>
      </c>
      <c r="I3780" s="2">
        <f>IF(C3780&gt;'Assumptions Notes'!C$11,-C3780*('Assumptions Notes'!C$13/(2*1000)),G3780*D3780)</f>
        <v>3.9627000000000002E-2</v>
      </c>
    </row>
    <row r="3781" spans="1:9" ht="16" x14ac:dyDescent="0.2">
      <c r="A3781" s="5">
        <v>42630.75</v>
      </c>
      <c r="B3781" s="2">
        <v>1482.64</v>
      </c>
      <c r="C3781" s="29">
        <v>129.5</v>
      </c>
      <c r="D3781" s="8">
        <v>2.9999999999999997E-4</v>
      </c>
      <c r="E3781" s="13">
        <f>D3781*'Assumptions Notes'!C$12</f>
        <v>3.5999999999999997E-2</v>
      </c>
      <c r="F3781" s="15">
        <f t="shared" si="118"/>
        <v>3.8849999999999996E-2</v>
      </c>
      <c r="G3781" s="10">
        <f>IF(C3781&gt;'Assumptions Notes'!C$11,'Assumptions Notes'!C$11,C3781)</f>
        <v>129.5</v>
      </c>
      <c r="H3781" s="15">
        <f t="shared" si="119"/>
        <v>3.8849999999999996E-2</v>
      </c>
      <c r="I3781" s="2">
        <f>IF(C3781&gt;'Assumptions Notes'!C$11,-C3781*('Assumptions Notes'!C$13/(2*1000)),G3781*D3781)</f>
        <v>3.8849999999999996E-2</v>
      </c>
    </row>
    <row r="3782" spans="1:9" ht="16" x14ac:dyDescent="0.2">
      <c r="A3782" s="5">
        <v>42630.770833333336</v>
      </c>
      <c r="B3782" s="2">
        <v>1556.44</v>
      </c>
      <c r="C3782" s="29">
        <v>137.5</v>
      </c>
      <c r="D3782" s="8">
        <v>2.9999999999999997E-4</v>
      </c>
      <c r="E3782" s="13">
        <f>D3782*'Assumptions Notes'!C$12</f>
        <v>3.5999999999999997E-2</v>
      </c>
      <c r="F3782" s="15">
        <f t="shared" si="118"/>
        <v>4.1249999999999995E-2</v>
      </c>
      <c r="G3782" s="10">
        <f>IF(C3782&gt;'Assumptions Notes'!C$11,'Assumptions Notes'!C$11,C3782)</f>
        <v>137.5</v>
      </c>
      <c r="H3782" s="15">
        <f t="shared" si="119"/>
        <v>4.1249999999999995E-2</v>
      </c>
      <c r="I3782" s="2">
        <f>IF(C3782&gt;'Assumptions Notes'!C$11,-C3782*('Assumptions Notes'!C$13/(2*1000)),G3782*D3782)</f>
        <v>4.1249999999999995E-2</v>
      </c>
    </row>
    <row r="3783" spans="1:9" ht="16" x14ac:dyDescent="0.2">
      <c r="A3783" s="5">
        <v>42630.791666666664</v>
      </c>
      <c r="B3783" s="2">
        <v>1602.75</v>
      </c>
      <c r="C3783" s="29">
        <v>135</v>
      </c>
      <c r="D3783" s="8">
        <v>2.9999999999999997E-4</v>
      </c>
      <c r="E3783" s="13">
        <f>D3783*'Assumptions Notes'!C$12</f>
        <v>3.5999999999999997E-2</v>
      </c>
      <c r="F3783" s="15">
        <f t="shared" si="118"/>
        <v>4.0499999999999994E-2</v>
      </c>
      <c r="G3783" s="10">
        <f>IF(C3783&gt;'Assumptions Notes'!C$11,'Assumptions Notes'!C$11,C3783)</f>
        <v>135</v>
      </c>
      <c r="H3783" s="15">
        <f t="shared" si="119"/>
        <v>4.0499999999999994E-2</v>
      </c>
      <c r="I3783" s="2">
        <f>IF(C3783&gt;'Assumptions Notes'!C$11,-C3783*('Assumptions Notes'!C$13/(2*1000)),G3783*D3783)</f>
        <v>4.0499999999999994E-2</v>
      </c>
    </row>
    <row r="3784" spans="1:9" ht="16" x14ac:dyDescent="0.2">
      <c r="A3784" s="5">
        <v>42630.8125</v>
      </c>
      <c r="B3784" s="2">
        <v>1561</v>
      </c>
      <c r="C3784" s="29">
        <v>141.30000000000001</v>
      </c>
      <c r="D3784" s="8">
        <v>2.9750000000000002E-4</v>
      </c>
      <c r="E3784" s="13">
        <f>D3784*'Assumptions Notes'!C$12</f>
        <v>3.5700000000000003E-2</v>
      </c>
      <c r="F3784" s="15">
        <f t="shared" si="118"/>
        <v>4.2036750000000005E-2</v>
      </c>
      <c r="G3784" s="10">
        <f>IF(C3784&gt;'Assumptions Notes'!C$11,'Assumptions Notes'!C$11,C3784)</f>
        <v>141.30000000000001</v>
      </c>
      <c r="H3784" s="15">
        <f t="shared" si="119"/>
        <v>4.2036750000000005E-2</v>
      </c>
      <c r="I3784" s="2">
        <f>IF(C3784&gt;'Assumptions Notes'!C$11,-C3784*('Assumptions Notes'!C$13/(2*1000)),G3784*D3784)</f>
        <v>4.2036750000000005E-2</v>
      </c>
    </row>
    <row r="3785" spans="1:9" ht="16" x14ac:dyDescent="0.2">
      <c r="A3785" s="5">
        <v>42630.833333333336</v>
      </c>
      <c r="B3785" s="2">
        <v>1533.87</v>
      </c>
      <c r="C3785" s="29">
        <v>139.30000000000001</v>
      </c>
      <c r="D3785" s="8">
        <v>2.9500000000000001E-4</v>
      </c>
      <c r="E3785" s="13">
        <f>D3785*'Assumptions Notes'!C$12</f>
        <v>3.5400000000000001E-2</v>
      </c>
      <c r="F3785" s="15">
        <f t="shared" si="118"/>
        <v>4.1093500000000005E-2</v>
      </c>
      <c r="G3785" s="10">
        <f>IF(C3785&gt;'Assumptions Notes'!C$11,'Assumptions Notes'!C$11,C3785)</f>
        <v>139.30000000000001</v>
      </c>
      <c r="H3785" s="15">
        <f t="shared" si="119"/>
        <v>4.1093500000000005E-2</v>
      </c>
      <c r="I3785" s="2">
        <f>IF(C3785&gt;'Assumptions Notes'!C$11,-C3785*('Assumptions Notes'!C$13/(2*1000)),G3785*D3785)</f>
        <v>4.1093500000000005E-2</v>
      </c>
    </row>
    <row r="3786" spans="1:9" ht="16" x14ac:dyDescent="0.2">
      <c r="A3786" s="5">
        <v>42630.854166666664</v>
      </c>
      <c r="B3786" s="2">
        <v>1504.02</v>
      </c>
      <c r="C3786" s="29">
        <v>139.5</v>
      </c>
      <c r="D3786" s="8">
        <v>2.9E-4</v>
      </c>
      <c r="E3786" s="13">
        <f>D3786*'Assumptions Notes'!C$12</f>
        <v>3.4799999999999998E-2</v>
      </c>
      <c r="F3786" s="15">
        <f t="shared" si="118"/>
        <v>4.0454999999999998E-2</v>
      </c>
      <c r="G3786" s="10">
        <f>IF(C3786&gt;'Assumptions Notes'!C$11,'Assumptions Notes'!C$11,C3786)</f>
        <v>139.5</v>
      </c>
      <c r="H3786" s="15">
        <f t="shared" si="119"/>
        <v>4.0454999999999998E-2</v>
      </c>
      <c r="I3786" s="2">
        <f>IF(C3786&gt;'Assumptions Notes'!C$11,-C3786*('Assumptions Notes'!C$13/(2*1000)),G3786*D3786)</f>
        <v>4.0454999999999998E-2</v>
      </c>
    </row>
    <row r="3787" spans="1:9" ht="16" x14ac:dyDescent="0.2">
      <c r="A3787" s="5">
        <v>42630.875</v>
      </c>
      <c r="B3787" s="2">
        <v>1438.93</v>
      </c>
      <c r="C3787" s="29">
        <v>133.69999999999999</v>
      </c>
      <c r="D3787" s="8">
        <v>2.8499999999999999E-4</v>
      </c>
      <c r="E3787" s="13">
        <f>D3787*'Assumptions Notes'!C$12</f>
        <v>3.4200000000000001E-2</v>
      </c>
      <c r="F3787" s="15">
        <f t="shared" si="118"/>
        <v>3.8104499999999993E-2</v>
      </c>
      <c r="G3787" s="10">
        <f>IF(C3787&gt;'Assumptions Notes'!C$11,'Assumptions Notes'!C$11,C3787)</f>
        <v>133.69999999999999</v>
      </c>
      <c r="H3787" s="15">
        <f t="shared" si="119"/>
        <v>3.8104499999999993E-2</v>
      </c>
      <c r="I3787" s="2">
        <f>IF(C3787&gt;'Assumptions Notes'!C$11,-C3787*('Assumptions Notes'!C$13/(2*1000)),G3787*D3787)</f>
        <v>3.8104499999999993E-2</v>
      </c>
    </row>
    <row r="3788" spans="1:9" ht="16" x14ac:dyDescent="0.2">
      <c r="A3788" s="5">
        <v>42630.895833333336</v>
      </c>
      <c r="B3788" s="2">
        <v>1401.34</v>
      </c>
      <c r="C3788" s="29">
        <v>126.9</v>
      </c>
      <c r="D3788" s="8">
        <v>2.7E-4</v>
      </c>
      <c r="E3788" s="13">
        <f>D3788*'Assumptions Notes'!C$12</f>
        <v>3.2399999999999998E-2</v>
      </c>
      <c r="F3788" s="15">
        <f t="shared" si="118"/>
        <v>3.4263000000000002E-2</v>
      </c>
      <c r="G3788" s="10">
        <f>IF(C3788&gt;'Assumptions Notes'!C$11,'Assumptions Notes'!C$11,C3788)</f>
        <v>126.9</v>
      </c>
      <c r="H3788" s="15">
        <f t="shared" si="119"/>
        <v>3.4263000000000002E-2</v>
      </c>
      <c r="I3788" s="2">
        <f>IF(C3788&gt;'Assumptions Notes'!C$11,-C3788*('Assumptions Notes'!C$13/(2*1000)),G3788*D3788)</f>
        <v>3.4263000000000002E-2</v>
      </c>
    </row>
    <row r="3789" spans="1:9" ht="16" x14ac:dyDescent="0.2">
      <c r="A3789" s="5">
        <v>42630.916666666664</v>
      </c>
      <c r="B3789" s="2">
        <v>1361.26</v>
      </c>
      <c r="C3789" s="29">
        <v>125.1</v>
      </c>
      <c r="D3789" s="8">
        <v>2.5500000000000002E-4</v>
      </c>
      <c r="E3789" s="13">
        <f>D3789*'Assumptions Notes'!C$12</f>
        <v>3.0600000000000002E-2</v>
      </c>
      <c r="F3789" s="15">
        <f t="shared" si="118"/>
        <v>3.1900499999999998E-2</v>
      </c>
      <c r="G3789" s="10">
        <f>IF(C3789&gt;'Assumptions Notes'!C$11,'Assumptions Notes'!C$11,C3789)</f>
        <v>125.1</v>
      </c>
      <c r="H3789" s="15">
        <f t="shared" si="119"/>
        <v>3.1900499999999998E-2</v>
      </c>
      <c r="I3789" s="2">
        <f>IF(C3789&gt;'Assumptions Notes'!C$11,-C3789*('Assumptions Notes'!C$13/(2*1000)),G3789*D3789)</f>
        <v>3.1900499999999998E-2</v>
      </c>
    </row>
    <row r="3790" spans="1:9" ht="16" x14ac:dyDescent="0.2">
      <c r="A3790" s="5">
        <v>42630.9375</v>
      </c>
      <c r="B3790" s="2">
        <v>1314.36</v>
      </c>
      <c r="C3790" s="29">
        <v>126.4</v>
      </c>
      <c r="D3790" s="8">
        <v>2.1250000000000002E-4</v>
      </c>
      <c r="E3790" s="13">
        <f>D3790*'Assumptions Notes'!C$12</f>
        <v>2.5500000000000002E-2</v>
      </c>
      <c r="F3790" s="15">
        <f t="shared" si="118"/>
        <v>2.6860000000000002E-2</v>
      </c>
      <c r="G3790" s="10">
        <f>IF(C3790&gt;'Assumptions Notes'!C$11,'Assumptions Notes'!C$11,C3790)</f>
        <v>126.4</v>
      </c>
      <c r="H3790" s="15">
        <f t="shared" si="119"/>
        <v>2.6860000000000002E-2</v>
      </c>
      <c r="I3790" s="2">
        <f>IF(C3790&gt;'Assumptions Notes'!C$11,-C3790*('Assumptions Notes'!C$13/(2*1000)),G3790*D3790)</f>
        <v>2.6860000000000002E-2</v>
      </c>
    </row>
    <row r="3791" spans="1:9" ht="16" x14ac:dyDescent="0.2">
      <c r="A3791" s="5">
        <v>42630.958333333336</v>
      </c>
      <c r="B3791" s="2">
        <v>1235.1300000000001</v>
      </c>
      <c r="C3791" s="29">
        <v>122.6</v>
      </c>
      <c r="D3791" s="8">
        <v>1.7000000000000001E-4</v>
      </c>
      <c r="E3791" s="13">
        <f>D3791*'Assumptions Notes'!C$12</f>
        <v>2.0400000000000001E-2</v>
      </c>
      <c r="F3791" s="15">
        <f t="shared" si="118"/>
        <v>2.0841999999999999E-2</v>
      </c>
      <c r="G3791" s="10">
        <f>IF(C3791&gt;'Assumptions Notes'!C$11,'Assumptions Notes'!C$11,C3791)</f>
        <v>122.6</v>
      </c>
      <c r="H3791" s="15">
        <f t="shared" si="119"/>
        <v>2.0841999999999999E-2</v>
      </c>
      <c r="I3791" s="2">
        <f>IF(C3791&gt;'Assumptions Notes'!C$11,-C3791*('Assumptions Notes'!C$13/(2*1000)),G3791*D3791)</f>
        <v>2.0841999999999999E-2</v>
      </c>
    </row>
    <row r="3792" spans="1:9" ht="16" x14ac:dyDescent="0.2">
      <c r="A3792" s="5">
        <v>42630.979166666664</v>
      </c>
      <c r="B3792" s="2">
        <v>1202.0899999999999</v>
      </c>
      <c r="C3792" s="29">
        <v>120.5</v>
      </c>
      <c r="D3792" s="8">
        <v>1.5000000000000001E-4</v>
      </c>
      <c r="E3792" s="13">
        <f>D3792*'Assumptions Notes'!C$12</f>
        <v>1.8000000000000002E-2</v>
      </c>
      <c r="F3792" s="15">
        <f t="shared" si="118"/>
        <v>1.8075000000000001E-2</v>
      </c>
      <c r="G3792" s="10">
        <f>IF(C3792&gt;'Assumptions Notes'!C$11,'Assumptions Notes'!C$11,C3792)</f>
        <v>120.5</v>
      </c>
      <c r="H3792" s="15">
        <f t="shared" si="119"/>
        <v>1.8075000000000001E-2</v>
      </c>
      <c r="I3792" s="2">
        <f>IF(C3792&gt;'Assumptions Notes'!C$11,-C3792*('Assumptions Notes'!C$13/(2*1000)),G3792*D3792)</f>
        <v>1.8075000000000001E-2</v>
      </c>
    </row>
    <row r="3793" spans="1:9" ht="16" x14ac:dyDescent="0.2">
      <c r="A3793" s="5">
        <v>42631</v>
      </c>
      <c r="B3793" s="2">
        <v>1409.29</v>
      </c>
      <c r="C3793" s="29">
        <v>120.8</v>
      </c>
      <c r="D3793" s="8">
        <v>1.2999999999999999E-4</v>
      </c>
      <c r="E3793" s="13">
        <f>D3793*'Assumptions Notes'!C$12</f>
        <v>1.5599999999999999E-2</v>
      </c>
      <c r="F3793" s="15">
        <f t="shared" si="118"/>
        <v>1.5703999999999999E-2</v>
      </c>
      <c r="G3793" s="10">
        <f>IF(C3793&gt;'Assumptions Notes'!C$11,'Assumptions Notes'!C$11,C3793)</f>
        <v>120.8</v>
      </c>
      <c r="H3793" s="15">
        <f t="shared" si="119"/>
        <v>1.5703999999999999E-2</v>
      </c>
      <c r="I3793" s="2">
        <f>IF(C3793&gt;'Assumptions Notes'!C$11,-C3793*('Assumptions Notes'!C$13/(2*1000)),G3793*D3793)</f>
        <v>1.5703999999999999E-2</v>
      </c>
    </row>
    <row r="3794" spans="1:9" ht="16" x14ac:dyDescent="0.2">
      <c r="A3794" s="5">
        <v>42631.020833333336</v>
      </c>
      <c r="B3794" s="2">
        <v>1296.46</v>
      </c>
      <c r="C3794" s="29">
        <v>126.2</v>
      </c>
      <c r="D3794" s="8">
        <v>1.175E-4</v>
      </c>
      <c r="E3794" s="13">
        <f>D3794*'Assumptions Notes'!C$12</f>
        <v>1.41E-2</v>
      </c>
      <c r="F3794" s="15">
        <f t="shared" si="118"/>
        <v>1.48285E-2</v>
      </c>
      <c r="G3794" s="10">
        <f>IF(C3794&gt;'Assumptions Notes'!C$11,'Assumptions Notes'!C$11,C3794)</f>
        <v>126.2</v>
      </c>
      <c r="H3794" s="15">
        <f t="shared" si="119"/>
        <v>1.48285E-2</v>
      </c>
      <c r="I3794" s="2">
        <f>IF(C3794&gt;'Assumptions Notes'!C$11,-C3794*('Assumptions Notes'!C$13/(2*1000)),G3794*D3794)</f>
        <v>1.48285E-2</v>
      </c>
    </row>
    <row r="3795" spans="1:9" ht="16" x14ac:dyDescent="0.2">
      <c r="A3795" s="5">
        <v>42631.041666666664</v>
      </c>
      <c r="B3795" s="2">
        <v>1256.76</v>
      </c>
      <c r="C3795" s="29">
        <v>126.7</v>
      </c>
      <c r="D3795" s="8">
        <v>1.05E-4</v>
      </c>
      <c r="E3795" s="13">
        <f>D3795*'Assumptions Notes'!C$12</f>
        <v>1.26E-2</v>
      </c>
      <c r="F3795" s="15">
        <f t="shared" si="118"/>
        <v>1.3303500000000001E-2</v>
      </c>
      <c r="G3795" s="10">
        <f>IF(C3795&gt;'Assumptions Notes'!C$11,'Assumptions Notes'!C$11,C3795)</f>
        <v>126.7</v>
      </c>
      <c r="H3795" s="15">
        <f t="shared" si="119"/>
        <v>1.3303500000000001E-2</v>
      </c>
      <c r="I3795" s="2">
        <f>IF(C3795&gt;'Assumptions Notes'!C$11,-C3795*('Assumptions Notes'!C$13/(2*1000)),G3795*D3795)</f>
        <v>1.3303500000000001E-2</v>
      </c>
    </row>
    <row r="3796" spans="1:9" ht="16" x14ac:dyDescent="0.2">
      <c r="A3796" s="5">
        <v>42631.0625</v>
      </c>
      <c r="B3796" s="2">
        <v>1142.02</v>
      </c>
      <c r="C3796" s="29">
        <v>135.5</v>
      </c>
      <c r="D3796" s="8">
        <v>1.025E-4</v>
      </c>
      <c r="E3796" s="13">
        <f>D3796*'Assumptions Notes'!C$12</f>
        <v>1.23E-2</v>
      </c>
      <c r="F3796" s="15">
        <f t="shared" si="118"/>
        <v>1.388875E-2</v>
      </c>
      <c r="G3796" s="10">
        <f>IF(C3796&gt;'Assumptions Notes'!C$11,'Assumptions Notes'!C$11,C3796)</f>
        <v>135.5</v>
      </c>
      <c r="H3796" s="15">
        <f t="shared" si="119"/>
        <v>1.388875E-2</v>
      </c>
      <c r="I3796" s="2">
        <f>IF(C3796&gt;'Assumptions Notes'!C$11,-C3796*('Assumptions Notes'!C$13/(2*1000)),G3796*D3796)</f>
        <v>1.388875E-2</v>
      </c>
    </row>
    <row r="3797" spans="1:9" ht="16" x14ac:dyDescent="0.2">
      <c r="A3797" s="5">
        <v>42631.083333333336</v>
      </c>
      <c r="B3797" s="2">
        <v>1065.76</v>
      </c>
      <c r="C3797" s="29">
        <v>129.30000000000001</v>
      </c>
      <c r="D3797" s="8">
        <v>1E-4</v>
      </c>
      <c r="E3797" s="13">
        <f>D3797*'Assumptions Notes'!C$12</f>
        <v>1.2E-2</v>
      </c>
      <c r="F3797" s="15">
        <f t="shared" si="118"/>
        <v>1.2930000000000002E-2</v>
      </c>
      <c r="G3797" s="10">
        <f>IF(C3797&gt;'Assumptions Notes'!C$11,'Assumptions Notes'!C$11,C3797)</f>
        <v>129.30000000000001</v>
      </c>
      <c r="H3797" s="15">
        <f t="shared" si="119"/>
        <v>1.2930000000000002E-2</v>
      </c>
      <c r="I3797" s="2">
        <f>IF(C3797&gt;'Assumptions Notes'!C$11,-C3797*('Assumptions Notes'!C$13/(2*1000)),G3797*D3797)</f>
        <v>1.2930000000000002E-2</v>
      </c>
    </row>
    <row r="3798" spans="1:9" ht="16" x14ac:dyDescent="0.2">
      <c r="A3798" s="5">
        <v>42631.104166666664</v>
      </c>
      <c r="B3798" s="2">
        <v>1037.44</v>
      </c>
      <c r="C3798" s="29">
        <v>129.1</v>
      </c>
      <c r="D3798" s="8">
        <v>9.8750000000000002E-5</v>
      </c>
      <c r="E3798" s="13">
        <f>D3798*'Assumptions Notes'!C$12</f>
        <v>1.1849999999999999E-2</v>
      </c>
      <c r="F3798" s="15">
        <f t="shared" si="118"/>
        <v>1.2748625E-2</v>
      </c>
      <c r="G3798" s="10">
        <f>IF(C3798&gt;'Assumptions Notes'!C$11,'Assumptions Notes'!C$11,C3798)</f>
        <v>129.1</v>
      </c>
      <c r="H3798" s="15">
        <f t="shared" si="119"/>
        <v>1.2748625E-2</v>
      </c>
      <c r="I3798" s="2">
        <f>IF(C3798&gt;'Assumptions Notes'!C$11,-C3798*('Assumptions Notes'!C$13/(2*1000)),G3798*D3798)</f>
        <v>1.2748625E-2</v>
      </c>
    </row>
    <row r="3799" spans="1:9" ht="16" x14ac:dyDescent="0.2">
      <c r="A3799" s="5">
        <v>42631.125</v>
      </c>
      <c r="B3799" s="2">
        <v>1025.69</v>
      </c>
      <c r="C3799" s="29">
        <v>128.1</v>
      </c>
      <c r="D3799" s="8">
        <v>9.7499999999999998E-5</v>
      </c>
      <c r="E3799" s="13">
        <f>D3799*'Assumptions Notes'!C$12</f>
        <v>1.17E-2</v>
      </c>
      <c r="F3799" s="15">
        <f t="shared" si="118"/>
        <v>1.2489749999999999E-2</v>
      </c>
      <c r="G3799" s="10">
        <f>IF(C3799&gt;'Assumptions Notes'!C$11,'Assumptions Notes'!C$11,C3799)</f>
        <v>128.1</v>
      </c>
      <c r="H3799" s="15">
        <f t="shared" si="119"/>
        <v>1.2489749999999999E-2</v>
      </c>
      <c r="I3799" s="2">
        <f>IF(C3799&gt;'Assumptions Notes'!C$11,-C3799*('Assumptions Notes'!C$13/(2*1000)),G3799*D3799)</f>
        <v>1.2489749999999999E-2</v>
      </c>
    </row>
    <row r="3800" spans="1:9" ht="16" x14ac:dyDescent="0.2">
      <c r="A3800" s="5">
        <v>42631.145833333336</v>
      </c>
      <c r="B3800" s="2">
        <v>1003.8</v>
      </c>
      <c r="C3800" s="29">
        <v>127.4</v>
      </c>
      <c r="D3800" s="8">
        <v>9.6250000000000009E-5</v>
      </c>
      <c r="E3800" s="13">
        <f>D3800*'Assumptions Notes'!C$12</f>
        <v>1.1550000000000001E-2</v>
      </c>
      <c r="F3800" s="15">
        <f t="shared" si="118"/>
        <v>1.2262250000000002E-2</v>
      </c>
      <c r="G3800" s="10">
        <f>IF(C3800&gt;'Assumptions Notes'!C$11,'Assumptions Notes'!C$11,C3800)</f>
        <v>127.4</v>
      </c>
      <c r="H3800" s="15">
        <f t="shared" si="119"/>
        <v>1.2262250000000002E-2</v>
      </c>
      <c r="I3800" s="2">
        <f>IF(C3800&gt;'Assumptions Notes'!C$11,-C3800*('Assumptions Notes'!C$13/(2*1000)),G3800*D3800)</f>
        <v>1.2262250000000002E-2</v>
      </c>
    </row>
    <row r="3801" spans="1:9" ht="16" x14ac:dyDescent="0.2">
      <c r="A3801" s="5">
        <v>42631.166666666664</v>
      </c>
      <c r="B3801" s="2">
        <v>977.74</v>
      </c>
      <c r="C3801" s="29">
        <v>118.2</v>
      </c>
      <c r="D3801" s="8">
        <v>9.5000000000000005E-5</v>
      </c>
      <c r="E3801" s="13">
        <f>D3801*'Assumptions Notes'!C$12</f>
        <v>1.14E-2</v>
      </c>
      <c r="F3801" s="15">
        <f t="shared" si="118"/>
        <v>1.1229000000000001E-2</v>
      </c>
      <c r="G3801" s="10">
        <f>IF(C3801&gt;'Assumptions Notes'!C$11,'Assumptions Notes'!C$11,C3801)</f>
        <v>118.2</v>
      </c>
      <c r="H3801" s="15">
        <f t="shared" si="119"/>
        <v>1.1229000000000001E-2</v>
      </c>
      <c r="I3801" s="2">
        <f>IF(C3801&gt;'Assumptions Notes'!C$11,-C3801*('Assumptions Notes'!C$13/(2*1000)),G3801*D3801)</f>
        <v>1.1229000000000001E-2</v>
      </c>
    </row>
    <row r="3802" spans="1:9" ht="16" x14ac:dyDescent="0.2">
      <c r="A3802" s="5">
        <v>42631.1875</v>
      </c>
      <c r="B3802" s="2">
        <v>954.16</v>
      </c>
      <c r="C3802" s="29">
        <v>115.7</v>
      </c>
      <c r="D3802" s="8">
        <v>9.6250000000000009E-5</v>
      </c>
      <c r="E3802" s="13">
        <f>D3802*'Assumptions Notes'!C$12</f>
        <v>1.1550000000000001E-2</v>
      </c>
      <c r="F3802" s="15">
        <f t="shared" si="118"/>
        <v>1.1136125000000002E-2</v>
      </c>
      <c r="G3802" s="10">
        <f>IF(C3802&gt;'Assumptions Notes'!C$11,'Assumptions Notes'!C$11,C3802)</f>
        <v>115.7</v>
      </c>
      <c r="H3802" s="15">
        <f t="shared" si="119"/>
        <v>1.1136125000000002E-2</v>
      </c>
      <c r="I3802" s="2">
        <f>IF(C3802&gt;'Assumptions Notes'!C$11,-C3802*('Assumptions Notes'!C$13/(2*1000)),G3802*D3802)</f>
        <v>1.1136125000000002E-2</v>
      </c>
    </row>
    <row r="3803" spans="1:9" ht="16" x14ac:dyDescent="0.2">
      <c r="A3803" s="5">
        <v>42631.208333333336</v>
      </c>
      <c r="B3803" s="2">
        <v>942.02</v>
      </c>
      <c r="C3803" s="29">
        <v>114.2</v>
      </c>
      <c r="D3803" s="8">
        <v>9.7499999999999998E-5</v>
      </c>
      <c r="E3803" s="13">
        <f>D3803*'Assumptions Notes'!C$12</f>
        <v>1.17E-2</v>
      </c>
      <c r="F3803" s="15">
        <f t="shared" si="118"/>
        <v>1.11345E-2</v>
      </c>
      <c r="G3803" s="10">
        <f>IF(C3803&gt;'Assumptions Notes'!C$11,'Assumptions Notes'!C$11,C3803)</f>
        <v>114.2</v>
      </c>
      <c r="H3803" s="15">
        <f t="shared" si="119"/>
        <v>1.11345E-2</v>
      </c>
      <c r="I3803" s="2">
        <f>IF(C3803&gt;'Assumptions Notes'!C$11,-C3803*('Assumptions Notes'!C$13/(2*1000)),G3803*D3803)</f>
        <v>1.11345E-2</v>
      </c>
    </row>
    <row r="3804" spans="1:9" ht="16" x14ac:dyDescent="0.2">
      <c r="A3804" s="5">
        <v>42631.229166666664</v>
      </c>
      <c r="B3804" s="2">
        <v>964.48</v>
      </c>
      <c r="C3804" s="29">
        <v>114.4</v>
      </c>
      <c r="D3804" s="8">
        <v>1.15E-4</v>
      </c>
      <c r="E3804" s="13">
        <f>D3804*'Assumptions Notes'!C$12</f>
        <v>1.38E-2</v>
      </c>
      <c r="F3804" s="15">
        <f t="shared" si="118"/>
        <v>1.3156000000000001E-2</v>
      </c>
      <c r="G3804" s="10">
        <f>IF(C3804&gt;'Assumptions Notes'!C$11,'Assumptions Notes'!C$11,C3804)</f>
        <v>114.4</v>
      </c>
      <c r="H3804" s="15">
        <f t="shared" si="119"/>
        <v>1.3156000000000001E-2</v>
      </c>
      <c r="I3804" s="2">
        <f>IF(C3804&gt;'Assumptions Notes'!C$11,-C3804*('Assumptions Notes'!C$13/(2*1000)),G3804*D3804)</f>
        <v>1.3156000000000001E-2</v>
      </c>
    </row>
    <row r="3805" spans="1:9" ht="16" x14ac:dyDescent="0.2">
      <c r="A3805" s="5">
        <v>42631.25</v>
      </c>
      <c r="B3805" s="2">
        <v>925.13</v>
      </c>
      <c r="C3805" s="29">
        <v>114.7</v>
      </c>
      <c r="D3805" s="8">
        <v>1.325E-4</v>
      </c>
      <c r="E3805" s="13">
        <f>D3805*'Assumptions Notes'!C$12</f>
        <v>1.5900000000000001E-2</v>
      </c>
      <c r="F3805" s="15">
        <f t="shared" si="118"/>
        <v>1.5197749999999999E-2</v>
      </c>
      <c r="G3805" s="10">
        <f>IF(C3805&gt;'Assumptions Notes'!C$11,'Assumptions Notes'!C$11,C3805)</f>
        <v>114.7</v>
      </c>
      <c r="H3805" s="15">
        <f t="shared" si="119"/>
        <v>1.5197749999999999E-2</v>
      </c>
      <c r="I3805" s="2">
        <f>IF(C3805&gt;'Assumptions Notes'!C$11,-C3805*('Assumptions Notes'!C$13/(2*1000)),G3805*D3805)</f>
        <v>1.5197749999999999E-2</v>
      </c>
    </row>
    <row r="3806" spans="1:9" ht="16" x14ac:dyDescent="0.2">
      <c r="A3806" s="5">
        <v>42631.270833333336</v>
      </c>
      <c r="B3806" s="2">
        <v>954.26</v>
      </c>
      <c r="C3806" s="29">
        <v>123.2</v>
      </c>
      <c r="D3806" s="8">
        <v>1.6249999999999999E-4</v>
      </c>
      <c r="E3806" s="13">
        <f>D3806*'Assumptions Notes'!C$12</f>
        <v>1.95E-2</v>
      </c>
      <c r="F3806" s="15">
        <f t="shared" si="118"/>
        <v>2.002E-2</v>
      </c>
      <c r="G3806" s="10">
        <f>IF(C3806&gt;'Assumptions Notes'!C$11,'Assumptions Notes'!C$11,C3806)</f>
        <v>123.2</v>
      </c>
      <c r="H3806" s="15">
        <f t="shared" si="119"/>
        <v>2.002E-2</v>
      </c>
      <c r="I3806" s="2">
        <f>IF(C3806&gt;'Assumptions Notes'!C$11,-C3806*('Assumptions Notes'!C$13/(2*1000)),G3806*D3806)</f>
        <v>2.002E-2</v>
      </c>
    </row>
    <row r="3807" spans="1:9" ht="16" x14ac:dyDescent="0.2">
      <c r="A3807" s="5">
        <v>42631.291666666664</v>
      </c>
      <c r="B3807" s="2">
        <v>1007.92</v>
      </c>
      <c r="C3807" s="29">
        <v>127.1</v>
      </c>
      <c r="D3807" s="8">
        <v>1.9249999999999999E-4</v>
      </c>
      <c r="E3807" s="13">
        <f>D3807*'Assumptions Notes'!C$12</f>
        <v>2.3099999999999999E-2</v>
      </c>
      <c r="F3807" s="15">
        <f t="shared" si="118"/>
        <v>2.4466749999999999E-2</v>
      </c>
      <c r="G3807" s="10">
        <f>IF(C3807&gt;'Assumptions Notes'!C$11,'Assumptions Notes'!C$11,C3807)</f>
        <v>127.1</v>
      </c>
      <c r="H3807" s="15">
        <f t="shared" si="119"/>
        <v>2.4466749999999999E-2</v>
      </c>
      <c r="I3807" s="2">
        <f>IF(C3807&gt;'Assumptions Notes'!C$11,-C3807*('Assumptions Notes'!C$13/(2*1000)),G3807*D3807)</f>
        <v>2.4466749999999999E-2</v>
      </c>
    </row>
    <row r="3808" spans="1:9" ht="16" x14ac:dyDescent="0.2">
      <c r="A3808" s="5">
        <v>42631.3125</v>
      </c>
      <c r="B3808" s="2">
        <v>1004.29</v>
      </c>
      <c r="C3808" s="29">
        <v>124.6</v>
      </c>
      <c r="D3808" s="8">
        <v>2.0875000000000001E-4</v>
      </c>
      <c r="E3808" s="13">
        <f>D3808*'Assumptions Notes'!C$12</f>
        <v>2.5049999999999999E-2</v>
      </c>
      <c r="F3808" s="15">
        <f t="shared" si="118"/>
        <v>2.6010249999999999E-2</v>
      </c>
      <c r="G3808" s="10">
        <f>IF(C3808&gt;'Assumptions Notes'!C$11,'Assumptions Notes'!C$11,C3808)</f>
        <v>124.6</v>
      </c>
      <c r="H3808" s="15">
        <f t="shared" si="119"/>
        <v>2.6010249999999999E-2</v>
      </c>
      <c r="I3808" s="2">
        <f>IF(C3808&gt;'Assumptions Notes'!C$11,-C3808*('Assumptions Notes'!C$13/(2*1000)),G3808*D3808)</f>
        <v>2.6010249999999999E-2</v>
      </c>
    </row>
    <row r="3809" spans="1:9" ht="16" x14ac:dyDescent="0.2">
      <c r="A3809" s="5">
        <v>42631.333333333336</v>
      </c>
      <c r="B3809" s="2">
        <v>1027.7</v>
      </c>
      <c r="C3809" s="29">
        <v>121.4</v>
      </c>
      <c r="D3809" s="8">
        <v>2.2499999999999999E-4</v>
      </c>
      <c r="E3809" s="13">
        <f>D3809*'Assumptions Notes'!C$12</f>
        <v>2.7E-2</v>
      </c>
      <c r="F3809" s="15">
        <f t="shared" si="118"/>
        <v>2.7314999999999999E-2</v>
      </c>
      <c r="G3809" s="10">
        <f>IF(C3809&gt;'Assumptions Notes'!C$11,'Assumptions Notes'!C$11,C3809)</f>
        <v>121.4</v>
      </c>
      <c r="H3809" s="15">
        <f t="shared" si="119"/>
        <v>2.7314999999999999E-2</v>
      </c>
      <c r="I3809" s="2">
        <f>IF(C3809&gt;'Assumptions Notes'!C$11,-C3809*('Assumptions Notes'!C$13/(2*1000)),G3809*D3809)</f>
        <v>2.7314999999999999E-2</v>
      </c>
    </row>
    <row r="3810" spans="1:9" ht="16" x14ac:dyDescent="0.2">
      <c r="A3810" s="5">
        <v>42631.354166666664</v>
      </c>
      <c r="B3810" s="2">
        <v>1048.94</v>
      </c>
      <c r="C3810" s="29">
        <v>124.2</v>
      </c>
      <c r="D3810" s="8">
        <v>2.2625E-4</v>
      </c>
      <c r="E3810" s="13">
        <f>D3810*'Assumptions Notes'!C$12</f>
        <v>2.7150000000000001E-2</v>
      </c>
      <c r="F3810" s="15">
        <f t="shared" si="118"/>
        <v>2.810025E-2</v>
      </c>
      <c r="G3810" s="10">
        <f>IF(C3810&gt;'Assumptions Notes'!C$11,'Assumptions Notes'!C$11,C3810)</f>
        <v>124.2</v>
      </c>
      <c r="H3810" s="15">
        <f t="shared" si="119"/>
        <v>2.810025E-2</v>
      </c>
      <c r="I3810" s="2">
        <f>IF(C3810&gt;'Assumptions Notes'!C$11,-C3810*('Assumptions Notes'!C$13/(2*1000)),G3810*D3810)</f>
        <v>2.810025E-2</v>
      </c>
    </row>
    <row r="3811" spans="1:9" ht="16" x14ac:dyDescent="0.2">
      <c r="A3811" s="5">
        <v>42631.375</v>
      </c>
      <c r="B3811" s="2">
        <v>1040.99</v>
      </c>
      <c r="C3811" s="29">
        <v>117.3</v>
      </c>
      <c r="D3811" s="8">
        <v>2.275E-4</v>
      </c>
      <c r="E3811" s="13">
        <f>D3811*'Assumptions Notes'!C$12</f>
        <v>2.7300000000000001E-2</v>
      </c>
      <c r="F3811" s="15">
        <f t="shared" si="118"/>
        <v>2.6685749999999998E-2</v>
      </c>
      <c r="G3811" s="10">
        <f>IF(C3811&gt;'Assumptions Notes'!C$11,'Assumptions Notes'!C$11,C3811)</f>
        <v>117.3</v>
      </c>
      <c r="H3811" s="15">
        <f t="shared" si="119"/>
        <v>2.6685749999999998E-2</v>
      </c>
      <c r="I3811" s="2">
        <f>IF(C3811&gt;'Assumptions Notes'!C$11,-C3811*('Assumptions Notes'!C$13/(2*1000)),G3811*D3811)</f>
        <v>2.6685749999999998E-2</v>
      </c>
    </row>
    <row r="3812" spans="1:9" ht="16" x14ac:dyDescent="0.2">
      <c r="A3812" s="5">
        <v>42631.395833333336</v>
      </c>
      <c r="B3812" s="2">
        <v>1034.68</v>
      </c>
      <c r="C3812" s="29">
        <v>106.7</v>
      </c>
      <c r="D3812" s="8">
        <v>2.1875E-4</v>
      </c>
      <c r="E3812" s="13">
        <f>D3812*'Assumptions Notes'!C$12</f>
        <v>2.6249999999999999E-2</v>
      </c>
      <c r="F3812" s="15">
        <f t="shared" si="118"/>
        <v>2.3340625E-2</v>
      </c>
      <c r="G3812" s="10">
        <f>IF(C3812&gt;'Assumptions Notes'!C$11,'Assumptions Notes'!C$11,C3812)</f>
        <v>106.7</v>
      </c>
      <c r="H3812" s="15">
        <f t="shared" si="119"/>
        <v>2.3340625E-2</v>
      </c>
      <c r="I3812" s="2">
        <f>IF(C3812&gt;'Assumptions Notes'!C$11,-C3812*('Assumptions Notes'!C$13/(2*1000)),G3812*D3812)</f>
        <v>2.3340625E-2</v>
      </c>
    </row>
    <row r="3813" spans="1:9" ht="16" x14ac:dyDescent="0.2">
      <c r="A3813" s="5">
        <v>42631.416666666664</v>
      </c>
      <c r="B3813" s="2">
        <v>990.82</v>
      </c>
      <c r="C3813" s="29">
        <v>106.6</v>
      </c>
      <c r="D3813" s="8">
        <v>2.1000000000000001E-4</v>
      </c>
      <c r="E3813" s="13">
        <f>D3813*'Assumptions Notes'!C$12</f>
        <v>2.52E-2</v>
      </c>
      <c r="F3813" s="15">
        <f t="shared" si="118"/>
        <v>2.2386E-2</v>
      </c>
      <c r="G3813" s="10">
        <f>IF(C3813&gt;'Assumptions Notes'!C$11,'Assumptions Notes'!C$11,C3813)</f>
        <v>106.6</v>
      </c>
      <c r="H3813" s="15">
        <f t="shared" si="119"/>
        <v>2.2386E-2</v>
      </c>
      <c r="I3813" s="2">
        <f>IF(C3813&gt;'Assumptions Notes'!C$11,-C3813*('Assumptions Notes'!C$13/(2*1000)),G3813*D3813)</f>
        <v>2.2386E-2</v>
      </c>
    </row>
    <row r="3814" spans="1:9" ht="16" x14ac:dyDescent="0.2">
      <c r="A3814" s="5">
        <v>42631.4375</v>
      </c>
      <c r="B3814" s="2">
        <v>985.27</v>
      </c>
      <c r="C3814" s="29">
        <v>106.4</v>
      </c>
      <c r="D3814" s="8">
        <v>2.075E-4</v>
      </c>
      <c r="E3814" s="13">
        <f>D3814*'Assumptions Notes'!C$12</f>
        <v>2.4899999999999999E-2</v>
      </c>
      <c r="F3814" s="15">
        <f t="shared" si="118"/>
        <v>2.2078E-2</v>
      </c>
      <c r="G3814" s="10">
        <f>IF(C3814&gt;'Assumptions Notes'!C$11,'Assumptions Notes'!C$11,C3814)</f>
        <v>106.4</v>
      </c>
      <c r="H3814" s="15">
        <f t="shared" si="119"/>
        <v>2.2078E-2</v>
      </c>
      <c r="I3814" s="2">
        <f>IF(C3814&gt;'Assumptions Notes'!C$11,-C3814*('Assumptions Notes'!C$13/(2*1000)),G3814*D3814)</f>
        <v>2.2078E-2</v>
      </c>
    </row>
    <row r="3815" spans="1:9" ht="16" x14ac:dyDescent="0.2">
      <c r="A3815" s="5">
        <v>42631.458333333336</v>
      </c>
      <c r="B3815" s="2">
        <v>969.87</v>
      </c>
      <c r="C3815" s="29">
        <v>108.3</v>
      </c>
      <c r="D3815" s="8">
        <v>2.05E-4</v>
      </c>
      <c r="E3815" s="13">
        <f>D3815*'Assumptions Notes'!C$12</f>
        <v>2.46E-2</v>
      </c>
      <c r="F3815" s="15">
        <f t="shared" si="118"/>
        <v>2.2201499999999999E-2</v>
      </c>
      <c r="G3815" s="10">
        <f>IF(C3815&gt;'Assumptions Notes'!C$11,'Assumptions Notes'!C$11,C3815)</f>
        <v>108.3</v>
      </c>
      <c r="H3815" s="15">
        <f t="shared" si="119"/>
        <v>2.2201499999999999E-2</v>
      </c>
      <c r="I3815" s="2">
        <f>IF(C3815&gt;'Assumptions Notes'!C$11,-C3815*('Assumptions Notes'!C$13/(2*1000)),G3815*D3815)</f>
        <v>2.2201499999999999E-2</v>
      </c>
    </row>
    <row r="3816" spans="1:9" ht="16" x14ac:dyDescent="0.2">
      <c r="A3816" s="5">
        <v>42631.479166666664</v>
      </c>
      <c r="B3816" s="2">
        <v>1003.77</v>
      </c>
      <c r="C3816" s="29">
        <v>106.7</v>
      </c>
      <c r="D3816" s="8">
        <v>2.1499999999999999E-4</v>
      </c>
      <c r="E3816" s="13">
        <f>D3816*'Assumptions Notes'!C$12</f>
        <v>2.58E-2</v>
      </c>
      <c r="F3816" s="15">
        <f t="shared" si="118"/>
        <v>2.2940499999999999E-2</v>
      </c>
      <c r="G3816" s="10">
        <f>IF(C3816&gt;'Assumptions Notes'!C$11,'Assumptions Notes'!C$11,C3816)</f>
        <v>106.7</v>
      </c>
      <c r="H3816" s="15">
        <f t="shared" si="119"/>
        <v>2.2940499999999999E-2</v>
      </c>
      <c r="I3816" s="2">
        <f>IF(C3816&gt;'Assumptions Notes'!C$11,-C3816*('Assumptions Notes'!C$13/(2*1000)),G3816*D3816)</f>
        <v>2.2940499999999999E-2</v>
      </c>
    </row>
    <row r="3817" spans="1:9" ht="16" x14ac:dyDescent="0.2">
      <c r="A3817" s="5">
        <v>42631.5</v>
      </c>
      <c r="B3817" s="2">
        <v>1063.3399999999999</v>
      </c>
      <c r="C3817" s="29">
        <v>106.1</v>
      </c>
      <c r="D3817" s="8">
        <v>2.2499999999999999E-4</v>
      </c>
      <c r="E3817" s="13">
        <f>D3817*'Assumptions Notes'!C$12</f>
        <v>2.7E-2</v>
      </c>
      <c r="F3817" s="15">
        <f t="shared" si="118"/>
        <v>2.3872499999999998E-2</v>
      </c>
      <c r="G3817" s="10">
        <f>IF(C3817&gt;'Assumptions Notes'!C$11,'Assumptions Notes'!C$11,C3817)</f>
        <v>106.1</v>
      </c>
      <c r="H3817" s="15">
        <f t="shared" si="119"/>
        <v>2.3872499999999998E-2</v>
      </c>
      <c r="I3817" s="2">
        <f>IF(C3817&gt;'Assumptions Notes'!C$11,-C3817*('Assumptions Notes'!C$13/(2*1000)),G3817*D3817)</f>
        <v>2.3872499999999998E-2</v>
      </c>
    </row>
    <row r="3818" spans="1:9" ht="16" x14ac:dyDescent="0.2">
      <c r="A3818" s="5">
        <v>42631.520833333336</v>
      </c>
      <c r="B3818" s="2">
        <v>1055.8599999999999</v>
      </c>
      <c r="C3818" s="29">
        <v>109.4</v>
      </c>
      <c r="D3818" s="8">
        <v>2.1250000000000002E-4</v>
      </c>
      <c r="E3818" s="13">
        <f>D3818*'Assumptions Notes'!C$12</f>
        <v>2.5500000000000002E-2</v>
      </c>
      <c r="F3818" s="15">
        <f t="shared" si="118"/>
        <v>2.3247500000000004E-2</v>
      </c>
      <c r="G3818" s="10">
        <f>IF(C3818&gt;'Assumptions Notes'!C$11,'Assumptions Notes'!C$11,C3818)</f>
        <v>109.4</v>
      </c>
      <c r="H3818" s="15">
        <f t="shared" si="119"/>
        <v>2.3247500000000004E-2</v>
      </c>
      <c r="I3818" s="2">
        <f>IF(C3818&gt;'Assumptions Notes'!C$11,-C3818*('Assumptions Notes'!C$13/(2*1000)),G3818*D3818)</f>
        <v>2.3247500000000004E-2</v>
      </c>
    </row>
    <row r="3819" spans="1:9" ht="16" x14ac:dyDescent="0.2">
      <c r="A3819" s="5">
        <v>42631.541666666664</v>
      </c>
      <c r="B3819" s="2">
        <v>1064.3</v>
      </c>
      <c r="C3819" s="29">
        <v>109.3</v>
      </c>
      <c r="D3819" s="8">
        <v>2.0000000000000001E-4</v>
      </c>
      <c r="E3819" s="13">
        <f>D3819*'Assumptions Notes'!C$12</f>
        <v>2.4E-2</v>
      </c>
      <c r="F3819" s="15">
        <f t="shared" si="118"/>
        <v>2.1860000000000001E-2</v>
      </c>
      <c r="G3819" s="10">
        <f>IF(C3819&gt;'Assumptions Notes'!C$11,'Assumptions Notes'!C$11,C3819)</f>
        <v>109.3</v>
      </c>
      <c r="H3819" s="15">
        <f t="shared" si="119"/>
        <v>2.1860000000000001E-2</v>
      </c>
      <c r="I3819" s="2">
        <f>IF(C3819&gt;'Assumptions Notes'!C$11,-C3819*('Assumptions Notes'!C$13/(2*1000)),G3819*D3819)</f>
        <v>2.1860000000000001E-2</v>
      </c>
    </row>
    <row r="3820" spans="1:9" ht="16" x14ac:dyDescent="0.2">
      <c r="A3820" s="5">
        <v>42631.5625</v>
      </c>
      <c r="B3820" s="2">
        <v>1074.98</v>
      </c>
      <c r="C3820" s="29">
        <v>117.4</v>
      </c>
      <c r="D3820" s="8">
        <v>1.975E-4</v>
      </c>
      <c r="E3820" s="13">
        <f>D3820*'Assumptions Notes'!C$12</f>
        <v>2.3699999999999999E-2</v>
      </c>
      <c r="F3820" s="15">
        <f t="shared" si="118"/>
        <v>2.3186500000000002E-2</v>
      </c>
      <c r="G3820" s="10">
        <f>IF(C3820&gt;'Assumptions Notes'!C$11,'Assumptions Notes'!C$11,C3820)</f>
        <v>117.4</v>
      </c>
      <c r="H3820" s="15">
        <f t="shared" si="119"/>
        <v>2.3186500000000002E-2</v>
      </c>
      <c r="I3820" s="2">
        <f>IF(C3820&gt;'Assumptions Notes'!C$11,-C3820*('Assumptions Notes'!C$13/(2*1000)),G3820*D3820)</f>
        <v>2.3186500000000002E-2</v>
      </c>
    </row>
    <row r="3821" spans="1:9" ht="16" x14ac:dyDescent="0.2">
      <c r="A3821" s="5">
        <v>42631.583333333336</v>
      </c>
      <c r="B3821" s="2">
        <v>1110.6199999999999</v>
      </c>
      <c r="C3821" s="29">
        <v>115.7</v>
      </c>
      <c r="D3821" s="8">
        <v>1.95E-4</v>
      </c>
      <c r="E3821" s="13">
        <f>D3821*'Assumptions Notes'!C$12</f>
        <v>2.3400000000000001E-2</v>
      </c>
      <c r="F3821" s="15">
        <f t="shared" si="118"/>
        <v>2.2561500000000002E-2</v>
      </c>
      <c r="G3821" s="10">
        <f>IF(C3821&gt;'Assumptions Notes'!C$11,'Assumptions Notes'!C$11,C3821)</f>
        <v>115.7</v>
      </c>
      <c r="H3821" s="15">
        <f t="shared" si="119"/>
        <v>2.2561500000000002E-2</v>
      </c>
      <c r="I3821" s="2">
        <f>IF(C3821&gt;'Assumptions Notes'!C$11,-C3821*('Assumptions Notes'!C$13/(2*1000)),G3821*D3821)</f>
        <v>2.2561500000000002E-2</v>
      </c>
    </row>
    <row r="3822" spans="1:9" ht="16" x14ac:dyDescent="0.2">
      <c r="A3822" s="5">
        <v>42631.604166666664</v>
      </c>
      <c r="B3822" s="2">
        <v>1090.96</v>
      </c>
      <c r="C3822" s="29">
        <v>110.6</v>
      </c>
      <c r="D3822" s="8">
        <v>1.9625E-4</v>
      </c>
      <c r="E3822" s="13">
        <f>D3822*'Assumptions Notes'!C$12</f>
        <v>2.3550000000000001E-2</v>
      </c>
      <c r="F3822" s="15">
        <f t="shared" si="118"/>
        <v>2.1705249999999999E-2</v>
      </c>
      <c r="G3822" s="10">
        <f>IF(C3822&gt;'Assumptions Notes'!C$11,'Assumptions Notes'!C$11,C3822)</f>
        <v>110.6</v>
      </c>
      <c r="H3822" s="15">
        <f t="shared" si="119"/>
        <v>2.1705249999999999E-2</v>
      </c>
      <c r="I3822" s="2">
        <f>IF(C3822&gt;'Assumptions Notes'!C$11,-C3822*('Assumptions Notes'!C$13/(2*1000)),G3822*D3822)</f>
        <v>2.1705249999999999E-2</v>
      </c>
    </row>
    <row r="3823" spans="1:9" ht="16" x14ac:dyDescent="0.2">
      <c r="A3823" s="5">
        <v>42631.625</v>
      </c>
      <c r="B3823" s="2">
        <v>1099.3599999999999</v>
      </c>
      <c r="C3823" s="29">
        <v>102.3</v>
      </c>
      <c r="D3823" s="8">
        <v>1.975E-4</v>
      </c>
      <c r="E3823" s="13">
        <f>D3823*'Assumptions Notes'!C$12</f>
        <v>2.3699999999999999E-2</v>
      </c>
      <c r="F3823" s="15">
        <f t="shared" si="118"/>
        <v>2.020425E-2</v>
      </c>
      <c r="G3823" s="10">
        <f>IF(C3823&gt;'Assumptions Notes'!C$11,'Assumptions Notes'!C$11,C3823)</f>
        <v>102.3</v>
      </c>
      <c r="H3823" s="15">
        <f t="shared" si="119"/>
        <v>2.020425E-2</v>
      </c>
      <c r="I3823" s="2">
        <f>IF(C3823&gt;'Assumptions Notes'!C$11,-C3823*('Assumptions Notes'!C$13/(2*1000)),G3823*D3823)</f>
        <v>2.020425E-2</v>
      </c>
    </row>
    <row r="3824" spans="1:9" ht="16" x14ac:dyDescent="0.2">
      <c r="A3824" s="5">
        <v>42631.645833333336</v>
      </c>
      <c r="B3824" s="2">
        <v>1145.03</v>
      </c>
      <c r="C3824" s="29">
        <v>102</v>
      </c>
      <c r="D3824" s="8">
        <v>2.2124999999999998E-4</v>
      </c>
      <c r="E3824" s="13">
        <f>D3824*'Assumptions Notes'!C$12</f>
        <v>2.6549999999999997E-2</v>
      </c>
      <c r="F3824" s="15">
        <f t="shared" si="118"/>
        <v>2.2567499999999997E-2</v>
      </c>
      <c r="G3824" s="10">
        <f>IF(C3824&gt;'Assumptions Notes'!C$11,'Assumptions Notes'!C$11,C3824)</f>
        <v>102</v>
      </c>
      <c r="H3824" s="15">
        <f t="shared" si="119"/>
        <v>2.2567499999999997E-2</v>
      </c>
      <c r="I3824" s="2">
        <f>IF(C3824&gt;'Assumptions Notes'!C$11,-C3824*('Assumptions Notes'!C$13/(2*1000)),G3824*D3824)</f>
        <v>2.2567499999999997E-2</v>
      </c>
    </row>
    <row r="3825" spans="1:9" ht="16" x14ac:dyDescent="0.2">
      <c r="A3825" s="5">
        <v>42631.666666666664</v>
      </c>
      <c r="B3825" s="2">
        <v>1173.33</v>
      </c>
      <c r="C3825" s="29">
        <v>102.6</v>
      </c>
      <c r="D3825" s="8">
        <v>2.4499999999999999E-4</v>
      </c>
      <c r="E3825" s="13">
        <f>D3825*'Assumptions Notes'!C$12</f>
        <v>2.9399999999999999E-2</v>
      </c>
      <c r="F3825" s="15">
        <f t="shared" si="118"/>
        <v>2.5136999999999996E-2</v>
      </c>
      <c r="G3825" s="10">
        <f>IF(C3825&gt;'Assumptions Notes'!C$11,'Assumptions Notes'!C$11,C3825)</f>
        <v>102.6</v>
      </c>
      <c r="H3825" s="15">
        <f t="shared" si="119"/>
        <v>2.5136999999999996E-2</v>
      </c>
      <c r="I3825" s="2">
        <f>IF(C3825&gt;'Assumptions Notes'!C$11,-C3825*('Assumptions Notes'!C$13/(2*1000)),G3825*D3825)</f>
        <v>2.5136999999999996E-2</v>
      </c>
    </row>
    <row r="3826" spans="1:9" ht="16" x14ac:dyDescent="0.2">
      <c r="A3826" s="5">
        <v>42631.6875</v>
      </c>
      <c r="B3826" s="2">
        <v>1252.9100000000001</v>
      </c>
      <c r="C3826" s="29">
        <v>101.1</v>
      </c>
      <c r="D3826" s="8">
        <v>2.7E-4</v>
      </c>
      <c r="E3826" s="13">
        <f>D3826*'Assumptions Notes'!C$12</f>
        <v>3.2399999999999998E-2</v>
      </c>
      <c r="F3826" s="15">
        <f t="shared" si="118"/>
        <v>2.7296999999999998E-2</v>
      </c>
      <c r="G3826" s="10">
        <f>IF(C3826&gt;'Assumptions Notes'!C$11,'Assumptions Notes'!C$11,C3826)</f>
        <v>101.1</v>
      </c>
      <c r="H3826" s="15">
        <f t="shared" si="119"/>
        <v>2.7296999999999998E-2</v>
      </c>
      <c r="I3826" s="2">
        <f>IF(C3826&gt;'Assumptions Notes'!C$11,-C3826*('Assumptions Notes'!C$13/(2*1000)),G3826*D3826)</f>
        <v>2.7296999999999998E-2</v>
      </c>
    </row>
    <row r="3827" spans="1:9" ht="16" x14ac:dyDescent="0.2">
      <c r="A3827" s="5">
        <v>42631.708333333336</v>
      </c>
      <c r="B3827" s="2">
        <v>1311.19</v>
      </c>
      <c r="C3827" s="29">
        <v>102.5</v>
      </c>
      <c r="D3827" s="8">
        <v>2.9500000000000001E-4</v>
      </c>
      <c r="E3827" s="13">
        <f>D3827*'Assumptions Notes'!C$12</f>
        <v>3.5400000000000001E-2</v>
      </c>
      <c r="F3827" s="15">
        <f t="shared" si="118"/>
        <v>3.02375E-2</v>
      </c>
      <c r="G3827" s="10">
        <f>IF(C3827&gt;'Assumptions Notes'!C$11,'Assumptions Notes'!C$11,C3827)</f>
        <v>102.5</v>
      </c>
      <c r="H3827" s="15">
        <f t="shared" si="119"/>
        <v>3.02375E-2</v>
      </c>
      <c r="I3827" s="2">
        <f>IF(C3827&gt;'Assumptions Notes'!C$11,-C3827*('Assumptions Notes'!C$13/(2*1000)),G3827*D3827)</f>
        <v>3.02375E-2</v>
      </c>
    </row>
    <row r="3828" spans="1:9" ht="16" x14ac:dyDescent="0.2">
      <c r="A3828" s="5">
        <v>42631.729166666664</v>
      </c>
      <c r="B3828" s="2">
        <v>1436.29</v>
      </c>
      <c r="C3828" s="29">
        <v>100.3</v>
      </c>
      <c r="D3828" s="8">
        <v>2.9750000000000002E-4</v>
      </c>
      <c r="E3828" s="13">
        <f>D3828*'Assumptions Notes'!C$12</f>
        <v>3.5700000000000003E-2</v>
      </c>
      <c r="F3828" s="15">
        <f t="shared" si="118"/>
        <v>2.9839250000000001E-2</v>
      </c>
      <c r="G3828" s="10">
        <f>IF(C3828&gt;'Assumptions Notes'!C$11,'Assumptions Notes'!C$11,C3828)</f>
        <v>100.3</v>
      </c>
      <c r="H3828" s="15">
        <f t="shared" si="119"/>
        <v>2.9839250000000001E-2</v>
      </c>
      <c r="I3828" s="2">
        <f>IF(C3828&gt;'Assumptions Notes'!C$11,-C3828*('Assumptions Notes'!C$13/(2*1000)),G3828*D3828)</f>
        <v>2.9839250000000001E-2</v>
      </c>
    </row>
    <row r="3829" spans="1:9" ht="16" x14ac:dyDescent="0.2">
      <c r="A3829" s="5">
        <v>42631.75</v>
      </c>
      <c r="B3829" s="2">
        <v>1538.92</v>
      </c>
      <c r="C3829" s="29">
        <v>100</v>
      </c>
      <c r="D3829" s="8">
        <v>2.9999999999999997E-4</v>
      </c>
      <c r="E3829" s="13">
        <f>D3829*'Assumptions Notes'!C$12</f>
        <v>3.5999999999999997E-2</v>
      </c>
      <c r="F3829" s="15">
        <f t="shared" si="118"/>
        <v>0.03</v>
      </c>
      <c r="G3829" s="10">
        <f>IF(C3829&gt;'Assumptions Notes'!C$11,'Assumptions Notes'!C$11,C3829)</f>
        <v>100</v>
      </c>
      <c r="H3829" s="15">
        <f t="shared" si="119"/>
        <v>0.03</v>
      </c>
      <c r="I3829" s="2">
        <f>IF(C3829&gt;'Assumptions Notes'!C$11,-C3829*('Assumptions Notes'!C$13/(2*1000)),G3829*D3829)</f>
        <v>0.03</v>
      </c>
    </row>
    <row r="3830" spans="1:9" ht="16" x14ac:dyDescent="0.2">
      <c r="A3830" s="5">
        <v>42631.770833333336</v>
      </c>
      <c r="B3830" s="2">
        <v>1681.5</v>
      </c>
      <c r="C3830" s="29">
        <v>98.2</v>
      </c>
      <c r="D3830" s="8">
        <v>2.9999999999999997E-4</v>
      </c>
      <c r="E3830" s="13">
        <f>D3830*'Assumptions Notes'!C$12</f>
        <v>3.5999999999999997E-2</v>
      </c>
      <c r="F3830" s="15">
        <f t="shared" si="118"/>
        <v>2.9459999999999997E-2</v>
      </c>
      <c r="G3830" s="10">
        <f>IF(C3830&gt;'Assumptions Notes'!C$11,'Assumptions Notes'!C$11,C3830)</f>
        <v>98.2</v>
      </c>
      <c r="H3830" s="15">
        <f t="shared" si="119"/>
        <v>2.9459999999999997E-2</v>
      </c>
      <c r="I3830" s="2">
        <f>IF(C3830&gt;'Assumptions Notes'!C$11,-C3830*('Assumptions Notes'!C$13/(2*1000)),G3830*D3830)</f>
        <v>2.9459999999999997E-2</v>
      </c>
    </row>
    <row r="3831" spans="1:9" ht="16" x14ac:dyDescent="0.2">
      <c r="A3831" s="5">
        <v>42631.791666666664</v>
      </c>
      <c r="B3831" s="2">
        <v>1809.54</v>
      </c>
      <c r="C3831" s="29">
        <v>101</v>
      </c>
      <c r="D3831" s="8">
        <v>2.9999999999999997E-4</v>
      </c>
      <c r="E3831" s="13">
        <f>D3831*'Assumptions Notes'!C$12</f>
        <v>3.5999999999999997E-2</v>
      </c>
      <c r="F3831" s="15">
        <f t="shared" si="118"/>
        <v>3.0299999999999997E-2</v>
      </c>
      <c r="G3831" s="10">
        <f>IF(C3831&gt;'Assumptions Notes'!C$11,'Assumptions Notes'!C$11,C3831)</f>
        <v>101</v>
      </c>
      <c r="H3831" s="15">
        <f t="shared" si="119"/>
        <v>3.0299999999999997E-2</v>
      </c>
      <c r="I3831" s="2">
        <f>IF(C3831&gt;'Assumptions Notes'!C$11,-C3831*('Assumptions Notes'!C$13/(2*1000)),G3831*D3831)</f>
        <v>3.0299999999999997E-2</v>
      </c>
    </row>
    <row r="3832" spans="1:9" ht="16" x14ac:dyDescent="0.2">
      <c r="A3832" s="5">
        <v>42631.8125</v>
      </c>
      <c r="B3832" s="2">
        <v>1873.23</v>
      </c>
      <c r="C3832" s="29">
        <v>106.9</v>
      </c>
      <c r="D3832" s="8">
        <v>2.9750000000000002E-4</v>
      </c>
      <c r="E3832" s="13">
        <f>D3832*'Assumptions Notes'!C$12</f>
        <v>3.5700000000000003E-2</v>
      </c>
      <c r="F3832" s="15">
        <f t="shared" si="118"/>
        <v>3.1802750000000005E-2</v>
      </c>
      <c r="G3832" s="10">
        <f>IF(C3832&gt;'Assumptions Notes'!C$11,'Assumptions Notes'!C$11,C3832)</f>
        <v>106.9</v>
      </c>
      <c r="H3832" s="15">
        <f t="shared" si="119"/>
        <v>3.1802750000000005E-2</v>
      </c>
      <c r="I3832" s="2">
        <f>IF(C3832&gt;'Assumptions Notes'!C$11,-C3832*('Assumptions Notes'!C$13/(2*1000)),G3832*D3832)</f>
        <v>3.1802750000000005E-2</v>
      </c>
    </row>
    <row r="3833" spans="1:9" ht="16" x14ac:dyDescent="0.2">
      <c r="A3833" s="5">
        <v>42631.833333333336</v>
      </c>
      <c r="B3833" s="2">
        <v>1840.11</v>
      </c>
      <c r="C3833" s="29">
        <v>104.6</v>
      </c>
      <c r="D3833" s="8">
        <v>2.9500000000000001E-4</v>
      </c>
      <c r="E3833" s="13">
        <f>D3833*'Assumptions Notes'!C$12</f>
        <v>3.5400000000000001E-2</v>
      </c>
      <c r="F3833" s="15">
        <f t="shared" si="118"/>
        <v>3.0856999999999999E-2</v>
      </c>
      <c r="G3833" s="10">
        <f>IF(C3833&gt;'Assumptions Notes'!C$11,'Assumptions Notes'!C$11,C3833)</f>
        <v>104.6</v>
      </c>
      <c r="H3833" s="15">
        <f t="shared" si="119"/>
        <v>3.0856999999999999E-2</v>
      </c>
      <c r="I3833" s="2">
        <f>IF(C3833&gt;'Assumptions Notes'!C$11,-C3833*('Assumptions Notes'!C$13/(2*1000)),G3833*D3833)</f>
        <v>3.0856999999999999E-2</v>
      </c>
    </row>
    <row r="3834" spans="1:9" ht="16" x14ac:dyDescent="0.2">
      <c r="A3834" s="5">
        <v>42631.854166666664</v>
      </c>
      <c r="B3834" s="2">
        <v>1809.74</v>
      </c>
      <c r="C3834" s="29">
        <v>106.9</v>
      </c>
      <c r="D3834" s="8">
        <v>2.9E-4</v>
      </c>
      <c r="E3834" s="13">
        <f>D3834*'Assumptions Notes'!C$12</f>
        <v>3.4799999999999998E-2</v>
      </c>
      <c r="F3834" s="15">
        <f t="shared" si="118"/>
        <v>3.1001000000000001E-2</v>
      </c>
      <c r="G3834" s="10">
        <f>IF(C3834&gt;'Assumptions Notes'!C$11,'Assumptions Notes'!C$11,C3834)</f>
        <v>106.9</v>
      </c>
      <c r="H3834" s="15">
        <f t="shared" si="119"/>
        <v>3.1001000000000001E-2</v>
      </c>
      <c r="I3834" s="2">
        <f>IF(C3834&gt;'Assumptions Notes'!C$11,-C3834*('Assumptions Notes'!C$13/(2*1000)),G3834*D3834)</f>
        <v>3.1001000000000001E-2</v>
      </c>
    </row>
    <row r="3835" spans="1:9" ht="16" x14ac:dyDescent="0.2">
      <c r="A3835" s="5">
        <v>42631.875</v>
      </c>
      <c r="B3835" s="2">
        <v>1747.41</v>
      </c>
      <c r="C3835" s="29">
        <v>101.2</v>
      </c>
      <c r="D3835" s="8">
        <v>2.8499999999999999E-4</v>
      </c>
      <c r="E3835" s="13">
        <f>D3835*'Assumptions Notes'!C$12</f>
        <v>3.4200000000000001E-2</v>
      </c>
      <c r="F3835" s="15">
        <f t="shared" si="118"/>
        <v>2.8842E-2</v>
      </c>
      <c r="G3835" s="10">
        <f>IF(C3835&gt;'Assumptions Notes'!C$11,'Assumptions Notes'!C$11,C3835)</f>
        <v>101.2</v>
      </c>
      <c r="H3835" s="15">
        <f t="shared" si="119"/>
        <v>2.8842E-2</v>
      </c>
      <c r="I3835" s="2">
        <f>IF(C3835&gt;'Assumptions Notes'!C$11,-C3835*('Assumptions Notes'!C$13/(2*1000)),G3835*D3835)</f>
        <v>2.8842E-2</v>
      </c>
    </row>
    <row r="3836" spans="1:9" ht="16" x14ac:dyDescent="0.2">
      <c r="A3836" s="5">
        <v>42631.895833333336</v>
      </c>
      <c r="B3836" s="2">
        <v>1710.97</v>
      </c>
      <c r="C3836" s="29">
        <v>100</v>
      </c>
      <c r="D3836" s="8">
        <v>2.7E-4</v>
      </c>
      <c r="E3836" s="13">
        <f>D3836*'Assumptions Notes'!C$12</f>
        <v>3.2399999999999998E-2</v>
      </c>
      <c r="F3836" s="15">
        <f t="shared" si="118"/>
        <v>2.7E-2</v>
      </c>
      <c r="G3836" s="10">
        <f>IF(C3836&gt;'Assumptions Notes'!C$11,'Assumptions Notes'!C$11,C3836)</f>
        <v>100</v>
      </c>
      <c r="H3836" s="15">
        <f t="shared" si="119"/>
        <v>2.7E-2</v>
      </c>
      <c r="I3836" s="2">
        <f>IF(C3836&gt;'Assumptions Notes'!C$11,-C3836*('Assumptions Notes'!C$13/(2*1000)),G3836*D3836)</f>
        <v>2.7E-2</v>
      </c>
    </row>
    <row r="3837" spans="1:9" ht="16" x14ac:dyDescent="0.2">
      <c r="A3837" s="5">
        <v>42631.916666666664</v>
      </c>
      <c r="B3837" s="2">
        <v>1645.65</v>
      </c>
      <c r="C3837" s="29">
        <v>100.7</v>
      </c>
      <c r="D3837" s="8">
        <v>2.5500000000000002E-4</v>
      </c>
      <c r="E3837" s="13">
        <f>D3837*'Assumptions Notes'!C$12</f>
        <v>3.0600000000000002E-2</v>
      </c>
      <c r="F3837" s="15">
        <f t="shared" si="118"/>
        <v>2.5678500000000003E-2</v>
      </c>
      <c r="G3837" s="10">
        <f>IF(C3837&gt;'Assumptions Notes'!C$11,'Assumptions Notes'!C$11,C3837)</f>
        <v>100.7</v>
      </c>
      <c r="H3837" s="15">
        <f t="shared" si="119"/>
        <v>2.5678500000000003E-2</v>
      </c>
      <c r="I3837" s="2">
        <f>IF(C3837&gt;'Assumptions Notes'!C$11,-C3837*('Assumptions Notes'!C$13/(2*1000)),G3837*D3837)</f>
        <v>2.5678500000000003E-2</v>
      </c>
    </row>
    <row r="3838" spans="1:9" ht="16" x14ac:dyDescent="0.2">
      <c r="A3838" s="5">
        <v>42631.9375</v>
      </c>
      <c r="B3838" s="2">
        <v>1585.73</v>
      </c>
      <c r="C3838" s="29">
        <v>103.1</v>
      </c>
      <c r="D3838" s="8">
        <v>2.1250000000000002E-4</v>
      </c>
      <c r="E3838" s="13">
        <f>D3838*'Assumptions Notes'!C$12</f>
        <v>2.5500000000000002E-2</v>
      </c>
      <c r="F3838" s="15">
        <f t="shared" si="118"/>
        <v>2.1908750000000001E-2</v>
      </c>
      <c r="G3838" s="10">
        <f>IF(C3838&gt;'Assumptions Notes'!C$11,'Assumptions Notes'!C$11,C3838)</f>
        <v>103.1</v>
      </c>
      <c r="H3838" s="15">
        <f t="shared" si="119"/>
        <v>2.1908750000000001E-2</v>
      </c>
      <c r="I3838" s="2">
        <f>IF(C3838&gt;'Assumptions Notes'!C$11,-C3838*('Assumptions Notes'!C$13/(2*1000)),G3838*D3838)</f>
        <v>2.1908750000000001E-2</v>
      </c>
    </row>
    <row r="3839" spans="1:9" ht="16" x14ac:dyDescent="0.2">
      <c r="A3839" s="5">
        <v>42631.958333333336</v>
      </c>
      <c r="B3839" s="2">
        <v>1515.64</v>
      </c>
      <c r="C3839" s="29">
        <v>99.2</v>
      </c>
      <c r="D3839" s="8">
        <v>1.7000000000000001E-4</v>
      </c>
      <c r="E3839" s="13">
        <f>D3839*'Assumptions Notes'!C$12</f>
        <v>2.0400000000000001E-2</v>
      </c>
      <c r="F3839" s="15">
        <f t="shared" si="118"/>
        <v>1.6864000000000001E-2</v>
      </c>
      <c r="G3839" s="10">
        <f>IF(C3839&gt;'Assumptions Notes'!C$11,'Assumptions Notes'!C$11,C3839)</f>
        <v>99.2</v>
      </c>
      <c r="H3839" s="15">
        <f t="shared" si="119"/>
        <v>1.6864000000000001E-2</v>
      </c>
      <c r="I3839" s="2">
        <f>IF(C3839&gt;'Assumptions Notes'!C$11,-C3839*('Assumptions Notes'!C$13/(2*1000)),G3839*D3839)</f>
        <v>1.6864000000000001E-2</v>
      </c>
    </row>
    <row r="3840" spans="1:9" ht="16" x14ac:dyDescent="0.2">
      <c r="A3840" s="5">
        <v>42631.979166666664</v>
      </c>
      <c r="B3840" s="2">
        <v>1472.35</v>
      </c>
      <c r="C3840" s="29">
        <v>96.5</v>
      </c>
      <c r="D3840" s="8">
        <v>1.5000000000000001E-4</v>
      </c>
      <c r="E3840" s="13">
        <f>D3840*'Assumptions Notes'!C$12</f>
        <v>1.8000000000000002E-2</v>
      </c>
      <c r="F3840" s="15">
        <f t="shared" si="118"/>
        <v>1.4475000000000002E-2</v>
      </c>
      <c r="G3840" s="10">
        <f>IF(C3840&gt;'Assumptions Notes'!C$11,'Assumptions Notes'!C$11,C3840)</f>
        <v>96.5</v>
      </c>
      <c r="H3840" s="15">
        <f t="shared" si="119"/>
        <v>1.4475000000000002E-2</v>
      </c>
      <c r="I3840" s="2">
        <f>IF(C3840&gt;'Assumptions Notes'!C$11,-C3840*('Assumptions Notes'!C$13/(2*1000)),G3840*D3840)</f>
        <v>1.4475000000000002E-2</v>
      </c>
    </row>
    <row r="3841" spans="1:9" ht="16" x14ac:dyDescent="0.2">
      <c r="A3841" s="5">
        <v>42632</v>
      </c>
      <c r="B3841" s="2">
        <v>1691.16</v>
      </c>
      <c r="C3841" s="29">
        <v>96.3</v>
      </c>
      <c r="D3841" s="8">
        <v>1.2999999999999999E-4</v>
      </c>
      <c r="E3841" s="13">
        <f>D3841*'Assumptions Notes'!C$12</f>
        <v>1.5599999999999999E-2</v>
      </c>
      <c r="F3841" s="15">
        <f t="shared" si="118"/>
        <v>1.2518999999999999E-2</v>
      </c>
      <c r="G3841" s="10">
        <f>IF(C3841&gt;'Assumptions Notes'!C$11,'Assumptions Notes'!C$11,C3841)</f>
        <v>96.3</v>
      </c>
      <c r="H3841" s="15">
        <f t="shared" si="119"/>
        <v>1.2518999999999999E-2</v>
      </c>
      <c r="I3841" s="2">
        <f>IF(C3841&gt;'Assumptions Notes'!C$11,-C3841*('Assumptions Notes'!C$13/(2*1000)),G3841*D3841)</f>
        <v>1.2518999999999999E-2</v>
      </c>
    </row>
    <row r="3842" spans="1:9" ht="16" x14ac:dyDescent="0.2">
      <c r="A3842" s="5">
        <v>42632.020833333336</v>
      </c>
      <c r="B3842" s="2">
        <v>1584.43</v>
      </c>
      <c r="C3842" s="29">
        <v>96.5</v>
      </c>
      <c r="D3842" s="8">
        <v>1.175E-4</v>
      </c>
      <c r="E3842" s="13">
        <f>D3842*'Assumptions Notes'!C$12</f>
        <v>1.41E-2</v>
      </c>
      <c r="F3842" s="15">
        <f t="shared" si="118"/>
        <v>1.133875E-2</v>
      </c>
      <c r="G3842" s="10">
        <f>IF(C3842&gt;'Assumptions Notes'!C$11,'Assumptions Notes'!C$11,C3842)</f>
        <v>96.5</v>
      </c>
      <c r="H3842" s="15">
        <f t="shared" si="119"/>
        <v>1.133875E-2</v>
      </c>
      <c r="I3842" s="2">
        <f>IF(C3842&gt;'Assumptions Notes'!C$11,-C3842*('Assumptions Notes'!C$13/(2*1000)),G3842*D3842)</f>
        <v>1.133875E-2</v>
      </c>
    </row>
    <row r="3843" spans="1:9" ht="16" x14ac:dyDescent="0.2">
      <c r="A3843" s="5">
        <v>42632.041666666664</v>
      </c>
      <c r="B3843" s="2">
        <v>1505.24</v>
      </c>
      <c r="C3843" s="29">
        <v>99.4</v>
      </c>
      <c r="D3843" s="8">
        <v>1.05E-4</v>
      </c>
      <c r="E3843" s="13">
        <f>D3843*'Assumptions Notes'!C$12</f>
        <v>1.26E-2</v>
      </c>
      <c r="F3843" s="15">
        <f t="shared" ref="F3843:F3906" si="120">D3843*C3843</f>
        <v>1.0437000000000002E-2</v>
      </c>
      <c r="G3843" s="10">
        <f>IF(C3843&gt;'Assumptions Notes'!C$11,'Assumptions Notes'!C$11,C3843)</f>
        <v>99.4</v>
      </c>
      <c r="H3843" s="15">
        <f t="shared" ref="H3843:H3906" si="121">G3843*D3843</f>
        <v>1.0437000000000002E-2</v>
      </c>
      <c r="I3843" s="2">
        <f>IF(C3843&gt;'Assumptions Notes'!C$11,-C3843*('Assumptions Notes'!C$13/(2*1000)),G3843*D3843)</f>
        <v>1.0437000000000002E-2</v>
      </c>
    </row>
    <row r="3844" spans="1:9" ht="16" x14ac:dyDescent="0.2">
      <c r="A3844" s="5">
        <v>42632.0625</v>
      </c>
      <c r="B3844" s="2">
        <v>1418.57</v>
      </c>
      <c r="C3844" s="29">
        <v>104.7</v>
      </c>
      <c r="D3844" s="8">
        <v>1.025E-4</v>
      </c>
      <c r="E3844" s="13">
        <f>D3844*'Assumptions Notes'!C$12</f>
        <v>1.23E-2</v>
      </c>
      <c r="F3844" s="15">
        <f t="shared" si="120"/>
        <v>1.073175E-2</v>
      </c>
      <c r="G3844" s="10">
        <f>IF(C3844&gt;'Assumptions Notes'!C$11,'Assumptions Notes'!C$11,C3844)</f>
        <v>104.7</v>
      </c>
      <c r="H3844" s="15">
        <f t="shared" si="121"/>
        <v>1.073175E-2</v>
      </c>
      <c r="I3844" s="2">
        <f>IF(C3844&gt;'Assumptions Notes'!C$11,-C3844*('Assumptions Notes'!C$13/(2*1000)),G3844*D3844)</f>
        <v>1.073175E-2</v>
      </c>
    </row>
    <row r="3845" spans="1:9" ht="16" x14ac:dyDescent="0.2">
      <c r="A3845" s="5">
        <v>42632.083333333336</v>
      </c>
      <c r="B3845" s="2">
        <v>1332.33</v>
      </c>
      <c r="C3845" s="29">
        <v>102.5</v>
      </c>
      <c r="D3845" s="8">
        <v>1E-4</v>
      </c>
      <c r="E3845" s="13">
        <f>D3845*'Assumptions Notes'!C$12</f>
        <v>1.2E-2</v>
      </c>
      <c r="F3845" s="15">
        <f t="shared" si="120"/>
        <v>1.025E-2</v>
      </c>
      <c r="G3845" s="10">
        <f>IF(C3845&gt;'Assumptions Notes'!C$11,'Assumptions Notes'!C$11,C3845)</f>
        <v>102.5</v>
      </c>
      <c r="H3845" s="15">
        <f t="shared" si="121"/>
        <v>1.025E-2</v>
      </c>
      <c r="I3845" s="2">
        <f>IF(C3845&gt;'Assumptions Notes'!C$11,-C3845*('Assumptions Notes'!C$13/(2*1000)),G3845*D3845)</f>
        <v>1.025E-2</v>
      </c>
    </row>
    <row r="3846" spans="1:9" ht="16" x14ac:dyDescent="0.2">
      <c r="A3846" s="5">
        <v>42632.104166666664</v>
      </c>
      <c r="B3846" s="2">
        <v>1289.92</v>
      </c>
      <c r="C3846" s="29">
        <v>99.6</v>
      </c>
      <c r="D3846" s="8">
        <v>9.8750000000000002E-5</v>
      </c>
      <c r="E3846" s="13">
        <f>D3846*'Assumptions Notes'!C$12</f>
        <v>1.1849999999999999E-2</v>
      </c>
      <c r="F3846" s="15">
        <f t="shared" si="120"/>
        <v>9.8354999999999988E-3</v>
      </c>
      <c r="G3846" s="10">
        <f>IF(C3846&gt;'Assumptions Notes'!C$11,'Assumptions Notes'!C$11,C3846)</f>
        <v>99.6</v>
      </c>
      <c r="H3846" s="15">
        <f t="shared" si="121"/>
        <v>9.8354999999999988E-3</v>
      </c>
      <c r="I3846" s="2">
        <f>IF(C3846&gt;'Assumptions Notes'!C$11,-C3846*('Assumptions Notes'!C$13/(2*1000)),G3846*D3846)</f>
        <v>9.8354999999999988E-3</v>
      </c>
    </row>
    <row r="3847" spans="1:9" ht="16" x14ac:dyDescent="0.2">
      <c r="A3847" s="5">
        <v>42632.125</v>
      </c>
      <c r="B3847" s="2">
        <v>1261.17</v>
      </c>
      <c r="C3847" s="29">
        <v>98</v>
      </c>
      <c r="D3847" s="8">
        <v>9.7499999999999998E-5</v>
      </c>
      <c r="E3847" s="13">
        <f>D3847*'Assumptions Notes'!C$12</f>
        <v>1.17E-2</v>
      </c>
      <c r="F3847" s="15">
        <f t="shared" si="120"/>
        <v>9.5549999999999993E-3</v>
      </c>
      <c r="G3847" s="10">
        <f>IF(C3847&gt;'Assumptions Notes'!C$11,'Assumptions Notes'!C$11,C3847)</f>
        <v>98</v>
      </c>
      <c r="H3847" s="15">
        <f t="shared" si="121"/>
        <v>9.5549999999999993E-3</v>
      </c>
      <c r="I3847" s="2">
        <f>IF(C3847&gt;'Assumptions Notes'!C$11,-C3847*('Assumptions Notes'!C$13/(2*1000)),G3847*D3847)</f>
        <v>9.5549999999999993E-3</v>
      </c>
    </row>
    <row r="3848" spans="1:9" ht="16" x14ac:dyDescent="0.2">
      <c r="A3848" s="5">
        <v>42632.145833333336</v>
      </c>
      <c r="B3848" s="2">
        <v>1221.04</v>
      </c>
      <c r="C3848" s="29">
        <v>100</v>
      </c>
      <c r="D3848" s="8">
        <v>9.6250000000000009E-5</v>
      </c>
      <c r="E3848" s="13">
        <f>D3848*'Assumptions Notes'!C$12</f>
        <v>1.1550000000000001E-2</v>
      </c>
      <c r="F3848" s="15">
        <f t="shared" si="120"/>
        <v>9.6250000000000016E-3</v>
      </c>
      <c r="G3848" s="10">
        <f>IF(C3848&gt;'Assumptions Notes'!C$11,'Assumptions Notes'!C$11,C3848)</f>
        <v>100</v>
      </c>
      <c r="H3848" s="15">
        <f t="shared" si="121"/>
        <v>9.6250000000000016E-3</v>
      </c>
      <c r="I3848" s="2">
        <f>IF(C3848&gt;'Assumptions Notes'!C$11,-C3848*('Assumptions Notes'!C$13/(2*1000)),G3848*D3848)</f>
        <v>9.6250000000000016E-3</v>
      </c>
    </row>
    <row r="3849" spans="1:9" ht="16" x14ac:dyDescent="0.2">
      <c r="A3849" s="5">
        <v>42632.166666666664</v>
      </c>
      <c r="B3849" s="2">
        <v>1182.32</v>
      </c>
      <c r="C3849" s="29">
        <v>91.6</v>
      </c>
      <c r="D3849" s="8">
        <v>9.5000000000000005E-5</v>
      </c>
      <c r="E3849" s="13">
        <f>D3849*'Assumptions Notes'!C$12</f>
        <v>1.14E-2</v>
      </c>
      <c r="F3849" s="15">
        <f t="shared" si="120"/>
        <v>8.7019999999999997E-3</v>
      </c>
      <c r="G3849" s="10">
        <f>IF(C3849&gt;'Assumptions Notes'!C$11,'Assumptions Notes'!C$11,C3849)</f>
        <v>91.6</v>
      </c>
      <c r="H3849" s="15">
        <f t="shared" si="121"/>
        <v>8.7019999999999997E-3</v>
      </c>
      <c r="I3849" s="2">
        <f>IF(C3849&gt;'Assumptions Notes'!C$11,-C3849*('Assumptions Notes'!C$13/(2*1000)),G3849*D3849)</f>
        <v>8.7019999999999997E-3</v>
      </c>
    </row>
    <row r="3850" spans="1:9" ht="16" x14ac:dyDescent="0.2">
      <c r="A3850" s="5">
        <v>42632.1875</v>
      </c>
      <c r="B3850" s="2">
        <v>1162.32</v>
      </c>
      <c r="C3850" s="29">
        <v>92.1</v>
      </c>
      <c r="D3850" s="8">
        <v>9.6250000000000009E-5</v>
      </c>
      <c r="E3850" s="13">
        <f>D3850*'Assumptions Notes'!C$12</f>
        <v>1.1550000000000001E-2</v>
      </c>
      <c r="F3850" s="15">
        <f t="shared" si="120"/>
        <v>8.864625000000001E-3</v>
      </c>
      <c r="G3850" s="10">
        <f>IF(C3850&gt;'Assumptions Notes'!C$11,'Assumptions Notes'!C$11,C3850)</f>
        <v>92.1</v>
      </c>
      <c r="H3850" s="15">
        <f t="shared" si="121"/>
        <v>8.864625000000001E-3</v>
      </c>
      <c r="I3850" s="2">
        <f>IF(C3850&gt;'Assumptions Notes'!C$11,-C3850*('Assumptions Notes'!C$13/(2*1000)),G3850*D3850)</f>
        <v>8.864625000000001E-3</v>
      </c>
    </row>
    <row r="3851" spans="1:9" ht="16" x14ac:dyDescent="0.2">
      <c r="A3851" s="5">
        <v>42632.208333333336</v>
      </c>
      <c r="B3851" s="2">
        <v>1170.17</v>
      </c>
      <c r="C3851" s="29">
        <v>91.3</v>
      </c>
      <c r="D3851" s="8">
        <v>9.7499999999999998E-5</v>
      </c>
      <c r="E3851" s="13">
        <f>D3851*'Assumptions Notes'!C$12</f>
        <v>1.17E-2</v>
      </c>
      <c r="F3851" s="15">
        <f t="shared" si="120"/>
        <v>8.9017499999999999E-3</v>
      </c>
      <c r="G3851" s="10">
        <f>IF(C3851&gt;'Assumptions Notes'!C$11,'Assumptions Notes'!C$11,C3851)</f>
        <v>91.3</v>
      </c>
      <c r="H3851" s="15">
        <f t="shared" si="121"/>
        <v>8.9017499999999999E-3</v>
      </c>
      <c r="I3851" s="2">
        <f>IF(C3851&gt;'Assumptions Notes'!C$11,-C3851*('Assumptions Notes'!C$13/(2*1000)),G3851*D3851)</f>
        <v>8.9017499999999999E-3</v>
      </c>
    </row>
    <row r="3852" spans="1:9" ht="16" x14ac:dyDescent="0.2">
      <c r="A3852" s="5">
        <v>42632.229166666664</v>
      </c>
      <c r="B3852" s="2">
        <v>1183.8499999999999</v>
      </c>
      <c r="C3852" s="29">
        <v>81.5</v>
      </c>
      <c r="D3852" s="8">
        <v>1.15E-4</v>
      </c>
      <c r="E3852" s="13">
        <f>D3852*'Assumptions Notes'!C$12</f>
        <v>1.38E-2</v>
      </c>
      <c r="F3852" s="15">
        <f t="shared" si="120"/>
        <v>9.3725000000000006E-3</v>
      </c>
      <c r="G3852" s="10">
        <f>IF(C3852&gt;'Assumptions Notes'!C$11,'Assumptions Notes'!C$11,C3852)</f>
        <v>81.5</v>
      </c>
      <c r="H3852" s="15">
        <f t="shared" si="121"/>
        <v>9.3725000000000006E-3</v>
      </c>
      <c r="I3852" s="2">
        <f>IF(C3852&gt;'Assumptions Notes'!C$11,-C3852*('Assumptions Notes'!C$13/(2*1000)),G3852*D3852)</f>
        <v>9.3725000000000006E-3</v>
      </c>
    </row>
    <row r="3853" spans="1:9" ht="16" x14ac:dyDescent="0.2">
      <c r="A3853" s="5">
        <v>42632.25</v>
      </c>
      <c r="B3853" s="2">
        <v>1213.95</v>
      </c>
      <c r="C3853" s="29">
        <v>82.1</v>
      </c>
      <c r="D3853" s="8">
        <v>1.325E-4</v>
      </c>
      <c r="E3853" s="13">
        <f>D3853*'Assumptions Notes'!C$12</f>
        <v>1.5900000000000001E-2</v>
      </c>
      <c r="F3853" s="15">
        <f t="shared" si="120"/>
        <v>1.0878249999999999E-2</v>
      </c>
      <c r="G3853" s="10">
        <f>IF(C3853&gt;'Assumptions Notes'!C$11,'Assumptions Notes'!C$11,C3853)</f>
        <v>82.1</v>
      </c>
      <c r="H3853" s="15">
        <f t="shared" si="121"/>
        <v>1.0878249999999999E-2</v>
      </c>
      <c r="I3853" s="2">
        <f>IF(C3853&gt;'Assumptions Notes'!C$11,-C3853*('Assumptions Notes'!C$13/(2*1000)),G3853*D3853)</f>
        <v>1.0878249999999999E-2</v>
      </c>
    </row>
    <row r="3854" spans="1:9" ht="16" x14ac:dyDescent="0.2">
      <c r="A3854" s="5">
        <v>42632.270833333336</v>
      </c>
      <c r="B3854" s="2">
        <v>1281.17</v>
      </c>
      <c r="C3854" s="29">
        <v>81.099999999999994</v>
      </c>
      <c r="D3854" s="8">
        <v>1.6249999999999999E-4</v>
      </c>
      <c r="E3854" s="13">
        <f>D3854*'Assumptions Notes'!C$12</f>
        <v>1.95E-2</v>
      </c>
      <c r="F3854" s="15">
        <f t="shared" si="120"/>
        <v>1.3178749999999998E-2</v>
      </c>
      <c r="G3854" s="10">
        <f>IF(C3854&gt;'Assumptions Notes'!C$11,'Assumptions Notes'!C$11,C3854)</f>
        <v>81.099999999999994</v>
      </c>
      <c r="H3854" s="15">
        <f t="shared" si="121"/>
        <v>1.3178749999999998E-2</v>
      </c>
      <c r="I3854" s="2">
        <f>IF(C3854&gt;'Assumptions Notes'!C$11,-C3854*('Assumptions Notes'!C$13/(2*1000)),G3854*D3854)</f>
        <v>1.3178749999999998E-2</v>
      </c>
    </row>
    <row r="3855" spans="1:9" ht="16" x14ac:dyDescent="0.2">
      <c r="A3855" s="5">
        <v>42632.291666666664</v>
      </c>
      <c r="B3855" s="2">
        <v>1368.33</v>
      </c>
      <c r="C3855" s="29">
        <v>85.8</v>
      </c>
      <c r="D3855" s="8">
        <v>1.9249999999999999E-4</v>
      </c>
      <c r="E3855" s="13">
        <f>D3855*'Assumptions Notes'!C$12</f>
        <v>2.3099999999999999E-2</v>
      </c>
      <c r="F3855" s="15">
        <f t="shared" si="120"/>
        <v>1.65165E-2</v>
      </c>
      <c r="G3855" s="10">
        <f>IF(C3855&gt;'Assumptions Notes'!C$11,'Assumptions Notes'!C$11,C3855)</f>
        <v>85.8</v>
      </c>
      <c r="H3855" s="15">
        <f t="shared" si="121"/>
        <v>1.65165E-2</v>
      </c>
      <c r="I3855" s="2">
        <f>IF(C3855&gt;'Assumptions Notes'!C$11,-C3855*('Assumptions Notes'!C$13/(2*1000)),G3855*D3855)</f>
        <v>1.65165E-2</v>
      </c>
    </row>
    <row r="3856" spans="1:9" ht="16" x14ac:dyDescent="0.2">
      <c r="A3856" s="5">
        <v>42632.3125</v>
      </c>
      <c r="B3856" s="2">
        <v>1507.37</v>
      </c>
      <c r="C3856" s="29">
        <v>87.5</v>
      </c>
      <c r="D3856" s="8">
        <v>2.0875000000000001E-4</v>
      </c>
      <c r="E3856" s="13">
        <f>D3856*'Assumptions Notes'!C$12</f>
        <v>2.5049999999999999E-2</v>
      </c>
      <c r="F3856" s="15">
        <f t="shared" si="120"/>
        <v>1.8265625000000001E-2</v>
      </c>
      <c r="G3856" s="10">
        <f>IF(C3856&gt;'Assumptions Notes'!C$11,'Assumptions Notes'!C$11,C3856)</f>
        <v>87.5</v>
      </c>
      <c r="H3856" s="15">
        <f t="shared" si="121"/>
        <v>1.8265625000000001E-2</v>
      </c>
      <c r="I3856" s="2">
        <f>IF(C3856&gt;'Assumptions Notes'!C$11,-C3856*('Assumptions Notes'!C$13/(2*1000)),G3856*D3856)</f>
        <v>1.8265625000000001E-2</v>
      </c>
    </row>
    <row r="3857" spans="1:9" ht="16" x14ac:dyDescent="0.2">
      <c r="A3857" s="5">
        <v>42632.333333333336</v>
      </c>
      <c r="B3857" s="2">
        <v>1597.12</v>
      </c>
      <c r="C3857" s="29">
        <v>88.4</v>
      </c>
      <c r="D3857" s="8">
        <v>2.2499999999999999E-4</v>
      </c>
      <c r="E3857" s="13">
        <f>D3857*'Assumptions Notes'!C$12</f>
        <v>2.7E-2</v>
      </c>
      <c r="F3857" s="15">
        <f t="shared" si="120"/>
        <v>1.9890000000000001E-2</v>
      </c>
      <c r="G3857" s="10">
        <f>IF(C3857&gt;'Assumptions Notes'!C$11,'Assumptions Notes'!C$11,C3857)</f>
        <v>88.4</v>
      </c>
      <c r="H3857" s="15">
        <f t="shared" si="121"/>
        <v>1.9890000000000001E-2</v>
      </c>
      <c r="I3857" s="2">
        <f>IF(C3857&gt;'Assumptions Notes'!C$11,-C3857*('Assumptions Notes'!C$13/(2*1000)),G3857*D3857)</f>
        <v>1.9890000000000001E-2</v>
      </c>
    </row>
    <row r="3858" spans="1:9" ht="16" x14ac:dyDescent="0.2">
      <c r="A3858" s="5">
        <v>42632.354166666664</v>
      </c>
      <c r="B3858" s="2">
        <v>1632.46</v>
      </c>
      <c r="C3858" s="29">
        <v>87.3</v>
      </c>
      <c r="D3858" s="8">
        <v>2.2625E-4</v>
      </c>
      <c r="E3858" s="13">
        <f>D3858*'Assumptions Notes'!C$12</f>
        <v>2.7150000000000001E-2</v>
      </c>
      <c r="F3858" s="15">
        <f t="shared" si="120"/>
        <v>1.9751624999999998E-2</v>
      </c>
      <c r="G3858" s="10">
        <f>IF(C3858&gt;'Assumptions Notes'!C$11,'Assumptions Notes'!C$11,C3858)</f>
        <v>87.3</v>
      </c>
      <c r="H3858" s="15">
        <f t="shared" si="121"/>
        <v>1.9751624999999998E-2</v>
      </c>
      <c r="I3858" s="2">
        <f>IF(C3858&gt;'Assumptions Notes'!C$11,-C3858*('Assumptions Notes'!C$13/(2*1000)),G3858*D3858)</f>
        <v>1.9751624999999998E-2</v>
      </c>
    </row>
    <row r="3859" spans="1:9" ht="16" x14ac:dyDescent="0.2">
      <c r="A3859" s="5">
        <v>42632.375</v>
      </c>
      <c r="B3859" s="2">
        <v>1622.35</v>
      </c>
      <c r="C3859" s="29">
        <v>82</v>
      </c>
      <c r="D3859" s="8">
        <v>2.275E-4</v>
      </c>
      <c r="E3859" s="13">
        <f>D3859*'Assumptions Notes'!C$12</f>
        <v>2.7300000000000001E-2</v>
      </c>
      <c r="F3859" s="15">
        <f t="shared" si="120"/>
        <v>1.8655000000000001E-2</v>
      </c>
      <c r="G3859" s="10">
        <f>IF(C3859&gt;'Assumptions Notes'!C$11,'Assumptions Notes'!C$11,C3859)</f>
        <v>82</v>
      </c>
      <c r="H3859" s="15">
        <f t="shared" si="121"/>
        <v>1.8655000000000001E-2</v>
      </c>
      <c r="I3859" s="2">
        <f>IF(C3859&gt;'Assumptions Notes'!C$11,-C3859*('Assumptions Notes'!C$13/(2*1000)),G3859*D3859)</f>
        <v>1.8655000000000001E-2</v>
      </c>
    </row>
    <row r="3860" spans="1:9" ht="16" x14ac:dyDescent="0.2">
      <c r="A3860" s="5">
        <v>42632.395833333336</v>
      </c>
      <c r="B3860" s="2">
        <v>1528.7</v>
      </c>
      <c r="C3860" s="29">
        <v>82.7</v>
      </c>
      <c r="D3860" s="8">
        <v>2.1875E-4</v>
      </c>
      <c r="E3860" s="13">
        <f>D3860*'Assumptions Notes'!C$12</f>
        <v>2.6249999999999999E-2</v>
      </c>
      <c r="F3860" s="15">
        <f t="shared" si="120"/>
        <v>1.8090625000000003E-2</v>
      </c>
      <c r="G3860" s="10">
        <f>IF(C3860&gt;'Assumptions Notes'!C$11,'Assumptions Notes'!C$11,C3860)</f>
        <v>82.7</v>
      </c>
      <c r="H3860" s="15">
        <f t="shared" si="121"/>
        <v>1.8090625000000003E-2</v>
      </c>
      <c r="I3860" s="2">
        <f>IF(C3860&gt;'Assumptions Notes'!C$11,-C3860*('Assumptions Notes'!C$13/(2*1000)),G3860*D3860)</f>
        <v>1.8090625000000003E-2</v>
      </c>
    </row>
    <row r="3861" spans="1:9" ht="16" x14ac:dyDescent="0.2">
      <c r="A3861" s="5">
        <v>42632.416666666664</v>
      </c>
      <c r="B3861" s="2">
        <v>1406.2</v>
      </c>
      <c r="C3861" s="29">
        <v>81.400000000000006</v>
      </c>
      <c r="D3861" s="8">
        <v>2.1000000000000001E-4</v>
      </c>
      <c r="E3861" s="13">
        <f>D3861*'Assumptions Notes'!C$12</f>
        <v>2.52E-2</v>
      </c>
      <c r="F3861" s="15">
        <f t="shared" si="120"/>
        <v>1.7094000000000002E-2</v>
      </c>
      <c r="G3861" s="10">
        <f>IF(C3861&gt;'Assumptions Notes'!C$11,'Assumptions Notes'!C$11,C3861)</f>
        <v>81.400000000000006</v>
      </c>
      <c r="H3861" s="15">
        <f t="shared" si="121"/>
        <v>1.7094000000000002E-2</v>
      </c>
      <c r="I3861" s="2">
        <f>IF(C3861&gt;'Assumptions Notes'!C$11,-C3861*('Assumptions Notes'!C$13/(2*1000)),G3861*D3861)</f>
        <v>1.7094000000000002E-2</v>
      </c>
    </row>
    <row r="3862" spans="1:9" ht="16" x14ac:dyDescent="0.2">
      <c r="A3862" s="5">
        <v>42632.4375</v>
      </c>
      <c r="B3862" s="2">
        <v>1307.6600000000001</v>
      </c>
      <c r="C3862" s="29">
        <v>82.4</v>
      </c>
      <c r="D3862" s="8">
        <v>2.075E-4</v>
      </c>
      <c r="E3862" s="13">
        <f>D3862*'Assumptions Notes'!C$12</f>
        <v>2.4899999999999999E-2</v>
      </c>
      <c r="F3862" s="15">
        <f t="shared" si="120"/>
        <v>1.7098000000000002E-2</v>
      </c>
      <c r="G3862" s="10">
        <f>IF(C3862&gt;'Assumptions Notes'!C$11,'Assumptions Notes'!C$11,C3862)</f>
        <v>82.4</v>
      </c>
      <c r="H3862" s="15">
        <f t="shared" si="121"/>
        <v>1.7098000000000002E-2</v>
      </c>
      <c r="I3862" s="2">
        <f>IF(C3862&gt;'Assumptions Notes'!C$11,-C3862*('Assumptions Notes'!C$13/(2*1000)),G3862*D3862)</f>
        <v>1.7098000000000002E-2</v>
      </c>
    </row>
    <row r="3863" spans="1:9" ht="16" x14ac:dyDescent="0.2">
      <c r="A3863" s="5">
        <v>42632.458333333336</v>
      </c>
      <c r="B3863" s="2">
        <v>1240.54</v>
      </c>
      <c r="C3863" s="29">
        <v>81.400000000000006</v>
      </c>
      <c r="D3863" s="8">
        <v>2.05E-4</v>
      </c>
      <c r="E3863" s="13">
        <f>D3863*'Assumptions Notes'!C$12</f>
        <v>2.46E-2</v>
      </c>
      <c r="F3863" s="15">
        <f t="shared" si="120"/>
        <v>1.6687E-2</v>
      </c>
      <c r="G3863" s="10">
        <f>IF(C3863&gt;'Assumptions Notes'!C$11,'Assumptions Notes'!C$11,C3863)</f>
        <v>81.400000000000006</v>
      </c>
      <c r="H3863" s="15">
        <f t="shared" si="121"/>
        <v>1.6687E-2</v>
      </c>
      <c r="I3863" s="2">
        <f>IF(C3863&gt;'Assumptions Notes'!C$11,-C3863*('Assumptions Notes'!C$13/(2*1000)),G3863*D3863)</f>
        <v>1.6687E-2</v>
      </c>
    </row>
    <row r="3864" spans="1:9" ht="16" x14ac:dyDescent="0.2">
      <c r="A3864" s="5">
        <v>42632.479166666664</v>
      </c>
      <c r="B3864" s="2">
        <v>1239.75</v>
      </c>
      <c r="C3864" s="29">
        <v>82.5</v>
      </c>
      <c r="D3864" s="8">
        <v>2.1499999999999999E-4</v>
      </c>
      <c r="E3864" s="13">
        <f>D3864*'Assumptions Notes'!C$12</f>
        <v>2.58E-2</v>
      </c>
      <c r="F3864" s="15">
        <f t="shared" si="120"/>
        <v>1.77375E-2</v>
      </c>
      <c r="G3864" s="10">
        <f>IF(C3864&gt;'Assumptions Notes'!C$11,'Assumptions Notes'!C$11,C3864)</f>
        <v>82.5</v>
      </c>
      <c r="H3864" s="15">
        <f t="shared" si="121"/>
        <v>1.77375E-2</v>
      </c>
      <c r="I3864" s="2">
        <f>IF(C3864&gt;'Assumptions Notes'!C$11,-C3864*('Assumptions Notes'!C$13/(2*1000)),G3864*D3864)</f>
        <v>1.77375E-2</v>
      </c>
    </row>
    <row r="3865" spans="1:9" ht="16" x14ac:dyDescent="0.2">
      <c r="A3865" s="5">
        <v>42632.5</v>
      </c>
      <c r="B3865" s="2">
        <v>1235.3699999999999</v>
      </c>
      <c r="C3865" s="29">
        <v>82.6</v>
      </c>
      <c r="D3865" s="8">
        <v>2.2499999999999999E-4</v>
      </c>
      <c r="E3865" s="13">
        <f>D3865*'Assumptions Notes'!C$12</f>
        <v>2.7E-2</v>
      </c>
      <c r="F3865" s="15">
        <f t="shared" si="120"/>
        <v>1.8584999999999997E-2</v>
      </c>
      <c r="G3865" s="10">
        <f>IF(C3865&gt;'Assumptions Notes'!C$11,'Assumptions Notes'!C$11,C3865)</f>
        <v>82.6</v>
      </c>
      <c r="H3865" s="15">
        <f t="shared" si="121"/>
        <v>1.8584999999999997E-2</v>
      </c>
      <c r="I3865" s="2">
        <f>IF(C3865&gt;'Assumptions Notes'!C$11,-C3865*('Assumptions Notes'!C$13/(2*1000)),G3865*D3865)</f>
        <v>1.8584999999999997E-2</v>
      </c>
    </row>
    <row r="3866" spans="1:9" ht="16" x14ac:dyDescent="0.2">
      <c r="A3866" s="5">
        <v>42632.520833333336</v>
      </c>
      <c r="B3866" s="2">
        <v>1277.74</v>
      </c>
      <c r="C3866" s="29">
        <v>81.400000000000006</v>
      </c>
      <c r="D3866" s="8">
        <v>2.1250000000000002E-4</v>
      </c>
      <c r="E3866" s="13">
        <f>D3866*'Assumptions Notes'!C$12</f>
        <v>2.5500000000000002E-2</v>
      </c>
      <c r="F3866" s="15">
        <f t="shared" si="120"/>
        <v>1.7297500000000004E-2</v>
      </c>
      <c r="G3866" s="10">
        <f>IF(C3866&gt;'Assumptions Notes'!C$11,'Assumptions Notes'!C$11,C3866)</f>
        <v>81.400000000000006</v>
      </c>
      <c r="H3866" s="15">
        <f t="shared" si="121"/>
        <v>1.7297500000000004E-2</v>
      </c>
      <c r="I3866" s="2">
        <f>IF(C3866&gt;'Assumptions Notes'!C$11,-C3866*('Assumptions Notes'!C$13/(2*1000)),G3866*D3866)</f>
        <v>1.7297500000000004E-2</v>
      </c>
    </row>
    <row r="3867" spans="1:9" ht="16" x14ac:dyDescent="0.2">
      <c r="A3867" s="5">
        <v>42632.541666666664</v>
      </c>
      <c r="B3867" s="2">
        <v>1288.48</v>
      </c>
      <c r="C3867" s="29">
        <v>85.4</v>
      </c>
      <c r="D3867" s="8">
        <v>2.0000000000000001E-4</v>
      </c>
      <c r="E3867" s="13">
        <f>D3867*'Assumptions Notes'!C$12</f>
        <v>2.4E-2</v>
      </c>
      <c r="F3867" s="15">
        <f t="shared" si="120"/>
        <v>1.7080000000000001E-2</v>
      </c>
      <c r="G3867" s="10">
        <f>IF(C3867&gt;'Assumptions Notes'!C$11,'Assumptions Notes'!C$11,C3867)</f>
        <v>85.4</v>
      </c>
      <c r="H3867" s="15">
        <f t="shared" si="121"/>
        <v>1.7080000000000001E-2</v>
      </c>
      <c r="I3867" s="2">
        <f>IF(C3867&gt;'Assumptions Notes'!C$11,-C3867*('Assumptions Notes'!C$13/(2*1000)),G3867*D3867)</f>
        <v>1.7080000000000001E-2</v>
      </c>
    </row>
    <row r="3868" spans="1:9" ht="16" x14ac:dyDescent="0.2">
      <c r="A3868" s="5">
        <v>42632.5625</v>
      </c>
      <c r="B3868" s="2">
        <v>1268.33</v>
      </c>
      <c r="C3868" s="29">
        <v>85.6</v>
      </c>
      <c r="D3868" s="8">
        <v>1.975E-4</v>
      </c>
      <c r="E3868" s="13">
        <f>D3868*'Assumptions Notes'!C$12</f>
        <v>2.3699999999999999E-2</v>
      </c>
      <c r="F3868" s="15">
        <f t="shared" si="120"/>
        <v>1.6905999999999997E-2</v>
      </c>
      <c r="G3868" s="10">
        <f>IF(C3868&gt;'Assumptions Notes'!C$11,'Assumptions Notes'!C$11,C3868)</f>
        <v>85.6</v>
      </c>
      <c r="H3868" s="15">
        <f t="shared" si="121"/>
        <v>1.6905999999999997E-2</v>
      </c>
      <c r="I3868" s="2">
        <f>IF(C3868&gt;'Assumptions Notes'!C$11,-C3868*('Assumptions Notes'!C$13/(2*1000)),G3868*D3868)</f>
        <v>1.6905999999999997E-2</v>
      </c>
    </row>
    <row r="3869" spans="1:9" ht="16" x14ac:dyDescent="0.2">
      <c r="A3869" s="5">
        <v>42632.583333333336</v>
      </c>
      <c r="B3869" s="2">
        <v>1270.8699999999999</v>
      </c>
      <c r="C3869" s="29">
        <v>86.3</v>
      </c>
      <c r="D3869" s="8">
        <v>1.95E-4</v>
      </c>
      <c r="E3869" s="13">
        <f>D3869*'Assumptions Notes'!C$12</f>
        <v>2.3400000000000001E-2</v>
      </c>
      <c r="F3869" s="15">
        <f t="shared" si="120"/>
        <v>1.68285E-2</v>
      </c>
      <c r="G3869" s="10">
        <f>IF(C3869&gt;'Assumptions Notes'!C$11,'Assumptions Notes'!C$11,C3869)</f>
        <v>86.3</v>
      </c>
      <c r="H3869" s="15">
        <f t="shared" si="121"/>
        <v>1.68285E-2</v>
      </c>
      <c r="I3869" s="2">
        <f>IF(C3869&gt;'Assumptions Notes'!C$11,-C3869*('Assumptions Notes'!C$13/(2*1000)),G3869*D3869)</f>
        <v>1.68285E-2</v>
      </c>
    </row>
    <row r="3870" spans="1:9" ht="16" x14ac:dyDescent="0.2">
      <c r="A3870" s="5">
        <v>42632.604166666664</v>
      </c>
      <c r="B3870" s="2">
        <v>1249.23</v>
      </c>
      <c r="C3870" s="29">
        <v>88.1</v>
      </c>
      <c r="D3870" s="8">
        <v>1.9625E-4</v>
      </c>
      <c r="E3870" s="13">
        <f>D3870*'Assumptions Notes'!C$12</f>
        <v>2.3550000000000001E-2</v>
      </c>
      <c r="F3870" s="15">
        <f t="shared" si="120"/>
        <v>1.7289624999999999E-2</v>
      </c>
      <c r="G3870" s="10">
        <f>IF(C3870&gt;'Assumptions Notes'!C$11,'Assumptions Notes'!C$11,C3870)</f>
        <v>88.1</v>
      </c>
      <c r="H3870" s="15">
        <f t="shared" si="121"/>
        <v>1.7289624999999999E-2</v>
      </c>
      <c r="I3870" s="2">
        <f>IF(C3870&gt;'Assumptions Notes'!C$11,-C3870*('Assumptions Notes'!C$13/(2*1000)),G3870*D3870)</f>
        <v>1.7289624999999999E-2</v>
      </c>
    </row>
    <row r="3871" spans="1:9" ht="16" x14ac:dyDescent="0.2">
      <c r="A3871" s="5">
        <v>42632.625</v>
      </c>
      <c r="B3871" s="2">
        <v>1236.2</v>
      </c>
      <c r="C3871" s="29">
        <v>81.900000000000006</v>
      </c>
      <c r="D3871" s="8">
        <v>1.975E-4</v>
      </c>
      <c r="E3871" s="13">
        <f>D3871*'Assumptions Notes'!C$12</f>
        <v>2.3699999999999999E-2</v>
      </c>
      <c r="F3871" s="15">
        <f t="shared" si="120"/>
        <v>1.6175250000000002E-2</v>
      </c>
      <c r="G3871" s="10">
        <f>IF(C3871&gt;'Assumptions Notes'!C$11,'Assumptions Notes'!C$11,C3871)</f>
        <v>81.900000000000006</v>
      </c>
      <c r="H3871" s="15">
        <f t="shared" si="121"/>
        <v>1.6175250000000002E-2</v>
      </c>
      <c r="I3871" s="2">
        <f>IF(C3871&gt;'Assumptions Notes'!C$11,-C3871*('Assumptions Notes'!C$13/(2*1000)),G3871*D3871)</f>
        <v>1.6175250000000002E-2</v>
      </c>
    </row>
    <row r="3872" spans="1:9" ht="16" x14ac:dyDescent="0.2">
      <c r="A3872" s="5">
        <v>42632.645833333336</v>
      </c>
      <c r="B3872" s="2">
        <v>1169.0999999999999</v>
      </c>
      <c r="C3872" s="29">
        <v>81.099999999999994</v>
      </c>
      <c r="D3872" s="8">
        <v>2.2124999999999998E-4</v>
      </c>
      <c r="E3872" s="13">
        <f>D3872*'Assumptions Notes'!C$12</f>
        <v>2.6549999999999997E-2</v>
      </c>
      <c r="F3872" s="15">
        <f t="shared" si="120"/>
        <v>1.7943374999999998E-2</v>
      </c>
      <c r="G3872" s="10">
        <f>IF(C3872&gt;'Assumptions Notes'!C$11,'Assumptions Notes'!C$11,C3872)</f>
        <v>81.099999999999994</v>
      </c>
      <c r="H3872" s="15">
        <f t="shared" si="121"/>
        <v>1.7943374999999998E-2</v>
      </c>
      <c r="I3872" s="2">
        <f>IF(C3872&gt;'Assumptions Notes'!C$11,-C3872*('Assumptions Notes'!C$13/(2*1000)),G3872*D3872)</f>
        <v>1.7943374999999998E-2</v>
      </c>
    </row>
    <row r="3873" spans="1:9" ht="16" x14ac:dyDescent="0.2">
      <c r="A3873" s="5">
        <v>42632.666666666664</v>
      </c>
      <c r="B3873" s="2">
        <v>1191.1600000000001</v>
      </c>
      <c r="C3873" s="29">
        <v>80.8</v>
      </c>
      <c r="D3873" s="8">
        <v>2.4499999999999999E-4</v>
      </c>
      <c r="E3873" s="13">
        <f>D3873*'Assumptions Notes'!C$12</f>
        <v>2.9399999999999999E-2</v>
      </c>
      <c r="F3873" s="15">
        <f t="shared" si="120"/>
        <v>1.9795999999999998E-2</v>
      </c>
      <c r="G3873" s="10">
        <f>IF(C3873&gt;'Assumptions Notes'!C$11,'Assumptions Notes'!C$11,C3873)</f>
        <v>80.8</v>
      </c>
      <c r="H3873" s="15">
        <f t="shared" si="121"/>
        <v>1.9795999999999998E-2</v>
      </c>
      <c r="I3873" s="2">
        <f>IF(C3873&gt;'Assumptions Notes'!C$11,-C3873*('Assumptions Notes'!C$13/(2*1000)),G3873*D3873)</f>
        <v>1.9795999999999998E-2</v>
      </c>
    </row>
    <row r="3874" spans="1:9" ht="16" x14ac:dyDescent="0.2">
      <c r="A3874" s="5">
        <v>42632.6875</v>
      </c>
      <c r="B3874" s="2">
        <v>1250.18</v>
      </c>
      <c r="C3874" s="29">
        <v>82.1</v>
      </c>
      <c r="D3874" s="8">
        <v>2.7E-4</v>
      </c>
      <c r="E3874" s="13">
        <f>D3874*'Assumptions Notes'!C$12</f>
        <v>3.2399999999999998E-2</v>
      </c>
      <c r="F3874" s="15">
        <f t="shared" si="120"/>
        <v>2.2166999999999999E-2</v>
      </c>
      <c r="G3874" s="10">
        <f>IF(C3874&gt;'Assumptions Notes'!C$11,'Assumptions Notes'!C$11,C3874)</f>
        <v>82.1</v>
      </c>
      <c r="H3874" s="15">
        <f t="shared" si="121"/>
        <v>2.2166999999999999E-2</v>
      </c>
      <c r="I3874" s="2">
        <f>IF(C3874&gt;'Assumptions Notes'!C$11,-C3874*('Assumptions Notes'!C$13/(2*1000)),G3874*D3874)</f>
        <v>2.2166999999999999E-2</v>
      </c>
    </row>
    <row r="3875" spans="1:9" ht="16" x14ac:dyDescent="0.2">
      <c r="A3875" s="5">
        <v>42632.708333333336</v>
      </c>
      <c r="B3875" s="2">
        <v>1381.55</v>
      </c>
      <c r="C3875" s="29">
        <v>81.400000000000006</v>
      </c>
      <c r="D3875" s="8">
        <v>2.9500000000000001E-4</v>
      </c>
      <c r="E3875" s="13">
        <f>D3875*'Assumptions Notes'!C$12</f>
        <v>3.5400000000000001E-2</v>
      </c>
      <c r="F3875" s="15">
        <f t="shared" si="120"/>
        <v>2.4013000000000003E-2</v>
      </c>
      <c r="G3875" s="10">
        <f>IF(C3875&gt;'Assumptions Notes'!C$11,'Assumptions Notes'!C$11,C3875)</f>
        <v>81.400000000000006</v>
      </c>
      <c r="H3875" s="15">
        <f t="shared" si="121"/>
        <v>2.4013000000000003E-2</v>
      </c>
      <c r="I3875" s="2">
        <f>IF(C3875&gt;'Assumptions Notes'!C$11,-C3875*('Assumptions Notes'!C$13/(2*1000)),G3875*D3875)</f>
        <v>2.4013000000000003E-2</v>
      </c>
    </row>
    <row r="3876" spans="1:9" ht="16" x14ac:dyDescent="0.2">
      <c r="A3876" s="5">
        <v>42632.729166666664</v>
      </c>
      <c r="B3876" s="2">
        <v>1439.4</v>
      </c>
      <c r="C3876" s="29">
        <v>82.2</v>
      </c>
      <c r="D3876" s="8">
        <v>2.9750000000000002E-4</v>
      </c>
      <c r="E3876" s="13">
        <f>D3876*'Assumptions Notes'!C$12</f>
        <v>3.5700000000000003E-2</v>
      </c>
      <c r="F3876" s="15">
        <f t="shared" si="120"/>
        <v>2.4454500000000004E-2</v>
      </c>
      <c r="G3876" s="10">
        <f>IF(C3876&gt;'Assumptions Notes'!C$11,'Assumptions Notes'!C$11,C3876)</f>
        <v>82.2</v>
      </c>
      <c r="H3876" s="15">
        <f t="shared" si="121"/>
        <v>2.4454500000000004E-2</v>
      </c>
      <c r="I3876" s="2">
        <f>IF(C3876&gt;'Assumptions Notes'!C$11,-C3876*('Assumptions Notes'!C$13/(2*1000)),G3876*D3876)</f>
        <v>2.4454500000000004E-2</v>
      </c>
    </row>
    <row r="3877" spans="1:9" ht="16" x14ac:dyDescent="0.2">
      <c r="A3877" s="5">
        <v>42632.75</v>
      </c>
      <c r="B3877" s="2">
        <v>1565.35</v>
      </c>
      <c r="C3877" s="29">
        <v>82.4</v>
      </c>
      <c r="D3877" s="8">
        <v>2.9999999999999997E-4</v>
      </c>
      <c r="E3877" s="13">
        <f>D3877*'Assumptions Notes'!C$12</f>
        <v>3.5999999999999997E-2</v>
      </c>
      <c r="F3877" s="15">
        <f t="shared" si="120"/>
        <v>2.4719999999999999E-2</v>
      </c>
      <c r="G3877" s="10">
        <f>IF(C3877&gt;'Assumptions Notes'!C$11,'Assumptions Notes'!C$11,C3877)</f>
        <v>82.4</v>
      </c>
      <c r="H3877" s="15">
        <f t="shared" si="121"/>
        <v>2.4719999999999999E-2</v>
      </c>
      <c r="I3877" s="2">
        <f>IF(C3877&gt;'Assumptions Notes'!C$11,-C3877*('Assumptions Notes'!C$13/(2*1000)),G3877*D3877)</f>
        <v>2.4719999999999999E-2</v>
      </c>
    </row>
    <row r="3878" spans="1:9" ht="16" x14ac:dyDescent="0.2">
      <c r="A3878" s="5">
        <v>42632.770833333336</v>
      </c>
      <c r="B3878" s="2">
        <v>1711.23</v>
      </c>
      <c r="C3878" s="29">
        <v>80.8</v>
      </c>
      <c r="D3878" s="8">
        <v>2.9999999999999997E-4</v>
      </c>
      <c r="E3878" s="13">
        <f>D3878*'Assumptions Notes'!C$12</f>
        <v>3.5999999999999997E-2</v>
      </c>
      <c r="F3878" s="15">
        <f t="shared" si="120"/>
        <v>2.4239999999999998E-2</v>
      </c>
      <c r="G3878" s="10">
        <f>IF(C3878&gt;'Assumptions Notes'!C$11,'Assumptions Notes'!C$11,C3878)</f>
        <v>80.8</v>
      </c>
      <c r="H3878" s="15">
        <f t="shared" si="121"/>
        <v>2.4239999999999998E-2</v>
      </c>
      <c r="I3878" s="2">
        <f>IF(C3878&gt;'Assumptions Notes'!C$11,-C3878*('Assumptions Notes'!C$13/(2*1000)),G3878*D3878)</f>
        <v>2.4239999999999998E-2</v>
      </c>
    </row>
    <row r="3879" spans="1:9" ht="16" x14ac:dyDescent="0.2">
      <c r="A3879" s="5">
        <v>42632.791666666664</v>
      </c>
      <c r="B3879" s="2">
        <v>1826.86</v>
      </c>
      <c r="C3879" s="29">
        <v>85.4</v>
      </c>
      <c r="D3879" s="8">
        <v>2.9999999999999997E-4</v>
      </c>
      <c r="E3879" s="13">
        <f>D3879*'Assumptions Notes'!C$12</f>
        <v>3.5999999999999997E-2</v>
      </c>
      <c r="F3879" s="15">
        <f t="shared" si="120"/>
        <v>2.562E-2</v>
      </c>
      <c r="G3879" s="10">
        <f>IF(C3879&gt;'Assumptions Notes'!C$11,'Assumptions Notes'!C$11,C3879)</f>
        <v>85.4</v>
      </c>
      <c r="H3879" s="15">
        <f t="shared" si="121"/>
        <v>2.562E-2</v>
      </c>
      <c r="I3879" s="2">
        <f>IF(C3879&gt;'Assumptions Notes'!C$11,-C3879*('Assumptions Notes'!C$13/(2*1000)),G3879*D3879)</f>
        <v>2.562E-2</v>
      </c>
    </row>
    <row r="3880" spans="1:9" ht="16" x14ac:dyDescent="0.2">
      <c r="A3880" s="5">
        <v>42632.8125</v>
      </c>
      <c r="B3880" s="2">
        <v>1888.77</v>
      </c>
      <c r="C3880" s="29">
        <v>87</v>
      </c>
      <c r="D3880" s="8">
        <v>2.9750000000000002E-4</v>
      </c>
      <c r="E3880" s="13">
        <f>D3880*'Assumptions Notes'!C$12</f>
        <v>3.5700000000000003E-2</v>
      </c>
      <c r="F3880" s="15">
        <f t="shared" si="120"/>
        <v>2.5882500000000003E-2</v>
      </c>
      <c r="G3880" s="10">
        <f>IF(C3880&gt;'Assumptions Notes'!C$11,'Assumptions Notes'!C$11,C3880)</f>
        <v>87</v>
      </c>
      <c r="H3880" s="15">
        <f t="shared" si="121"/>
        <v>2.5882500000000003E-2</v>
      </c>
      <c r="I3880" s="2">
        <f>IF(C3880&gt;'Assumptions Notes'!C$11,-C3880*('Assumptions Notes'!C$13/(2*1000)),G3880*D3880)</f>
        <v>2.5882500000000003E-2</v>
      </c>
    </row>
    <row r="3881" spans="1:9" ht="16" x14ac:dyDescent="0.2">
      <c r="A3881" s="5">
        <v>42632.833333333336</v>
      </c>
      <c r="B3881" s="2">
        <v>1866.88</v>
      </c>
      <c r="C3881" s="29">
        <v>87.1</v>
      </c>
      <c r="D3881" s="8">
        <v>2.9500000000000001E-4</v>
      </c>
      <c r="E3881" s="13">
        <f>D3881*'Assumptions Notes'!C$12</f>
        <v>3.5400000000000001E-2</v>
      </c>
      <c r="F3881" s="15">
        <f t="shared" si="120"/>
        <v>2.5694499999999999E-2</v>
      </c>
      <c r="G3881" s="10">
        <f>IF(C3881&gt;'Assumptions Notes'!C$11,'Assumptions Notes'!C$11,C3881)</f>
        <v>87.1</v>
      </c>
      <c r="H3881" s="15">
        <f t="shared" si="121"/>
        <v>2.5694499999999999E-2</v>
      </c>
      <c r="I3881" s="2">
        <f>IF(C3881&gt;'Assumptions Notes'!C$11,-C3881*('Assumptions Notes'!C$13/(2*1000)),G3881*D3881)</f>
        <v>2.5694499999999999E-2</v>
      </c>
    </row>
    <row r="3882" spans="1:9" ht="16" x14ac:dyDescent="0.2">
      <c r="A3882" s="5">
        <v>42632.854166666664</v>
      </c>
      <c r="B3882" s="2">
        <v>1810.98</v>
      </c>
      <c r="C3882" s="29">
        <v>85.9</v>
      </c>
      <c r="D3882" s="8">
        <v>2.9E-4</v>
      </c>
      <c r="E3882" s="13">
        <f>D3882*'Assumptions Notes'!C$12</f>
        <v>3.4799999999999998E-2</v>
      </c>
      <c r="F3882" s="15">
        <f t="shared" si="120"/>
        <v>2.4911000000000003E-2</v>
      </c>
      <c r="G3882" s="10">
        <f>IF(C3882&gt;'Assumptions Notes'!C$11,'Assumptions Notes'!C$11,C3882)</f>
        <v>85.9</v>
      </c>
      <c r="H3882" s="15">
        <f t="shared" si="121"/>
        <v>2.4911000000000003E-2</v>
      </c>
      <c r="I3882" s="2">
        <f>IF(C3882&gt;'Assumptions Notes'!C$11,-C3882*('Assumptions Notes'!C$13/(2*1000)),G3882*D3882)</f>
        <v>2.4911000000000003E-2</v>
      </c>
    </row>
    <row r="3883" spans="1:9" ht="16" x14ac:dyDescent="0.2">
      <c r="A3883" s="5">
        <v>42632.875</v>
      </c>
      <c r="B3883" s="2">
        <v>1752.67</v>
      </c>
      <c r="C3883" s="29">
        <v>82.3</v>
      </c>
      <c r="D3883" s="8">
        <v>2.8499999999999999E-4</v>
      </c>
      <c r="E3883" s="13">
        <f>D3883*'Assumptions Notes'!C$12</f>
        <v>3.4200000000000001E-2</v>
      </c>
      <c r="F3883" s="15">
        <f t="shared" si="120"/>
        <v>2.3455499999999997E-2</v>
      </c>
      <c r="G3883" s="10">
        <f>IF(C3883&gt;'Assumptions Notes'!C$11,'Assumptions Notes'!C$11,C3883)</f>
        <v>82.3</v>
      </c>
      <c r="H3883" s="15">
        <f t="shared" si="121"/>
        <v>2.3455499999999997E-2</v>
      </c>
      <c r="I3883" s="2">
        <f>IF(C3883&gt;'Assumptions Notes'!C$11,-C3883*('Assumptions Notes'!C$13/(2*1000)),G3883*D3883)</f>
        <v>2.3455499999999997E-2</v>
      </c>
    </row>
    <row r="3884" spans="1:9" ht="16" x14ac:dyDescent="0.2">
      <c r="A3884" s="5">
        <v>42632.895833333336</v>
      </c>
      <c r="B3884" s="2">
        <v>1678.83</v>
      </c>
      <c r="C3884" s="29">
        <v>81.900000000000006</v>
      </c>
      <c r="D3884" s="8">
        <v>2.7E-4</v>
      </c>
      <c r="E3884" s="13">
        <f>D3884*'Assumptions Notes'!C$12</f>
        <v>3.2399999999999998E-2</v>
      </c>
      <c r="F3884" s="15">
        <f t="shared" si="120"/>
        <v>2.2113000000000001E-2</v>
      </c>
      <c r="G3884" s="10">
        <f>IF(C3884&gt;'Assumptions Notes'!C$11,'Assumptions Notes'!C$11,C3884)</f>
        <v>81.900000000000006</v>
      </c>
      <c r="H3884" s="15">
        <f t="shared" si="121"/>
        <v>2.2113000000000001E-2</v>
      </c>
      <c r="I3884" s="2">
        <f>IF(C3884&gt;'Assumptions Notes'!C$11,-C3884*('Assumptions Notes'!C$13/(2*1000)),G3884*D3884)</f>
        <v>2.2113000000000001E-2</v>
      </c>
    </row>
    <row r="3885" spans="1:9" ht="16" x14ac:dyDescent="0.2">
      <c r="A3885" s="5">
        <v>42632.916666666664</v>
      </c>
      <c r="B3885" s="2">
        <v>1611.71</v>
      </c>
      <c r="C3885" s="29">
        <v>82</v>
      </c>
      <c r="D3885" s="8">
        <v>2.5500000000000002E-4</v>
      </c>
      <c r="E3885" s="13">
        <f>D3885*'Assumptions Notes'!C$12</f>
        <v>3.0600000000000002E-2</v>
      </c>
      <c r="F3885" s="15">
        <f t="shared" si="120"/>
        <v>2.0910000000000002E-2</v>
      </c>
      <c r="G3885" s="10">
        <f>IF(C3885&gt;'Assumptions Notes'!C$11,'Assumptions Notes'!C$11,C3885)</f>
        <v>82</v>
      </c>
      <c r="H3885" s="15">
        <f t="shared" si="121"/>
        <v>2.0910000000000002E-2</v>
      </c>
      <c r="I3885" s="2">
        <f>IF(C3885&gt;'Assumptions Notes'!C$11,-C3885*('Assumptions Notes'!C$13/(2*1000)),G3885*D3885)</f>
        <v>2.0910000000000002E-2</v>
      </c>
    </row>
    <row r="3886" spans="1:9" ht="16" x14ac:dyDescent="0.2">
      <c r="A3886" s="5">
        <v>42632.9375</v>
      </c>
      <c r="B3886" s="2">
        <v>1514.54</v>
      </c>
      <c r="C3886" s="29">
        <v>81.599999999999994</v>
      </c>
      <c r="D3886" s="8">
        <v>2.1250000000000002E-4</v>
      </c>
      <c r="E3886" s="13">
        <f>D3886*'Assumptions Notes'!C$12</f>
        <v>2.5500000000000002E-2</v>
      </c>
      <c r="F3886" s="15">
        <f t="shared" si="120"/>
        <v>1.7340000000000001E-2</v>
      </c>
      <c r="G3886" s="10">
        <f>IF(C3886&gt;'Assumptions Notes'!C$11,'Assumptions Notes'!C$11,C3886)</f>
        <v>81.599999999999994</v>
      </c>
      <c r="H3886" s="15">
        <f t="shared" si="121"/>
        <v>1.7340000000000001E-2</v>
      </c>
      <c r="I3886" s="2">
        <f>IF(C3886&gt;'Assumptions Notes'!C$11,-C3886*('Assumptions Notes'!C$13/(2*1000)),G3886*D3886)</f>
        <v>1.7340000000000001E-2</v>
      </c>
    </row>
    <row r="3887" spans="1:9" ht="16" x14ac:dyDescent="0.2">
      <c r="A3887" s="5">
        <v>42632.958333333336</v>
      </c>
      <c r="B3887" s="2">
        <v>1432.21</v>
      </c>
      <c r="C3887" s="29">
        <v>82.1</v>
      </c>
      <c r="D3887" s="8">
        <v>1.7000000000000001E-4</v>
      </c>
      <c r="E3887" s="13">
        <f>D3887*'Assumptions Notes'!C$12</f>
        <v>2.0400000000000001E-2</v>
      </c>
      <c r="F3887" s="15">
        <f t="shared" si="120"/>
        <v>1.3957000000000001E-2</v>
      </c>
      <c r="G3887" s="10">
        <f>IF(C3887&gt;'Assumptions Notes'!C$11,'Assumptions Notes'!C$11,C3887)</f>
        <v>82.1</v>
      </c>
      <c r="H3887" s="15">
        <f t="shared" si="121"/>
        <v>1.3957000000000001E-2</v>
      </c>
      <c r="I3887" s="2">
        <f>IF(C3887&gt;'Assumptions Notes'!C$11,-C3887*('Assumptions Notes'!C$13/(2*1000)),G3887*D3887)</f>
        <v>1.3957000000000001E-2</v>
      </c>
    </row>
    <row r="3888" spans="1:9" ht="16" x14ac:dyDescent="0.2">
      <c r="A3888" s="5">
        <v>42632.979166666664</v>
      </c>
      <c r="B3888" s="2">
        <v>1375.59</v>
      </c>
      <c r="C3888" s="29">
        <v>82.8</v>
      </c>
      <c r="D3888" s="8">
        <v>1.5000000000000001E-4</v>
      </c>
      <c r="E3888" s="13">
        <f>D3888*'Assumptions Notes'!C$12</f>
        <v>1.8000000000000002E-2</v>
      </c>
      <c r="F3888" s="15">
        <f t="shared" si="120"/>
        <v>1.242E-2</v>
      </c>
      <c r="G3888" s="10">
        <f>IF(C3888&gt;'Assumptions Notes'!C$11,'Assumptions Notes'!C$11,C3888)</f>
        <v>82.8</v>
      </c>
      <c r="H3888" s="15">
        <f t="shared" si="121"/>
        <v>1.242E-2</v>
      </c>
      <c r="I3888" s="2">
        <f>IF(C3888&gt;'Assumptions Notes'!C$11,-C3888*('Assumptions Notes'!C$13/(2*1000)),G3888*D3888)</f>
        <v>1.242E-2</v>
      </c>
    </row>
    <row r="3889" spans="1:9" ht="16" x14ac:dyDescent="0.2">
      <c r="A3889" s="5">
        <v>42633</v>
      </c>
      <c r="B3889" s="2">
        <v>1552.2</v>
      </c>
      <c r="C3889" s="29">
        <v>80.5</v>
      </c>
      <c r="D3889" s="8">
        <v>1.2999999999999999E-4</v>
      </c>
      <c r="E3889" s="13">
        <f>D3889*'Assumptions Notes'!C$12</f>
        <v>1.5599999999999999E-2</v>
      </c>
      <c r="F3889" s="15">
        <f t="shared" si="120"/>
        <v>1.0464999999999999E-2</v>
      </c>
      <c r="G3889" s="10">
        <f>IF(C3889&gt;'Assumptions Notes'!C$11,'Assumptions Notes'!C$11,C3889)</f>
        <v>80.5</v>
      </c>
      <c r="H3889" s="15">
        <f t="shared" si="121"/>
        <v>1.0464999999999999E-2</v>
      </c>
      <c r="I3889" s="2">
        <f>IF(C3889&gt;'Assumptions Notes'!C$11,-C3889*('Assumptions Notes'!C$13/(2*1000)),G3889*D3889)</f>
        <v>1.0464999999999999E-2</v>
      </c>
    </row>
    <row r="3890" spans="1:9" ht="16" x14ac:dyDescent="0.2">
      <c r="A3890" s="5">
        <v>42633.020833333336</v>
      </c>
      <c r="B3890" s="2">
        <v>1444.8</v>
      </c>
      <c r="C3890" s="29">
        <v>80.2</v>
      </c>
      <c r="D3890" s="8">
        <v>1.175E-4</v>
      </c>
      <c r="E3890" s="13">
        <f>D3890*'Assumptions Notes'!C$12</f>
        <v>1.41E-2</v>
      </c>
      <c r="F3890" s="15">
        <f t="shared" si="120"/>
        <v>9.4234999999999996E-3</v>
      </c>
      <c r="G3890" s="10">
        <f>IF(C3890&gt;'Assumptions Notes'!C$11,'Assumptions Notes'!C$11,C3890)</f>
        <v>80.2</v>
      </c>
      <c r="H3890" s="15">
        <f t="shared" si="121"/>
        <v>9.4234999999999996E-3</v>
      </c>
      <c r="I3890" s="2">
        <f>IF(C3890&gt;'Assumptions Notes'!C$11,-C3890*('Assumptions Notes'!C$13/(2*1000)),G3890*D3890)</f>
        <v>9.4234999999999996E-3</v>
      </c>
    </row>
    <row r="3891" spans="1:9" ht="16" x14ac:dyDescent="0.2">
      <c r="A3891" s="5">
        <v>42633.041666666664</v>
      </c>
      <c r="B3891" s="2">
        <v>1362.49</v>
      </c>
      <c r="C3891" s="29">
        <v>84.8</v>
      </c>
      <c r="D3891" s="8">
        <v>1.05E-4</v>
      </c>
      <c r="E3891" s="13">
        <f>D3891*'Assumptions Notes'!C$12</f>
        <v>1.26E-2</v>
      </c>
      <c r="F3891" s="15">
        <f t="shared" si="120"/>
        <v>8.9040000000000005E-3</v>
      </c>
      <c r="G3891" s="10">
        <f>IF(C3891&gt;'Assumptions Notes'!C$11,'Assumptions Notes'!C$11,C3891)</f>
        <v>84.8</v>
      </c>
      <c r="H3891" s="15">
        <f t="shared" si="121"/>
        <v>8.9040000000000005E-3</v>
      </c>
      <c r="I3891" s="2">
        <f>IF(C3891&gt;'Assumptions Notes'!C$11,-C3891*('Assumptions Notes'!C$13/(2*1000)),G3891*D3891)</f>
        <v>8.9040000000000005E-3</v>
      </c>
    </row>
    <row r="3892" spans="1:9" ht="16" x14ac:dyDescent="0.2">
      <c r="A3892" s="5">
        <v>42633.0625</v>
      </c>
      <c r="B3892" s="2">
        <v>1266.22</v>
      </c>
      <c r="C3892" s="29">
        <v>86.3</v>
      </c>
      <c r="D3892" s="8">
        <v>1.025E-4</v>
      </c>
      <c r="E3892" s="13">
        <f>D3892*'Assumptions Notes'!C$12</f>
        <v>1.23E-2</v>
      </c>
      <c r="F3892" s="15">
        <f t="shared" si="120"/>
        <v>8.8457499999999994E-3</v>
      </c>
      <c r="G3892" s="10">
        <f>IF(C3892&gt;'Assumptions Notes'!C$11,'Assumptions Notes'!C$11,C3892)</f>
        <v>86.3</v>
      </c>
      <c r="H3892" s="15">
        <f t="shared" si="121"/>
        <v>8.8457499999999994E-3</v>
      </c>
      <c r="I3892" s="2">
        <f>IF(C3892&gt;'Assumptions Notes'!C$11,-C3892*('Assumptions Notes'!C$13/(2*1000)),G3892*D3892)</f>
        <v>8.8457499999999994E-3</v>
      </c>
    </row>
    <row r="3893" spans="1:9" ht="16" x14ac:dyDescent="0.2">
      <c r="A3893" s="5">
        <v>42633.083333333336</v>
      </c>
      <c r="B3893" s="2">
        <v>1180.1500000000001</v>
      </c>
      <c r="C3893" s="29">
        <v>86.7</v>
      </c>
      <c r="D3893" s="8">
        <v>1E-4</v>
      </c>
      <c r="E3893" s="13">
        <f>D3893*'Assumptions Notes'!C$12</f>
        <v>1.2E-2</v>
      </c>
      <c r="F3893" s="15">
        <f t="shared" si="120"/>
        <v>8.6700000000000006E-3</v>
      </c>
      <c r="G3893" s="10">
        <f>IF(C3893&gt;'Assumptions Notes'!C$11,'Assumptions Notes'!C$11,C3893)</f>
        <v>86.7</v>
      </c>
      <c r="H3893" s="15">
        <f t="shared" si="121"/>
        <v>8.6700000000000006E-3</v>
      </c>
      <c r="I3893" s="2">
        <f>IF(C3893&gt;'Assumptions Notes'!C$11,-C3893*('Assumptions Notes'!C$13/(2*1000)),G3893*D3893)</f>
        <v>8.6700000000000006E-3</v>
      </c>
    </row>
    <row r="3894" spans="1:9" ht="16" x14ac:dyDescent="0.2">
      <c r="A3894" s="5">
        <v>42633.104166666664</v>
      </c>
      <c r="B3894" s="2">
        <v>1136.54</v>
      </c>
      <c r="C3894" s="29">
        <v>85.6</v>
      </c>
      <c r="D3894" s="8">
        <v>9.8750000000000002E-5</v>
      </c>
      <c r="E3894" s="13">
        <f>D3894*'Assumptions Notes'!C$12</f>
        <v>1.1849999999999999E-2</v>
      </c>
      <c r="F3894" s="15">
        <f t="shared" si="120"/>
        <v>8.4529999999999987E-3</v>
      </c>
      <c r="G3894" s="10">
        <f>IF(C3894&gt;'Assumptions Notes'!C$11,'Assumptions Notes'!C$11,C3894)</f>
        <v>85.6</v>
      </c>
      <c r="H3894" s="15">
        <f t="shared" si="121"/>
        <v>8.4529999999999987E-3</v>
      </c>
      <c r="I3894" s="2">
        <f>IF(C3894&gt;'Assumptions Notes'!C$11,-C3894*('Assumptions Notes'!C$13/(2*1000)),G3894*D3894)</f>
        <v>8.4529999999999987E-3</v>
      </c>
    </row>
    <row r="3895" spans="1:9" ht="16" x14ac:dyDescent="0.2">
      <c r="A3895" s="5">
        <v>42633.125</v>
      </c>
      <c r="B3895" s="2">
        <v>1097.28</v>
      </c>
      <c r="C3895" s="29">
        <v>81</v>
      </c>
      <c r="D3895" s="8">
        <v>9.7499999999999998E-5</v>
      </c>
      <c r="E3895" s="13">
        <f>D3895*'Assumptions Notes'!C$12</f>
        <v>1.17E-2</v>
      </c>
      <c r="F3895" s="15">
        <f t="shared" si="120"/>
        <v>7.8975E-3</v>
      </c>
      <c r="G3895" s="10">
        <f>IF(C3895&gt;'Assumptions Notes'!C$11,'Assumptions Notes'!C$11,C3895)</f>
        <v>81</v>
      </c>
      <c r="H3895" s="15">
        <f t="shared" si="121"/>
        <v>7.8975E-3</v>
      </c>
      <c r="I3895" s="2">
        <f>IF(C3895&gt;'Assumptions Notes'!C$11,-C3895*('Assumptions Notes'!C$13/(2*1000)),G3895*D3895)</f>
        <v>7.8975E-3</v>
      </c>
    </row>
    <row r="3896" spans="1:9" ht="16" x14ac:dyDescent="0.2">
      <c r="A3896" s="5">
        <v>42633.145833333336</v>
      </c>
      <c r="B3896" s="2">
        <v>1066.93</v>
      </c>
      <c r="C3896" s="29">
        <v>80.3</v>
      </c>
      <c r="D3896" s="8">
        <v>9.6250000000000009E-5</v>
      </c>
      <c r="E3896" s="13">
        <f>D3896*'Assumptions Notes'!C$12</f>
        <v>1.1550000000000001E-2</v>
      </c>
      <c r="F3896" s="15">
        <f t="shared" si="120"/>
        <v>7.7288750000000005E-3</v>
      </c>
      <c r="G3896" s="10">
        <f>IF(C3896&gt;'Assumptions Notes'!C$11,'Assumptions Notes'!C$11,C3896)</f>
        <v>80.3</v>
      </c>
      <c r="H3896" s="15">
        <f t="shared" si="121"/>
        <v>7.7288750000000005E-3</v>
      </c>
      <c r="I3896" s="2">
        <f>IF(C3896&gt;'Assumptions Notes'!C$11,-C3896*('Assumptions Notes'!C$13/(2*1000)),G3896*D3896)</f>
        <v>7.7288750000000005E-3</v>
      </c>
    </row>
    <row r="3897" spans="1:9" ht="16" x14ac:dyDescent="0.2">
      <c r="A3897" s="5">
        <v>42633.166666666664</v>
      </c>
      <c r="B3897" s="2">
        <v>1044.5</v>
      </c>
      <c r="C3897" s="29">
        <v>80.400000000000006</v>
      </c>
      <c r="D3897" s="8">
        <v>9.5000000000000005E-5</v>
      </c>
      <c r="E3897" s="13">
        <f>D3897*'Assumptions Notes'!C$12</f>
        <v>1.14E-2</v>
      </c>
      <c r="F3897" s="15">
        <f t="shared" si="120"/>
        <v>7.6380000000000007E-3</v>
      </c>
      <c r="G3897" s="10">
        <f>IF(C3897&gt;'Assumptions Notes'!C$11,'Assumptions Notes'!C$11,C3897)</f>
        <v>80.400000000000006</v>
      </c>
      <c r="H3897" s="15">
        <f t="shared" si="121"/>
        <v>7.6380000000000007E-3</v>
      </c>
      <c r="I3897" s="2">
        <f>IF(C3897&gt;'Assumptions Notes'!C$11,-C3897*('Assumptions Notes'!C$13/(2*1000)),G3897*D3897)</f>
        <v>7.6380000000000007E-3</v>
      </c>
    </row>
    <row r="3898" spans="1:9" ht="16" x14ac:dyDescent="0.2">
      <c r="A3898" s="5">
        <v>42633.1875</v>
      </c>
      <c r="B3898" s="2">
        <v>1021.93</v>
      </c>
      <c r="C3898" s="29">
        <v>80.400000000000006</v>
      </c>
      <c r="D3898" s="8">
        <v>9.6250000000000009E-5</v>
      </c>
      <c r="E3898" s="13">
        <f>D3898*'Assumptions Notes'!C$12</f>
        <v>1.1550000000000001E-2</v>
      </c>
      <c r="F3898" s="15">
        <f t="shared" si="120"/>
        <v>7.7385000000000015E-3</v>
      </c>
      <c r="G3898" s="10">
        <f>IF(C3898&gt;'Assumptions Notes'!C$11,'Assumptions Notes'!C$11,C3898)</f>
        <v>80.400000000000006</v>
      </c>
      <c r="H3898" s="15">
        <f t="shared" si="121"/>
        <v>7.7385000000000015E-3</v>
      </c>
      <c r="I3898" s="2">
        <f>IF(C3898&gt;'Assumptions Notes'!C$11,-C3898*('Assumptions Notes'!C$13/(2*1000)),G3898*D3898)</f>
        <v>7.7385000000000015E-3</v>
      </c>
    </row>
    <row r="3899" spans="1:9" ht="16" x14ac:dyDescent="0.2">
      <c r="A3899" s="5">
        <v>42633.208333333336</v>
      </c>
      <c r="B3899" s="2">
        <v>1046.19</v>
      </c>
      <c r="C3899" s="29">
        <v>80.900000000000006</v>
      </c>
      <c r="D3899" s="8">
        <v>9.7499999999999998E-5</v>
      </c>
      <c r="E3899" s="13">
        <f>D3899*'Assumptions Notes'!C$12</f>
        <v>1.17E-2</v>
      </c>
      <c r="F3899" s="15">
        <f t="shared" si="120"/>
        <v>7.8877500000000007E-3</v>
      </c>
      <c r="G3899" s="10">
        <f>IF(C3899&gt;'Assumptions Notes'!C$11,'Assumptions Notes'!C$11,C3899)</f>
        <v>80.900000000000006</v>
      </c>
      <c r="H3899" s="15">
        <f t="shared" si="121"/>
        <v>7.8877500000000007E-3</v>
      </c>
      <c r="I3899" s="2">
        <f>IF(C3899&gt;'Assumptions Notes'!C$11,-C3899*('Assumptions Notes'!C$13/(2*1000)),G3899*D3899)</f>
        <v>7.8877500000000007E-3</v>
      </c>
    </row>
    <row r="3900" spans="1:9" ht="16" x14ac:dyDescent="0.2">
      <c r="A3900" s="5">
        <v>42633.229166666664</v>
      </c>
      <c r="B3900" s="2">
        <v>1072.8499999999999</v>
      </c>
      <c r="C3900" s="29">
        <v>78.8</v>
      </c>
      <c r="D3900" s="8">
        <v>1.15E-4</v>
      </c>
      <c r="E3900" s="13">
        <f>D3900*'Assumptions Notes'!C$12</f>
        <v>1.38E-2</v>
      </c>
      <c r="F3900" s="15">
        <f t="shared" si="120"/>
        <v>9.0620000000000006E-3</v>
      </c>
      <c r="G3900" s="10">
        <f>IF(C3900&gt;'Assumptions Notes'!C$11,'Assumptions Notes'!C$11,C3900)</f>
        <v>78.8</v>
      </c>
      <c r="H3900" s="15">
        <f t="shared" si="121"/>
        <v>9.0620000000000006E-3</v>
      </c>
      <c r="I3900" s="2">
        <f>IF(C3900&gt;'Assumptions Notes'!C$11,-C3900*('Assumptions Notes'!C$13/(2*1000)),G3900*D3900)</f>
        <v>9.0620000000000006E-3</v>
      </c>
    </row>
    <row r="3901" spans="1:9" ht="16" x14ac:dyDescent="0.2">
      <c r="A3901" s="5">
        <v>42633.25</v>
      </c>
      <c r="B3901" s="2">
        <v>1126.5</v>
      </c>
      <c r="C3901" s="29">
        <v>81</v>
      </c>
      <c r="D3901" s="8">
        <v>1.325E-4</v>
      </c>
      <c r="E3901" s="13">
        <f>D3901*'Assumptions Notes'!C$12</f>
        <v>1.5900000000000001E-2</v>
      </c>
      <c r="F3901" s="15">
        <f t="shared" si="120"/>
        <v>1.0732499999999999E-2</v>
      </c>
      <c r="G3901" s="10">
        <f>IF(C3901&gt;'Assumptions Notes'!C$11,'Assumptions Notes'!C$11,C3901)</f>
        <v>81</v>
      </c>
      <c r="H3901" s="15">
        <f t="shared" si="121"/>
        <v>1.0732499999999999E-2</v>
      </c>
      <c r="I3901" s="2">
        <f>IF(C3901&gt;'Assumptions Notes'!C$11,-C3901*('Assumptions Notes'!C$13/(2*1000)),G3901*D3901)</f>
        <v>1.0732499999999999E-2</v>
      </c>
    </row>
    <row r="3902" spans="1:9" ht="16" x14ac:dyDescent="0.2">
      <c r="A3902" s="5">
        <v>42633.270833333336</v>
      </c>
      <c r="B3902" s="2">
        <v>1185.21</v>
      </c>
      <c r="C3902" s="29">
        <v>80.400000000000006</v>
      </c>
      <c r="D3902" s="8">
        <v>1.6249999999999999E-4</v>
      </c>
      <c r="E3902" s="13">
        <f>D3902*'Assumptions Notes'!C$12</f>
        <v>1.95E-2</v>
      </c>
      <c r="F3902" s="15">
        <f t="shared" si="120"/>
        <v>1.3065E-2</v>
      </c>
      <c r="G3902" s="10">
        <f>IF(C3902&gt;'Assumptions Notes'!C$11,'Assumptions Notes'!C$11,C3902)</f>
        <v>80.400000000000006</v>
      </c>
      <c r="H3902" s="15">
        <f t="shared" si="121"/>
        <v>1.3065E-2</v>
      </c>
      <c r="I3902" s="2">
        <f>IF(C3902&gt;'Assumptions Notes'!C$11,-C3902*('Assumptions Notes'!C$13/(2*1000)),G3902*D3902)</f>
        <v>1.3065E-2</v>
      </c>
    </row>
    <row r="3903" spans="1:9" ht="16" x14ac:dyDescent="0.2">
      <c r="A3903" s="5">
        <v>42633.291666666664</v>
      </c>
      <c r="B3903" s="2">
        <v>1304.77</v>
      </c>
      <c r="C3903" s="29">
        <v>83.7</v>
      </c>
      <c r="D3903" s="8">
        <v>1.9249999999999999E-4</v>
      </c>
      <c r="E3903" s="13">
        <f>D3903*'Assumptions Notes'!C$12</f>
        <v>2.3099999999999999E-2</v>
      </c>
      <c r="F3903" s="15">
        <f t="shared" si="120"/>
        <v>1.6112249999999998E-2</v>
      </c>
      <c r="G3903" s="10">
        <f>IF(C3903&gt;'Assumptions Notes'!C$11,'Assumptions Notes'!C$11,C3903)</f>
        <v>83.7</v>
      </c>
      <c r="H3903" s="15">
        <f t="shared" si="121"/>
        <v>1.6112249999999998E-2</v>
      </c>
      <c r="I3903" s="2">
        <f>IF(C3903&gt;'Assumptions Notes'!C$11,-C3903*('Assumptions Notes'!C$13/(2*1000)),G3903*D3903)</f>
        <v>1.6112249999999998E-2</v>
      </c>
    </row>
    <row r="3904" spans="1:9" ht="16" x14ac:dyDescent="0.2">
      <c r="A3904" s="5">
        <v>42633.3125</v>
      </c>
      <c r="B3904" s="2">
        <v>1427.83</v>
      </c>
      <c r="C3904" s="29">
        <v>86.9</v>
      </c>
      <c r="D3904" s="8">
        <v>2.0875000000000001E-4</v>
      </c>
      <c r="E3904" s="13">
        <f>D3904*'Assumptions Notes'!C$12</f>
        <v>2.5049999999999999E-2</v>
      </c>
      <c r="F3904" s="15">
        <f t="shared" si="120"/>
        <v>1.8140375E-2</v>
      </c>
      <c r="G3904" s="10">
        <f>IF(C3904&gt;'Assumptions Notes'!C$11,'Assumptions Notes'!C$11,C3904)</f>
        <v>86.9</v>
      </c>
      <c r="H3904" s="15">
        <f t="shared" si="121"/>
        <v>1.8140375E-2</v>
      </c>
      <c r="I3904" s="2">
        <f>IF(C3904&gt;'Assumptions Notes'!C$11,-C3904*('Assumptions Notes'!C$13/(2*1000)),G3904*D3904)</f>
        <v>1.8140375E-2</v>
      </c>
    </row>
    <row r="3905" spans="1:9" ht="16" x14ac:dyDescent="0.2">
      <c r="A3905" s="5">
        <v>42633.333333333336</v>
      </c>
      <c r="B3905" s="2">
        <v>1518.55</v>
      </c>
      <c r="C3905" s="29">
        <v>86.3</v>
      </c>
      <c r="D3905" s="8">
        <v>2.2499999999999999E-4</v>
      </c>
      <c r="E3905" s="13">
        <f>D3905*'Assumptions Notes'!C$12</f>
        <v>2.7E-2</v>
      </c>
      <c r="F3905" s="15">
        <f t="shared" si="120"/>
        <v>1.9417499999999997E-2</v>
      </c>
      <c r="G3905" s="10">
        <f>IF(C3905&gt;'Assumptions Notes'!C$11,'Assumptions Notes'!C$11,C3905)</f>
        <v>86.3</v>
      </c>
      <c r="H3905" s="15">
        <f t="shared" si="121"/>
        <v>1.9417499999999997E-2</v>
      </c>
      <c r="I3905" s="2">
        <f>IF(C3905&gt;'Assumptions Notes'!C$11,-C3905*('Assumptions Notes'!C$13/(2*1000)),G3905*D3905)</f>
        <v>1.9417499999999997E-2</v>
      </c>
    </row>
    <row r="3906" spans="1:9" ht="16" x14ac:dyDescent="0.2">
      <c r="A3906" s="5">
        <v>42633.354166666664</v>
      </c>
      <c r="B3906" s="2">
        <v>1641.55</v>
      </c>
      <c r="C3906" s="29">
        <v>85.2</v>
      </c>
      <c r="D3906" s="8">
        <v>2.2625E-4</v>
      </c>
      <c r="E3906" s="13">
        <f>D3906*'Assumptions Notes'!C$12</f>
        <v>2.7150000000000001E-2</v>
      </c>
      <c r="F3906" s="15">
        <f t="shared" si="120"/>
        <v>1.9276500000000002E-2</v>
      </c>
      <c r="G3906" s="10">
        <f>IF(C3906&gt;'Assumptions Notes'!C$11,'Assumptions Notes'!C$11,C3906)</f>
        <v>85.2</v>
      </c>
      <c r="H3906" s="15">
        <f t="shared" si="121"/>
        <v>1.9276500000000002E-2</v>
      </c>
      <c r="I3906" s="2">
        <f>IF(C3906&gt;'Assumptions Notes'!C$11,-C3906*('Assumptions Notes'!C$13/(2*1000)),G3906*D3906)</f>
        <v>1.9276500000000002E-2</v>
      </c>
    </row>
    <row r="3907" spans="1:9" ht="16" x14ac:dyDescent="0.2">
      <c r="A3907" s="5">
        <v>42633.375</v>
      </c>
      <c r="B3907" s="2">
        <v>1682.38</v>
      </c>
      <c r="C3907" s="29">
        <v>81.599999999999994</v>
      </c>
      <c r="D3907" s="8">
        <v>2.275E-4</v>
      </c>
      <c r="E3907" s="13">
        <f>D3907*'Assumptions Notes'!C$12</f>
        <v>2.7300000000000001E-2</v>
      </c>
      <c r="F3907" s="15">
        <f t="shared" ref="F3907:F3970" si="122">D3907*C3907</f>
        <v>1.8563999999999997E-2</v>
      </c>
      <c r="G3907" s="10">
        <f>IF(C3907&gt;'Assumptions Notes'!C$11,'Assumptions Notes'!C$11,C3907)</f>
        <v>81.599999999999994</v>
      </c>
      <c r="H3907" s="15">
        <f t="shared" ref="H3907:H3970" si="123">G3907*D3907</f>
        <v>1.8563999999999997E-2</v>
      </c>
      <c r="I3907" s="2">
        <f>IF(C3907&gt;'Assumptions Notes'!C$11,-C3907*('Assumptions Notes'!C$13/(2*1000)),G3907*D3907)</f>
        <v>1.8563999999999997E-2</v>
      </c>
    </row>
    <row r="3908" spans="1:9" ht="16" x14ac:dyDescent="0.2">
      <c r="A3908" s="5">
        <v>42633.395833333336</v>
      </c>
      <c r="B3908" s="2">
        <v>1684.12</v>
      </c>
      <c r="C3908" s="29">
        <v>80.8</v>
      </c>
      <c r="D3908" s="8">
        <v>2.1875E-4</v>
      </c>
      <c r="E3908" s="13">
        <f>D3908*'Assumptions Notes'!C$12</f>
        <v>2.6249999999999999E-2</v>
      </c>
      <c r="F3908" s="15">
        <f t="shared" si="122"/>
        <v>1.7675E-2</v>
      </c>
      <c r="G3908" s="10">
        <f>IF(C3908&gt;'Assumptions Notes'!C$11,'Assumptions Notes'!C$11,C3908)</f>
        <v>80.8</v>
      </c>
      <c r="H3908" s="15">
        <f t="shared" si="123"/>
        <v>1.7675E-2</v>
      </c>
      <c r="I3908" s="2">
        <f>IF(C3908&gt;'Assumptions Notes'!C$11,-C3908*('Assumptions Notes'!C$13/(2*1000)),G3908*D3908)</f>
        <v>1.7675E-2</v>
      </c>
    </row>
    <row r="3909" spans="1:9" ht="16" x14ac:dyDescent="0.2">
      <c r="A3909" s="5">
        <v>42633.416666666664</v>
      </c>
      <c r="B3909" s="2">
        <v>1683.27</v>
      </c>
      <c r="C3909" s="29">
        <v>80.8</v>
      </c>
      <c r="D3909" s="8">
        <v>2.1000000000000001E-4</v>
      </c>
      <c r="E3909" s="13">
        <f>D3909*'Assumptions Notes'!C$12</f>
        <v>2.52E-2</v>
      </c>
      <c r="F3909" s="15">
        <f t="shared" si="122"/>
        <v>1.6968E-2</v>
      </c>
      <c r="G3909" s="10">
        <f>IF(C3909&gt;'Assumptions Notes'!C$11,'Assumptions Notes'!C$11,C3909)</f>
        <v>80.8</v>
      </c>
      <c r="H3909" s="15">
        <f t="shared" si="123"/>
        <v>1.6968E-2</v>
      </c>
      <c r="I3909" s="2">
        <f>IF(C3909&gt;'Assumptions Notes'!C$11,-C3909*('Assumptions Notes'!C$13/(2*1000)),G3909*D3909)</f>
        <v>1.6968E-2</v>
      </c>
    </row>
    <row r="3910" spans="1:9" ht="16" x14ac:dyDescent="0.2">
      <c r="A3910" s="5">
        <v>42633.4375</v>
      </c>
      <c r="B3910" s="2">
        <v>1555.93</v>
      </c>
      <c r="C3910" s="29">
        <v>81.2</v>
      </c>
      <c r="D3910" s="8">
        <v>2.075E-4</v>
      </c>
      <c r="E3910" s="13">
        <f>D3910*'Assumptions Notes'!C$12</f>
        <v>2.4899999999999999E-2</v>
      </c>
      <c r="F3910" s="15">
        <f t="shared" si="122"/>
        <v>1.6848999999999999E-2</v>
      </c>
      <c r="G3910" s="10">
        <f>IF(C3910&gt;'Assumptions Notes'!C$11,'Assumptions Notes'!C$11,C3910)</f>
        <v>81.2</v>
      </c>
      <c r="H3910" s="15">
        <f t="shared" si="123"/>
        <v>1.6848999999999999E-2</v>
      </c>
      <c r="I3910" s="2">
        <f>IF(C3910&gt;'Assumptions Notes'!C$11,-C3910*('Assumptions Notes'!C$13/(2*1000)),G3910*D3910)</f>
        <v>1.6848999999999999E-2</v>
      </c>
    </row>
    <row r="3911" spans="1:9" ht="16" x14ac:dyDescent="0.2">
      <c r="A3911" s="5">
        <v>42633.458333333336</v>
      </c>
      <c r="B3911" s="2">
        <v>1439.58</v>
      </c>
      <c r="C3911" s="29">
        <v>80.8</v>
      </c>
      <c r="D3911" s="8">
        <v>2.05E-4</v>
      </c>
      <c r="E3911" s="13">
        <f>D3911*'Assumptions Notes'!C$12</f>
        <v>2.46E-2</v>
      </c>
      <c r="F3911" s="15">
        <f t="shared" si="122"/>
        <v>1.6563999999999999E-2</v>
      </c>
      <c r="G3911" s="10">
        <f>IF(C3911&gt;'Assumptions Notes'!C$11,'Assumptions Notes'!C$11,C3911)</f>
        <v>80.8</v>
      </c>
      <c r="H3911" s="15">
        <f t="shared" si="123"/>
        <v>1.6563999999999999E-2</v>
      </c>
      <c r="I3911" s="2">
        <f>IF(C3911&gt;'Assumptions Notes'!C$11,-C3911*('Assumptions Notes'!C$13/(2*1000)),G3911*D3911)</f>
        <v>1.6563999999999999E-2</v>
      </c>
    </row>
    <row r="3912" spans="1:9" ht="16" x14ac:dyDescent="0.2">
      <c r="A3912" s="5">
        <v>42633.479166666664</v>
      </c>
      <c r="B3912" s="2">
        <v>1344.91</v>
      </c>
      <c r="C3912" s="29">
        <v>140.19999999999999</v>
      </c>
      <c r="D3912" s="8">
        <v>2.1499999999999999E-4</v>
      </c>
      <c r="E3912" s="13">
        <f>D3912*'Assumptions Notes'!C$12</f>
        <v>2.58E-2</v>
      </c>
      <c r="F3912" s="15">
        <f t="shared" si="122"/>
        <v>3.0142999999999996E-2</v>
      </c>
      <c r="G3912" s="10">
        <f>IF(C3912&gt;'Assumptions Notes'!C$11,'Assumptions Notes'!C$11,C3912)</f>
        <v>140.19999999999999</v>
      </c>
      <c r="H3912" s="15">
        <f t="shared" si="123"/>
        <v>3.0142999999999996E-2</v>
      </c>
      <c r="I3912" s="2">
        <f>IF(C3912&gt;'Assumptions Notes'!C$11,-C3912*('Assumptions Notes'!C$13/(2*1000)),G3912*D3912)</f>
        <v>3.0142999999999996E-2</v>
      </c>
    </row>
    <row r="3913" spans="1:9" ht="16" x14ac:dyDescent="0.2">
      <c r="A3913" s="5">
        <v>42633.5</v>
      </c>
      <c r="B3913" s="2">
        <v>1271.1600000000001</v>
      </c>
      <c r="C3913" s="29">
        <v>139.6</v>
      </c>
      <c r="D3913" s="8">
        <v>2.2499999999999999E-4</v>
      </c>
      <c r="E3913" s="13">
        <f>D3913*'Assumptions Notes'!C$12</f>
        <v>2.7E-2</v>
      </c>
      <c r="F3913" s="15">
        <f t="shared" si="122"/>
        <v>3.141E-2</v>
      </c>
      <c r="G3913" s="10">
        <f>IF(C3913&gt;'Assumptions Notes'!C$11,'Assumptions Notes'!C$11,C3913)</f>
        <v>139.6</v>
      </c>
      <c r="H3913" s="15">
        <f t="shared" si="123"/>
        <v>3.141E-2</v>
      </c>
      <c r="I3913" s="2">
        <f>IF(C3913&gt;'Assumptions Notes'!C$11,-C3913*('Assumptions Notes'!C$13/(2*1000)),G3913*D3913)</f>
        <v>3.141E-2</v>
      </c>
    </row>
    <row r="3914" spans="1:9" ht="16" x14ac:dyDescent="0.2">
      <c r="A3914" s="5">
        <v>42633.520833333336</v>
      </c>
      <c r="B3914" s="2">
        <v>1312.43</v>
      </c>
      <c r="C3914" s="29">
        <v>133.6</v>
      </c>
      <c r="D3914" s="8">
        <v>2.1250000000000002E-4</v>
      </c>
      <c r="E3914" s="13">
        <f>D3914*'Assumptions Notes'!C$12</f>
        <v>2.5500000000000002E-2</v>
      </c>
      <c r="F3914" s="15">
        <f t="shared" si="122"/>
        <v>2.8390000000000002E-2</v>
      </c>
      <c r="G3914" s="10">
        <f>IF(C3914&gt;'Assumptions Notes'!C$11,'Assumptions Notes'!C$11,C3914)</f>
        <v>133.6</v>
      </c>
      <c r="H3914" s="15">
        <f t="shared" si="123"/>
        <v>2.8390000000000002E-2</v>
      </c>
      <c r="I3914" s="2">
        <f>IF(C3914&gt;'Assumptions Notes'!C$11,-C3914*('Assumptions Notes'!C$13/(2*1000)),G3914*D3914)</f>
        <v>2.8390000000000002E-2</v>
      </c>
    </row>
    <row r="3915" spans="1:9" ht="16" x14ac:dyDescent="0.2">
      <c r="A3915" s="5">
        <v>42633.541666666664</v>
      </c>
      <c r="B3915" s="2">
        <v>1347.29</v>
      </c>
      <c r="C3915" s="29">
        <v>130.30000000000001</v>
      </c>
      <c r="D3915" s="8">
        <v>2.0000000000000001E-4</v>
      </c>
      <c r="E3915" s="13">
        <f>D3915*'Assumptions Notes'!C$12</f>
        <v>2.4E-2</v>
      </c>
      <c r="F3915" s="15">
        <f t="shared" si="122"/>
        <v>2.6060000000000003E-2</v>
      </c>
      <c r="G3915" s="10">
        <f>IF(C3915&gt;'Assumptions Notes'!C$11,'Assumptions Notes'!C$11,C3915)</f>
        <v>130.30000000000001</v>
      </c>
      <c r="H3915" s="15">
        <f t="shared" si="123"/>
        <v>2.6060000000000003E-2</v>
      </c>
      <c r="I3915" s="2">
        <f>IF(C3915&gt;'Assumptions Notes'!C$11,-C3915*('Assumptions Notes'!C$13/(2*1000)),G3915*D3915)</f>
        <v>2.6060000000000003E-2</v>
      </c>
    </row>
    <row r="3916" spans="1:9" ht="16" x14ac:dyDescent="0.2">
      <c r="A3916" s="5">
        <v>42633.5625</v>
      </c>
      <c r="B3916" s="2">
        <v>1284.93</v>
      </c>
      <c r="C3916" s="29">
        <v>125.8</v>
      </c>
      <c r="D3916" s="8">
        <v>1.975E-4</v>
      </c>
      <c r="E3916" s="13">
        <f>D3916*'Assumptions Notes'!C$12</f>
        <v>2.3699999999999999E-2</v>
      </c>
      <c r="F3916" s="15">
        <f t="shared" si="122"/>
        <v>2.48455E-2</v>
      </c>
      <c r="G3916" s="10">
        <f>IF(C3916&gt;'Assumptions Notes'!C$11,'Assumptions Notes'!C$11,C3916)</f>
        <v>125.8</v>
      </c>
      <c r="H3916" s="15">
        <f t="shared" si="123"/>
        <v>2.48455E-2</v>
      </c>
      <c r="I3916" s="2">
        <f>IF(C3916&gt;'Assumptions Notes'!C$11,-C3916*('Assumptions Notes'!C$13/(2*1000)),G3916*D3916)</f>
        <v>2.48455E-2</v>
      </c>
    </row>
    <row r="3917" spans="1:9" ht="16" x14ac:dyDescent="0.2">
      <c r="A3917" s="5">
        <v>42633.583333333336</v>
      </c>
      <c r="B3917" s="2">
        <v>1359.15</v>
      </c>
      <c r="C3917" s="29">
        <v>128.30000000000001</v>
      </c>
      <c r="D3917" s="8">
        <v>1.95E-4</v>
      </c>
      <c r="E3917" s="13">
        <f>D3917*'Assumptions Notes'!C$12</f>
        <v>2.3400000000000001E-2</v>
      </c>
      <c r="F3917" s="15">
        <f t="shared" si="122"/>
        <v>2.5018500000000003E-2</v>
      </c>
      <c r="G3917" s="10">
        <f>IF(C3917&gt;'Assumptions Notes'!C$11,'Assumptions Notes'!C$11,C3917)</f>
        <v>128.30000000000001</v>
      </c>
      <c r="H3917" s="15">
        <f t="shared" si="123"/>
        <v>2.5018500000000003E-2</v>
      </c>
      <c r="I3917" s="2">
        <f>IF(C3917&gt;'Assumptions Notes'!C$11,-C3917*('Assumptions Notes'!C$13/(2*1000)),G3917*D3917)</f>
        <v>2.5018500000000003E-2</v>
      </c>
    </row>
    <row r="3918" spans="1:9" ht="16" x14ac:dyDescent="0.2">
      <c r="A3918" s="5">
        <v>42633.604166666664</v>
      </c>
      <c r="B3918" s="2">
        <v>1394.93</v>
      </c>
      <c r="C3918" s="29">
        <v>121.3</v>
      </c>
      <c r="D3918" s="8">
        <v>1.9625E-4</v>
      </c>
      <c r="E3918" s="13">
        <f>D3918*'Assumptions Notes'!C$12</f>
        <v>2.3550000000000001E-2</v>
      </c>
      <c r="F3918" s="15">
        <f t="shared" si="122"/>
        <v>2.3805125E-2</v>
      </c>
      <c r="G3918" s="10">
        <f>IF(C3918&gt;'Assumptions Notes'!C$11,'Assumptions Notes'!C$11,C3918)</f>
        <v>121.3</v>
      </c>
      <c r="H3918" s="15">
        <f t="shared" si="123"/>
        <v>2.3805125E-2</v>
      </c>
      <c r="I3918" s="2">
        <f>IF(C3918&gt;'Assumptions Notes'!C$11,-C3918*('Assumptions Notes'!C$13/(2*1000)),G3918*D3918)</f>
        <v>2.3805125E-2</v>
      </c>
    </row>
    <row r="3919" spans="1:9" ht="16" x14ac:dyDescent="0.2">
      <c r="A3919" s="5">
        <v>42633.625</v>
      </c>
      <c r="B3919" s="2">
        <v>1422.53</v>
      </c>
      <c r="C3919" s="29">
        <v>119.7</v>
      </c>
      <c r="D3919" s="8">
        <v>1.975E-4</v>
      </c>
      <c r="E3919" s="13">
        <f>D3919*'Assumptions Notes'!C$12</f>
        <v>2.3699999999999999E-2</v>
      </c>
      <c r="F3919" s="15">
        <f t="shared" si="122"/>
        <v>2.3640750000000002E-2</v>
      </c>
      <c r="G3919" s="10">
        <f>IF(C3919&gt;'Assumptions Notes'!C$11,'Assumptions Notes'!C$11,C3919)</f>
        <v>119.7</v>
      </c>
      <c r="H3919" s="15">
        <f t="shared" si="123"/>
        <v>2.3640750000000002E-2</v>
      </c>
      <c r="I3919" s="2">
        <f>IF(C3919&gt;'Assumptions Notes'!C$11,-C3919*('Assumptions Notes'!C$13/(2*1000)),G3919*D3919)</f>
        <v>2.3640750000000002E-2</v>
      </c>
    </row>
    <row r="3920" spans="1:9" ht="16" x14ac:dyDescent="0.2">
      <c r="A3920" s="5">
        <v>42633.645833333336</v>
      </c>
      <c r="B3920" s="2">
        <v>1395.1</v>
      </c>
      <c r="C3920" s="29">
        <v>131.5</v>
      </c>
      <c r="D3920" s="8">
        <v>2.2124999999999998E-4</v>
      </c>
      <c r="E3920" s="13">
        <f>D3920*'Assumptions Notes'!C$12</f>
        <v>2.6549999999999997E-2</v>
      </c>
      <c r="F3920" s="15">
        <f t="shared" si="122"/>
        <v>2.9094374999999999E-2</v>
      </c>
      <c r="G3920" s="10">
        <f>IF(C3920&gt;'Assumptions Notes'!C$11,'Assumptions Notes'!C$11,C3920)</f>
        <v>131.5</v>
      </c>
      <c r="H3920" s="15">
        <f t="shared" si="123"/>
        <v>2.9094374999999999E-2</v>
      </c>
      <c r="I3920" s="2">
        <f>IF(C3920&gt;'Assumptions Notes'!C$11,-C3920*('Assumptions Notes'!C$13/(2*1000)),G3920*D3920)</f>
        <v>2.9094374999999999E-2</v>
      </c>
    </row>
    <row r="3921" spans="1:9" ht="16" x14ac:dyDescent="0.2">
      <c r="A3921" s="5">
        <v>42633.666666666664</v>
      </c>
      <c r="B3921" s="2">
        <v>1379.47</v>
      </c>
      <c r="C3921" s="29">
        <v>132.4</v>
      </c>
      <c r="D3921" s="8">
        <v>2.4499999999999999E-4</v>
      </c>
      <c r="E3921" s="13">
        <f>D3921*'Assumptions Notes'!C$12</f>
        <v>2.9399999999999999E-2</v>
      </c>
      <c r="F3921" s="15">
        <f t="shared" si="122"/>
        <v>3.2438000000000002E-2</v>
      </c>
      <c r="G3921" s="10">
        <f>IF(C3921&gt;'Assumptions Notes'!C$11,'Assumptions Notes'!C$11,C3921)</f>
        <v>132.4</v>
      </c>
      <c r="H3921" s="15">
        <f t="shared" si="123"/>
        <v>3.2438000000000002E-2</v>
      </c>
      <c r="I3921" s="2">
        <f>IF(C3921&gt;'Assumptions Notes'!C$11,-C3921*('Assumptions Notes'!C$13/(2*1000)),G3921*D3921)</f>
        <v>3.2438000000000002E-2</v>
      </c>
    </row>
    <row r="3922" spans="1:9" ht="16" x14ac:dyDescent="0.2">
      <c r="A3922" s="5">
        <v>42633.6875</v>
      </c>
      <c r="B3922" s="2">
        <v>1328.4</v>
      </c>
      <c r="C3922" s="29">
        <v>138.80000000000001</v>
      </c>
      <c r="D3922" s="8">
        <v>2.7E-4</v>
      </c>
      <c r="E3922" s="13">
        <f>D3922*'Assumptions Notes'!C$12</f>
        <v>3.2399999999999998E-2</v>
      </c>
      <c r="F3922" s="15">
        <f t="shared" si="122"/>
        <v>3.7476000000000002E-2</v>
      </c>
      <c r="G3922" s="10">
        <f>IF(C3922&gt;'Assumptions Notes'!C$11,'Assumptions Notes'!C$11,C3922)</f>
        <v>138.80000000000001</v>
      </c>
      <c r="H3922" s="15">
        <f t="shared" si="123"/>
        <v>3.7476000000000002E-2</v>
      </c>
      <c r="I3922" s="2">
        <f>IF(C3922&gt;'Assumptions Notes'!C$11,-C3922*('Assumptions Notes'!C$13/(2*1000)),G3922*D3922)</f>
        <v>3.7476000000000002E-2</v>
      </c>
    </row>
    <row r="3923" spans="1:9" ht="16" x14ac:dyDescent="0.2">
      <c r="A3923" s="5">
        <v>42633.708333333336</v>
      </c>
      <c r="B3923" s="2">
        <v>1366.34</v>
      </c>
      <c r="C3923" s="29">
        <v>131.1</v>
      </c>
      <c r="D3923" s="8">
        <v>2.9500000000000001E-4</v>
      </c>
      <c r="E3923" s="13">
        <f>D3923*'Assumptions Notes'!C$12</f>
        <v>3.5400000000000001E-2</v>
      </c>
      <c r="F3923" s="15">
        <f t="shared" si="122"/>
        <v>3.8674500000000001E-2</v>
      </c>
      <c r="G3923" s="10">
        <f>IF(C3923&gt;'Assumptions Notes'!C$11,'Assumptions Notes'!C$11,C3923)</f>
        <v>131.1</v>
      </c>
      <c r="H3923" s="15">
        <f t="shared" si="123"/>
        <v>3.8674500000000001E-2</v>
      </c>
      <c r="I3923" s="2">
        <f>IF(C3923&gt;'Assumptions Notes'!C$11,-C3923*('Assumptions Notes'!C$13/(2*1000)),G3923*D3923)</f>
        <v>3.8674500000000001E-2</v>
      </c>
    </row>
    <row r="3924" spans="1:9" ht="16" x14ac:dyDescent="0.2">
      <c r="A3924" s="5">
        <v>42633.729166666664</v>
      </c>
      <c r="B3924" s="2">
        <v>1429.81</v>
      </c>
      <c r="C3924" s="29">
        <v>132</v>
      </c>
      <c r="D3924" s="8">
        <v>2.9750000000000002E-4</v>
      </c>
      <c r="E3924" s="13">
        <f>D3924*'Assumptions Notes'!C$12</f>
        <v>3.5700000000000003E-2</v>
      </c>
      <c r="F3924" s="15">
        <f t="shared" si="122"/>
        <v>3.9269999999999999E-2</v>
      </c>
      <c r="G3924" s="10">
        <f>IF(C3924&gt;'Assumptions Notes'!C$11,'Assumptions Notes'!C$11,C3924)</f>
        <v>132</v>
      </c>
      <c r="H3924" s="15">
        <f t="shared" si="123"/>
        <v>3.9269999999999999E-2</v>
      </c>
      <c r="I3924" s="2">
        <f>IF(C3924&gt;'Assumptions Notes'!C$11,-C3924*('Assumptions Notes'!C$13/(2*1000)),G3924*D3924)</f>
        <v>3.9269999999999999E-2</v>
      </c>
    </row>
    <row r="3925" spans="1:9" ht="16" x14ac:dyDescent="0.2">
      <c r="A3925" s="5">
        <v>42633.75</v>
      </c>
      <c r="B3925" s="2">
        <v>1511.19</v>
      </c>
      <c r="C3925" s="29">
        <v>128.1</v>
      </c>
      <c r="D3925" s="8">
        <v>2.9999999999999997E-4</v>
      </c>
      <c r="E3925" s="13">
        <f>D3925*'Assumptions Notes'!C$12</f>
        <v>3.5999999999999997E-2</v>
      </c>
      <c r="F3925" s="15">
        <f t="shared" si="122"/>
        <v>3.8429999999999992E-2</v>
      </c>
      <c r="G3925" s="10">
        <f>IF(C3925&gt;'Assumptions Notes'!C$11,'Assumptions Notes'!C$11,C3925)</f>
        <v>128.1</v>
      </c>
      <c r="H3925" s="15">
        <f t="shared" si="123"/>
        <v>3.8429999999999992E-2</v>
      </c>
      <c r="I3925" s="2">
        <f>IF(C3925&gt;'Assumptions Notes'!C$11,-C3925*('Assumptions Notes'!C$13/(2*1000)),G3925*D3925)</f>
        <v>3.8429999999999992E-2</v>
      </c>
    </row>
    <row r="3926" spans="1:9" ht="16" x14ac:dyDescent="0.2">
      <c r="A3926" s="5">
        <v>42633.770833333336</v>
      </c>
      <c r="B3926" s="2">
        <v>1570.88</v>
      </c>
      <c r="C3926" s="29">
        <v>130.4</v>
      </c>
      <c r="D3926" s="8">
        <v>2.9999999999999997E-4</v>
      </c>
      <c r="E3926" s="13">
        <f>D3926*'Assumptions Notes'!C$12</f>
        <v>3.5999999999999997E-2</v>
      </c>
      <c r="F3926" s="15">
        <f t="shared" si="122"/>
        <v>3.9119999999999995E-2</v>
      </c>
      <c r="G3926" s="10">
        <f>IF(C3926&gt;'Assumptions Notes'!C$11,'Assumptions Notes'!C$11,C3926)</f>
        <v>130.4</v>
      </c>
      <c r="H3926" s="15">
        <f t="shared" si="123"/>
        <v>3.9119999999999995E-2</v>
      </c>
      <c r="I3926" s="2">
        <f>IF(C3926&gt;'Assumptions Notes'!C$11,-C3926*('Assumptions Notes'!C$13/(2*1000)),G3926*D3926)</f>
        <v>3.9119999999999995E-2</v>
      </c>
    </row>
    <row r="3927" spans="1:9" ht="16" x14ac:dyDescent="0.2">
      <c r="A3927" s="5">
        <v>42633.791666666664</v>
      </c>
      <c r="B3927" s="2">
        <v>1671.86</v>
      </c>
      <c r="C3927" s="29">
        <v>126.2</v>
      </c>
      <c r="D3927" s="8">
        <v>2.9999999999999997E-4</v>
      </c>
      <c r="E3927" s="13">
        <f>D3927*'Assumptions Notes'!C$12</f>
        <v>3.5999999999999997E-2</v>
      </c>
      <c r="F3927" s="15">
        <f t="shared" si="122"/>
        <v>3.7859999999999998E-2</v>
      </c>
      <c r="G3927" s="10">
        <f>IF(C3927&gt;'Assumptions Notes'!C$11,'Assumptions Notes'!C$11,C3927)</f>
        <v>126.2</v>
      </c>
      <c r="H3927" s="15">
        <f t="shared" si="123"/>
        <v>3.7859999999999998E-2</v>
      </c>
      <c r="I3927" s="2">
        <f>IF(C3927&gt;'Assumptions Notes'!C$11,-C3927*('Assumptions Notes'!C$13/(2*1000)),G3927*D3927)</f>
        <v>3.7859999999999998E-2</v>
      </c>
    </row>
    <row r="3928" spans="1:9" ht="16" x14ac:dyDescent="0.2">
      <c r="A3928" s="5">
        <v>42633.8125</v>
      </c>
      <c r="B3928" s="2">
        <v>1734.58</v>
      </c>
      <c r="C3928" s="29">
        <v>122.3</v>
      </c>
      <c r="D3928" s="8">
        <v>2.9750000000000002E-4</v>
      </c>
      <c r="E3928" s="13">
        <f>D3928*'Assumptions Notes'!C$12</f>
        <v>3.5700000000000003E-2</v>
      </c>
      <c r="F3928" s="15">
        <f t="shared" si="122"/>
        <v>3.638425E-2</v>
      </c>
      <c r="G3928" s="10">
        <f>IF(C3928&gt;'Assumptions Notes'!C$11,'Assumptions Notes'!C$11,C3928)</f>
        <v>122.3</v>
      </c>
      <c r="H3928" s="15">
        <f t="shared" si="123"/>
        <v>3.638425E-2</v>
      </c>
      <c r="I3928" s="2">
        <f>IF(C3928&gt;'Assumptions Notes'!C$11,-C3928*('Assumptions Notes'!C$13/(2*1000)),G3928*D3928)</f>
        <v>3.638425E-2</v>
      </c>
    </row>
    <row r="3929" spans="1:9" ht="16" x14ac:dyDescent="0.2">
      <c r="A3929" s="5">
        <v>42633.833333333336</v>
      </c>
      <c r="B3929" s="2">
        <v>1716.92</v>
      </c>
      <c r="C3929" s="29">
        <v>121.2</v>
      </c>
      <c r="D3929" s="8">
        <v>2.9500000000000001E-4</v>
      </c>
      <c r="E3929" s="13">
        <f>D3929*'Assumptions Notes'!C$12</f>
        <v>3.5400000000000001E-2</v>
      </c>
      <c r="F3929" s="15">
        <f t="shared" si="122"/>
        <v>3.5754000000000001E-2</v>
      </c>
      <c r="G3929" s="10">
        <f>IF(C3929&gt;'Assumptions Notes'!C$11,'Assumptions Notes'!C$11,C3929)</f>
        <v>121.2</v>
      </c>
      <c r="H3929" s="15">
        <f t="shared" si="123"/>
        <v>3.5754000000000001E-2</v>
      </c>
      <c r="I3929" s="2">
        <f>IF(C3929&gt;'Assumptions Notes'!C$11,-C3929*('Assumptions Notes'!C$13/(2*1000)),G3929*D3929)</f>
        <v>3.5754000000000001E-2</v>
      </c>
    </row>
    <row r="3930" spans="1:9" ht="16" x14ac:dyDescent="0.2">
      <c r="A3930" s="5">
        <v>42633.854166666664</v>
      </c>
      <c r="B3930" s="2">
        <v>1694.14</v>
      </c>
      <c r="C3930" s="29">
        <v>119.7</v>
      </c>
      <c r="D3930" s="8">
        <v>2.9E-4</v>
      </c>
      <c r="E3930" s="13">
        <f>D3930*'Assumptions Notes'!C$12</f>
        <v>3.4799999999999998E-2</v>
      </c>
      <c r="F3930" s="15">
        <f t="shared" si="122"/>
        <v>3.4713000000000001E-2</v>
      </c>
      <c r="G3930" s="10">
        <f>IF(C3930&gt;'Assumptions Notes'!C$11,'Assumptions Notes'!C$11,C3930)</f>
        <v>119.7</v>
      </c>
      <c r="H3930" s="15">
        <f t="shared" si="123"/>
        <v>3.4713000000000001E-2</v>
      </c>
      <c r="I3930" s="2">
        <f>IF(C3930&gt;'Assumptions Notes'!C$11,-C3930*('Assumptions Notes'!C$13/(2*1000)),G3930*D3930)</f>
        <v>3.4713000000000001E-2</v>
      </c>
    </row>
    <row r="3931" spans="1:9" ht="16" x14ac:dyDescent="0.2">
      <c r="A3931" s="5">
        <v>42633.875</v>
      </c>
      <c r="B3931" s="2">
        <v>1649.48</v>
      </c>
      <c r="C3931" s="29">
        <v>115.7</v>
      </c>
      <c r="D3931" s="8">
        <v>2.8499999999999999E-4</v>
      </c>
      <c r="E3931" s="13">
        <f>D3931*'Assumptions Notes'!C$12</f>
        <v>3.4200000000000001E-2</v>
      </c>
      <c r="F3931" s="15">
        <f t="shared" si="122"/>
        <v>3.2974499999999997E-2</v>
      </c>
      <c r="G3931" s="10">
        <f>IF(C3931&gt;'Assumptions Notes'!C$11,'Assumptions Notes'!C$11,C3931)</f>
        <v>115.7</v>
      </c>
      <c r="H3931" s="15">
        <f t="shared" si="123"/>
        <v>3.2974499999999997E-2</v>
      </c>
      <c r="I3931" s="2">
        <f>IF(C3931&gt;'Assumptions Notes'!C$11,-C3931*('Assumptions Notes'!C$13/(2*1000)),G3931*D3931)</f>
        <v>3.2974499999999997E-2</v>
      </c>
    </row>
    <row r="3932" spans="1:9" ht="16" x14ac:dyDescent="0.2">
      <c r="A3932" s="5">
        <v>42633.895833333336</v>
      </c>
      <c r="B3932" s="2">
        <v>1611.3</v>
      </c>
      <c r="C3932" s="29">
        <v>118.7</v>
      </c>
      <c r="D3932" s="8">
        <v>2.7E-4</v>
      </c>
      <c r="E3932" s="13">
        <f>D3932*'Assumptions Notes'!C$12</f>
        <v>3.2399999999999998E-2</v>
      </c>
      <c r="F3932" s="15">
        <f t="shared" si="122"/>
        <v>3.2049000000000001E-2</v>
      </c>
      <c r="G3932" s="10">
        <f>IF(C3932&gt;'Assumptions Notes'!C$11,'Assumptions Notes'!C$11,C3932)</f>
        <v>118.7</v>
      </c>
      <c r="H3932" s="15">
        <f t="shared" si="123"/>
        <v>3.2049000000000001E-2</v>
      </c>
      <c r="I3932" s="2">
        <f>IF(C3932&gt;'Assumptions Notes'!C$11,-C3932*('Assumptions Notes'!C$13/(2*1000)),G3932*D3932)</f>
        <v>3.2049000000000001E-2</v>
      </c>
    </row>
    <row r="3933" spans="1:9" ht="16" x14ac:dyDescent="0.2">
      <c r="A3933" s="5">
        <v>42633.916666666664</v>
      </c>
      <c r="B3933" s="2">
        <v>1545.42</v>
      </c>
      <c r="C3933" s="29">
        <v>125.5</v>
      </c>
      <c r="D3933" s="8">
        <v>2.5500000000000002E-4</v>
      </c>
      <c r="E3933" s="13">
        <f>D3933*'Assumptions Notes'!C$12</f>
        <v>3.0600000000000002E-2</v>
      </c>
      <c r="F3933" s="15">
        <f t="shared" si="122"/>
        <v>3.2002500000000003E-2</v>
      </c>
      <c r="G3933" s="10">
        <f>IF(C3933&gt;'Assumptions Notes'!C$11,'Assumptions Notes'!C$11,C3933)</f>
        <v>125.5</v>
      </c>
      <c r="H3933" s="15">
        <f t="shared" si="123"/>
        <v>3.2002500000000003E-2</v>
      </c>
      <c r="I3933" s="2">
        <f>IF(C3933&gt;'Assumptions Notes'!C$11,-C3933*('Assumptions Notes'!C$13/(2*1000)),G3933*D3933)</f>
        <v>3.2002500000000003E-2</v>
      </c>
    </row>
    <row r="3934" spans="1:9" ht="16" x14ac:dyDescent="0.2">
      <c r="A3934" s="5">
        <v>42633.9375</v>
      </c>
      <c r="B3934" s="2">
        <v>1477.86</v>
      </c>
      <c r="C3934" s="29">
        <v>126.8</v>
      </c>
      <c r="D3934" s="8">
        <v>2.1250000000000002E-4</v>
      </c>
      <c r="E3934" s="13">
        <f>D3934*'Assumptions Notes'!C$12</f>
        <v>2.5500000000000002E-2</v>
      </c>
      <c r="F3934" s="15">
        <f t="shared" si="122"/>
        <v>2.6945E-2</v>
      </c>
      <c r="G3934" s="10">
        <f>IF(C3934&gt;'Assumptions Notes'!C$11,'Assumptions Notes'!C$11,C3934)</f>
        <v>126.8</v>
      </c>
      <c r="H3934" s="15">
        <f t="shared" si="123"/>
        <v>2.6945E-2</v>
      </c>
      <c r="I3934" s="2">
        <f>IF(C3934&gt;'Assumptions Notes'!C$11,-C3934*('Assumptions Notes'!C$13/(2*1000)),G3934*D3934)</f>
        <v>2.6945E-2</v>
      </c>
    </row>
    <row r="3935" spans="1:9" ht="16" x14ac:dyDescent="0.2">
      <c r="A3935" s="5">
        <v>42633.958333333336</v>
      </c>
      <c r="B3935" s="2">
        <v>1384.51</v>
      </c>
      <c r="C3935" s="29">
        <v>127.8</v>
      </c>
      <c r="D3935" s="8">
        <v>1.7000000000000001E-4</v>
      </c>
      <c r="E3935" s="13">
        <f>D3935*'Assumptions Notes'!C$12</f>
        <v>2.0400000000000001E-2</v>
      </c>
      <c r="F3935" s="15">
        <f t="shared" si="122"/>
        <v>2.1726000000000002E-2</v>
      </c>
      <c r="G3935" s="10">
        <f>IF(C3935&gt;'Assumptions Notes'!C$11,'Assumptions Notes'!C$11,C3935)</f>
        <v>127.8</v>
      </c>
      <c r="H3935" s="15">
        <f t="shared" si="123"/>
        <v>2.1726000000000002E-2</v>
      </c>
      <c r="I3935" s="2">
        <f>IF(C3935&gt;'Assumptions Notes'!C$11,-C3935*('Assumptions Notes'!C$13/(2*1000)),G3935*D3935)</f>
        <v>2.1726000000000002E-2</v>
      </c>
    </row>
    <row r="3936" spans="1:9" ht="16" x14ac:dyDescent="0.2">
      <c r="A3936" s="5">
        <v>42633.979166666664</v>
      </c>
      <c r="B3936" s="2">
        <v>1298.77</v>
      </c>
      <c r="C3936" s="29">
        <v>128.9</v>
      </c>
      <c r="D3936" s="8">
        <v>1.5000000000000001E-4</v>
      </c>
      <c r="E3936" s="13">
        <f>D3936*'Assumptions Notes'!C$12</f>
        <v>1.8000000000000002E-2</v>
      </c>
      <c r="F3936" s="15">
        <f t="shared" si="122"/>
        <v>1.9335000000000001E-2</v>
      </c>
      <c r="G3936" s="10">
        <f>IF(C3936&gt;'Assumptions Notes'!C$11,'Assumptions Notes'!C$11,C3936)</f>
        <v>128.9</v>
      </c>
      <c r="H3936" s="15">
        <f t="shared" si="123"/>
        <v>1.9335000000000001E-2</v>
      </c>
      <c r="I3936" s="2">
        <f>IF(C3936&gt;'Assumptions Notes'!C$11,-C3936*('Assumptions Notes'!C$13/(2*1000)),G3936*D3936)</f>
        <v>1.9335000000000001E-2</v>
      </c>
    </row>
    <row r="3937" spans="1:9" ht="16" x14ac:dyDescent="0.2">
      <c r="A3937" s="5">
        <v>42634</v>
      </c>
      <c r="B3937" s="2">
        <v>1472.93</v>
      </c>
      <c r="C3937" s="29">
        <v>129</v>
      </c>
      <c r="D3937" s="8">
        <v>1.2999999999999999E-4</v>
      </c>
      <c r="E3937" s="13">
        <f>D3937*'Assumptions Notes'!C$12</f>
        <v>1.5599999999999999E-2</v>
      </c>
      <c r="F3937" s="15">
        <f t="shared" si="122"/>
        <v>1.677E-2</v>
      </c>
      <c r="G3937" s="10">
        <f>IF(C3937&gt;'Assumptions Notes'!C$11,'Assumptions Notes'!C$11,C3937)</f>
        <v>129</v>
      </c>
      <c r="H3937" s="15">
        <f t="shared" si="123"/>
        <v>1.677E-2</v>
      </c>
      <c r="I3937" s="2">
        <f>IF(C3937&gt;'Assumptions Notes'!C$11,-C3937*('Assumptions Notes'!C$13/(2*1000)),G3937*D3937)</f>
        <v>1.677E-2</v>
      </c>
    </row>
    <row r="3938" spans="1:9" ht="16" x14ac:dyDescent="0.2">
      <c r="A3938" s="5">
        <v>42634.020833333336</v>
      </c>
      <c r="B3938" s="2">
        <v>1359.38</v>
      </c>
      <c r="C3938" s="29">
        <v>124.7</v>
      </c>
      <c r="D3938" s="8">
        <v>1.175E-4</v>
      </c>
      <c r="E3938" s="13">
        <f>D3938*'Assumptions Notes'!C$12</f>
        <v>1.41E-2</v>
      </c>
      <c r="F3938" s="15">
        <f t="shared" si="122"/>
        <v>1.465225E-2</v>
      </c>
      <c r="G3938" s="10">
        <f>IF(C3938&gt;'Assumptions Notes'!C$11,'Assumptions Notes'!C$11,C3938)</f>
        <v>124.7</v>
      </c>
      <c r="H3938" s="15">
        <f t="shared" si="123"/>
        <v>1.465225E-2</v>
      </c>
      <c r="I3938" s="2">
        <f>IF(C3938&gt;'Assumptions Notes'!C$11,-C3938*('Assumptions Notes'!C$13/(2*1000)),G3938*D3938)</f>
        <v>1.465225E-2</v>
      </c>
    </row>
    <row r="3939" spans="1:9" ht="16" x14ac:dyDescent="0.2">
      <c r="A3939" s="5">
        <v>42634.041666666664</v>
      </c>
      <c r="B3939" s="2">
        <v>1290.95</v>
      </c>
      <c r="C3939" s="29">
        <v>120.2</v>
      </c>
      <c r="D3939" s="8">
        <v>1.05E-4</v>
      </c>
      <c r="E3939" s="13">
        <f>D3939*'Assumptions Notes'!C$12</f>
        <v>1.26E-2</v>
      </c>
      <c r="F3939" s="15">
        <f t="shared" si="122"/>
        <v>1.2621E-2</v>
      </c>
      <c r="G3939" s="10">
        <f>IF(C3939&gt;'Assumptions Notes'!C$11,'Assumptions Notes'!C$11,C3939)</f>
        <v>120.2</v>
      </c>
      <c r="H3939" s="15">
        <f t="shared" si="123"/>
        <v>1.2621E-2</v>
      </c>
      <c r="I3939" s="2">
        <f>IF(C3939&gt;'Assumptions Notes'!C$11,-C3939*('Assumptions Notes'!C$13/(2*1000)),G3939*D3939)</f>
        <v>1.2621E-2</v>
      </c>
    </row>
    <row r="3940" spans="1:9" ht="16" x14ac:dyDescent="0.2">
      <c r="A3940" s="5">
        <v>42634.0625</v>
      </c>
      <c r="B3940" s="2">
        <v>1199.78</v>
      </c>
      <c r="C3940" s="29">
        <v>113.6</v>
      </c>
      <c r="D3940" s="8">
        <v>1.025E-4</v>
      </c>
      <c r="E3940" s="13">
        <f>D3940*'Assumptions Notes'!C$12</f>
        <v>1.23E-2</v>
      </c>
      <c r="F3940" s="15">
        <f t="shared" si="122"/>
        <v>1.1644E-2</v>
      </c>
      <c r="G3940" s="10">
        <f>IF(C3940&gt;'Assumptions Notes'!C$11,'Assumptions Notes'!C$11,C3940)</f>
        <v>113.6</v>
      </c>
      <c r="H3940" s="15">
        <f t="shared" si="123"/>
        <v>1.1644E-2</v>
      </c>
      <c r="I3940" s="2">
        <f>IF(C3940&gt;'Assumptions Notes'!C$11,-C3940*('Assumptions Notes'!C$13/(2*1000)),G3940*D3940)</f>
        <v>1.1644E-2</v>
      </c>
    </row>
    <row r="3941" spans="1:9" ht="16" x14ac:dyDescent="0.2">
      <c r="A3941" s="5">
        <v>42634.083333333336</v>
      </c>
      <c r="B3941" s="2">
        <v>1117.55</v>
      </c>
      <c r="C3941" s="29">
        <v>113.9</v>
      </c>
      <c r="D3941" s="8">
        <v>1E-4</v>
      </c>
      <c r="E3941" s="13">
        <f>D3941*'Assumptions Notes'!C$12</f>
        <v>1.2E-2</v>
      </c>
      <c r="F3941" s="15">
        <f t="shared" si="122"/>
        <v>1.1390000000000001E-2</v>
      </c>
      <c r="G3941" s="10">
        <f>IF(C3941&gt;'Assumptions Notes'!C$11,'Assumptions Notes'!C$11,C3941)</f>
        <v>113.9</v>
      </c>
      <c r="H3941" s="15">
        <f t="shared" si="123"/>
        <v>1.1390000000000001E-2</v>
      </c>
      <c r="I3941" s="2">
        <f>IF(C3941&gt;'Assumptions Notes'!C$11,-C3941*('Assumptions Notes'!C$13/(2*1000)),G3941*D3941)</f>
        <v>1.1390000000000001E-2</v>
      </c>
    </row>
    <row r="3942" spans="1:9" ht="16" x14ac:dyDescent="0.2">
      <c r="A3942" s="5">
        <v>42634.104166666664</v>
      </c>
      <c r="B3942" s="2">
        <v>1071.25</v>
      </c>
      <c r="C3942" s="29">
        <v>113.1</v>
      </c>
      <c r="D3942" s="8">
        <v>9.8750000000000002E-5</v>
      </c>
      <c r="E3942" s="13">
        <f>D3942*'Assumptions Notes'!C$12</f>
        <v>1.1849999999999999E-2</v>
      </c>
      <c r="F3942" s="15">
        <f t="shared" si="122"/>
        <v>1.1168625E-2</v>
      </c>
      <c r="G3942" s="10">
        <f>IF(C3942&gt;'Assumptions Notes'!C$11,'Assumptions Notes'!C$11,C3942)</f>
        <v>113.1</v>
      </c>
      <c r="H3942" s="15">
        <f t="shared" si="123"/>
        <v>1.1168625E-2</v>
      </c>
      <c r="I3942" s="2">
        <f>IF(C3942&gt;'Assumptions Notes'!C$11,-C3942*('Assumptions Notes'!C$13/(2*1000)),G3942*D3942)</f>
        <v>1.1168625E-2</v>
      </c>
    </row>
    <row r="3943" spans="1:9" ht="16" x14ac:dyDescent="0.2">
      <c r="A3943" s="5">
        <v>42634.125</v>
      </c>
      <c r="B3943" s="2">
        <v>1034.21</v>
      </c>
      <c r="C3943" s="29">
        <v>114.3</v>
      </c>
      <c r="D3943" s="8">
        <v>9.7499999999999998E-5</v>
      </c>
      <c r="E3943" s="13">
        <f>D3943*'Assumptions Notes'!C$12</f>
        <v>1.17E-2</v>
      </c>
      <c r="F3943" s="15">
        <f t="shared" si="122"/>
        <v>1.114425E-2</v>
      </c>
      <c r="G3943" s="10">
        <f>IF(C3943&gt;'Assumptions Notes'!C$11,'Assumptions Notes'!C$11,C3943)</f>
        <v>114.3</v>
      </c>
      <c r="H3943" s="15">
        <f t="shared" si="123"/>
        <v>1.114425E-2</v>
      </c>
      <c r="I3943" s="2">
        <f>IF(C3943&gt;'Assumptions Notes'!C$11,-C3943*('Assumptions Notes'!C$13/(2*1000)),G3943*D3943)</f>
        <v>1.114425E-2</v>
      </c>
    </row>
    <row r="3944" spans="1:9" ht="16" x14ac:dyDescent="0.2">
      <c r="A3944" s="5">
        <v>42634.145833333336</v>
      </c>
      <c r="B3944" s="2">
        <v>1019.39</v>
      </c>
      <c r="C3944" s="29">
        <v>117.2</v>
      </c>
      <c r="D3944" s="8">
        <v>9.6250000000000009E-5</v>
      </c>
      <c r="E3944" s="13">
        <f>D3944*'Assumptions Notes'!C$12</f>
        <v>1.1550000000000001E-2</v>
      </c>
      <c r="F3944" s="15">
        <f t="shared" si="122"/>
        <v>1.1280500000000001E-2</v>
      </c>
      <c r="G3944" s="10">
        <f>IF(C3944&gt;'Assumptions Notes'!C$11,'Assumptions Notes'!C$11,C3944)</f>
        <v>117.2</v>
      </c>
      <c r="H3944" s="15">
        <f t="shared" si="123"/>
        <v>1.1280500000000001E-2</v>
      </c>
      <c r="I3944" s="2">
        <f>IF(C3944&gt;'Assumptions Notes'!C$11,-C3944*('Assumptions Notes'!C$13/(2*1000)),G3944*D3944)</f>
        <v>1.1280500000000001E-2</v>
      </c>
    </row>
    <row r="3945" spans="1:9" ht="16" x14ac:dyDescent="0.2">
      <c r="A3945" s="5">
        <v>42634.166666666664</v>
      </c>
      <c r="B3945" s="2">
        <v>1011.19</v>
      </c>
      <c r="C3945" s="29">
        <v>123.5</v>
      </c>
      <c r="D3945" s="8">
        <v>9.5000000000000005E-5</v>
      </c>
      <c r="E3945" s="13">
        <f>D3945*'Assumptions Notes'!C$12</f>
        <v>1.14E-2</v>
      </c>
      <c r="F3945" s="15">
        <f t="shared" si="122"/>
        <v>1.17325E-2</v>
      </c>
      <c r="G3945" s="10">
        <f>IF(C3945&gt;'Assumptions Notes'!C$11,'Assumptions Notes'!C$11,C3945)</f>
        <v>123.5</v>
      </c>
      <c r="H3945" s="15">
        <f t="shared" si="123"/>
        <v>1.17325E-2</v>
      </c>
      <c r="I3945" s="2">
        <f>IF(C3945&gt;'Assumptions Notes'!C$11,-C3945*('Assumptions Notes'!C$13/(2*1000)),G3945*D3945)</f>
        <v>1.17325E-2</v>
      </c>
    </row>
    <row r="3946" spans="1:9" ht="16" x14ac:dyDescent="0.2">
      <c r="A3946" s="5">
        <v>42634.1875</v>
      </c>
      <c r="B3946" s="2">
        <v>990.2</v>
      </c>
      <c r="C3946" s="29">
        <v>126.6</v>
      </c>
      <c r="D3946" s="8">
        <v>9.6250000000000009E-5</v>
      </c>
      <c r="E3946" s="13">
        <f>D3946*'Assumptions Notes'!C$12</f>
        <v>1.1550000000000001E-2</v>
      </c>
      <c r="F3946" s="15">
        <f t="shared" si="122"/>
        <v>1.218525E-2</v>
      </c>
      <c r="G3946" s="10">
        <f>IF(C3946&gt;'Assumptions Notes'!C$11,'Assumptions Notes'!C$11,C3946)</f>
        <v>126.6</v>
      </c>
      <c r="H3946" s="15">
        <f t="shared" si="123"/>
        <v>1.218525E-2</v>
      </c>
      <c r="I3946" s="2">
        <f>IF(C3946&gt;'Assumptions Notes'!C$11,-C3946*('Assumptions Notes'!C$13/(2*1000)),G3946*D3946)</f>
        <v>1.218525E-2</v>
      </c>
    </row>
    <row r="3947" spans="1:9" ht="16" x14ac:dyDescent="0.2">
      <c r="A3947" s="5">
        <v>42634.208333333336</v>
      </c>
      <c r="B3947" s="2">
        <v>978.41</v>
      </c>
      <c r="C3947" s="29">
        <v>127.4</v>
      </c>
      <c r="D3947" s="8">
        <v>9.7499999999999998E-5</v>
      </c>
      <c r="E3947" s="13">
        <f>D3947*'Assumptions Notes'!C$12</f>
        <v>1.17E-2</v>
      </c>
      <c r="F3947" s="15">
        <f t="shared" si="122"/>
        <v>1.24215E-2</v>
      </c>
      <c r="G3947" s="10">
        <f>IF(C3947&gt;'Assumptions Notes'!C$11,'Assumptions Notes'!C$11,C3947)</f>
        <v>127.4</v>
      </c>
      <c r="H3947" s="15">
        <f t="shared" si="123"/>
        <v>1.24215E-2</v>
      </c>
      <c r="I3947" s="2">
        <f>IF(C3947&gt;'Assumptions Notes'!C$11,-C3947*('Assumptions Notes'!C$13/(2*1000)),G3947*D3947)</f>
        <v>1.24215E-2</v>
      </c>
    </row>
    <row r="3948" spans="1:9" ht="16" x14ac:dyDescent="0.2">
      <c r="A3948" s="5">
        <v>42634.229166666664</v>
      </c>
      <c r="B3948" s="2">
        <v>983</v>
      </c>
      <c r="C3948" s="29">
        <v>129.5</v>
      </c>
      <c r="D3948" s="8">
        <v>1.15E-4</v>
      </c>
      <c r="E3948" s="13">
        <f>D3948*'Assumptions Notes'!C$12</f>
        <v>1.38E-2</v>
      </c>
      <c r="F3948" s="15">
        <f t="shared" si="122"/>
        <v>1.4892500000000001E-2</v>
      </c>
      <c r="G3948" s="10">
        <f>IF(C3948&gt;'Assumptions Notes'!C$11,'Assumptions Notes'!C$11,C3948)</f>
        <v>129.5</v>
      </c>
      <c r="H3948" s="15">
        <f t="shared" si="123"/>
        <v>1.4892500000000001E-2</v>
      </c>
      <c r="I3948" s="2">
        <f>IF(C3948&gt;'Assumptions Notes'!C$11,-C3948*('Assumptions Notes'!C$13/(2*1000)),G3948*D3948)</f>
        <v>1.4892500000000001E-2</v>
      </c>
    </row>
    <row r="3949" spans="1:9" ht="16" x14ac:dyDescent="0.2">
      <c r="A3949" s="5">
        <v>42634.25</v>
      </c>
      <c r="B3949" s="2">
        <v>1082.73</v>
      </c>
      <c r="C3949" s="29">
        <v>127.3</v>
      </c>
      <c r="D3949" s="8">
        <v>1.325E-4</v>
      </c>
      <c r="E3949" s="13">
        <f>D3949*'Assumptions Notes'!C$12</f>
        <v>1.5900000000000001E-2</v>
      </c>
      <c r="F3949" s="15">
        <f t="shared" si="122"/>
        <v>1.686725E-2</v>
      </c>
      <c r="G3949" s="10">
        <f>IF(C3949&gt;'Assumptions Notes'!C$11,'Assumptions Notes'!C$11,C3949)</f>
        <v>127.3</v>
      </c>
      <c r="H3949" s="15">
        <f t="shared" si="123"/>
        <v>1.686725E-2</v>
      </c>
      <c r="I3949" s="2">
        <f>IF(C3949&gt;'Assumptions Notes'!C$11,-C3949*('Assumptions Notes'!C$13/(2*1000)),G3949*D3949)</f>
        <v>1.686725E-2</v>
      </c>
    </row>
    <row r="3950" spans="1:9" ht="16" x14ac:dyDescent="0.2">
      <c r="A3950" s="5">
        <v>42634.270833333336</v>
      </c>
      <c r="B3950" s="2">
        <v>1180.8800000000001</v>
      </c>
      <c r="C3950" s="29">
        <v>121.2</v>
      </c>
      <c r="D3950" s="8">
        <v>1.6249999999999999E-4</v>
      </c>
      <c r="E3950" s="13">
        <f>D3950*'Assumptions Notes'!C$12</f>
        <v>1.95E-2</v>
      </c>
      <c r="F3950" s="15">
        <f t="shared" si="122"/>
        <v>1.9695000000000001E-2</v>
      </c>
      <c r="G3950" s="10">
        <f>IF(C3950&gt;'Assumptions Notes'!C$11,'Assumptions Notes'!C$11,C3950)</f>
        <v>121.2</v>
      </c>
      <c r="H3950" s="15">
        <f t="shared" si="123"/>
        <v>1.9695000000000001E-2</v>
      </c>
      <c r="I3950" s="2">
        <f>IF(C3950&gt;'Assumptions Notes'!C$11,-C3950*('Assumptions Notes'!C$13/(2*1000)),G3950*D3950)</f>
        <v>1.9695000000000001E-2</v>
      </c>
    </row>
    <row r="3951" spans="1:9" ht="16" x14ac:dyDescent="0.2">
      <c r="A3951" s="5">
        <v>42634.291666666664</v>
      </c>
      <c r="B3951" s="2">
        <v>1288.42</v>
      </c>
      <c r="C3951" s="29">
        <v>118.2</v>
      </c>
      <c r="D3951" s="8">
        <v>1.9249999999999999E-4</v>
      </c>
      <c r="E3951" s="13">
        <f>D3951*'Assumptions Notes'!C$12</f>
        <v>2.3099999999999999E-2</v>
      </c>
      <c r="F3951" s="15">
        <f t="shared" si="122"/>
        <v>2.2753499999999999E-2</v>
      </c>
      <c r="G3951" s="10">
        <f>IF(C3951&gt;'Assumptions Notes'!C$11,'Assumptions Notes'!C$11,C3951)</f>
        <v>118.2</v>
      </c>
      <c r="H3951" s="15">
        <f t="shared" si="123"/>
        <v>2.2753499999999999E-2</v>
      </c>
      <c r="I3951" s="2">
        <f>IF(C3951&gt;'Assumptions Notes'!C$11,-C3951*('Assumptions Notes'!C$13/(2*1000)),G3951*D3951)</f>
        <v>2.2753499999999999E-2</v>
      </c>
    </row>
    <row r="3952" spans="1:9" ht="16" x14ac:dyDescent="0.2">
      <c r="A3952" s="5">
        <v>42634.3125</v>
      </c>
      <c r="B3952" s="2">
        <v>1398.47</v>
      </c>
      <c r="C3952" s="29">
        <v>117.1</v>
      </c>
      <c r="D3952" s="8">
        <v>2.0875000000000001E-4</v>
      </c>
      <c r="E3952" s="13">
        <f>D3952*'Assumptions Notes'!C$12</f>
        <v>2.5049999999999999E-2</v>
      </c>
      <c r="F3952" s="15">
        <f t="shared" si="122"/>
        <v>2.4444625000000001E-2</v>
      </c>
      <c r="G3952" s="10">
        <f>IF(C3952&gt;'Assumptions Notes'!C$11,'Assumptions Notes'!C$11,C3952)</f>
        <v>117.1</v>
      </c>
      <c r="H3952" s="15">
        <f t="shared" si="123"/>
        <v>2.4444625000000001E-2</v>
      </c>
      <c r="I3952" s="2">
        <f>IF(C3952&gt;'Assumptions Notes'!C$11,-C3952*('Assumptions Notes'!C$13/(2*1000)),G3952*D3952)</f>
        <v>2.4444625000000001E-2</v>
      </c>
    </row>
    <row r="3953" spans="1:9" ht="16" x14ac:dyDescent="0.2">
      <c r="A3953" s="5">
        <v>42634.333333333336</v>
      </c>
      <c r="B3953" s="2">
        <v>1456.16</v>
      </c>
      <c r="C3953" s="29">
        <v>113.7</v>
      </c>
      <c r="D3953" s="8">
        <v>2.2499999999999999E-4</v>
      </c>
      <c r="E3953" s="13">
        <f>D3953*'Assumptions Notes'!C$12</f>
        <v>2.7E-2</v>
      </c>
      <c r="F3953" s="15">
        <f t="shared" si="122"/>
        <v>2.5582500000000001E-2</v>
      </c>
      <c r="G3953" s="10">
        <f>IF(C3953&gt;'Assumptions Notes'!C$11,'Assumptions Notes'!C$11,C3953)</f>
        <v>113.7</v>
      </c>
      <c r="H3953" s="15">
        <f t="shared" si="123"/>
        <v>2.5582500000000001E-2</v>
      </c>
      <c r="I3953" s="2">
        <f>IF(C3953&gt;'Assumptions Notes'!C$11,-C3953*('Assumptions Notes'!C$13/(2*1000)),G3953*D3953)</f>
        <v>2.5582500000000001E-2</v>
      </c>
    </row>
    <row r="3954" spans="1:9" ht="16" x14ac:dyDescent="0.2">
      <c r="A3954" s="5">
        <v>42634.354166666664</v>
      </c>
      <c r="B3954" s="2">
        <v>1454.59</v>
      </c>
      <c r="C3954" s="29">
        <v>111.7</v>
      </c>
      <c r="D3954" s="8">
        <v>2.2625E-4</v>
      </c>
      <c r="E3954" s="13">
        <f>D3954*'Assumptions Notes'!C$12</f>
        <v>2.7150000000000001E-2</v>
      </c>
      <c r="F3954" s="15">
        <f t="shared" si="122"/>
        <v>2.5272124999999999E-2</v>
      </c>
      <c r="G3954" s="10">
        <f>IF(C3954&gt;'Assumptions Notes'!C$11,'Assumptions Notes'!C$11,C3954)</f>
        <v>111.7</v>
      </c>
      <c r="H3954" s="15">
        <f t="shared" si="123"/>
        <v>2.5272124999999999E-2</v>
      </c>
      <c r="I3954" s="2">
        <f>IF(C3954&gt;'Assumptions Notes'!C$11,-C3954*('Assumptions Notes'!C$13/(2*1000)),G3954*D3954)</f>
        <v>2.5272124999999999E-2</v>
      </c>
    </row>
    <row r="3955" spans="1:9" ht="16" x14ac:dyDescent="0.2">
      <c r="A3955" s="5">
        <v>42634.375</v>
      </c>
      <c r="B3955" s="2">
        <v>1423.37</v>
      </c>
      <c r="C3955" s="29">
        <v>112</v>
      </c>
      <c r="D3955" s="8">
        <v>2.275E-4</v>
      </c>
      <c r="E3955" s="13">
        <f>D3955*'Assumptions Notes'!C$12</f>
        <v>2.7300000000000001E-2</v>
      </c>
      <c r="F3955" s="15">
        <f t="shared" si="122"/>
        <v>2.5479999999999999E-2</v>
      </c>
      <c r="G3955" s="10">
        <f>IF(C3955&gt;'Assumptions Notes'!C$11,'Assumptions Notes'!C$11,C3955)</f>
        <v>112</v>
      </c>
      <c r="H3955" s="15">
        <f t="shared" si="123"/>
        <v>2.5479999999999999E-2</v>
      </c>
      <c r="I3955" s="2">
        <f>IF(C3955&gt;'Assumptions Notes'!C$11,-C3955*('Assumptions Notes'!C$13/(2*1000)),G3955*D3955)</f>
        <v>2.5479999999999999E-2</v>
      </c>
    </row>
    <row r="3956" spans="1:9" ht="16" x14ac:dyDescent="0.2">
      <c r="A3956" s="5">
        <v>42634.395833333336</v>
      </c>
      <c r="B3956" s="2">
        <v>1426.29</v>
      </c>
      <c r="C3956" s="29">
        <v>115.2</v>
      </c>
      <c r="D3956" s="8">
        <v>2.1875E-4</v>
      </c>
      <c r="E3956" s="13">
        <f>D3956*'Assumptions Notes'!C$12</f>
        <v>2.6249999999999999E-2</v>
      </c>
      <c r="F3956" s="15">
        <f t="shared" si="122"/>
        <v>2.52E-2</v>
      </c>
      <c r="G3956" s="10">
        <f>IF(C3956&gt;'Assumptions Notes'!C$11,'Assumptions Notes'!C$11,C3956)</f>
        <v>115.2</v>
      </c>
      <c r="H3956" s="15">
        <f t="shared" si="123"/>
        <v>2.52E-2</v>
      </c>
      <c r="I3956" s="2">
        <f>IF(C3956&gt;'Assumptions Notes'!C$11,-C3956*('Assumptions Notes'!C$13/(2*1000)),G3956*D3956)</f>
        <v>2.52E-2</v>
      </c>
    </row>
    <row r="3957" spans="1:9" ht="16" x14ac:dyDescent="0.2">
      <c r="A3957" s="5">
        <v>42634.416666666664</v>
      </c>
      <c r="B3957" s="2">
        <v>1444.73</v>
      </c>
      <c r="C3957" s="29">
        <v>120.7</v>
      </c>
      <c r="D3957" s="8">
        <v>2.1000000000000001E-4</v>
      </c>
      <c r="E3957" s="13">
        <f>D3957*'Assumptions Notes'!C$12</f>
        <v>2.52E-2</v>
      </c>
      <c r="F3957" s="15">
        <f t="shared" si="122"/>
        <v>2.5347000000000001E-2</v>
      </c>
      <c r="G3957" s="10">
        <f>IF(C3957&gt;'Assumptions Notes'!C$11,'Assumptions Notes'!C$11,C3957)</f>
        <v>120.7</v>
      </c>
      <c r="H3957" s="15">
        <f t="shared" si="123"/>
        <v>2.5347000000000001E-2</v>
      </c>
      <c r="I3957" s="2">
        <f>IF(C3957&gt;'Assumptions Notes'!C$11,-C3957*('Assumptions Notes'!C$13/(2*1000)),G3957*D3957)</f>
        <v>2.5347000000000001E-2</v>
      </c>
    </row>
    <row r="3958" spans="1:9" ht="16" x14ac:dyDescent="0.2">
      <c r="A3958" s="5">
        <v>42634.4375</v>
      </c>
      <c r="B3958" s="2">
        <v>1424.59</v>
      </c>
      <c r="C3958" s="29">
        <v>124.7</v>
      </c>
      <c r="D3958" s="8">
        <v>2.075E-4</v>
      </c>
      <c r="E3958" s="13">
        <f>D3958*'Assumptions Notes'!C$12</f>
        <v>2.4899999999999999E-2</v>
      </c>
      <c r="F3958" s="15">
        <f t="shared" si="122"/>
        <v>2.5875250000000002E-2</v>
      </c>
      <c r="G3958" s="10">
        <f>IF(C3958&gt;'Assumptions Notes'!C$11,'Assumptions Notes'!C$11,C3958)</f>
        <v>124.7</v>
      </c>
      <c r="H3958" s="15">
        <f t="shared" si="123"/>
        <v>2.5875250000000002E-2</v>
      </c>
      <c r="I3958" s="2">
        <f>IF(C3958&gt;'Assumptions Notes'!C$11,-C3958*('Assumptions Notes'!C$13/(2*1000)),G3958*D3958)</f>
        <v>2.5875250000000002E-2</v>
      </c>
    </row>
    <row r="3959" spans="1:9" ht="16" x14ac:dyDescent="0.2">
      <c r="A3959" s="5">
        <v>42634.458333333336</v>
      </c>
      <c r="B3959" s="2">
        <v>1372.92</v>
      </c>
      <c r="C3959" s="29">
        <v>126.3</v>
      </c>
      <c r="D3959" s="8">
        <v>2.05E-4</v>
      </c>
      <c r="E3959" s="13">
        <f>D3959*'Assumptions Notes'!C$12</f>
        <v>2.46E-2</v>
      </c>
      <c r="F3959" s="15">
        <f t="shared" si="122"/>
        <v>2.5891499999999998E-2</v>
      </c>
      <c r="G3959" s="10">
        <f>IF(C3959&gt;'Assumptions Notes'!C$11,'Assumptions Notes'!C$11,C3959)</f>
        <v>126.3</v>
      </c>
      <c r="H3959" s="15">
        <f t="shared" si="123"/>
        <v>2.5891499999999998E-2</v>
      </c>
      <c r="I3959" s="2">
        <f>IF(C3959&gt;'Assumptions Notes'!C$11,-C3959*('Assumptions Notes'!C$13/(2*1000)),G3959*D3959)</f>
        <v>2.5891499999999998E-2</v>
      </c>
    </row>
    <row r="3960" spans="1:9" ht="16" x14ac:dyDescent="0.2">
      <c r="A3960" s="5">
        <v>42634.479166666664</v>
      </c>
      <c r="B3960" s="2">
        <v>1304.27</v>
      </c>
      <c r="C3960" s="29">
        <v>126.7</v>
      </c>
      <c r="D3960" s="8">
        <v>2.1499999999999999E-4</v>
      </c>
      <c r="E3960" s="13">
        <f>D3960*'Assumptions Notes'!C$12</f>
        <v>2.58E-2</v>
      </c>
      <c r="F3960" s="15">
        <f t="shared" si="122"/>
        <v>2.7240500000000001E-2</v>
      </c>
      <c r="G3960" s="10">
        <f>IF(C3960&gt;'Assumptions Notes'!C$11,'Assumptions Notes'!C$11,C3960)</f>
        <v>126.7</v>
      </c>
      <c r="H3960" s="15">
        <f t="shared" si="123"/>
        <v>2.7240500000000001E-2</v>
      </c>
      <c r="I3960" s="2">
        <f>IF(C3960&gt;'Assumptions Notes'!C$11,-C3960*('Assumptions Notes'!C$13/(2*1000)),G3960*D3960)</f>
        <v>2.7240500000000001E-2</v>
      </c>
    </row>
    <row r="3961" spans="1:9" ht="16" x14ac:dyDescent="0.2">
      <c r="A3961" s="5">
        <v>42634.5</v>
      </c>
      <c r="B3961" s="2">
        <v>1283.3499999999999</v>
      </c>
      <c r="C3961" s="29">
        <v>127.1</v>
      </c>
      <c r="D3961" s="8">
        <v>2.2499999999999999E-4</v>
      </c>
      <c r="E3961" s="13">
        <f>D3961*'Assumptions Notes'!C$12</f>
        <v>2.7E-2</v>
      </c>
      <c r="F3961" s="15">
        <f t="shared" si="122"/>
        <v>2.8597499999999998E-2</v>
      </c>
      <c r="G3961" s="10">
        <f>IF(C3961&gt;'Assumptions Notes'!C$11,'Assumptions Notes'!C$11,C3961)</f>
        <v>127.1</v>
      </c>
      <c r="H3961" s="15">
        <f t="shared" si="123"/>
        <v>2.8597499999999998E-2</v>
      </c>
      <c r="I3961" s="2">
        <f>IF(C3961&gt;'Assumptions Notes'!C$11,-C3961*('Assumptions Notes'!C$13/(2*1000)),G3961*D3961)</f>
        <v>2.8597499999999998E-2</v>
      </c>
    </row>
    <row r="3962" spans="1:9" ht="16" x14ac:dyDescent="0.2">
      <c r="A3962" s="5">
        <v>42634.520833333336</v>
      </c>
      <c r="B3962" s="2">
        <v>1261.23</v>
      </c>
      <c r="C3962" s="29">
        <v>120.2</v>
      </c>
      <c r="D3962" s="8">
        <v>2.1250000000000002E-4</v>
      </c>
      <c r="E3962" s="13">
        <f>D3962*'Assumptions Notes'!C$12</f>
        <v>2.5500000000000002E-2</v>
      </c>
      <c r="F3962" s="15">
        <f t="shared" si="122"/>
        <v>2.5542500000000003E-2</v>
      </c>
      <c r="G3962" s="10">
        <f>IF(C3962&gt;'Assumptions Notes'!C$11,'Assumptions Notes'!C$11,C3962)</f>
        <v>120.2</v>
      </c>
      <c r="H3962" s="15">
        <f t="shared" si="123"/>
        <v>2.5542500000000003E-2</v>
      </c>
      <c r="I3962" s="2">
        <f>IF(C3962&gt;'Assumptions Notes'!C$11,-C3962*('Assumptions Notes'!C$13/(2*1000)),G3962*D3962)</f>
        <v>2.5542500000000003E-2</v>
      </c>
    </row>
    <row r="3963" spans="1:9" ht="16" x14ac:dyDescent="0.2">
      <c r="A3963" s="5">
        <v>42634.541666666664</v>
      </c>
      <c r="B3963" s="2">
        <v>1271.68</v>
      </c>
      <c r="C3963" s="29">
        <v>114.5</v>
      </c>
      <c r="D3963" s="8">
        <v>2.0000000000000001E-4</v>
      </c>
      <c r="E3963" s="13">
        <f>D3963*'Assumptions Notes'!C$12</f>
        <v>2.4E-2</v>
      </c>
      <c r="F3963" s="15">
        <f t="shared" si="122"/>
        <v>2.29E-2</v>
      </c>
      <c r="G3963" s="10">
        <f>IF(C3963&gt;'Assumptions Notes'!C$11,'Assumptions Notes'!C$11,C3963)</f>
        <v>114.5</v>
      </c>
      <c r="H3963" s="15">
        <f t="shared" si="123"/>
        <v>2.29E-2</v>
      </c>
      <c r="I3963" s="2">
        <f>IF(C3963&gt;'Assumptions Notes'!C$11,-C3963*('Assumptions Notes'!C$13/(2*1000)),G3963*D3963)</f>
        <v>2.29E-2</v>
      </c>
    </row>
    <row r="3964" spans="1:9" ht="16" x14ac:dyDescent="0.2">
      <c r="A3964" s="5">
        <v>42634.5625</v>
      </c>
      <c r="B3964" s="2">
        <v>1284.19</v>
      </c>
      <c r="C3964" s="29">
        <v>112</v>
      </c>
      <c r="D3964" s="8">
        <v>1.975E-4</v>
      </c>
      <c r="E3964" s="13">
        <f>D3964*'Assumptions Notes'!C$12</f>
        <v>2.3699999999999999E-2</v>
      </c>
      <c r="F3964" s="15">
        <f t="shared" si="122"/>
        <v>2.2120000000000001E-2</v>
      </c>
      <c r="G3964" s="10">
        <f>IF(C3964&gt;'Assumptions Notes'!C$11,'Assumptions Notes'!C$11,C3964)</f>
        <v>112</v>
      </c>
      <c r="H3964" s="15">
        <f t="shared" si="123"/>
        <v>2.2120000000000001E-2</v>
      </c>
      <c r="I3964" s="2">
        <f>IF(C3964&gt;'Assumptions Notes'!C$11,-C3964*('Assumptions Notes'!C$13/(2*1000)),G3964*D3964)</f>
        <v>2.2120000000000001E-2</v>
      </c>
    </row>
    <row r="3965" spans="1:9" ht="16" x14ac:dyDescent="0.2">
      <c r="A3965" s="5">
        <v>42634.583333333336</v>
      </c>
      <c r="B3965" s="2">
        <v>1316.61</v>
      </c>
      <c r="C3965" s="29">
        <v>111.6</v>
      </c>
      <c r="D3965" s="8">
        <v>1.95E-4</v>
      </c>
      <c r="E3965" s="13">
        <f>D3965*'Assumptions Notes'!C$12</f>
        <v>2.3400000000000001E-2</v>
      </c>
      <c r="F3965" s="15">
        <f t="shared" si="122"/>
        <v>2.1762E-2</v>
      </c>
      <c r="G3965" s="10">
        <f>IF(C3965&gt;'Assumptions Notes'!C$11,'Assumptions Notes'!C$11,C3965)</f>
        <v>111.6</v>
      </c>
      <c r="H3965" s="15">
        <f t="shared" si="123"/>
        <v>2.1762E-2</v>
      </c>
      <c r="I3965" s="2">
        <f>IF(C3965&gt;'Assumptions Notes'!C$11,-C3965*('Assumptions Notes'!C$13/(2*1000)),G3965*D3965)</f>
        <v>2.1762E-2</v>
      </c>
    </row>
    <row r="3966" spans="1:9" ht="16" x14ac:dyDescent="0.2">
      <c r="A3966" s="5">
        <v>42634.604166666664</v>
      </c>
      <c r="B3966" s="2">
        <v>1308.45</v>
      </c>
      <c r="C3966" s="29">
        <v>110.1</v>
      </c>
      <c r="D3966" s="8">
        <v>1.9625E-4</v>
      </c>
      <c r="E3966" s="13">
        <f>D3966*'Assumptions Notes'!C$12</f>
        <v>2.3550000000000001E-2</v>
      </c>
      <c r="F3966" s="15">
        <f t="shared" si="122"/>
        <v>2.1607124999999998E-2</v>
      </c>
      <c r="G3966" s="10">
        <f>IF(C3966&gt;'Assumptions Notes'!C$11,'Assumptions Notes'!C$11,C3966)</f>
        <v>110.1</v>
      </c>
      <c r="H3966" s="15">
        <f t="shared" si="123"/>
        <v>2.1607124999999998E-2</v>
      </c>
      <c r="I3966" s="2">
        <f>IF(C3966&gt;'Assumptions Notes'!C$11,-C3966*('Assumptions Notes'!C$13/(2*1000)),G3966*D3966)</f>
        <v>2.1607124999999998E-2</v>
      </c>
    </row>
    <row r="3967" spans="1:9" ht="16" x14ac:dyDescent="0.2">
      <c r="A3967" s="5">
        <v>42634.625</v>
      </c>
      <c r="B3967" s="2">
        <v>1333.79</v>
      </c>
      <c r="C3967" s="29">
        <v>109.5</v>
      </c>
      <c r="D3967" s="8">
        <v>1.975E-4</v>
      </c>
      <c r="E3967" s="13">
        <f>D3967*'Assumptions Notes'!C$12</f>
        <v>2.3699999999999999E-2</v>
      </c>
      <c r="F3967" s="15">
        <f t="shared" si="122"/>
        <v>2.162625E-2</v>
      </c>
      <c r="G3967" s="10">
        <f>IF(C3967&gt;'Assumptions Notes'!C$11,'Assumptions Notes'!C$11,C3967)</f>
        <v>109.5</v>
      </c>
      <c r="H3967" s="15">
        <f t="shared" si="123"/>
        <v>2.162625E-2</v>
      </c>
      <c r="I3967" s="2">
        <f>IF(C3967&gt;'Assumptions Notes'!C$11,-C3967*('Assumptions Notes'!C$13/(2*1000)),G3967*D3967)</f>
        <v>2.162625E-2</v>
      </c>
    </row>
    <row r="3968" spans="1:9" ht="16" x14ac:dyDescent="0.2">
      <c r="A3968" s="5">
        <v>42634.645833333336</v>
      </c>
      <c r="B3968" s="2">
        <v>1369.27</v>
      </c>
      <c r="C3968" s="29">
        <v>110.3</v>
      </c>
      <c r="D3968" s="8">
        <v>2.2124999999999998E-4</v>
      </c>
      <c r="E3968" s="13">
        <f>D3968*'Assumptions Notes'!C$12</f>
        <v>2.6549999999999997E-2</v>
      </c>
      <c r="F3968" s="15">
        <f t="shared" si="122"/>
        <v>2.4403874999999998E-2</v>
      </c>
      <c r="G3968" s="10">
        <f>IF(C3968&gt;'Assumptions Notes'!C$11,'Assumptions Notes'!C$11,C3968)</f>
        <v>110.3</v>
      </c>
      <c r="H3968" s="15">
        <f t="shared" si="123"/>
        <v>2.4403874999999998E-2</v>
      </c>
      <c r="I3968" s="2">
        <f>IF(C3968&gt;'Assumptions Notes'!C$11,-C3968*('Assumptions Notes'!C$13/(2*1000)),G3968*D3968)</f>
        <v>2.4403874999999998E-2</v>
      </c>
    </row>
    <row r="3969" spans="1:9" ht="16" x14ac:dyDescent="0.2">
      <c r="A3969" s="5">
        <v>42634.666666666664</v>
      </c>
      <c r="B3969" s="2">
        <v>1424.67</v>
      </c>
      <c r="C3969" s="29">
        <v>115.4</v>
      </c>
      <c r="D3969" s="8">
        <v>2.4499999999999999E-4</v>
      </c>
      <c r="E3969" s="13">
        <f>D3969*'Assumptions Notes'!C$12</f>
        <v>2.9399999999999999E-2</v>
      </c>
      <c r="F3969" s="15">
        <f t="shared" si="122"/>
        <v>2.8273E-2</v>
      </c>
      <c r="G3969" s="10">
        <f>IF(C3969&gt;'Assumptions Notes'!C$11,'Assumptions Notes'!C$11,C3969)</f>
        <v>115.4</v>
      </c>
      <c r="H3969" s="15">
        <f t="shared" si="123"/>
        <v>2.8273E-2</v>
      </c>
      <c r="I3969" s="2">
        <f>IF(C3969&gt;'Assumptions Notes'!C$11,-C3969*('Assumptions Notes'!C$13/(2*1000)),G3969*D3969)</f>
        <v>2.8273E-2</v>
      </c>
    </row>
    <row r="3970" spans="1:9" ht="16" x14ac:dyDescent="0.2">
      <c r="A3970" s="5">
        <v>42634.6875</v>
      </c>
      <c r="B3970" s="2">
        <v>1445.33</v>
      </c>
      <c r="C3970" s="29">
        <v>120.9</v>
      </c>
      <c r="D3970" s="8">
        <v>2.7E-4</v>
      </c>
      <c r="E3970" s="13">
        <f>D3970*'Assumptions Notes'!C$12</f>
        <v>3.2399999999999998E-2</v>
      </c>
      <c r="F3970" s="15">
        <f t="shared" si="122"/>
        <v>3.2643000000000005E-2</v>
      </c>
      <c r="G3970" s="10">
        <f>IF(C3970&gt;'Assumptions Notes'!C$11,'Assumptions Notes'!C$11,C3970)</f>
        <v>120.9</v>
      </c>
      <c r="H3970" s="15">
        <f t="shared" si="123"/>
        <v>3.2643000000000005E-2</v>
      </c>
      <c r="I3970" s="2">
        <f>IF(C3970&gt;'Assumptions Notes'!C$11,-C3970*('Assumptions Notes'!C$13/(2*1000)),G3970*D3970)</f>
        <v>3.2643000000000005E-2</v>
      </c>
    </row>
    <row r="3971" spans="1:9" ht="16" x14ac:dyDescent="0.2">
      <c r="A3971" s="5">
        <v>42634.708333333336</v>
      </c>
      <c r="B3971" s="2">
        <v>1479.42</v>
      </c>
      <c r="C3971" s="29">
        <v>121.8</v>
      </c>
      <c r="D3971" s="8">
        <v>2.9500000000000001E-4</v>
      </c>
      <c r="E3971" s="13">
        <f>D3971*'Assumptions Notes'!C$12</f>
        <v>3.5400000000000001E-2</v>
      </c>
      <c r="F3971" s="15">
        <f t="shared" ref="F3971:F4034" si="124">D3971*C3971</f>
        <v>3.5930999999999998E-2</v>
      </c>
      <c r="G3971" s="10">
        <f>IF(C3971&gt;'Assumptions Notes'!C$11,'Assumptions Notes'!C$11,C3971)</f>
        <v>121.8</v>
      </c>
      <c r="H3971" s="15">
        <f t="shared" ref="H3971:H4034" si="125">G3971*D3971</f>
        <v>3.5930999999999998E-2</v>
      </c>
      <c r="I3971" s="2">
        <f>IF(C3971&gt;'Assumptions Notes'!C$11,-C3971*('Assumptions Notes'!C$13/(2*1000)),G3971*D3971)</f>
        <v>3.5930999999999998E-2</v>
      </c>
    </row>
    <row r="3972" spans="1:9" ht="16" x14ac:dyDescent="0.2">
      <c r="A3972" s="5">
        <v>42634.729166666664</v>
      </c>
      <c r="B3972" s="2">
        <v>1555.51</v>
      </c>
      <c r="C3972" s="29">
        <v>118.4</v>
      </c>
      <c r="D3972" s="8">
        <v>2.9750000000000002E-4</v>
      </c>
      <c r="E3972" s="13">
        <f>D3972*'Assumptions Notes'!C$12</f>
        <v>3.5700000000000003E-2</v>
      </c>
      <c r="F3972" s="15">
        <f t="shared" si="124"/>
        <v>3.5224000000000005E-2</v>
      </c>
      <c r="G3972" s="10">
        <f>IF(C3972&gt;'Assumptions Notes'!C$11,'Assumptions Notes'!C$11,C3972)</f>
        <v>118.4</v>
      </c>
      <c r="H3972" s="15">
        <f t="shared" si="125"/>
        <v>3.5224000000000005E-2</v>
      </c>
      <c r="I3972" s="2">
        <f>IF(C3972&gt;'Assumptions Notes'!C$11,-C3972*('Assumptions Notes'!C$13/(2*1000)),G3972*D3972)</f>
        <v>3.5224000000000005E-2</v>
      </c>
    </row>
    <row r="3973" spans="1:9" ht="16" x14ac:dyDescent="0.2">
      <c r="A3973" s="5">
        <v>42634.75</v>
      </c>
      <c r="B3973" s="2">
        <v>1672.37</v>
      </c>
      <c r="C3973" s="29">
        <v>117.9</v>
      </c>
      <c r="D3973" s="8">
        <v>2.9999999999999997E-4</v>
      </c>
      <c r="E3973" s="13">
        <f>D3973*'Assumptions Notes'!C$12</f>
        <v>3.5999999999999997E-2</v>
      </c>
      <c r="F3973" s="15">
        <f t="shared" si="124"/>
        <v>3.5369999999999999E-2</v>
      </c>
      <c r="G3973" s="10">
        <f>IF(C3973&gt;'Assumptions Notes'!C$11,'Assumptions Notes'!C$11,C3973)</f>
        <v>117.9</v>
      </c>
      <c r="H3973" s="15">
        <f t="shared" si="125"/>
        <v>3.5369999999999999E-2</v>
      </c>
      <c r="I3973" s="2">
        <f>IF(C3973&gt;'Assumptions Notes'!C$11,-C3973*('Assumptions Notes'!C$13/(2*1000)),G3973*D3973)</f>
        <v>3.5369999999999999E-2</v>
      </c>
    </row>
    <row r="3974" spans="1:9" ht="16" x14ac:dyDescent="0.2">
      <c r="A3974" s="5">
        <v>42634.770833333336</v>
      </c>
      <c r="B3974" s="2">
        <v>1819.57</v>
      </c>
      <c r="C3974" s="29">
        <v>113</v>
      </c>
      <c r="D3974" s="8">
        <v>2.9999999999999997E-4</v>
      </c>
      <c r="E3974" s="13">
        <f>D3974*'Assumptions Notes'!C$12</f>
        <v>3.5999999999999997E-2</v>
      </c>
      <c r="F3974" s="15">
        <f t="shared" si="124"/>
        <v>3.39E-2</v>
      </c>
      <c r="G3974" s="10">
        <f>IF(C3974&gt;'Assumptions Notes'!C$11,'Assumptions Notes'!C$11,C3974)</f>
        <v>113</v>
      </c>
      <c r="H3974" s="15">
        <f t="shared" si="125"/>
        <v>3.39E-2</v>
      </c>
      <c r="I3974" s="2">
        <f>IF(C3974&gt;'Assumptions Notes'!C$11,-C3974*('Assumptions Notes'!C$13/(2*1000)),G3974*D3974)</f>
        <v>3.39E-2</v>
      </c>
    </row>
    <row r="3975" spans="1:9" ht="16" x14ac:dyDescent="0.2">
      <c r="A3975" s="5">
        <v>42634.791666666664</v>
      </c>
      <c r="B3975" s="2">
        <v>1891.49</v>
      </c>
      <c r="C3975" s="29">
        <v>111.4</v>
      </c>
      <c r="D3975" s="8">
        <v>2.9999999999999997E-4</v>
      </c>
      <c r="E3975" s="13">
        <f>D3975*'Assumptions Notes'!C$12</f>
        <v>3.5999999999999997E-2</v>
      </c>
      <c r="F3975" s="15">
        <f t="shared" si="124"/>
        <v>3.3419999999999998E-2</v>
      </c>
      <c r="G3975" s="10">
        <f>IF(C3975&gt;'Assumptions Notes'!C$11,'Assumptions Notes'!C$11,C3975)</f>
        <v>111.4</v>
      </c>
      <c r="H3975" s="15">
        <f t="shared" si="125"/>
        <v>3.3419999999999998E-2</v>
      </c>
      <c r="I3975" s="2">
        <f>IF(C3975&gt;'Assumptions Notes'!C$11,-C3975*('Assumptions Notes'!C$13/(2*1000)),G3975*D3975)</f>
        <v>3.3419999999999998E-2</v>
      </c>
    </row>
    <row r="3976" spans="1:9" ht="16" x14ac:dyDescent="0.2">
      <c r="A3976" s="5">
        <v>42634.8125</v>
      </c>
      <c r="B3976" s="2">
        <v>1958.67</v>
      </c>
      <c r="C3976" s="29">
        <v>109.4</v>
      </c>
      <c r="D3976" s="8">
        <v>2.9750000000000002E-4</v>
      </c>
      <c r="E3976" s="13">
        <f>D3976*'Assumptions Notes'!C$12</f>
        <v>3.5700000000000003E-2</v>
      </c>
      <c r="F3976" s="15">
        <f t="shared" si="124"/>
        <v>3.2546500000000006E-2</v>
      </c>
      <c r="G3976" s="10">
        <f>IF(C3976&gt;'Assumptions Notes'!C$11,'Assumptions Notes'!C$11,C3976)</f>
        <v>109.4</v>
      </c>
      <c r="H3976" s="15">
        <f t="shared" si="125"/>
        <v>3.2546500000000006E-2</v>
      </c>
      <c r="I3976" s="2">
        <f>IF(C3976&gt;'Assumptions Notes'!C$11,-C3976*('Assumptions Notes'!C$13/(2*1000)),G3976*D3976)</f>
        <v>3.2546500000000006E-2</v>
      </c>
    </row>
    <row r="3977" spans="1:9" ht="16" x14ac:dyDescent="0.2">
      <c r="A3977" s="5">
        <v>42634.833333333336</v>
      </c>
      <c r="B3977" s="2">
        <v>1911.37</v>
      </c>
      <c r="C3977" s="29">
        <v>107.1</v>
      </c>
      <c r="D3977" s="8">
        <v>2.9500000000000001E-4</v>
      </c>
      <c r="E3977" s="13">
        <f>D3977*'Assumptions Notes'!C$12</f>
        <v>3.5400000000000001E-2</v>
      </c>
      <c r="F3977" s="15">
        <f t="shared" si="124"/>
        <v>3.1594499999999998E-2</v>
      </c>
      <c r="G3977" s="10">
        <f>IF(C3977&gt;'Assumptions Notes'!C$11,'Assumptions Notes'!C$11,C3977)</f>
        <v>107.1</v>
      </c>
      <c r="H3977" s="15">
        <f t="shared" si="125"/>
        <v>3.1594499999999998E-2</v>
      </c>
      <c r="I3977" s="2">
        <f>IF(C3977&gt;'Assumptions Notes'!C$11,-C3977*('Assumptions Notes'!C$13/(2*1000)),G3977*D3977)</f>
        <v>3.1594499999999998E-2</v>
      </c>
    </row>
    <row r="3978" spans="1:9" ht="16" x14ac:dyDescent="0.2">
      <c r="A3978" s="5">
        <v>42634.854166666664</v>
      </c>
      <c r="B3978" s="2">
        <v>1905.48</v>
      </c>
      <c r="C3978" s="29">
        <v>107.6</v>
      </c>
      <c r="D3978" s="8">
        <v>2.9E-4</v>
      </c>
      <c r="E3978" s="13">
        <f>D3978*'Assumptions Notes'!C$12</f>
        <v>3.4799999999999998E-2</v>
      </c>
      <c r="F3978" s="15">
        <f t="shared" si="124"/>
        <v>3.1203999999999999E-2</v>
      </c>
      <c r="G3978" s="10">
        <f>IF(C3978&gt;'Assumptions Notes'!C$11,'Assumptions Notes'!C$11,C3978)</f>
        <v>107.6</v>
      </c>
      <c r="H3978" s="15">
        <f t="shared" si="125"/>
        <v>3.1203999999999999E-2</v>
      </c>
      <c r="I3978" s="2">
        <f>IF(C3978&gt;'Assumptions Notes'!C$11,-C3978*('Assumptions Notes'!C$13/(2*1000)),G3978*D3978)</f>
        <v>3.1203999999999999E-2</v>
      </c>
    </row>
    <row r="3979" spans="1:9" ht="16" x14ac:dyDescent="0.2">
      <c r="A3979" s="5">
        <v>42634.875</v>
      </c>
      <c r="B3979" s="2">
        <v>1852.18</v>
      </c>
      <c r="C3979" s="29">
        <v>103.2</v>
      </c>
      <c r="D3979" s="8">
        <v>2.8499999999999999E-4</v>
      </c>
      <c r="E3979" s="13">
        <f>D3979*'Assumptions Notes'!C$12</f>
        <v>3.4200000000000001E-2</v>
      </c>
      <c r="F3979" s="15">
        <f t="shared" si="124"/>
        <v>2.9412000000000001E-2</v>
      </c>
      <c r="G3979" s="10">
        <f>IF(C3979&gt;'Assumptions Notes'!C$11,'Assumptions Notes'!C$11,C3979)</f>
        <v>103.2</v>
      </c>
      <c r="H3979" s="15">
        <f t="shared" si="125"/>
        <v>2.9412000000000001E-2</v>
      </c>
      <c r="I3979" s="2">
        <f>IF(C3979&gt;'Assumptions Notes'!C$11,-C3979*('Assumptions Notes'!C$13/(2*1000)),G3979*D3979)</f>
        <v>2.9412000000000001E-2</v>
      </c>
    </row>
    <row r="3980" spans="1:9" ht="16" x14ac:dyDescent="0.2">
      <c r="A3980" s="5">
        <v>42634.895833333336</v>
      </c>
      <c r="B3980" s="2">
        <v>1789.97</v>
      </c>
      <c r="C3980" s="29">
        <v>106.2</v>
      </c>
      <c r="D3980" s="8">
        <v>2.7E-4</v>
      </c>
      <c r="E3980" s="13">
        <f>D3980*'Assumptions Notes'!C$12</f>
        <v>3.2399999999999998E-2</v>
      </c>
      <c r="F3980" s="15">
        <f t="shared" si="124"/>
        <v>2.8674000000000002E-2</v>
      </c>
      <c r="G3980" s="10">
        <f>IF(C3980&gt;'Assumptions Notes'!C$11,'Assumptions Notes'!C$11,C3980)</f>
        <v>106.2</v>
      </c>
      <c r="H3980" s="15">
        <f t="shared" si="125"/>
        <v>2.8674000000000002E-2</v>
      </c>
      <c r="I3980" s="2">
        <f>IF(C3980&gt;'Assumptions Notes'!C$11,-C3980*('Assumptions Notes'!C$13/(2*1000)),G3980*D3980)</f>
        <v>2.8674000000000002E-2</v>
      </c>
    </row>
    <row r="3981" spans="1:9" ht="16" x14ac:dyDescent="0.2">
      <c r="A3981" s="5">
        <v>42634.916666666664</v>
      </c>
      <c r="B3981" s="2">
        <v>1717.96</v>
      </c>
      <c r="C3981" s="29">
        <v>112.8</v>
      </c>
      <c r="D3981" s="8">
        <v>2.5500000000000002E-4</v>
      </c>
      <c r="E3981" s="13">
        <f>D3981*'Assumptions Notes'!C$12</f>
        <v>3.0600000000000002E-2</v>
      </c>
      <c r="F3981" s="15">
        <f t="shared" si="124"/>
        <v>2.8764000000000001E-2</v>
      </c>
      <c r="G3981" s="10">
        <f>IF(C3981&gt;'Assumptions Notes'!C$11,'Assumptions Notes'!C$11,C3981)</f>
        <v>112.8</v>
      </c>
      <c r="H3981" s="15">
        <f t="shared" si="125"/>
        <v>2.8764000000000001E-2</v>
      </c>
      <c r="I3981" s="2">
        <f>IF(C3981&gt;'Assumptions Notes'!C$11,-C3981*('Assumptions Notes'!C$13/(2*1000)),G3981*D3981)</f>
        <v>2.8764000000000001E-2</v>
      </c>
    </row>
    <row r="3982" spans="1:9" ht="16" x14ac:dyDescent="0.2">
      <c r="A3982" s="5">
        <v>42634.9375</v>
      </c>
      <c r="B3982" s="2">
        <v>1652.97</v>
      </c>
      <c r="C3982" s="29">
        <v>117.7</v>
      </c>
      <c r="D3982" s="8">
        <v>2.1250000000000002E-4</v>
      </c>
      <c r="E3982" s="13">
        <f>D3982*'Assumptions Notes'!C$12</f>
        <v>2.5500000000000002E-2</v>
      </c>
      <c r="F3982" s="15">
        <f t="shared" si="124"/>
        <v>2.5011250000000002E-2</v>
      </c>
      <c r="G3982" s="10">
        <f>IF(C3982&gt;'Assumptions Notes'!C$11,'Assumptions Notes'!C$11,C3982)</f>
        <v>117.7</v>
      </c>
      <c r="H3982" s="15">
        <f t="shared" si="125"/>
        <v>2.5011250000000002E-2</v>
      </c>
      <c r="I3982" s="2">
        <f>IF(C3982&gt;'Assumptions Notes'!C$11,-C3982*('Assumptions Notes'!C$13/(2*1000)),G3982*D3982)</f>
        <v>2.5011250000000002E-2</v>
      </c>
    </row>
    <row r="3983" spans="1:9" ht="16" x14ac:dyDescent="0.2">
      <c r="A3983" s="5">
        <v>42634.958333333336</v>
      </c>
      <c r="B3983" s="2">
        <v>1545.89</v>
      </c>
      <c r="C3983" s="29">
        <v>116.1</v>
      </c>
      <c r="D3983" s="8">
        <v>1.7000000000000001E-4</v>
      </c>
      <c r="E3983" s="13">
        <f>D3983*'Assumptions Notes'!C$12</f>
        <v>2.0400000000000001E-2</v>
      </c>
      <c r="F3983" s="15">
        <f t="shared" si="124"/>
        <v>1.9737000000000001E-2</v>
      </c>
      <c r="G3983" s="10">
        <f>IF(C3983&gt;'Assumptions Notes'!C$11,'Assumptions Notes'!C$11,C3983)</f>
        <v>116.1</v>
      </c>
      <c r="H3983" s="15">
        <f t="shared" si="125"/>
        <v>1.9737000000000001E-2</v>
      </c>
      <c r="I3983" s="2">
        <f>IF(C3983&gt;'Assumptions Notes'!C$11,-C3983*('Assumptions Notes'!C$13/(2*1000)),G3983*D3983)</f>
        <v>1.9737000000000001E-2</v>
      </c>
    </row>
    <row r="3984" spans="1:9" ht="16" x14ac:dyDescent="0.2">
      <c r="A3984" s="5">
        <v>42634.979166666664</v>
      </c>
      <c r="B3984" s="2">
        <v>1512.58</v>
      </c>
      <c r="C3984" s="29">
        <v>116</v>
      </c>
      <c r="D3984" s="8">
        <v>1.5000000000000001E-4</v>
      </c>
      <c r="E3984" s="13">
        <f>D3984*'Assumptions Notes'!C$12</f>
        <v>1.8000000000000002E-2</v>
      </c>
      <c r="F3984" s="15">
        <f t="shared" si="124"/>
        <v>1.7400000000000002E-2</v>
      </c>
      <c r="G3984" s="10">
        <f>IF(C3984&gt;'Assumptions Notes'!C$11,'Assumptions Notes'!C$11,C3984)</f>
        <v>116</v>
      </c>
      <c r="H3984" s="15">
        <f t="shared" si="125"/>
        <v>1.7400000000000002E-2</v>
      </c>
      <c r="I3984" s="2">
        <f>IF(C3984&gt;'Assumptions Notes'!C$11,-C3984*('Assumptions Notes'!C$13/(2*1000)),G3984*D3984)</f>
        <v>1.7400000000000002E-2</v>
      </c>
    </row>
    <row r="3985" spans="1:9" ht="16" x14ac:dyDescent="0.2">
      <c r="A3985" s="5">
        <v>42635</v>
      </c>
      <c r="B3985" s="2">
        <v>1718.89</v>
      </c>
      <c r="C3985" s="29">
        <v>114.3</v>
      </c>
      <c r="D3985" s="8">
        <v>1.2999999999999999E-4</v>
      </c>
      <c r="E3985" s="13">
        <f>D3985*'Assumptions Notes'!C$12</f>
        <v>1.5599999999999999E-2</v>
      </c>
      <c r="F3985" s="15">
        <f t="shared" si="124"/>
        <v>1.4858999999999999E-2</v>
      </c>
      <c r="G3985" s="10">
        <f>IF(C3985&gt;'Assumptions Notes'!C$11,'Assumptions Notes'!C$11,C3985)</f>
        <v>114.3</v>
      </c>
      <c r="H3985" s="15">
        <f t="shared" si="125"/>
        <v>1.4858999999999999E-2</v>
      </c>
      <c r="I3985" s="2">
        <f>IF(C3985&gt;'Assumptions Notes'!C$11,-C3985*('Assumptions Notes'!C$13/(2*1000)),G3985*D3985)</f>
        <v>1.4858999999999999E-2</v>
      </c>
    </row>
    <row r="3986" spans="1:9" ht="16" x14ac:dyDescent="0.2">
      <c r="A3986" s="5">
        <v>42635.020833333336</v>
      </c>
      <c r="B3986" s="2">
        <v>1591.39</v>
      </c>
      <c r="C3986" s="29">
        <v>112.3</v>
      </c>
      <c r="D3986" s="8">
        <v>1.175E-4</v>
      </c>
      <c r="E3986" s="13">
        <f>D3986*'Assumptions Notes'!C$12</f>
        <v>1.41E-2</v>
      </c>
      <c r="F3986" s="15">
        <f t="shared" si="124"/>
        <v>1.3195249999999999E-2</v>
      </c>
      <c r="G3986" s="10">
        <f>IF(C3986&gt;'Assumptions Notes'!C$11,'Assumptions Notes'!C$11,C3986)</f>
        <v>112.3</v>
      </c>
      <c r="H3986" s="15">
        <f t="shared" si="125"/>
        <v>1.3195249999999999E-2</v>
      </c>
      <c r="I3986" s="2">
        <f>IF(C3986&gt;'Assumptions Notes'!C$11,-C3986*('Assumptions Notes'!C$13/(2*1000)),G3986*D3986)</f>
        <v>1.3195249999999999E-2</v>
      </c>
    </row>
    <row r="3987" spans="1:9" ht="16" x14ac:dyDescent="0.2">
      <c r="A3987" s="5">
        <v>42635.041666666664</v>
      </c>
      <c r="B3987" s="2">
        <v>1513.14</v>
      </c>
      <c r="C3987" s="29">
        <v>109</v>
      </c>
      <c r="D3987" s="8">
        <v>1.05E-4</v>
      </c>
      <c r="E3987" s="13">
        <f>D3987*'Assumptions Notes'!C$12</f>
        <v>1.26E-2</v>
      </c>
      <c r="F3987" s="15">
        <f t="shared" si="124"/>
        <v>1.1445E-2</v>
      </c>
      <c r="G3987" s="10">
        <f>IF(C3987&gt;'Assumptions Notes'!C$11,'Assumptions Notes'!C$11,C3987)</f>
        <v>109</v>
      </c>
      <c r="H3987" s="15">
        <f t="shared" si="125"/>
        <v>1.1445E-2</v>
      </c>
      <c r="I3987" s="2">
        <f>IF(C3987&gt;'Assumptions Notes'!C$11,-C3987*('Assumptions Notes'!C$13/(2*1000)),G3987*D3987)</f>
        <v>1.1445E-2</v>
      </c>
    </row>
    <row r="3988" spans="1:9" ht="16" x14ac:dyDescent="0.2">
      <c r="A3988" s="5">
        <v>42635.0625</v>
      </c>
      <c r="B3988" s="2">
        <v>1431.75</v>
      </c>
      <c r="C3988" s="29">
        <v>105</v>
      </c>
      <c r="D3988" s="8">
        <v>1.025E-4</v>
      </c>
      <c r="E3988" s="13">
        <f>D3988*'Assumptions Notes'!C$12</f>
        <v>1.23E-2</v>
      </c>
      <c r="F3988" s="15">
        <f t="shared" si="124"/>
        <v>1.0762499999999999E-2</v>
      </c>
      <c r="G3988" s="10">
        <f>IF(C3988&gt;'Assumptions Notes'!C$11,'Assumptions Notes'!C$11,C3988)</f>
        <v>105</v>
      </c>
      <c r="H3988" s="15">
        <f t="shared" si="125"/>
        <v>1.0762499999999999E-2</v>
      </c>
      <c r="I3988" s="2">
        <f>IF(C3988&gt;'Assumptions Notes'!C$11,-C3988*('Assumptions Notes'!C$13/(2*1000)),G3988*D3988)</f>
        <v>1.0762499999999999E-2</v>
      </c>
    </row>
    <row r="3989" spans="1:9" ht="16" x14ac:dyDescent="0.2">
      <c r="A3989" s="5">
        <v>42635.083333333336</v>
      </c>
      <c r="B3989" s="2">
        <v>1339.32</v>
      </c>
      <c r="C3989" s="29">
        <v>103.3</v>
      </c>
      <c r="D3989" s="8">
        <v>1E-4</v>
      </c>
      <c r="E3989" s="13">
        <f>D3989*'Assumptions Notes'!C$12</f>
        <v>1.2E-2</v>
      </c>
      <c r="F3989" s="15">
        <f t="shared" si="124"/>
        <v>1.0330000000000001E-2</v>
      </c>
      <c r="G3989" s="10">
        <f>IF(C3989&gt;'Assumptions Notes'!C$11,'Assumptions Notes'!C$11,C3989)</f>
        <v>103.3</v>
      </c>
      <c r="H3989" s="15">
        <f t="shared" si="125"/>
        <v>1.0330000000000001E-2</v>
      </c>
      <c r="I3989" s="2">
        <f>IF(C3989&gt;'Assumptions Notes'!C$11,-C3989*('Assumptions Notes'!C$13/(2*1000)),G3989*D3989)</f>
        <v>1.0330000000000001E-2</v>
      </c>
    </row>
    <row r="3990" spans="1:9" ht="16" x14ac:dyDescent="0.2">
      <c r="A3990" s="5">
        <v>42635.104166666664</v>
      </c>
      <c r="B3990" s="2">
        <v>1288.1300000000001</v>
      </c>
      <c r="C3990" s="29">
        <v>102.8</v>
      </c>
      <c r="D3990" s="8">
        <v>9.8750000000000002E-5</v>
      </c>
      <c r="E3990" s="13">
        <f>D3990*'Assumptions Notes'!C$12</f>
        <v>1.1849999999999999E-2</v>
      </c>
      <c r="F3990" s="15">
        <f t="shared" si="124"/>
        <v>1.0151499999999999E-2</v>
      </c>
      <c r="G3990" s="10">
        <f>IF(C3990&gt;'Assumptions Notes'!C$11,'Assumptions Notes'!C$11,C3990)</f>
        <v>102.8</v>
      </c>
      <c r="H3990" s="15">
        <f t="shared" si="125"/>
        <v>1.0151499999999999E-2</v>
      </c>
      <c r="I3990" s="2">
        <f>IF(C3990&gt;'Assumptions Notes'!C$11,-C3990*('Assumptions Notes'!C$13/(2*1000)),G3990*D3990)</f>
        <v>1.0151499999999999E-2</v>
      </c>
    </row>
    <row r="3991" spans="1:9" ht="16" x14ac:dyDescent="0.2">
      <c r="A3991" s="5">
        <v>42635.125</v>
      </c>
      <c r="B3991" s="2">
        <v>1275.3699999999999</v>
      </c>
      <c r="C3991" s="29">
        <v>103.2</v>
      </c>
      <c r="D3991" s="8">
        <v>9.7499999999999998E-5</v>
      </c>
      <c r="E3991" s="13">
        <f>D3991*'Assumptions Notes'!C$12</f>
        <v>1.17E-2</v>
      </c>
      <c r="F3991" s="15">
        <f t="shared" si="124"/>
        <v>1.0062E-2</v>
      </c>
      <c r="G3991" s="10">
        <f>IF(C3991&gt;'Assumptions Notes'!C$11,'Assumptions Notes'!C$11,C3991)</f>
        <v>103.2</v>
      </c>
      <c r="H3991" s="15">
        <f t="shared" si="125"/>
        <v>1.0062E-2</v>
      </c>
      <c r="I3991" s="2">
        <f>IF(C3991&gt;'Assumptions Notes'!C$11,-C3991*('Assumptions Notes'!C$13/(2*1000)),G3991*D3991)</f>
        <v>1.0062E-2</v>
      </c>
    </row>
    <row r="3992" spans="1:9" ht="16" x14ac:dyDescent="0.2">
      <c r="A3992" s="5">
        <v>42635.145833333336</v>
      </c>
      <c r="B3992" s="2">
        <v>1226.81</v>
      </c>
      <c r="C3992" s="29">
        <v>106.3</v>
      </c>
      <c r="D3992" s="8">
        <v>9.6250000000000009E-5</v>
      </c>
      <c r="E3992" s="13">
        <f>D3992*'Assumptions Notes'!C$12</f>
        <v>1.1550000000000001E-2</v>
      </c>
      <c r="F3992" s="15">
        <f t="shared" si="124"/>
        <v>1.0231375000000001E-2</v>
      </c>
      <c r="G3992" s="10">
        <f>IF(C3992&gt;'Assumptions Notes'!C$11,'Assumptions Notes'!C$11,C3992)</f>
        <v>106.3</v>
      </c>
      <c r="H3992" s="15">
        <f t="shared" si="125"/>
        <v>1.0231375000000001E-2</v>
      </c>
      <c r="I3992" s="2">
        <f>IF(C3992&gt;'Assumptions Notes'!C$11,-C3992*('Assumptions Notes'!C$13/(2*1000)),G3992*D3992)</f>
        <v>1.0231375000000001E-2</v>
      </c>
    </row>
    <row r="3993" spans="1:9" ht="16" x14ac:dyDescent="0.2">
      <c r="A3993" s="5">
        <v>42635.166666666664</v>
      </c>
      <c r="B3993" s="2">
        <v>1192.1600000000001</v>
      </c>
      <c r="C3993" s="29">
        <v>108.7</v>
      </c>
      <c r="D3993" s="8">
        <v>9.5000000000000005E-5</v>
      </c>
      <c r="E3993" s="13">
        <f>D3993*'Assumptions Notes'!C$12</f>
        <v>1.14E-2</v>
      </c>
      <c r="F3993" s="15">
        <f t="shared" si="124"/>
        <v>1.0326500000000001E-2</v>
      </c>
      <c r="G3993" s="10">
        <f>IF(C3993&gt;'Assumptions Notes'!C$11,'Assumptions Notes'!C$11,C3993)</f>
        <v>108.7</v>
      </c>
      <c r="H3993" s="15">
        <f t="shared" si="125"/>
        <v>1.0326500000000001E-2</v>
      </c>
      <c r="I3993" s="2">
        <f>IF(C3993&gt;'Assumptions Notes'!C$11,-C3993*('Assumptions Notes'!C$13/(2*1000)),G3993*D3993)</f>
        <v>1.0326500000000001E-2</v>
      </c>
    </row>
    <row r="3994" spans="1:9" ht="16" x14ac:dyDescent="0.2">
      <c r="A3994" s="5">
        <v>42635.1875</v>
      </c>
      <c r="B3994" s="2">
        <v>1200.6500000000001</v>
      </c>
      <c r="C3994" s="29">
        <v>110.8</v>
      </c>
      <c r="D3994" s="8">
        <v>9.6250000000000009E-5</v>
      </c>
      <c r="E3994" s="13">
        <f>D3994*'Assumptions Notes'!C$12</f>
        <v>1.1550000000000001E-2</v>
      </c>
      <c r="F3994" s="15">
        <f t="shared" si="124"/>
        <v>1.06645E-2</v>
      </c>
      <c r="G3994" s="10">
        <f>IF(C3994&gt;'Assumptions Notes'!C$11,'Assumptions Notes'!C$11,C3994)</f>
        <v>110.8</v>
      </c>
      <c r="H3994" s="15">
        <f t="shared" si="125"/>
        <v>1.06645E-2</v>
      </c>
      <c r="I3994" s="2">
        <f>IF(C3994&gt;'Assumptions Notes'!C$11,-C3994*('Assumptions Notes'!C$13/(2*1000)),G3994*D3994)</f>
        <v>1.06645E-2</v>
      </c>
    </row>
    <row r="3995" spans="1:9" ht="16" x14ac:dyDescent="0.2">
      <c r="A3995" s="5">
        <v>42635.208333333336</v>
      </c>
      <c r="B3995" s="2">
        <v>1224.75</v>
      </c>
      <c r="C3995" s="29">
        <v>113</v>
      </c>
      <c r="D3995" s="8">
        <v>9.7499999999999998E-5</v>
      </c>
      <c r="E3995" s="13">
        <f>D3995*'Assumptions Notes'!C$12</f>
        <v>1.17E-2</v>
      </c>
      <c r="F3995" s="15">
        <f t="shared" si="124"/>
        <v>1.10175E-2</v>
      </c>
      <c r="G3995" s="10">
        <f>IF(C3995&gt;'Assumptions Notes'!C$11,'Assumptions Notes'!C$11,C3995)</f>
        <v>113</v>
      </c>
      <c r="H3995" s="15">
        <f t="shared" si="125"/>
        <v>1.10175E-2</v>
      </c>
      <c r="I3995" s="2">
        <f>IF(C3995&gt;'Assumptions Notes'!C$11,-C3995*('Assumptions Notes'!C$13/(2*1000)),G3995*D3995)</f>
        <v>1.10175E-2</v>
      </c>
    </row>
    <row r="3996" spans="1:9" ht="16" x14ac:dyDescent="0.2">
      <c r="A3996" s="5">
        <v>42635.229166666664</v>
      </c>
      <c r="B3996" s="2">
        <v>1233.54</v>
      </c>
      <c r="C3996" s="29">
        <v>114.1</v>
      </c>
      <c r="D3996" s="8">
        <v>1.15E-4</v>
      </c>
      <c r="E3996" s="13">
        <f>D3996*'Assumptions Notes'!C$12</f>
        <v>1.38E-2</v>
      </c>
      <c r="F3996" s="15">
        <f t="shared" si="124"/>
        <v>1.3121499999999999E-2</v>
      </c>
      <c r="G3996" s="10">
        <f>IF(C3996&gt;'Assumptions Notes'!C$11,'Assumptions Notes'!C$11,C3996)</f>
        <v>114.1</v>
      </c>
      <c r="H3996" s="15">
        <f t="shared" si="125"/>
        <v>1.3121499999999999E-2</v>
      </c>
      <c r="I3996" s="2">
        <f>IF(C3996&gt;'Assumptions Notes'!C$11,-C3996*('Assumptions Notes'!C$13/(2*1000)),G3996*D3996)</f>
        <v>1.3121499999999999E-2</v>
      </c>
    </row>
    <row r="3997" spans="1:9" ht="16" x14ac:dyDescent="0.2">
      <c r="A3997" s="5">
        <v>42635.25</v>
      </c>
      <c r="B3997" s="2">
        <v>1276.47</v>
      </c>
      <c r="C3997" s="29">
        <v>111</v>
      </c>
      <c r="D3997" s="8">
        <v>1.325E-4</v>
      </c>
      <c r="E3997" s="13">
        <f>D3997*'Assumptions Notes'!C$12</f>
        <v>1.5900000000000001E-2</v>
      </c>
      <c r="F3997" s="15">
        <f t="shared" si="124"/>
        <v>1.47075E-2</v>
      </c>
      <c r="G3997" s="10">
        <f>IF(C3997&gt;'Assumptions Notes'!C$11,'Assumptions Notes'!C$11,C3997)</f>
        <v>111</v>
      </c>
      <c r="H3997" s="15">
        <f t="shared" si="125"/>
        <v>1.47075E-2</v>
      </c>
      <c r="I3997" s="2">
        <f>IF(C3997&gt;'Assumptions Notes'!C$11,-C3997*('Assumptions Notes'!C$13/(2*1000)),G3997*D3997)</f>
        <v>1.47075E-2</v>
      </c>
    </row>
    <row r="3998" spans="1:9" ht="16" x14ac:dyDescent="0.2">
      <c r="A3998" s="5">
        <v>42635.270833333336</v>
      </c>
      <c r="B3998" s="2">
        <v>1331.05</v>
      </c>
      <c r="C3998" s="29">
        <v>105.9</v>
      </c>
      <c r="D3998" s="8">
        <v>1.6249999999999999E-4</v>
      </c>
      <c r="E3998" s="13">
        <f>D3998*'Assumptions Notes'!C$12</f>
        <v>1.95E-2</v>
      </c>
      <c r="F3998" s="15">
        <f t="shared" si="124"/>
        <v>1.7208750000000002E-2</v>
      </c>
      <c r="G3998" s="10">
        <f>IF(C3998&gt;'Assumptions Notes'!C$11,'Assumptions Notes'!C$11,C3998)</f>
        <v>105.9</v>
      </c>
      <c r="H3998" s="15">
        <f t="shared" si="125"/>
        <v>1.7208750000000002E-2</v>
      </c>
      <c r="I3998" s="2">
        <f>IF(C3998&gt;'Assumptions Notes'!C$11,-C3998*('Assumptions Notes'!C$13/(2*1000)),G3998*D3998)</f>
        <v>1.7208750000000002E-2</v>
      </c>
    </row>
    <row r="3999" spans="1:9" ht="16" x14ac:dyDescent="0.2">
      <c r="A3999" s="5">
        <v>42635.291666666664</v>
      </c>
      <c r="B3999" s="2">
        <v>1463.14</v>
      </c>
      <c r="C3999" s="29">
        <v>103.3</v>
      </c>
      <c r="D3999" s="8">
        <v>1.9249999999999999E-4</v>
      </c>
      <c r="E3999" s="13">
        <f>D3999*'Assumptions Notes'!C$12</f>
        <v>2.3099999999999999E-2</v>
      </c>
      <c r="F3999" s="15">
        <f t="shared" si="124"/>
        <v>1.9885249999999997E-2</v>
      </c>
      <c r="G3999" s="10">
        <f>IF(C3999&gt;'Assumptions Notes'!C$11,'Assumptions Notes'!C$11,C3999)</f>
        <v>103.3</v>
      </c>
      <c r="H3999" s="15">
        <f t="shared" si="125"/>
        <v>1.9885249999999997E-2</v>
      </c>
      <c r="I3999" s="2">
        <f>IF(C3999&gt;'Assumptions Notes'!C$11,-C3999*('Assumptions Notes'!C$13/(2*1000)),G3999*D3999)</f>
        <v>1.9885249999999997E-2</v>
      </c>
    </row>
    <row r="4000" spans="1:9" ht="16" x14ac:dyDescent="0.2">
      <c r="A4000" s="5">
        <v>42635.3125</v>
      </c>
      <c r="B4000" s="2">
        <v>1557.39</v>
      </c>
      <c r="C4000" s="29">
        <v>100.4</v>
      </c>
      <c r="D4000" s="8">
        <v>2.0875000000000001E-4</v>
      </c>
      <c r="E4000" s="13">
        <f>D4000*'Assumptions Notes'!C$12</f>
        <v>2.5049999999999999E-2</v>
      </c>
      <c r="F4000" s="15">
        <f t="shared" si="124"/>
        <v>2.0958500000000001E-2</v>
      </c>
      <c r="G4000" s="10">
        <f>IF(C4000&gt;'Assumptions Notes'!C$11,'Assumptions Notes'!C$11,C4000)</f>
        <v>100.4</v>
      </c>
      <c r="H4000" s="15">
        <f t="shared" si="125"/>
        <v>2.0958500000000001E-2</v>
      </c>
      <c r="I4000" s="2">
        <f>IF(C4000&gt;'Assumptions Notes'!C$11,-C4000*('Assumptions Notes'!C$13/(2*1000)),G4000*D4000)</f>
        <v>2.0958500000000001E-2</v>
      </c>
    </row>
    <row r="4001" spans="1:9" ht="16" x14ac:dyDescent="0.2">
      <c r="A4001" s="5">
        <v>42635.333333333336</v>
      </c>
      <c r="B4001" s="2">
        <v>1633.29</v>
      </c>
      <c r="C4001" s="29">
        <v>99.2</v>
      </c>
      <c r="D4001" s="8">
        <v>2.2499999999999999E-4</v>
      </c>
      <c r="E4001" s="13">
        <f>D4001*'Assumptions Notes'!C$12</f>
        <v>2.7E-2</v>
      </c>
      <c r="F4001" s="15">
        <f t="shared" si="124"/>
        <v>2.232E-2</v>
      </c>
      <c r="G4001" s="10">
        <f>IF(C4001&gt;'Assumptions Notes'!C$11,'Assumptions Notes'!C$11,C4001)</f>
        <v>99.2</v>
      </c>
      <c r="H4001" s="15">
        <f t="shared" si="125"/>
        <v>2.232E-2</v>
      </c>
      <c r="I4001" s="2">
        <f>IF(C4001&gt;'Assumptions Notes'!C$11,-C4001*('Assumptions Notes'!C$13/(2*1000)),G4001*D4001)</f>
        <v>2.232E-2</v>
      </c>
    </row>
    <row r="4002" spans="1:9" ht="16" x14ac:dyDescent="0.2">
      <c r="A4002" s="5">
        <v>42635.354166666664</v>
      </c>
      <c r="B4002" s="2">
        <v>1690.22</v>
      </c>
      <c r="C4002" s="29">
        <v>96.8</v>
      </c>
      <c r="D4002" s="8">
        <v>2.2625E-4</v>
      </c>
      <c r="E4002" s="13">
        <f>D4002*'Assumptions Notes'!C$12</f>
        <v>2.7150000000000001E-2</v>
      </c>
      <c r="F4002" s="15">
        <f t="shared" si="124"/>
        <v>2.1901E-2</v>
      </c>
      <c r="G4002" s="10">
        <f>IF(C4002&gt;'Assumptions Notes'!C$11,'Assumptions Notes'!C$11,C4002)</f>
        <v>96.8</v>
      </c>
      <c r="H4002" s="15">
        <f t="shared" si="125"/>
        <v>2.1901E-2</v>
      </c>
      <c r="I4002" s="2">
        <f>IF(C4002&gt;'Assumptions Notes'!C$11,-C4002*('Assumptions Notes'!C$13/(2*1000)),G4002*D4002)</f>
        <v>2.1901E-2</v>
      </c>
    </row>
    <row r="4003" spans="1:9" ht="16" x14ac:dyDescent="0.2">
      <c r="A4003" s="5">
        <v>42635.375</v>
      </c>
      <c r="B4003" s="2">
        <v>1679.33</v>
      </c>
      <c r="C4003" s="29">
        <v>97.6</v>
      </c>
      <c r="D4003" s="8">
        <v>2.275E-4</v>
      </c>
      <c r="E4003" s="13">
        <f>D4003*'Assumptions Notes'!C$12</f>
        <v>2.7300000000000001E-2</v>
      </c>
      <c r="F4003" s="15">
        <f t="shared" si="124"/>
        <v>2.2203999999999998E-2</v>
      </c>
      <c r="G4003" s="10">
        <f>IF(C4003&gt;'Assumptions Notes'!C$11,'Assumptions Notes'!C$11,C4003)</f>
        <v>97.6</v>
      </c>
      <c r="H4003" s="15">
        <f t="shared" si="125"/>
        <v>2.2203999999999998E-2</v>
      </c>
      <c r="I4003" s="2">
        <f>IF(C4003&gt;'Assumptions Notes'!C$11,-C4003*('Assumptions Notes'!C$13/(2*1000)),G4003*D4003)</f>
        <v>2.2203999999999998E-2</v>
      </c>
    </row>
    <row r="4004" spans="1:9" ht="16" x14ac:dyDescent="0.2">
      <c r="A4004" s="5">
        <v>42635.395833333336</v>
      </c>
      <c r="B4004" s="2">
        <v>1647.26</v>
      </c>
      <c r="C4004" s="29">
        <v>99.7</v>
      </c>
      <c r="D4004" s="8">
        <v>2.1875E-4</v>
      </c>
      <c r="E4004" s="13">
        <f>D4004*'Assumptions Notes'!C$12</f>
        <v>2.6249999999999999E-2</v>
      </c>
      <c r="F4004" s="15">
        <f t="shared" si="124"/>
        <v>2.1809375000000002E-2</v>
      </c>
      <c r="G4004" s="10">
        <f>IF(C4004&gt;'Assumptions Notes'!C$11,'Assumptions Notes'!C$11,C4004)</f>
        <v>99.7</v>
      </c>
      <c r="H4004" s="15">
        <f t="shared" si="125"/>
        <v>2.1809375000000002E-2</v>
      </c>
      <c r="I4004" s="2">
        <f>IF(C4004&gt;'Assumptions Notes'!C$11,-C4004*('Assumptions Notes'!C$13/(2*1000)),G4004*D4004)</f>
        <v>2.1809375000000002E-2</v>
      </c>
    </row>
    <row r="4005" spans="1:9" ht="16" x14ac:dyDescent="0.2">
      <c r="A4005" s="5">
        <v>42635.416666666664</v>
      </c>
      <c r="B4005" s="2">
        <v>1655.07</v>
      </c>
      <c r="C4005" s="29">
        <v>101.7</v>
      </c>
      <c r="D4005" s="8">
        <v>2.1000000000000001E-4</v>
      </c>
      <c r="E4005" s="13">
        <f>D4005*'Assumptions Notes'!C$12</f>
        <v>2.52E-2</v>
      </c>
      <c r="F4005" s="15">
        <f t="shared" si="124"/>
        <v>2.1357000000000001E-2</v>
      </c>
      <c r="G4005" s="10">
        <f>IF(C4005&gt;'Assumptions Notes'!C$11,'Assumptions Notes'!C$11,C4005)</f>
        <v>101.7</v>
      </c>
      <c r="H4005" s="15">
        <f t="shared" si="125"/>
        <v>2.1357000000000001E-2</v>
      </c>
      <c r="I4005" s="2">
        <f>IF(C4005&gt;'Assumptions Notes'!C$11,-C4005*('Assumptions Notes'!C$13/(2*1000)),G4005*D4005)</f>
        <v>2.1357000000000001E-2</v>
      </c>
    </row>
    <row r="4006" spans="1:9" ht="16" x14ac:dyDescent="0.2">
      <c r="A4006" s="5">
        <v>42635.4375</v>
      </c>
      <c r="B4006" s="2">
        <v>1607.92</v>
      </c>
      <c r="C4006" s="29">
        <v>101.1</v>
      </c>
      <c r="D4006" s="8">
        <v>2.075E-4</v>
      </c>
      <c r="E4006" s="13">
        <f>D4006*'Assumptions Notes'!C$12</f>
        <v>2.4899999999999999E-2</v>
      </c>
      <c r="F4006" s="15">
        <f t="shared" si="124"/>
        <v>2.097825E-2</v>
      </c>
      <c r="G4006" s="10">
        <f>IF(C4006&gt;'Assumptions Notes'!C$11,'Assumptions Notes'!C$11,C4006)</f>
        <v>101.1</v>
      </c>
      <c r="H4006" s="15">
        <f t="shared" si="125"/>
        <v>2.097825E-2</v>
      </c>
      <c r="I4006" s="2">
        <f>IF(C4006&gt;'Assumptions Notes'!C$11,-C4006*('Assumptions Notes'!C$13/(2*1000)),G4006*D4006)</f>
        <v>2.097825E-2</v>
      </c>
    </row>
    <row r="4007" spans="1:9" ht="16" x14ac:dyDescent="0.2">
      <c r="A4007" s="5">
        <v>42635.458333333336</v>
      </c>
      <c r="B4007" s="2">
        <v>1555.64</v>
      </c>
      <c r="C4007" s="29">
        <v>109.5</v>
      </c>
      <c r="D4007" s="8">
        <v>2.05E-4</v>
      </c>
      <c r="E4007" s="13">
        <f>D4007*'Assumptions Notes'!C$12</f>
        <v>2.46E-2</v>
      </c>
      <c r="F4007" s="15">
        <f t="shared" si="124"/>
        <v>2.2447499999999999E-2</v>
      </c>
      <c r="G4007" s="10">
        <f>IF(C4007&gt;'Assumptions Notes'!C$11,'Assumptions Notes'!C$11,C4007)</f>
        <v>109.5</v>
      </c>
      <c r="H4007" s="15">
        <f t="shared" si="125"/>
        <v>2.2447499999999999E-2</v>
      </c>
      <c r="I4007" s="2">
        <f>IF(C4007&gt;'Assumptions Notes'!C$11,-C4007*('Assumptions Notes'!C$13/(2*1000)),G4007*D4007)</f>
        <v>2.2447499999999999E-2</v>
      </c>
    </row>
    <row r="4008" spans="1:9" ht="16" x14ac:dyDescent="0.2">
      <c r="A4008" s="5">
        <v>42635.479166666664</v>
      </c>
      <c r="B4008" s="2">
        <v>1534.42</v>
      </c>
      <c r="C4008" s="29">
        <v>109.3</v>
      </c>
      <c r="D4008" s="8">
        <v>2.1499999999999999E-4</v>
      </c>
      <c r="E4008" s="13">
        <f>D4008*'Assumptions Notes'!C$12</f>
        <v>2.58E-2</v>
      </c>
      <c r="F4008" s="15">
        <f t="shared" si="124"/>
        <v>2.34995E-2</v>
      </c>
      <c r="G4008" s="10">
        <f>IF(C4008&gt;'Assumptions Notes'!C$11,'Assumptions Notes'!C$11,C4008)</f>
        <v>109.3</v>
      </c>
      <c r="H4008" s="15">
        <f t="shared" si="125"/>
        <v>2.34995E-2</v>
      </c>
      <c r="I4008" s="2">
        <f>IF(C4008&gt;'Assumptions Notes'!C$11,-C4008*('Assumptions Notes'!C$13/(2*1000)),G4008*D4008)</f>
        <v>2.34995E-2</v>
      </c>
    </row>
    <row r="4009" spans="1:9" ht="16" x14ac:dyDescent="0.2">
      <c r="A4009" s="5">
        <v>42635.5</v>
      </c>
      <c r="B4009" s="2">
        <v>1535.15</v>
      </c>
      <c r="C4009" s="29">
        <v>107</v>
      </c>
      <c r="D4009" s="8">
        <v>2.2499999999999999E-4</v>
      </c>
      <c r="E4009" s="13">
        <f>D4009*'Assumptions Notes'!C$12</f>
        <v>2.7E-2</v>
      </c>
      <c r="F4009" s="15">
        <f t="shared" si="124"/>
        <v>2.4074999999999999E-2</v>
      </c>
      <c r="G4009" s="10">
        <f>IF(C4009&gt;'Assumptions Notes'!C$11,'Assumptions Notes'!C$11,C4009)</f>
        <v>107</v>
      </c>
      <c r="H4009" s="15">
        <f t="shared" si="125"/>
        <v>2.4074999999999999E-2</v>
      </c>
      <c r="I4009" s="2">
        <f>IF(C4009&gt;'Assumptions Notes'!C$11,-C4009*('Assumptions Notes'!C$13/(2*1000)),G4009*D4009)</f>
        <v>2.4074999999999999E-2</v>
      </c>
    </row>
    <row r="4010" spans="1:9" ht="16" x14ac:dyDescent="0.2">
      <c r="A4010" s="5">
        <v>42635.520833333336</v>
      </c>
      <c r="B4010" s="2">
        <v>1530.47</v>
      </c>
      <c r="C4010" s="29">
        <v>101.1</v>
      </c>
      <c r="D4010" s="8">
        <v>2.1250000000000002E-4</v>
      </c>
      <c r="E4010" s="13">
        <f>D4010*'Assumptions Notes'!C$12</f>
        <v>2.5500000000000002E-2</v>
      </c>
      <c r="F4010" s="15">
        <f t="shared" si="124"/>
        <v>2.1483749999999999E-2</v>
      </c>
      <c r="G4010" s="10">
        <f>IF(C4010&gt;'Assumptions Notes'!C$11,'Assumptions Notes'!C$11,C4010)</f>
        <v>101.1</v>
      </c>
      <c r="H4010" s="15">
        <f t="shared" si="125"/>
        <v>2.1483749999999999E-2</v>
      </c>
      <c r="I4010" s="2">
        <f>IF(C4010&gt;'Assumptions Notes'!C$11,-C4010*('Assumptions Notes'!C$13/(2*1000)),G4010*D4010)</f>
        <v>2.1483749999999999E-2</v>
      </c>
    </row>
    <row r="4011" spans="1:9" ht="16" x14ac:dyDescent="0.2">
      <c r="A4011" s="5">
        <v>42635.541666666664</v>
      </c>
      <c r="B4011" s="2">
        <v>1466.44</v>
      </c>
      <c r="C4011" s="29">
        <v>97.6</v>
      </c>
      <c r="D4011" s="8">
        <v>2.0000000000000001E-4</v>
      </c>
      <c r="E4011" s="13">
        <f>D4011*'Assumptions Notes'!C$12</f>
        <v>2.4E-2</v>
      </c>
      <c r="F4011" s="15">
        <f t="shared" si="124"/>
        <v>1.9519999999999999E-2</v>
      </c>
      <c r="G4011" s="10">
        <f>IF(C4011&gt;'Assumptions Notes'!C$11,'Assumptions Notes'!C$11,C4011)</f>
        <v>97.6</v>
      </c>
      <c r="H4011" s="15">
        <f t="shared" si="125"/>
        <v>1.9519999999999999E-2</v>
      </c>
      <c r="I4011" s="2">
        <f>IF(C4011&gt;'Assumptions Notes'!C$11,-C4011*('Assumptions Notes'!C$13/(2*1000)),G4011*D4011)</f>
        <v>1.9519999999999999E-2</v>
      </c>
    </row>
    <row r="4012" spans="1:9" ht="16" x14ac:dyDescent="0.2">
      <c r="A4012" s="5">
        <v>42635.5625</v>
      </c>
      <c r="B4012" s="2">
        <v>1438.26</v>
      </c>
      <c r="C4012" s="29">
        <v>97.2</v>
      </c>
      <c r="D4012" s="8">
        <v>1.975E-4</v>
      </c>
      <c r="E4012" s="13">
        <f>D4012*'Assumptions Notes'!C$12</f>
        <v>2.3699999999999999E-2</v>
      </c>
      <c r="F4012" s="15">
        <f t="shared" si="124"/>
        <v>1.9197000000000002E-2</v>
      </c>
      <c r="G4012" s="10">
        <f>IF(C4012&gt;'Assumptions Notes'!C$11,'Assumptions Notes'!C$11,C4012)</f>
        <v>97.2</v>
      </c>
      <c r="H4012" s="15">
        <f t="shared" si="125"/>
        <v>1.9197000000000002E-2</v>
      </c>
      <c r="I4012" s="2">
        <f>IF(C4012&gt;'Assumptions Notes'!C$11,-C4012*('Assumptions Notes'!C$13/(2*1000)),G4012*D4012)</f>
        <v>1.9197000000000002E-2</v>
      </c>
    </row>
    <row r="4013" spans="1:9" ht="16" x14ac:dyDescent="0.2">
      <c r="A4013" s="5">
        <v>42635.583333333336</v>
      </c>
      <c r="B4013" s="2">
        <v>1425.23</v>
      </c>
      <c r="C4013" s="29">
        <v>95.3</v>
      </c>
      <c r="D4013" s="8">
        <v>1.95E-4</v>
      </c>
      <c r="E4013" s="13">
        <f>D4013*'Assumptions Notes'!C$12</f>
        <v>2.3400000000000001E-2</v>
      </c>
      <c r="F4013" s="15">
        <f t="shared" si="124"/>
        <v>1.8583499999999999E-2</v>
      </c>
      <c r="G4013" s="10">
        <f>IF(C4013&gt;'Assumptions Notes'!C$11,'Assumptions Notes'!C$11,C4013)</f>
        <v>95.3</v>
      </c>
      <c r="H4013" s="15">
        <f t="shared" si="125"/>
        <v>1.8583499999999999E-2</v>
      </c>
      <c r="I4013" s="2">
        <f>IF(C4013&gt;'Assumptions Notes'!C$11,-C4013*('Assumptions Notes'!C$13/(2*1000)),G4013*D4013)</f>
        <v>1.8583499999999999E-2</v>
      </c>
    </row>
    <row r="4014" spans="1:9" ht="16" x14ac:dyDescent="0.2">
      <c r="A4014" s="5">
        <v>42635.604166666664</v>
      </c>
      <c r="B4014" s="2">
        <v>1411.44</v>
      </c>
      <c r="C4014" s="29">
        <v>92.9</v>
      </c>
      <c r="D4014" s="8">
        <v>1.9625E-4</v>
      </c>
      <c r="E4014" s="13">
        <f>D4014*'Assumptions Notes'!C$12</f>
        <v>2.3550000000000001E-2</v>
      </c>
      <c r="F4014" s="15">
        <f t="shared" si="124"/>
        <v>1.8231625000000001E-2</v>
      </c>
      <c r="G4014" s="10">
        <f>IF(C4014&gt;'Assumptions Notes'!C$11,'Assumptions Notes'!C$11,C4014)</f>
        <v>92.9</v>
      </c>
      <c r="H4014" s="15">
        <f t="shared" si="125"/>
        <v>1.8231625000000001E-2</v>
      </c>
      <c r="I4014" s="2">
        <f>IF(C4014&gt;'Assumptions Notes'!C$11,-C4014*('Assumptions Notes'!C$13/(2*1000)),G4014*D4014)</f>
        <v>1.8231625000000001E-2</v>
      </c>
    </row>
    <row r="4015" spans="1:9" ht="16" x14ac:dyDescent="0.2">
      <c r="A4015" s="5">
        <v>42635.625</v>
      </c>
      <c r="B4015" s="2">
        <v>1377.84</v>
      </c>
      <c r="C4015" s="29">
        <v>92.5</v>
      </c>
      <c r="D4015" s="8">
        <v>1.975E-4</v>
      </c>
      <c r="E4015" s="13">
        <f>D4015*'Assumptions Notes'!C$12</f>
        <v>2.3699999999999999E-2</v>
      </c>
      <c r="F4015" s="15">
        <f t="shared" si="124"/>
        <v>1.826875E-2</v>
      </c>
      <c r="G4015" s="10">
        <f>IF(C4015&gt;'Assumptions Notes'!C$11,'Assumptions Notes'!C$11,C4015)</f>
        <v>92.5</v>
      </c>
      <c r="H4015" s="15">
        <f t="shared" si="125"/>
        <v>1.826875E-2</v>
      </c>
      <c r="I4015" s="2">
        <f>IF(C4015&gt;'Assumptions Notes'!C$11,-C4015*('Assumptions Notes'!C$13/(2*1000)),G4015*D4015)</f>
        <v>1.826875E-2</v>
      </c>
    </row>
    <row r="4016" spans="1:9" ht="16" x14ac:dyDescent="0.2">
      <c r="A4016" s="5">
        <v>42635.645833333336</v>
      </c>
      <c r="B4016" s="2">
        <v>1377.01</v>
      </c>
      <c r="C4016" s="29">
        <v>97.7</v>
      </c>
      <c r="D4016" s="8">
        <v>2.2124999999999998E-4</v>
      </c>
      <c r="E4016" s="13">
        <f>D4016*'Assumptions Notes'!C$12</f>
        <v>2.6549999999999997E-2</v>
      </c>
      <c r="F4016" s="15">
        <f t="shared" si="124"/>
        <v>2.1616125E-2</v>
      </c>
      <c r="G4016" s="10">
        <f>IF(C4016&gt;'Assumptions Notes'!C$11,'Assumptions Notes'!C$11,C4016)</f>
        <v>97.7</v>
      </c>
      <c r="H4016" s="15">
        <f t="shared" si="125"/>
        <v>2.1616125E-2</v>
      </c>
      <c r="I4016" s="2">
        <f>IF(C4016&gt;'Assumptions Notes'!C$11,-C4016*('Assumptions Notes'!C$13/(2*1000)),G4016*D4016)</f>
        <v>2.1616125E-2</v>
      </c>
    </row>
    <row r="4017" spans="1:9" ht="16" x14ac:dyDescent="0.2">
      <c r="A4017" s="5">
        <v>42635.666666666664</v>
      </c>
      <c r="B4017" s="2">
        <v>1364.71</v>
      </c>
      <c r="C4017" s="29">
        <v>100.2</v>
      </c>
      <c r="D4017" s="8">
        <v>2.4499999999999999E-4</v>
      </c>
      <c r="E4017" s="13">
        <f>D4017*'Assumptions Notes'!C$12</f>
        <v>2.9399999999999999E-2</v>
      </c>
      <c r="F4017" s="15">
        <f t="shared" si="124"/>
        <v>2.4549000000000001E-2</v>
      </c>
      <c r="G4017" s="10">
        <f>IF(C4017&gt;'Assumptions Notes'!C$11,'Assumptions Notes'!C$11,C4017)</f>
        <v>100.2</v>
      </c>
      <c r="H4017" s="15">
        <f t="shared" si="125"/>
        <v>2.4549000000000001E-2</v>
      </c>
      <c r="I4017" s="2">
        <f>IF(C4017&gt;'Assumptions Notes'!C$11,-C4017*('Assumptions Notes'!C$13/(2*1000)),G4017*D4017)</f>
        <v>2.4549000000000001E-2</v>
      </c>
    </row>
    <row r="4018" spans="1:9" ht="16" x14ac:dyDescent="0.2">
      <c r="A4018" s="5">
        <v>42635.6875</v>
      </c>
      <c r="B4018" s="2">
        <v>1408.14</v>
      </c>
      <c r="C4018" s="29">
        <v>102.2</v>
      </c>
      <c r="D4018" s="8">
        <v>2.7E-4</v>
      </c>
      <c r="E4018" s="13">
        <f>D4018*'Assumptions Notes'!C$12</f>
        <v>3.2399999999999998E-2</v>
      </c>
      <c r="F4018" s="15">
        <f t="shared" si="124"/>
        <v>2.7594E-2</v>
      </c>
      <c r="G4018" s="10">
        <f>IF(C4018&gt;'Assumptions Notes'!C$11,'Assumptions Notes'!C$11,C4018)</f>
        <v>102.2</v>
      </c>
      <c r="H4018" s="15">
        <f t="shared" si="125"/>
        <v>2.7594E-2</v>
      </c>
      <c r="I4018" s="2">
        <f>IF(C4018&gt;'Assumptions Notes'!C$11,-C4018*('Assumptions Notes'!C$13/(2*1000)),G4018*D4018)</f>
        <v>2.7594E-2</v>
      </c>
    </row>
    <row r="4019" spans="1:9" ht="16" x14ac:dyDescent="0.2">
      <c r="A4019" s="5">
        <v>42635.708333333336</v>
      </c>
      <c r="B4019" s="2">
        <v>1462.65</v>
      </c>
      <c r="C4019" s="29">
        <v>104.5</v>
      </c>
      <c r="D4019" s="8">
        <v>2.9500000000000001E-4</v>
      </c>
      <c r="E4019" s="13">
        <f>D4019*'Assumptions Notes'!C$12</f>
        <v>3.5400000000000001E-2</v>
      </c>
      <c r="F4019" s="15">
        <f t="shared" si="124"/>
        <v>3.0827500000000001E-2</v>
      </c>
      <c r="G4019" s="10">
        <f>IF(C4019&gt;'Assumptions Notes'!C$11,'Assumptions Notes'!C$11,C4019)</f>
        <v>104.5</v>
      </c>
      <c r="H4019" s="15">
        <f t="shared" si="125"/>
        <v>3.0827500000000001E-2</v>
      </c>
      <c r="I4019" s="2">
        <f>IF(C4019&gt;'Assumptions Notes'!C$11,-C4019*('Assumptions Notes'!C$13/(2*1000)),G4019*D4019)</f>
        <v>3.0827500000000001E-2</v>
      </c>
    </row>
    <row r="4020" spans="1:9" ht="16" x14ac:dyDescent="0.2">
      <c r="A4020" s="5">
        <v>42635.729166666664</v>
      </c>
      <c r="B4020" s="2">
        <v>1568.4</v>
      </c>
      <c r="C4020" s="29">
        <v>107.5</v>
      </c>
      <c r="D4020" s="8">
        <v>2.9750000000000002E-4</v>
      </c>
      <c r="E4020" s="13">
        <f>D4020*'Assumptions Notes'!C$12</f>
        <v>3.5700000000000003E-2</v>
      </c>
      <c r="F4020" s="15">
        <f t="shared" si="124"/>
        <v>3.1981250000000003E-2</v>
      </c>
      <c r="G4020" s="10">
        <f>IF(C4020&gt;'Assumptions Notes'!C$11,'Assumptions Notes'!C$11,C4020)</f>
        <v>107.5</v>
      </c>
      <c r="H4020" s="15">
        <f t="shared" si="125"/>
        <v>3.1981250000000003E-2</v>
      </c>
      <c r="I4020" s="2">
        <f>IF(C4020&gt;'Assumptions Notes'!C$11,-C4020*('Assumptions Notes'!C$13/(2*1000)),G4020*D4020)</f>
        <v>3.1981250000000003E-2</v>
      </c>
    </row>
    <row r="4021" spans="1:9" ht="16" x14ac:dyDescent="0.2">
      <c r="A4021" s="5">
        <v>42635.75</v>
      </c>
      <c r="B4021" s="2">
        <v>1674.59</v>
      </c>
      <c r="C4021" s="29">
        <v>104.3</v>
      </c>
      <c r="D4021" s="8">
        <v>2.9999999999999997E-4</v>
      </c>
      <c r="E4021" s="13">
        <f>D4021*'Assumptions Notes'!C$12</f>
        <v>3.5999999999999997E-2</v>
      </c>
      <c r="F4021" s="15">
        <f t="shared" si="124"/>
        <v>3.1289999999999998E-2</v>
      </c>
      <c r="G4021" s="10">
        <f>IF(C4021&gt;'Assumptions Notes'!C$11,'Assumptions Notes'!C$11,C4021)</f>
        <v>104.3</v>
      </c>
      <c r="H4021" s="15">
        <f t="shared" si="125"/>
        <v>3.1289999999999998E-2</v>
      </c>
      <c r="I4021" s="2">
        <f>IF(C4021&gt;'Assumptions Notes'!C$11,-C4021*('Assumptions Notes'!C$13/(2*1000)),G4021*D4021)</f>
        <v>3.1289999999999998E-2</v>
      </c>
    </row>
    <row r="4022" spans="1:9" ht="16" x14ac:dyDescent="0.2">
      <c r="A4022" s="5">
        <v>42635.770833333336</v>
      </c>
      <c r="B4022" s="2">
        <v>1776.82</v>
      </c>
      <c r="C4022" s="29">
        <v>97.8</v>
      </c>
      <c r="D4022" s="8">
        <v>2.9999999999999997E-4</v>
      </c>
      <c r="E4022" s="13">
        <f>D4022*'Assumptions Notes'!C$12</f>
        <v>3.5999999999999997E-2</v>
      </c>
      <c r="F4022" s="15">
        <f t="shared" si="124"/>
        <v>2.9339999999999998E-2</v>
      </c>
      <c r="G4022" s="10">
        <f>IF(C4022&gt;'Assumptions Notes'!C$11,'Assumptions Notes'!C$11,C4022)</f>
        <v>97.8</v>
      </c>
      <c r="H4022" s="15">
        <f t="shared" si="125"/>
        <v>2.9339999999999998E-2</v>
      </c>
      <c r="I4022" s="2">
        <f>IF(C4022&gt;'Assumptions Notes'!C$11,-C4022*('Assumptions Notes'!C$13/(2*1000)),G4022*D4022)</f>
        <v>2.9339999999999998E-2</v>
      </c>
    </row>
    <row r="4023" spans="1:9" ht="16" x14ac:dyDescent="0.2">
      <c r="A4023" s="5">
        <v>42635.791666666664</v>
      </c>
      <c r="B4023" s="2">
        <v>1892.74</v>
      </c>
      <c r="C4023" s="29">
        <v>92</v>
      </c>
      <c r="D4023" s="8">
        <v>2.9999999999999997E-4</v>
      </c>
      <c r="E4023" s="13">
        <f>D4023*'Assumptions Notes'!C$12</f>
        <v>3.5999999999999997E-2</v>
      </c>
      <c r="F4023" s="15">
        <f t="shared" si="124"/>
        <v>2.7599999999999996E-2</v>
      </c>
      <c r="G4023" s="10">
        <f>IF(C4023&gt;'Assumptions Notes'!C$11,'Assumptions Notes'!C$11,C4023)</f>
        <v>92</v>
      </c>
      <c r="H4023" s="15">
        <f t="shared" si="125"/>
        <v>2.7599999999999996E-2</v>
      </c>
      <c r="I4023" s="2">
        <f>IF(C4023&gt;'Assumptions Notes'!C$11,-C4023*('Assumptions Notes'!C$13/(2*1000)),G4023*D4023)</f>
        <v>2.7599999999999996E-2</v>
      </c>
    </row>
    <row r="4024" spans="1:9" ht="16" x14ac:dyDescent="0.2">
      <c r="A4024" s="5">
        <v>42635.8125</v>
      </c>
      <c r="B4024" s="2">
        <v>1978.4</v>
      </c>
      <c r="C4024" s="29">
        <v>91.7</v>
      </c>
      <c r="D4024" s="8">
        <v>2.9750000000000002E-4</v>
      </c>
      <c r="E4024" s="13">
        <f>D4024*'Assumptions Notes'!C$12</f>
        <v>3.5700000000000003E-2</v>
      </c>
      <c r="F4024" s="15">
        <f t="shared" si="124"/>
        <v>2.7280750000000003E-2</v>
      </c>
      <c r="G4024" s="10">
        <f>IF(C4024&gt;'Assumptions Notes'!C$11,'Assumptions Notes'!C$11,C4024)</f>
        <v>91.7</v>
      </c>
      <c r="H4024" s="15">
        <f t="shared" si="125"/>
        <v>2.7280750000000003E-2</v>
      </c>
      <c r="I4024" s="2">
        <f>IF(C4024&gt;'Assumptions Notes'!C$11,-C4024*('Assumptions Notes'!C$13/(2*1000)),G4024*D4024)</f>
        <v>2.7280750000000003E-2</v>
      </c>
    </row>
    <row r="4025" spans="1:9" ht="16" x14ac:dyDescent="0.2">
      <c r="A4025" s="5">
        <v>42635.833333333336</v>
      </c>
      <c r="B4025" s="2">
        <v>1933.6</v>
      </c>
      <c r="C4025" s="29">
        <v>90.8</v>
      </c>
      <c r="D4025" s="8">
        <v>2.9500000000000001E-4</v>
      </c>
      <c r="E4025" s="13">
        <f>D4025*'Assumptions Notes'!C$12</f>
        <v>3.5400000000000001E-2</v>
      </c>
      <c r="F4025" s="15">
        <f t="shared" si="124"/>
        <v>2.6786000000000001E-2</v>
      </c>
      <c r="G4025" s="10">
        <f>IF(C4025&gt;'Assumptions Notes'!C$11,'Assumptions Notes'!C$11,C4025)</f>
        <v>90.8</v>
      </c>
      <c r="H4025" s="15">
        <f t="shared" si="125"/>
        <v>2.6786000000000001E-2</v>
      </c>
      <c r="I4025" s="2">
        <f>IF(C4025&gt;'Assumptions Notes'!C$11,-C4025*('Assumptions Notes'!C$13/(2*1000)),G4025*D4025)</f>
        <v>2.6786000000000001E-2</v>
      </c>
    </row>
    <row r="4026" spans="1:9" ht="16" x14ac:dyDescent="0.2">
      <c r="A4026" s="5">
        <v>42635.854166666664</v>
      </c>
      <c r="B4026" s="2">
        <v>1861.94</v>
      </c>
      <c r="C4026" s="29">
        <v>91.4</v>
      </c>
      <c r="D4026" s="8">
        <v>2.9E-4</v>
      </c>
      <c r="E4026" s="13">
        <f>D4026*'Assumptions Notes'!C$12</f>
        <v>3.4799999999999998E-2</v>
      </c>
      <c r="F4026" s="15">
        <f t="shared" si="124"/>
        <v>2.6506000000000002E-2</v>
      </c>
      <c r="G4026" s="10">
        <f>IF(C4026&gt;'Assumptions Notes'!C$11,'Assumptions Notes'!C$11,C4026)</f>
        <v>91.4</v>
      </c>
      <c r="H4026" s="15">
        <f t="shared" si="125"/>
        <v>2.6506000000000002E-2</v>
      </c>
      <c r="I4026" s="2">
        <f>IF(C4026&gt;'Assumptions Notes'!C$11,-C4026*('Assumptions Notes'!C$13/(2*1000)),G4026*D4026)</f>
        <v>2.6506000000000002E-2</v>
      </c>
    </row>
    <row r="4027" spans="1:9" ht="16" x14ac:dyDescent="0.2">
      <c r="A4027" s="5">
        <v>42635.875</v>
      </c>
      <c r="B4027" s="2">
        <v>1796.94</v>
      </c>
      <c r="C4027" s="29">
        <v>91.4</v>
      </c>
      <c r="D4027" s="8">
        <v>2.8499999999999999E-4</v>
      </c>
      <c r="E4027" s="13">
        <f>D4027*'Assumptions Notes'!C$12</f>
        <v>3.4200000000000001E-2</v>
      </c>
      <c r="F4027" s="15">
        <f t="shared" si="124"/>
        <v>2.6048999999999999E-2</v>
      </c>
      <c r="G4027" s="10">
        <f>IF(C4027&gt;'Assumptions Notes'!C$11,'Assumptions Notes'!C$11,C4027)</f>
        <v>91.4</v>
      </c>
      <c r="H4027" s="15">
        <f t="shared" si="125"/>
        <v>2.6048999999999999E-2</v>
      </c>
      <c r="I4027" s="2">
        <f>IF(C4027&gt;'Assumptions Notes'!C$11,-C4027*('Assumptions Notes'!C$13/(2*1000)),G4027*D4027)</f>
        <v>2.6048999999999999E-2</v>
      </c>
    </row>
    <row r="4028" spans="1:9" ht="16" x14ac:dyDescent="0.2">
      <c r="A4028" s="5">
        <v>42635.895833333336</v>
      </c>
      <c r="B4028" s="2">
        <v>1766.21</v>
      </c>
      <c r="C4028" s="29">
        <v>90.9</v>
      </c>
      <c r="D4028" s="8">
        <v>2.7E-4</v>
      </c>
      <c r="E4028" s="13">
        <f>D4028*'Assumptions Notes'!C$12</f>
        <v>3.2399999999999998E-2</v>
      </c>
      <c r="F4028" s="15">
        <f t="shared" si="124"/>
        <v>2.4543000000000002E-2</v>
      </c>
      <c r="G4028" s="10">
        <f>IF(C4028&gt;'Assumptions Notes'!C$11,'Assumptions Notes'!C$11,C4028)</f>
        <v>90.9</v>
      </c>
      <c r="H4028" s="15">
        <f t="shared" si="125"/>
        <v>2.4543000000000002E-2</v>
      </c>
      <c r="I4028" s="2">
        <f>IF(C4028&gt;'Assumptions Notes'!C$11,-C4028*('Assumptions Notes'!C$13/(2*1000)),G4028*D4028)</f>
        <v>2.4543000000000002E-2</v>
      </c>
    </row>
    <row r="4029" spans="1:9" ht="16" x14ac:dyDescent="0.2">
      <c r="A4029" s="5">
        <v>42635.916666666664</v>
      </c>
      <c r="B4029" s="2">
        <v>1707.04</v>
      </c>
      <c r="C4029" s="29">
        <v>92.7</v>
      </c>
      <c r="D4029" s="8">
        <v>2.5500000000000002E-4</v>
      </c>
      <c r="E4029" s="13">
        <f>D4029*'Assumptions Notes'!C$12</f>
        <v>3.0600000000000002E-2</v>
      </c>
      <c r="F4029" s="15">
        <f t="shared" si="124"/>
        <v>2.3638500000000003E-2</v>
      </c>
      <c r="G4029" s="10">
        <f>IF(C4029&gt;'Assumptions Notes'!C$11,'Assumptions Notes'!C$11,C4029)</f>
        <v>92.7</v>
      </c>
      <c r="H4029" s="15">
        <f t="shared" si="125"/>
        <v>2.3638500000000003E-2</v>
      </c>
      <c r="I4029" s="2">
        <f>IF(C4029&gt;'Assumptions Notes'!C$11,-C4029*('Assumptions Notes'!C$13/(2*1000)),G4029*D4029)</f>
        <v>2.3638500000000003E-2</v>
      </c>
    </row>
    <row r="4030" spans="1:9" ht="16" x14ac:dyDescent="0.2">
      <c r="A4030" s="5">
        <v>42635.9375</v>
      </c>
      <c r="B4030" s="2">
        <v>1611.28</v>
      </c>
      <c r="C4030" s="29">
        <v>90.3</v>
      </c>
      <c r="D4030" s="8">
        <v>2.1250000000000002E-4</v>
      </c>
      <c r="E4030" s="13">
        <f>D4030*'Assumptions Notes'!C$12</f>
        <v>2.5500000000000002E-2</v>
      </c>
      <c r="F4030" s="15">
        <f t="shared" si="124"/>
        <v>1.9188750000000001E-2</v>
      </c>
      <c r="G4030" s="10">
        <f>IF(C4030&gt;'Assumptions Notes'!C$11,'Assumptions Notes'!C$11,C4030)</f>
        <v>90.3</v>
      </c>
      <c r="H4030" s="15">
        <f t="shared" si="125"/>
        <v>1.9188750000000001E-2</v>
      </c>
      <c r="I4030" s="2">
        <f>IF(C4030&gt;'Assumptions Notes'!C$11,-C4030*('Assumptions Notes'!C$13/(2*1000)),G4030*D4030)</f>
        <v>1.9188750000000001E-2</v>
      </c>
    </row>
    <row r="4031" spans="1:9" ht="16" x14ac:dyDescent="0.2">
      <c r="A4031" s="5">
        <v>42635.958333333336</v>
      </c>
      <c r="B4031" s="2">
        <v>1514.61</v>
      </c>
      <c r="C4031" s="29">
        <v>94.6</v>
      </c>
      <c r="D4031" s="8">
        <v>1.7000000000000001E-4</v>
      </c>
      <c r="E4031" s="13">
        <f>D4031*'Assumptions Notes'!C$12</f>
        <v>2.0400000000000001E-2</v>
      </c>
      <c r="F4031" s="15">
        <f t="shared" si="124"/>
        <v>1.6081999999999999E-2</v>
      </c>
      <c r="G4031" s="10">
        <f>IF(C4031&gt;'Assumptions Notes'!C$11,'Assumptions Notes'!C$11,C4031)</f>
        <v>94.6</v>
      </c>
      <c r="H4031" s="15">
        <f t="shared" si="125"/>
        <v>1.6081999999999999E-2</v>
      </c>
      <c r="I4031" s="2">
        <f>IF(C4031&gt;'Assumptions Notes'!C$11,-C4031*('Assumptions Notes'!C$13/(2*1000)),G4031*D4031)</f>
        <v>1.6081999999999999E-2</v>
      </c>
    </row>
    <row r="4032" spans="1:9" ht="16" x14ac:dyDescent="0.2">
      <c r="A4032" s="5">
        <v>42635.979166666664</v>
      </c>
      <c r="B4032" s="2">
        <v>1478.07</v>
      </c>
      <c r="C4032" s="29">
        <v>97.5</v>
      </c>
      <c r="D4032" s="8">
        <v>1.5000000000000001E-4</v>
      </c>
      <c r="E4032" s="13">
        <f>D4032*'Assumptions Notes'!C$12</f>
        <v>1.8000000000000002E-2</v>
      </c>
      <c r="F4032" s="15">
        <f t="shared" si="124"/>
        <v>1.4625000000000001E-2</v>
      </c>
      <c r="G4032" s="10">
        <f>IF(C4032&gt;'Assumptions Notes'!C$11,'Assumptions Notes'!C$11,C4032)</f>
        <v>97.5</v>
      </c>
      <c r="H4032" s="15">
        <f t="shared" si="125"/>
        <v>1.4625000000000001E-2</v>
      </c>
      <c r="I4032" s="2">
        <f>IF(C4032&gt;'Assumptions Notes'!C$11,-C4032*('Assumptions Notes'!C$13/(2*1000)),G4032*D4032)</f>
        <v>1.4625000000000001E-2</v>
      </c>
    </row>
    <row r="4033" spans="1:9" ht="16" x14ac:dyDescent="0.2">
      <c r="A4033" s="5">
        <v>42636</v>
      </c>
      <c r="B4033" s="2">
        <v>1653.95</v>
      </c>
      <c r="C4033" s="29">
        <v>97.2</v>
      </c>
      <c r="D4033" s="8">
        <v>1.2999999999999999E-4</v>
      </c>
      <c r="E4033" s="13">
        <f>D4033*'Assumptions Notes'!C$12</f>
        <v>1.5599999999999999E-2</v>
      </c>
      <c r="F4033" s="15">
        <f t="shared" si="124"/>
        <v>1.2636E-2</v>
      </c>
      <c r="G4033" s="10">
        <f>IF(C4033&gt;'Assumptions Notes'!C$11,'Assumptions Notes'!C$11,C4033)</f>
        <v>97.2</v>
      </c>
      <c r="H4033" s="15">
        <f t="shared" si="125"/>
        <v>1.2636E-2</v>
      </c>
      <c r="I4033" s="2">
        <f>IF(C4033&gt;'Assumptions Notes'!C$11,-C4033*('Assumptions Notes'!C$13/(2*1000)),G4033*D4033)</f>
        <v>1.2636E-2</v>
      </c>
    </row>
    <row r="4034" spans="1:9" ht="16" x14ac:dyDescent="0.2">
      <c r="A4034" s="5">
        <v>42636.020833333336</v>
      </c>
      <c r="B4034" s="2">
        <v>1504.41</v>
      </c>
      <c r="C4034" s="29">
        <v>92.3</v>
      </c>
      <c r="D4034" s="8">
        <v>1.175E-4</v>
      </c>
      <c r="E4034" s="13">
        <f>D4034*'Assumptions Notes'!C$12</f>
        <v>1.41E-2</v>
      </c>
      <c r="F4034" s="15">
        <f t="shared" si="124"/>
        <v>1.0845249999999999E-2</v>
      </c>
      <c r="G4034" s="10">
        <f>IF(C4034&gt;'Assumptions Notes'!C$11,'Assumptions Notes'!C$11,C4034)</f>
        <v>92.3</v>
      </c>
      <c r="H4034" s="15">
        <f t="shared" si="125"/>
        <v>1.0845249999999999E-2</v>
      </c>
      <c r="I4034" s="2">
        <f>IF(C4034&gt;'Assumptions Notes'!C$11,-C4034*('Assumptions Notes'!C$13/(2*1000)),G4034*D4034)</f>
        <v>1.0845249999999999E-2</v>
      </c>
    </row>
    <row r="4035" spans="1:9" ht="16" x14ac:dyDescent="0.2">
      <c r="A4035" s="5">
        <v>42636.041666666664</v>
      </c>
      <c r="B4035" s="2">
        <v>1422.55</v>
      </c>
      <c r="C4035" s="29">
        <v>92.9</v>
      </c>
      <c r="D4035" s="8">
        <v>1.05E-4</v>
      </c>
      <c r="E4035" s="13">
        <f>D4035*'Assumptions Notes'!C$12</f>
        <v>1.26E-2</v>
      </c>
      <c r="F4035" s="15">
        <f t="shared" ref="F4035:F4098" si="126">D4035*C4035</f>
        <v>9.754500000000001E-3</v>
      </c>
      <c r="G4035" s="10">
        <f>IF(C4035&gt;'Assumptions Notes'!C$11,'Assumptions Notes'!C$11,C4035)</f>
        <v>92.9</v>
      </c>
      <c r="H4035" s="15">
        <f t="shared" ref="H4035:H4098" si="127">G4035*D4035</f>
        <v>9.754500000000001E-3</v>
      </c>
      <c r="I4035" s="2">
        <f>IF(C4035&gt;'Assumptions Notes'!C$11,-C4035*('Assumptions Notes'!C$13/(2*1000)),G4035*D4035)</f>
        <v>9.754500000000001E-3</v>
      </c>
    </row>
    <row r="4036" spans="1:9" ht="16" x14ac:dyDescent="0.2">
      <c r="A4036" s="5">
        <v>42636.0625</v>
      </c>
      <c r="B4036" s="2">
        <v>1351.27</v>
      </c>
      <c r="C4036" s="29">
        <v>88.5</v>
      </c>
      <c r="D4036" s="8">
        <v>1.025E-4</v>
      </c>
      <c r="E4036" s="13">
        <f>D4036*'Assumptions Notes'!C$12</f>
        <v>1.23E-2</v>
      </c>
      <c r="F4036" s="15">
        <f t="shared" si="126"/>
        <v>9.0712499999999995E-3</v>
      </c>
      <c r="G4036" s="10">
        <f>IF(C4036&gt;'Assumptions Notes'!C$11,'Assumptions Notes'!C$11,C4036)</f>
        <v>88.5</v>
      </c>
      <c r="H4036" s="15">
        <f t="shared" si="127"/>
        <v>9.0712499999999995E-3</v>
      </c>
      <c r="I4036" s="2">
        <f>IF(C4036&gt;'Assumptions Notes'!C$11,-C4036*('Assumptions Notes'!C$13/(2*1000)),G4036*D4036)</f>
        <v>9.0712499999999995E-3</v>
      </c>
    </row>
    <row r="4037" spans="1:9" ht="16" x14ac:dyDescent="0.2">
      <c r="A4037" s="5">
        <v>42636.083333333336</v>
      </c>
      <c r="B4037" s="2">
        <v>1259.8900000000001</v>
      </c>
      <c r="C4037" s="29">
        <v>85.6</v>
      </c>
      <c r="D4037" s="8">
        <v>1E-4</v>
      </c>
      <c r="E4037" s="13">
        <f>D4037*'Assumptions Notes'!C$12</f>
        <v>1.2E-2</v>
      </c>
      <c r="F4037" s="15">
        <f t="shared" si="126"/>
        <v>8.5599999999999999E-3</v>
      </c>
      <c r="G4037" s="10">
        <f>IF(C4037&gt;'Assumptions Notes'!C$11,'Assumptions Notes'!C$11,C4037)</f>
        <v>85.6</v>
      </c>
      <c r="H4037" s="15">
        <f t="shared" si="127"/>
        <v>8.5599999999999999E-3</v>
      </c>
      <c r="I4037" s="2">
        <f>IF(C4037&gt;'Assumptions Notes'!C$11,-C4037*('Assumptions Notes'!C$13/(2*1000)),G4037*D4037)</f>
        <v>8.5599999999999999E-3</v>
      </c>
    </row>
    <row r="4038" spans="1:9" ht="16" x14ac:dyDescent="0.2">
      <c r="A4038" s="5">
        <v>42636.104166666664</v>
      </c>
      <c r="B4038" s="2">
        <v>1219.04</v>
      </c>
      <c r="C4038" s="29">
        <v>86.3</v>
      </c>
      <c r="D4038" s="8">
        <v>9.8750000000000002E-5</v>
      </c>
      <c r="E4038" s="13">
        <f>D4038*'Assumptions Notes'!C$12</f>
        <v>1.1849999999999999E-2</v>
      </c>
      <c r="F4038" s="15">
        <f t="shared" si="126"/>
        <v>8.5221250000000002E-3</v>
      </c>
      <c r="G4038" s="10">
        <f>IF(C4038&gt;'Assumptions Notes'!C$11,'Assumptions Notes'!C$11,C4038)</f>
        <v>86.3</v>
      </c>
      <c r="H4038" s="15">
        <f t="shared" si="127"/>
        <v>8.5221250000000002E-3</v>
      </c>
      <c r="I4038" s="2">
        <f>IF(C4038&gt;'Assumptions Notes'!C$11,-C4038*('Assumptions Notes'!C$13/(2*1000)),G4038*D4038)</f>
        <v>8.5221250000000002E-3</v>
      </c>
    </row>
    <row r="4039" spans="1:9" ht="16" x14ac:dyDescent="0.2">
      <c r="A4039" s="5">
        <v>42636.125</v>
      </c>
      <c r="B4039" s="2">
        <v>1178.77</v>
      </c>
      <c r="C4039" s="29">
        <v>81.8</v>
      </c>
      <c r="D4039" s="8">
        <v>9.7499999999999998E-5</v>
      </c>
      <c r="E4039" s="13">
        <f>D4039*'Assumptions Notes'!C$12</f>
        <v>1.17E-2</v>
      </c>
      <c r="F4039" s="15">
        <f t="shared" si="126"/>
        <v>7.9755E-3</v>
      </c>
      <c r="G4039" s="10">
        <f>IF(C4039&gt;'Assumptions Notes'!C$11,'Assumptions Notes'!C$11,C4039)</f>
        <v>81.8</v>
      </c>
      <c r="H4039" s="15">
        <f t="shared" si="127"/>
        <v>7.9755E-3</v>
      </c>
      <c r="I4039" s="2">
        <f>IF(C4039&gt;'Assumptions Notes'!C$11,-C4039*('Assumptions Notes'!C$13/(2*1000)),G4039*D4039)</f>
        <v>7.9755E-3</v>
      </c>
    </row>
    <row r="4040" spans="1:9" ht="16" x14ac:dyDescent="0.2">
      <c r="A4040" s="5">
        <v>42636.145833333336</v>
      </c>
      <c r="B4040" s="2">
        <v>1150.3399999999999</v>
      </c>
      <c r="C4040" s="29">
        <v>86.7</v>
      </c>
      <c r="D4040" s="8">
        <v>9.6250000000000009E-5</v>
      </c>
      <c r="E4040" s="13">
        <f>D4040*'Assumptions Notes'!C$12</f>
        <v>1.1550000000000001E-2</v>
      </c>
      <c r="F4040" s="15">
        <f t="shared" si="126"/>
        <v>8.3448750000000016E-3</v>
      </c>
      <c r="G4040" s="10">
        <f>IF(C4040&gt;'Assumptions Notes'!C$11,'Assumptions Notes'!C$11,C4040)</f>
        <v>86.7</v>
      </c>
      <c r="H4040" s="15">
        <f t="shared" si="127"/>
        <v>8.3448750000000016E-3</v>
      </c>
      <c r="I4040" s="2">
        <f>IF(C4040&gt;'Assumptions Notes'!C$11,-C4040*('Assumptions Notes'!C$13/(2*1000)),G4040*D4040)</f>
        <v>8.3448750000000016E-3</v>
      </c>
    </row>
    <row r="4041" spans="1:9" ht="16" x14ac:dyDescent="0.2">
      <c r="A4041" s="5">
        <v>42636.166666666664</v>
      </c>
      <c r="B4041" s="2">
        <v>1126.19</v>
      </c>
      <c r="C4041" s="29">
        <v>89</v>
      </c>
      <c r="D4041" s="8">
        <v>9.5000000000000005E-5</v>
      </c>
      <c r="E4041" s="13">
        <f>D4041*'Assumptions Notes'!C$12</f>
        <v>1.14E-2</v>
      </c>
      <c r="F4041" s="15">
        <f t="shared" si="126"/>
        <v>8.4550000000000007E-3</v>
      </c>
      <c r="G4041" s="10">
        <f>IF(C4041&gt;'Assumptions Notes'!C$11,'Assumptions Notes'!C$11,C4041)</f>
        <v>89</v>
      </c>
      <c r="H4041" s="15">
        <f t="shared" si="127"/>
        <v>8.4550000000000007E-3</v>
      </c>
      <c r="I4041" s="2">
        <f>IF(C4041&gt;'Assumptions Notes'!C$11,-C4041*('Assumptions Notes'!C$13/(2*1000)),G4041*D4041)</f>
        <v>8.4550000000000007E-3</v>
      </c>
    </row>
    <row r="4042" spans="1:9" ht="16" x14ac:dyDescent="0.2">
      <c r="A4042" s="5">
        <v>42636.1875</v>
      </c>
      <c r="B4042" s="2">
        <v>1126.6199999999999</v>
      </c>
      <c r="C4042" s="29">
        <v>87</v>
      </c>
      <c r="D4042" s="8">
        <v>9.6250000000000009E-5</v>
      </c>
      <c r="E4042" s="13">
        <f>D4042*'Assumptions Notes'!C$12</f>
        <v>1.1550000000000001E-2</v>
      </c>
      <c r="F4042" s="15">
        <f t="shared" si="126"/>
        <v>8.373750000000001E-3</v>
      </c>
      <c r="G4042" s="10">
        <f>IF(C4042&gt;'Assumptions Notes'!C$11,'Assumptions Notes'!C$11,C4042)</f>
        <v>87</v>
      </c>
      <c r="H4042" s="15">
        <f t="shared" si="127"/>
        <v>8.373750000000001E-3</v>
      </c>
      <c r="I4042" s="2">
        <f>IF(C4042&gt;'Assumptions Notes'!C$11,-C4042*('Assumptions Notes'!C$13/(2*1000)),G4042*D4042)</f>
        <v>8.373750000000001E-3</v>
      </c>
    </row>
    <row r="4043" spans="1:9" ht="16" x14ac:dyDescent="0.2">
      <c r="A4043" s="5">
        <v>42636.208333333336</v>
      </c>
      <c r="B4043" s="2">
        <v>1122.98</v>
      </c>
      <c r="C4043" s="29">
        <v>91.6</v>
      </c>
      <c r="D4043" s="8">
        <v>9.7499999999999998E-5</v>
      </c>
      <c r="E4043" s="13">
        <f>D4043*'Assumptions Notes'!C$12</f>
        <v>1.17E-2</v>
      </c>
      <c r="F4043" s="15">
        <f t="shared" si="126"/>
        <v>8.9309999999999997E-3</v>
      </c>
      <c r="G4043" s="10">
        <f>IF(C4043&gt;'Assumptions Notes'!C$11,'Assumptions Notes'!C$11,C4043)</f>
        <v>91.6</v>
      </c>
      <c r="H4043" s="15">
        <f t="shared" si="127"/>
        <v>8.9309999999999997E-3</v>
      </c>
      <c r="I4043" s="2">
        <f>IF(C4043&gt;'Assumptions Notes'!C$11,-C4043*('Assumptions Notes'!C$13/(2*1000)),G4043*D4043)</f>
        <v>8.9309999999999997E-3</v>
      </c>
    </row>
    <row r="4044" spans="1:9" ht="16" x14ac:dyDescent="0.2">
      <c r="A4044" s="5">
        <v>42636.229166666664</v>
      </c>
      <c r="B4044" s="2">
        <v>1144.19</v>
      </c>
      <c r="C4044" s="29">
        <v>94.5</v>
      </c>
      <c r="D4044" s="8">
        <v>1.15E-4</v>
      </c>
      <c r="E4044" s="13">
        <f>D4044*'Assumptions Notes'!C$12</f>
        <v>1.38E-2</v>
      </c>
      <c r="F4044" s="15">
        <f t="shared" si="126"/>
        <v>1.08675E-2</v>
      </c>
      <c r="G4044" s="10">
        <f>IF(C4044&gt;'Assumptions Notes'!C$11,'Assumptions Notes'!C$11,C4044)</f>
        <v>94.5</v>
      </c>
      <c r="H4044" s="15">
        <f t="shared" si="127"/>
        <v>1.08675E-2</v>
      </c>
      <c r="I4044" s="2">
        <f>IF(C4044&gt;'Assumptions Notes'!C$11,-C4044*('Assumptions Notes'!C$13/(2*1000)),G4044*D4044)</f>
        <v>1.08675E-2</v>
      </c>
    </row>
    <row r="4045" spans="1:9" ht="16" x14ac:dyDescent="0.2">
      <c r="A4045" s="5">
        <v>42636.25</v>
      </c>
      <c r="B4045" s="2">
        <v>1188.98</v>
      </c>
      <c r="C4045" s="29">
        <v>92.6</v>
      </c>
      <c r="D4045" s="8">
        <v>1.325E-4</v>
      </c>
      <c r="E4045" s="13">
        <f>D4045*'Assumptions Notes'!C$12</f>
        <v>1.5900000000000001E-2</v>
      </c>
      <c r="F4045" s="15">
        <f t="shared" si="126"/>
        <v>1.2269499999999999E-2</v>
      </c>
      <c r="G4045" s="10">
        <f>IF(C4045&gt;'Assumptions Notes'!C$11,'Assumptions Notes'!C$11,C4045)</f>
        <v>92.6</v>
      </c>
      <c r="H4045" s="15">
        <f t="shared" si="127"/>
        <v>1.2269499999999999E-2</v>
      </c>
      <c r="I4045" s="2">
        <f>IF(C4045&gt;'Assumptions Notes'!C$11,-C4045*('Assumptions Notes'!C$13/(2*1000)),G4045*D4045)</f>
        <v>1.2269499999999999E-2</v>
      </c>
    </row>
    <row r="4046" spans="1:9" ht="16" x14ac:dyDescent="0.2">
      <c r="A4046" s="5">
        <v>42636.270833333336</v>
      </c>
      <c r="B4046" s="2">
        <v>1270.07</v>
      </c>
      <c r="C4046" s="29">
        <v>88.1</v>
      </c>
      <c r="D4046" s="8">
        <v>1.6249999999999999E-4</v>
      </c>
      <c r="E4046" s="13">
        <f>D4046*'Assumptions Notes'!C$12</f>
        <v>1.95E-2</v>
      </c>
      <c r="F4046" s="15">
        <f t="shared" si="126"/>
        <v>1.4316249999999999E-2</v>
      </c>
      <c r="G4046" s="10">
        <f>IF(C4046&gt;'Assumptions Notes'!C$11,'Assumptions Notes'!C$11,C4046)</f>
        <v>88.1</v>
      </c>
      <c r="H4046" s="15">
        <f t="shared" si="127"/>
        <v>1.4316249999999999E-2</v>
      </c>
      <c r="I4046" s="2">
        <f>IF(C4046&gt;'Assumptions Notes'!C$11,-C4046*('Assumptions Notes'!C$13/(2*1000)),G4046*D4046)</f>
        <v>1.4316249999999999E-2</v>
      </c>
    </row>
    <row r="4047" spans="1:9" ht="16" x14ac:dyDescent="0.2">
      <c r="A4047" s="5">
        <v>42636.291666666664</v>
      </c>
      <c r="B4047" s="2">
        <v>1372.15</v>
      </c>
      <c r="C4047" s="29">
        <v>83.8</v>
      </c>
      <c r="D4047" s="8">
        <v>1.9249999999999999E-4</v>
      </c>
      <c r="E4047" s="13">
        <f>D4047*'Assumptions Notes'!C$12</f>
        <v>2.3099999999999999E-2</v>
      </c>
      <c r="F4047" s="15">
        <f t="shared" si="126"/>
        <v>1.61315E-2</v>
      </c>
      <c r="G4047" s="10">
        <f>IF(C4047&gt;'Assumptions Notes'!C$11,'Assumptions Notes'!C$11,C4047)</f>
        <v>83.8</v>
      </c>
      <c r="H4047" s="15">
        <f t="shared" si="127"/>
        <v>1.61315E-2</v>
      </c>
      <c r="I4047" s="2">
        <f>IF(C4047&gt;'Assumptions Notes'!C$11,-C4047*('Assumptions Notes'!C$13/(2*1000)),G4047*D4047)</f>
        <v>1.61315E-2</v>
      </c>
    </row>
    <row r="4048" spans="1:9" ht="16" x14ac:dyDescent="0.2">
      <c r="A4048" s="5">
        <v>42636.3125</v>
      </c>
      <c r="B4048" s="2">
        <v>1447.16</v>
      </c>
      <c r="C4048" s="29">
        <v>79.8</v>
      </c>
      <c r="D4048" s="8">
        <v>2.0875000000000001E-4</v>
      </c>
      <c r="E4048" s="13">
        <f>D4048*'Assumptions Notes'!C$12</f>
        <v>2.5049999999999999E-2</v>
      </c>
      <c r="F4048" s="15">
        <f t="shared" si="126"/>
        <v>1.6658249999999999E-2</v>
      </c>
      <c r="G4048" s="10">
        <f>IF(C4048&gt;'Assumptions Notes'!C$11,'Assumptions Notes'!C$11,C4048)</f>
        <v>79.8</v>
      </c>
      <c r="H4048" s="15">
        <f t="shared" si="127"/>
        <v>1.6658249999999999E-2</v>
      </c>
      <c r="I4048" s="2">
        <f>IF(C4048&gt;'Assumptions Notes'!C$11,-C4048*('Assumptions Notes'!C$13/(2*1000)),G4048*D4048)</f>
        <v>1.6658249999999999E-2</v>
      </c>
    </row>
    <row r="4049" spans="1:9" ht="16" x14ac:dyDescent="0.2">
      <c r="A4049" s="5">
        <v>42636.333333333336</v>
      </c>
      <c r="B4049" s="2">
        <v>1467.31</v>
      </c>
      <c r="C4049" s="29">
        <v>83.3</v>
      </c>
      <c r="D4049" s="8">
        <v>2.2499999999999999E-4</v>
      </c>
      <c r="E4049" s="13">
        <f>D4049*'Assumptions Notes'!C$12</f>
        <v>2.7E-2</v>
      </c>
      <c r="F4049" s="15">
        <f t="shared" si="126"/>
        <v>1.8742499999999999E-2</v>
      </c>
      <c r="G4049" s="10">
        <f>IF(C4049&gt;'Assumptions Notes'!C$11,'Assumptions Notes'!C$11,C4049)</f>
        <v>83.3</v>
      </c>
      <c r="H4049" s="15">
        <f t="shared" si="127"/>
        <v>1.8742499999999999E-2</v>
      </c>
      <c r="I4049" s="2">
        <f>IF(C4049&gt;'Assumptions Notes'!C$11,-C4049*('Assumptions Notes'!C$13/(2*1000)),G4049*D4049)</f>
        <v>1.8742499999999999E-2</v>
      </c>
    </row>
    <row r="4050" spans="1:9" ht="16" x14ac:dyDescent="0.2">
      <c r="A4050" s="5">
        <v>42636.354166666664</v>
      </c>
      <c r="B4050" s="2">
        <v>1470.4</v>
      </c>
      <c r="C4050" s="29">
        <v>81.2</v>
      </c>
      <c r="D4050" s="8">
        <v>2.2625E-4</v>
      </c>
      <c r="E4050" s="13">
        <f>D4050*'Assumptions Notes'!C$12</f>
        <v>2.7150000000000001E-2</v>
      </c>
      <c r="F4050" s="15">
        <f t="shared" si="126"/>
        <v>1.8371499999999999E-2</v>
      </c>
      <c r="G4050" s="10">
        <f>IF(C4050&gt;'Assumptions Notes'!C$11,'Assumptions Notes'!C$11,C4050)</f>
        <v>81.2</v>
      </c>
      <c r="H4050" s="15">
        <f t="shared" si="127"/>
        <v>1.8371499999999999E-2</v>
      </c>
      <c r="I4050" s="2">
        <f>IF(C4050&gt;'Assumptions Notes'!C$11,-C4050*('Assumptions Notes'!C$13/(2*1000)),G4050*D4050)</f>
        <v>1.8371499999999999E-2</v>
      </c>
    </row>
    <row r="4051" spans="1:9" ht="16" x14ac:dyDescent="0.2">
      <c r="A4051" s="5">
        <v>42636.375</v>
      </c>
      <c r="B4051" s="2">
        <v>1398.93</v>
      </c>
      <c r="C4051" s="29">
        <v>80.5</v>
      </c>
      <c r="D4051" s="8">
        <v>2.275E-4</v>
      </c>
      <c r="E4051" s="13">
        <f>D4051*'Assumptions Notes'!C$12</f>
        <v>2.7300000000000001E-2</v>
      </c>
      <c r="F4051" s="15">
        <f t="shared" si="126"/>
        <v>1.831375E-2</v>
      </c>
      <c r="G4051" s="10">
        <f>IF(C4051&gt;'Assumptions Notes'!C$11,'Assumptions Notes'!C$11,C4051)</f>
        <v>80.5</v>
      </c>
      <c r="H4051" s="15">
        <f t="shared" si="127"/>
        <v>1.831375E-2</v>
      </c>
      <c r="I4051" s="2">
        <f>IF(C4051&gt;'Assumptions Notes'!C$11,-C4051*('Assumptions Notes'!C$13/(2*1000)),G4051*D4051)</f>
        <v>1.831375E-2</v>
      </c>
    </row>
    <row r="4052" spans="1:9" ht="16" x14ac:dyDescent="0.2">
      <c r="A4052" s="5">
        <v>42636.395833333336</v>
      </c>
      <c r="B4052" s="2">
        <v>1312.9</v>
      </c>
      <c r="C4052" s="29">
        <v>81.3</v>
      </c>
      <c r="D4052" s="8">
        <v>2.1875E-4</v>
      </c>
      <c r="E4052" s="13">
        <f>D4052*'Assumptions Notes'!C$12</f>
        <v>2.6249999999999999E-2</v>
      </c>
      <c r="F4052" s="15">
        <f t="shared" si="126"/>
        <v>1.7784374999999998E-2</v>
      </c>
      <c r="G4052" s="10">
        <f>IF(C4052&gt;'Assumptions Notes'!C$11,'Assumptions Notes'!C$11,C4052)</f>
        <v>81.3</v>
      </c>
      <c r="H4052" s="15">
        <f t="shared" si="127"/>
        <v>1.7784374999999998E-2</v>
      </c>
      <c r="I4052" s="2">
        <f>IF(C4052&gt;'Assumptions Notes'!C$11,-C4052*('Assumptions Notes'!C$13/(2*1000)),G4052*D4052)</f>
        <v>1.7784374999999998E-2</v>
      </c>
    </row>
    <row r="4053" spans="1:9" ht="16" x14ac:dyDescent="0.2">
      <c r="A4053" s="5">
        <v>42636.416666666664</v>
      </c>
      <c r="B4053" s="2">
        <v>1232.0999999999999</v>
      </c>
      <c r="C4053" s="29">
        <v>84.7</v>
      </c>
      <c r="D4053" s="8">
        <v>2.1000000000000001E-4</v>
      </c>
      <c r="E4053" s="13">
        <f>D4053*'Assumptions Notes'!C$12</f>
        <v>2.52E-2</v>
      </c>
      <c r="F4053" s="15">
        <f t="shared" si="126"/>
        <v>1.7787000000000001E-2</v>
      </c>
      <c r="G4053" s="10">
        <f>IF(C4053&gt;'Assumptions Notes'!C$11,'Assumptions Notes'!C$11,C4053)</f>
        <v>84.7</v>
      </c>
      <c r="H4053" s="15">
        <f t="shared" si="127"/>
        <v>1.7787000000000001E-2</v>
      </c>
      <c r="I4053" s="2">
        <f>IF(C4053&gt;'Assumptions Notes'!C$11,-C4053*('Assumptions Notes'!C$13/(2*1000)),G4053*D4053)</f>
        <v>1.7787000000000001E-2</v>
      </c>
    </row>
    <row r="4054" spans="1:9" ht="16" x14ac:dyDescent="0.2">
      <c r="A4054" s="5">
        <v>42636.4375</v>
      </c>
      <c r="B4054" s="2">
        <v>1148.3800000000001</v>
      </c>
      <c r="C4054" s="29">
        <v>87.6</v>
      </c>
      <c r="D4054" s="8">
        <v>2.075E-4</v>
      </c>
      <c r="E4054" s="13">
        <f>D4054*'Assumptions Notes'!C$12</f>
        <v>2.4899999999999999E-2</v>
      </c>
      <c r="F4054" s="15">
        <f t="shared" si="126"/>
        <v>1.8176999999999999E-2</v>
      </c>
      <c r="G4054" s="10">
        <f>IF(C4054&gt;'Assumptions Notes'!C$11,'Assumptions Notes'!C$11,C4054)</f>
        <v>87.6</v>
      </c>
      <c r="H4054" s="15">
        <f t="shared" si="127"/>
        <v>1.8176999999999999E-2</v>
      </c>
      <c r="I4054" s="2">
        <f>IF(C4054&gt;'Assumptions Notes'!C$11,-C4054*('Assumptions Notes'!C$13/(2*1000)),G4054*D4054)</f>
        <v>1.8176999999999999E-2</v>
      </c>
    </row>
    <row r="4055" spans="1:9" ht="16" x14ac:dyDescent="0.2">
      <c r="A4055" s="5">
        <v>42636.458333333336</v>
      </c>
      <c r="B4055" s="2">
        <v>1079.04</v>
      </c>
      <c r="C4055" s="29">
        <v>86.3</v>
      </c>
      <c r="D4055" s="8">
        <v>2.05E-4</v>
      </c>
      <c r="E4055" s="13">
        <f>D4055*'Assumptions Notes'!C$12</f>
        <v>2.46E-2</v>
      </c>
      <c r="F4055" s="15">
        <f t="shared" si="126"/>
        <v>1.7691499999999999E-2</v>
      </c>
      <c r="G4055" s="10">
        <f>IF(C4055&gt;'Assumptions Notes'!C$11,'Assumptions Notes'!C$11,C4055)</f>
        <v>86.3</v>
      </c>
      <c r="H4055" s="15">
        <f t="shared" si="127"/>
        <v>1.7691499999999999E-2</v>
      </c>
      <c r="I4055" s="2">
        <f>IF(C4055&gt;'Assumptions Notes'!C$11,-C4055*('Assumptions Notes'!C$13/(2*1000)),G4055*D4055)</f>
        <v>1.7691499999999999E-2</v>
      </c>
    </row>
    <row r="4056" spans="1:9" ht="16" x14ac:dyDescent="0.2">
      <c r="A4056" s="5">
        <v>42636.479166666664</v>
      </c>
      <c r="B4056" s="2">
        <v>1039.25</v>
      </c>
      <c r="C4056" s="29">
        <v>87.4</v>
      </c>
      <c r="D4056" s="8">
        <v>2.1499999999999999E-4</v>
      </c>
      <c r="E4056" s="13">
        <f>D4056*'Assumptions Notes'!C$12</f>
        <v>2.58E-2</v>
      </c>
      <c r="F4056" s="15">
        <f t="shared" si="126"/>
        <v>1.8791000000000002E-2</v>
      </c>
      <c r="G4056" s="10">
        <f>IF(C4056&gt;'Assumptions Notes'!C$11,'Assumptions Notes'!C$11,C4056)</f>
        <v>87.4</v>
      </c>
      <c r="H4056" s="15">
        <f t="shared" si="127"/>
        <v>1.8791000000000002E-2</v>
      </c>
      <c r="I4056" s="2">
        <f>IF(C4056&gt;'Assumptions Notes'!C$11,-C4056*('Assumptions Notes'!C$13/(2*1000)),G4056*D4056)</f>
        <v>1.8791000000000002E-2</v>
      </c>
    </row>
    <row r="4057" spans="1:9" ht="16" x14ac:dyDescent="0.2">
      <c r="A4057" s="5">
        <v>42636.5</v>
      </c>
      <c r="B4057" s="2">
        <v>1016.61</v>
      </c>
      <c r="C4057" s="29">
        <v>91</v>
      </c>
      <c r="D4057" s="8">
        <v>2.2499999999999999E-4</v>
      </c>
      <c r="E4057" s="13">
        <f>D4057*'Assumptions Notes'!C$12</f>
        <v>2.7E-2</v>
      </c>
      <c r="F4057" s="15">
        <f t="shared" si="126"/>
        <v>2.0475E-2</v>
      </c>
      <c r="G4057" s="10">
        <f>IF(C4057&gt;'Assumptions Notes'!C$11,'Assumptions Notes'!C$11,C4057)</f>
        <v>91</v>
      </c>
      <c r="H4057" s="15">
        <f t="shared" si="127"/>
        <v>2.0475E-2</v>
      </c>
      <c r="I4057" s="2">
        <f>IF(C4057&gt;'Assumptions Notes'!C$11,-C4057*('Assumptions Notes'!C$13/(2*1000)),G4057*D4057)</f>
        <v>2.0475E-2</v>
      </c>
    </row>
    <row r="4058" spans="1:9" ht="16" x14ac:dyDescent="0.2">
      <c r="A4058" s="5">
        <v>42636.520833333336</v>
      </c>
      <c r="B4058" s="2">
        <v>1001.82</v>
      </c>
      <c r="C4058" s="29">
        <v>83.2</v>
      </c>
      <c r="D4058" s="8">
        <v>2.1250000000000002E-4</v>
      </c>
      <c r="E4058" s="13">
        <f>D4058*'Assumptions Notes'!C$12</f>
        <v>2.5500000000000002E-2</v>
      </c>
      <c r="F4058" s="15">
        <f t="shared" si="126"/>
        <v>1.7680000000000001E-2</v>
      </c>
      <c r="G4058" s="10">
        <f>IF(C4058&gt;'Assumptions Notes'!C$11,'Assumptions Notes'!C$11,C4058)</f>
        <v>83.2</v>
      </c>
      <c r="H4058" s="15">
        <f t="shared" si="127"/>
        <v>1.7680000000000001E-2</v>
      </c>
      <c r="I4058" s="2">
        <f>IF(C4058&gt;'Assumptions Notes'!C$11,-C4058*('Assumptions Notes'!C$13/(2*1000)),G4058*D4058)</f>
        <v>1.7680000000000001E-2</v>
      </c>
    </row>
    <row r="4059" spans="1:9" ht="16" x14ac:dyDescent="0.2">
      <c r="A4059" s="5">
        <v>42636.541666666664</v>
      </c>
      <c r="B4059" s="2">
        <v>991.06</v>
      </c>
      <c r="C4059" s="29">
        <v>80.8</v>
      </c>
      <c r="D4059" s="8">
        <v>2.0000000000000001E-4</v>
      </c>
      <c r="E4059" s="13">
        <f>D4059*'Assumptions Notes'!C$12</f>
        <v>2.4E-2</v>
      </c>
      <c r="F4059" s="15">
        <f t="shared" si="126"/>
        <v>1.6160000000000001E-2</v>
      </c>
      <c r="G4059" s="10">
        <f>IF(C4059&gt;'Assumptions Notes'!C$11,'Assumptions Notes'!C$11,C4059)</f>
        <v>80.8</v>
      </c>
      <c r="H4059" s="15">
        <f t="shared" si="127"/>
        <v>1.6160000000000001E-2</v>
      </c>
      <c r="I4059" s="2">
        <f>IF(C4059&gt;'Assumptions Notes'!C$11,-C4059*('Assumptions Notes'!C$13/(2*1000)),G4059*D4059)</f>
        <v>1.6160000000000001E-2</v>
      </c>
    </row>
    <row r="4060" spans="1:9" ht="16" x14ac:dyDescent="0.2">
      <c r="A4060" s="5">
        <v>42636.5625</v>
      </c>
      <c r="B4060" s="2">
        <v>976.62</v>
      </c>
      <c r="C4060" s="29">
        <v>77.5</v>
      </c>
      <c r="D4060" s="8">
        <v>1.975E-4</v>
      </c>
      <c r="E4060" s="13">
        <f>D4060*'Assumptions Notes'!C$12</f>
        <v>2.3699999999999999E-2</v>
      </c>
      <c r="F4060" s="15">
        <f t="shared" si="126"/>
        <v>1.530625E-2</v>
      </c>
      <c r="G4060" s="10">
        <f>IF(C4060&gt;'Assumptions Notes'!C$11,'Assumptions Notes'!C$11,C4060)</f>
        <v>77.5</v>
      </c>
      <c r="H4060" s="15">
        <f t="shared" si="127"/>
        <v>1.530625E-2</v>
      </c>
      <c r="I4060" s="2">
        <f>IF(C4060&gt;'Assumptions Notes'!C$11,-C4060*('Assumptions Notes'!C$13/(2*1000)),G4060*D4060)</f>
        <v>1.530625E-2</v>
      </c>
    </row>
    <row r="4061" spans="1:9" ht="16" x14ac:dyDescent="0.2">
      <c r="A4061" s="5">
        <v>42636.583333333336</v>
      </c>
      <c r="B4061" s="2">
        <v>992.07</v>
      </c>
      <c r="C4061" s="29">
        <v>76.099999999999994</v>
      </c>
      <c r="D4061" s="8">
        <v>1.95E-4</v>
      </c>
      <c r="E4061" s="13">
        <f>D4061*'Assumptions Notes'!C$12</f>
        <v>2.3400000000000001E-2</v>
      </c>
      <c r="F4061" s="15">
        <f t="shared" si="126"/>
        <v>1.4839499999999999E-2</v>
      </c>
      <c r="G4061" s="10">
        <f>IF(C4061&gt;'Assumptions Notes'!C$11,'Assumptions Notes'!C$11,C4061)</f>
        <v>76.099999999999994</v>
      </c>
      <c r="H4061" s="15">
        <f t="shared" si="127"/>
        <v>1.4839499999999999E-2</v>
      </c>
      <c r="I4061" s="2">
        <f>IF(C4061&gt;'Assumptions Notes'!C$11,-C4061*('Assumptions Notes'!C$13/(2*1000)),G4061*D4061)</f>
        <v>1.4839499999999999E-2</v>
      </c>
    </row>
    <row r="4062" spans="1:9" ht="16" x14ac:dyDescent="0.2">
      <c r="A4062" s="5">
        <v>42636.604166666664</v>
      </c>
      <c r="B4062" s="2">
        <v>1004.49</v>
      </c>
      <c r="C4062" s="29">
        <v>74.900000000000006</v>
      </c>
      <c r="D4062" s="8">
        <v>1.9625E-4</v>
      </c>
      <c r="E4062" s="13">
        <f>D4062*'Assumptions Notes'!C$12</f>
        <v>2.3550000000000001E-2</v>
      </c>
      <c r="F4062" s="15">
        <f t="shared" si="126"/>
        <v>1.4699125E-2</v>
      </c>
      <c r="G4062" s="10">
        <f>IF(C4062&gt;'Assumptions Notes'!C$11,'Assumptions Notes'!C$11,C4062)</f>
        <v>74.900000000000006</v>
      </c>
      <c r="H4062" s="15">
        <f t="shared" si="127"/>
        <v>1.4699125E-2</v>
      </c>
      <c r="I4062" s="2">
        <f>IF(C4062&gt;'Assumptions Notes'!C$11,-C4062*('Assumptions Notes'!C$13/(2*1000)),G4062*D4062)</f>
        <v>1.4699125E-2</v>
      </c>
    </row>
    <row r="4063" spans="1:9" ht="16" x14ac:dyDescent="0.2">
      <c r="A4063" s="5">
        <v>42636.625</v>
      </c>
      <c r="B4063" s="2">
        <v>1006.93</v>
      </c>
      <c r="C4063" s="29">
        <v>77.599999999999994</v>
      </c>
      <c r="D4063" s="8">
        <v>1.975E-4</v>
      </c>
      <c r="E4063" s="13">
        <f>D4063*'Assumptions Notes'!C$12</f>
        <v>2.3699999999999999E-2</v>
      </c>
      <c r="F4063" s="15">
        <f t="shared" si="126"/>
        <v>1.5325999999999999E-2</v>
      </c>
      <c r="G4063" s="10">
        <f>IF(C4063&gt;'Assumptions Notes'!C$11,'Assumptions Notes'!C$11,C4063)</f>
        <v>77.599999999999994</v>
      </c>
      <c r="H4063" s="15">
        <f t="shared" si="127"/>
        <v>1.5325999999999999E-2</v>
      </c>
      <c r="I4063" s="2">
        <f>IF(C4063&gt;'Assumptions Notes'!C$11,-C4063*('Assumptions Notes'!C$13/(2*1000)),G4063*D4063)</f>
        <v>1.5325999999999999E-2</v>
      </c>
    </row>
    <row r="4064" spans="1:9" ht="16" x14ac:dyDescent="0.2">
      <c r="A4064" s="5">
        <v>42636.645833333336</v>
      </c>
      <c r="B4064" s="2">
        <v>1024.08</v>
      </c>
      <c r="C4064" s="29">
        <v>76.5</v>
      </c>
      <c r="D4064" s="8">
        <v>2.2124999999999998E-4</v>
      </c>
      <c r="E4064" s="13">
        <f>D4064*'Assumptions Notes'!C$12</f>
        <v>2.6549999999999997E-2</v>
      </c>
      <c r="F4064" s="15">
        <f t="shared" si="126"/>
        <v>1.6925625E-2</v>
      </c>
      <c r="G4064" s="10">
        <f>IF(C4064&gt;'Assumptions Notes'!C$11,'Assumptions Notes'!C$11,C4064)</f>
        <v>76.5</v>
      </c>
      <c r="H4064" s="15">
        <f t="shared" si="127"/>
        <v>1.6925625E-2</v>
      </c>
      <c r="I4064" s="2">
        <f>IF(C4064&gt;'Assumptions Notes'!C$11,-C4064*('Assumptions Notes'!C$13/(2*1000)),G4064*D4064)</f>
        <v>1.6925625E-2</v>
      </c>
    </row>
    <row r="4065" spans="1:9" ht="16" x14ac:dyDescent="0.2">
      <c r="A4065" s="5">
        <v>42636.666666666664</v>
      </c>
      <c r="B4065" s="2">
        <v>1056.3</v>
      </c>
      <c r="C4065" s="29">
        <v>78</v>
      </c>
      <c r="D4065" s="8">
        <v>2.4499999999999999E-4</v>
      </c>
      <c r="E4065" s="13">
        <f>D4065*'Assumptions Notes'!C$12</f>
        <v>2.9399999999999999E-2</v>
      </c>
      <c r="F4065" s="15">
        <f t="shared" si="126"/>
        <v>1.9109999999999999E-2</v>
      </c>
      <c r="G4065" s="10">
        <f>IF(C4065&gt;'Assumptions Notes'!C$11,'Assumptions Notes'!C$11,C4065)</f>
        <v>78</v>
      </c>
      <c r="H4065" s="15">
        <f t="shared" si="127"/>
        <v>1.9109999999999999E-2</v>
      </c>
      <c r="I4065" s="2">
        <f>IF(C4065&gt;'Assumptions Notes'!C$11,-C4065*('Assumptions Notes'!C$13/(2*1000)),G4065*D4065)</f>
        <v>1.9109999999999999E-2</v>
      </c>
    </row>
    <row r="4066" spans="1:9" ht="16" x14ac:dyDescent="0.2">
      <c r="A4066" s="5">
        <v>42636.6875</v>
      </c>
      <c r="B4066" s="2">
        <v>1100.3499999999999</v>
      </c>
      <c r="C4066" s="29">
        <v>82.8</v>
      </c>
      <c r="D4066" s="8">
        <v>2.7E-4</v>
      </c>
      <c r="E4066" s="13">
        <f>D4066*'Assumptions Notes'!C$12</f>
        <v>3.2399999999999998E-2</v>
      </c>
      <c r="F4066" s="15">
        <f t="shared" si="126"/>
        <v>2.2356000000000001E-2</v>
      </c>
      <c r="G4066" s="10">
        <f>IF(C4066&gt;'Assumptions Notes'!C$11,'Assumptions Notes'!C$11,C4066)</f>
        <v>82.8</v>
      </c>
      <c r="H4066" s="15">
        <f t="shared" si="127"/>
        <v>2.2356000000000001E-2</v>
      </c>
      <c r="I4066" s="2">
        <f>IF(C4066&gt;'Assumptions Notes'!C$11,-C4066*('Assumptions Notes'!C$13/(2*1000)),G4066*D4066)</f>
        <v>2.2356000000000001E-2</v>
      </c>
    </row>
    <row r="4067" spans="1:9" ht="16" x14ac:dyDescent="0.2">
      <c r="A4067" s="5">
        <v>42636.708333333336</v>
      </c>
      <c r="B4067" s="2">
        <v>1179.79</v>
      </c>
      <c r="C4067" s="29">
        <v>85.7</v>
      </c>
      <c r="D4067" s="8">
        <v>2.9500000000000001E-4</v>
      </c>
      <c r="E4067" s="13">
        <f>D4067*'Assumptions Notes'!C$12</f>
        <v>3.5400000000000001E-2</v>
      </c>
      <c r="F4067" s="15">
        <f t="shared" si="126"/>
        <v>2.5281500000000002E-2</v>
      </c>
      <c r="G4067" s="10">
        <f>IF(C4067&gt;'Assumptions Notes'!C$11,'Assumptions Notes'!C$11,C4067)</f>
        <v>85.7</v>
      </c>
      <c r="H4067" s="15">
        <f t="shared" si="127"/>
        <v>2.5281500000000002E-2</v>
      </c>
      <c r="I4067" s="2">
        <f>IF(C4067&gt;'Assumptions Notes'!C$11,-C4067*('Assumptions Notes'!C$13/(2*1000)),G4067*D4067)</f>
        <v>2.5281500000000002E-2</v>
      </c>
    </row>
    <row r="4068" spans="1:9" ht="16" x14ac:dyDescent="0.2">
      <c r="A4068" s="5">
        <v>42636.729166666664</v>
      </c>
      <c r="B4068" s="2">
        <v>1248.9000000000001</v>
      </c>
      <c r="C4068" s="29">
        <v>87.9</v>
      </c>
      <c r="D4068" s="8">
        <v>2.9750000000000002E-4</v>
      </c>
      <c r="E4068" s="13">
        <f>D4068*'Assumptions Notes'!C$12</f>
        <v>3.5700000000000003E-2</v>
      </c>
      <c r="F4068" s="15">
        <f t="shared" si="126"/>
        <v>2.6150250000000003E-2</v>
      </c>
      <c r="G4068" s="10">
        <f>IF(C4068&gt;'Assumptions Notes'!C$11,'Assumptions Notes'!C$11,C4068)</f>
        <v>87.9</v>
      </c>
      <c r="H4068" s="15">
        <f t="shared" si="127"/>
        <v>2.6150250000000003E-2</v>
      </c>
      <c r="I4068" s="2">
        <f>IF(C4068&gt;'Assumptions Notes'!C$11,-C4068*('Assumptions Notes'!C$13/(2*1000)),G4068*D4068)</f>
        <v>2.6150250000000003E-2</v>
      </c>
    </row>
    <row r="4069" spans="1:9" ht="16" x14ac:dyDescent="0.2">
      <c r="A4069" s="5">
        <v>42636.75</v>
      </c>
      <c r="B4069" s="2">
        <v>1354.29</v>
      </c>
      <c r="C4069" s="29">
        <v>85.4</v>
      </c>
      <c r="D4069" s="8">
        <v>2.9999999999999997E-4</v>
      </c>
      <c r="E4069" s="13">
        <f>D4069*'Assumptions Notes'!C$12</f>
        <v>3.5999999999999997E-2</v>
      </c>
      <c r="F4069" s="15">
        <f t="shared" si="126"/>
        <v>2.562E-2</v>
      </c>
      <c r="G4069" s="10">
        <f>IF(C4069&gt;'Assumptions Notes'!C$11,'Assumptions Notes'!C$11,C4069)</f>
        <v>85.4</v>
      </c>
      <c r="H4069" s="15">
        <f t="shared" si="127"/>
        <v>2.562E-2</v>
      </c>
      <c r="I4069" s="2">
        <f>IF(C4069&gt;'Assumptions Notes'!C$11,-C4069*('Assumptions Notes'!C$13/(2*1000)),G4069*D4069)</f>
        <v>2.562E-2</v>
      </c>
    </row>
    <row r="4070" spans="1:9" ht="16" x14ac:dyDescent="0.2">
      <c r="A4070" s="5">
        <v>42636.770833333336</v>
      </c>
      <c r="B4070" s="2">
        <v>1428.12</v>
      </c>
      <c r="C4070" s="29">
        <v>79.400000000000006</v>
      </c>
      <c r="D4070" s="8">
        <v>2.9999999999999997E-4</v>
      </c>
      <c r="E4070" s="13">
        <f>D4070*'Assumptions Notes'!C$12</f>
        <v>3.5999999999999997E-2</v>
      </c>
      <c r="F4070" s="15">
        <f t="shared" si="126"/>
        <v>2.3820000000000001E-2</v>
      </c>
      <c r="G4070" s="10">
        <f>IF(C4070&gt;'Assumptions Notes'!C$11,'Assumptions Notes'!C$11,C4070)</f>
        <v>79.400000000000006</v>
      </c>
      <c r="H4070" s="15">
        <f t="shared" si="127"/>
        <v>2.3820000000000001E-2</v>
      </c>
      <c r="I4070" s="2">
        <f>IF(C4070&gt;'Assumptions Notes'!C$11,-C4070*('Assumptions Notes'!C$13/(2*1000)),G4070*D4070)</f>
        <v>2.3820000000000001E-2</v>
      </c>
    </row>
    <row r="4071" spans="1:9" ht="16" x14ac:dyDescent="0.2">
      <c r="A4071" s="5">
        <v>42636.791666666664</v>
      </c>
      <c r="B4071" s="2">
        <v>1498.09</v>
      </c>
      <c r="C4071" s="29">
        <v>75.5</v>
      </c>
      <c r="D4071" s="8">
        <v>2.9999999999999997E-4</v>
      </c>
      <c r="E4071" s="13">
        <f>D4071*'Assumptions Notes'!C$12</f>
        <v>3.5999999999999997E-2</v>
      </c>
      <c r="F4071" s="15">
        <f t="shared" si="126"/>
        <v>2.2649999999999997E-2</v>
      </c>
      <c r="G4071" s="10">
        <f>IF(C4071&gt;'Assumptions Notes'!C$11,'Assumptions Notes'!C$11,C4071)</f>
        <v>75.5</v>
      </c>
      <c r="H4071" s="15">
        <f t="shared" si="127"/>
        <v>2.2649999999999997E-2</v>
      </c>
      <c r="I4071" s="2">
        <f>IF(C4071&gt;'Assumptions Notes'!C$11,-C4071*('Assumptions Notes'!C$13/(2*1000)),G4071*D4071)</f>
        <v>2.2649999999999997E-2</v>
      </c>
    </row>
    <row r="4072" spans="1:9" ht="16" x14ac:dyDescent="0.2">
      <c r="A4072" s="5">
        <v>42636.8125</v>
      </c>
      <c r="B4072" s="2">
        <v>1573.49</v>
      </c>
      <c r="C4072" s="29">
        <v>74.7</v>
      </c>
      <c r="D4072" s="8">
        <v>2.9750000000000002E-4</v>
      </c>
      <c r="E4072" s="13">
        <f>D4072*'Assumptions Notes'!C$12</f>
        <v>3.5700000000000003E-2</v>
      </c>
      <c r="F4072" s="15">
        <f t="shared" si="126"/>
        <v>2.2223250000000003E-2</v>
      </c>
      <c r="G4072" s="10">
        <f>IF(C4072&gt;'Assumptions Notes'!C$11,'Assumptions Notes'!C$11,C4072)</f>
        <v>74.7</v>
      </c>
      <c r="H4072" s="15">
        <f t="shared" si="127"/>
        <v>2.2223250000000003E-2</v>
      </c>
      <c r="I4072" s="2">
        <f>IF(C4072&gt;'Assumptions Notes'!C$11,-C4072*('Assumptions Notes'!C$13/(2*1000)),G4072*D4072)</f>
        <v>2.2223250000000003E-2</v>
      </c>
    </row>
    <row r="4073" spans="1:9" ht="16" x14ac:dyDescent="0.2">
      <c r="A4073" s="5">
        <v>42636.833333333336</v>
      </c>
      <c r="B4073" s="2">
        <v>1570.61</v>
      </c>
      <c r="C4073" s="29">
        <v>73.5</v>
      </c>
      <c r="D4073" s="8">
        <v>2.9500000000000001E-4</v>
      </c>
      <c r="E4073" s="13">
        <f>D4073*'Assumptions Notes'!C$12</f>
        <v>3.5400000000000001E-2</v>
      </c>
      <c r="F4073" s="15">
        <f t="shared" si="126"/>
        <v>2.16825E-2</v>
      </c>
      <c r="G4073" s="10">
        <f>IF(C4073&gt;'Assumptions Notes'!C$11,'Assumptions Notes'!C$11,C4073)</f>
        <v>73.5</v>
      </c>
      <c r="H4073" s="15">
        <f t="shared" si="127"/>
        <v>2.16825E-2</v>
      </c>
      <c r="I4073" s="2">
        <f>IF(C4073&gt;'Assumptions Notes'!C$11,-C4073*('Assumptions Notes'!C$13/(2*1000)),G4073*D4073)</f>
        <v>2.16825E-2</v>
      </c>
    </row>
    <row r="4074" spans="1:9" ht="16" x14ac:dyDescent="0.2">
      <c r="A4074" s="5">
        <v>42636.854166666664</v>
      </c>
      <c r="B4074" s="2">
        <v>1537.97</v>
      </c>
      <c r="C4074" s="29">
        <v>73.400000000000006</v>
      </c>
      <c r="D4074" s="8">
        <v>2.9E-4</v>
      </c>
      <c r="E4074" s="13">
        <f>D4074*'Assumptions Notes'!C$12</f>
        <v>3.4799999999999998E-2</v>
      </c>
      <c r="F4074" s="15">
        <f t="shared" si="126"/>
        <v>2.1286000000000003E-2</v>
      </c>
      <c r="G4074" s="10">
        <f>IF(C4074&gt;'Assumptions Notes'!C$11,'Assumptions Notes'!C$11,C4074)</f>
        <v>73.400000000000006</v>
      </c>
      <c r="H4074" s="15">
        <f t="shared" si="127"/>
        <v>2.1286000000000003E-2</v>
      </c>
      <c r="I4074" s="2">
        <f>IF(C4074&gt;'Assumptions Notes'!C$11,-C4074*('Assumptions Notes'!C$13/(2*1000)),G4074*D4074)</f>
        <v>2.1286000000000003E-2</v>
      </c>
    </row>
    <row r="4075" spans="1:9" ht="16" x14ac:dyDescent="0.2">
      <c r="A4075" s="5">
        <v>42636.875</v>
      </c>
      <c r="B4075" s="2">
        <v>1493.51</v>
      </c>
      <c r="C4075" s="29">
        <v>73.099999999999994</v>
      </c>
      <c r="D4075" s="8">
        <v>2.8499999999999999E-4</v>
      </c>
      <c r="E4075" s="13">
        <f>D4075*'Assumptions Notes'!C$12</f>
        <v>3.4200000000000001E-2</v>
      </c>
      <c r="F4075" s="15">
        <f t="shared" si="126"/>
        <v>2.0833499999999998E-2</v>
      </c>
      <c r="G4075" s="10">
        <f>IF(C4075&gt;'Assumptions Notes'!C$11,'Assumptions Notes'!C$11,C4075)</f>
        <v>73.099999999999994</v>
      </c>
      <c r="H4075" s="15">
        <f t="shared" si="127"/>
        <v>2.0833499999999998E-2</v>
      </c>
      <c r="I4075" s="2">
        <f>IF(C4075&gt;'Assumptions Notes'!C$11,-C4075*('Assumptions Notes'!C$13/(2*1000)),G4075*D4075)</f>
        <v>2.0833499999999998E-2</v>
      </c>
    </row>
    <row r="4076" spans="1:9" ht="16" x14ac:dyDescent="0.2">
      <c r="A4076" s="5">
        <v>42636.895833333336</v>
      </c>
      <c r="B4076" s="2">
        <v>1480.03</v>
      </c>
      <c r="C4076" s="29">
        <v>72.2</v>
      </c>
      <c r="D4076" s="8">
        <v>2.7E-4</v>
      </c>
      <c r="E4076" s="13">
        <f>D4076*'Assumptions Notes'!C$12</f>
        <v>3.2399999999999998E-2</v>
      </c>
      <c r="F4076" s="15">
        <f t="shared" si="126"/>
        <v>1.9494000000000001E-2</v>
      </c>
      <c r="G4076" s="10">
        <f>IF(C4076&gt;'Assumptions Notes'!C$11,'Assumptions Notes'!C$11,C4076)</f>
        <v>72.2</v>
      </c>
      <c r="H4076" s="15">
        <f t="shared" si="127"/>
        <v>1.9494000000000001E-2</v>
      </c>
      <c r="I4076" s="2">
        <f>IF(C4076&gt;'Assumptions Notes'!C$11,-C4076*('Assumptions Notes'!C$13/(2*1000)),G4076*D4076)</f>
        <v>1.9494000000000001E-2</v>
      </c>
    </row>
    <row r="4077" spans="1:9" ht="16" x14ac:dyDescent="0.2">
      <c r="A4077" s="5">
        <v>42636.916666666664</v>
      </c>
      <c r="B4077" s="2">
        <v>1445.87</v>
      </c>
      <c r="C4077" s="29">
        <v>74.5</v>
      </c>
      <c r="D4077" s="8">
        <v>2.5500000000000002E-4</v>
      </c>
      <c r="E4077" s="13">
        <f>D4077*'Assumptions Notes'!C$12</f>
        <v>3.0600000000000002E-2</v>
      </c>
      <c r="F4077" s="15">
        <f t="shared" si="126"/>
        <v>1.89975E-2</v>
      </c>
      <c r="G4077" s="10">
        <f>IF(C4077&gt;'Assumptions Notes'!C$11,'Assumptions Notes'!C$11,C4077)</f>
        <v>74.5</v>
      </c>
      <c r="H4077" s="15">
        <f t="shared" si="127"/>
        <v>1.89975E-2</v>
      </c>
      <c r="I4077" s="2">
        <f>IF(C4077&gt;'Assumptions Notes'!C$11,-C4077*('Assumptions Notes'!C$13/(2*1000)),G4077*D4077)</f>
        <v>1.89975E-2</v>
      </c>
    </row>
    <row r="4078" spans="1:9" ht="16" x14ac:dyDescent="0.2">
      <c r="A4078" s="5">
        <v>42636.9375</v>
      </c>
      <c r="B4078" s="2">
        <v>1402.52</v>
      </c>
      <c r="C4078" s="29">
        <v>77.099999999999994</v>
      </c>
      <c r="D4078" s="8">
        <v>2.1250000000000002E-4</v>
      </c>
      <c r="E4078" s="13">
        <f>D4078*'Assumptions Notes'!C$12</f>
        <v>2.5500000000000002E-2</v>
      </c>
      <c r="F4078" s="15">
        <f t="shared" si="126"/>
        <v>1.6383749999999999E-2</v>
      </c>
      <c r="G4078" s="10">
        <f>IF(C4078&gt;'Assumptions Notes'!C$11,'Assumptions Notes'!C$11,C4078)</f>
        <v>77.099999999999994</v>
      </c>
      <c r="H4078" s="15">
        <f t="shared" si="127"/>
        <v>1.6383749999999999E-2</v>
      </c>
      <c r="I4078" s="2">
        <f>IF(C4078&gt;'Assumptions Notes'!C$11,-C4078*('Assumptions Notes'!C$13/(2*1000)),G4078*D4078)</f>
        <v>1.6383749999999999E-2</v>
      </c>
    </row>
    <row r="4079" spans="1:9" ht="16" x14ac:dyDescent="0.2">
      <c r="A4079" s="5">
        <v>42636.958333333336</v>
      </c>
      <c r="B4079" s="2">
        <v>1372.27</v>
      </c>
      <c r="C4079" s="29">
        <v>83.7</v>
      </c>
      <c r="D4079" s="8">
        <v>1.7000000000000001E-4</v>
      </c>
      <c r="E4079" s="13">
        <f>D4079*'Assumptions Notes'!C$12</f>
        <v>2.0400000000000001E-2</v>
      </c>
      <c r="F4079" s="15">
        <f t="shared" si="126"/>
        <v>1.4229000000000002E-2</v>
      </c>
      <c r="G4079" s="10">
        <f>IF(C4079&gt;'Assumptions Notes'!C$11,'Assumptions Notes'!C$11,C4079)</f>
        <v>83.7</v>
      </c>
      <c r="H4079" s="15">
        <f t="shared" si="127"/>
        <v>1.4229000000000002E-2</v>
      </c>
      <c r="I4079" s="2">
        <f>IF(C4079&gt;'Assumptions Notes'!C$11,-C4079*('Assumptions Notes'!C$13/(2*1000)),G4079*D4079)</f>
        <v>1.4229000000000002E-2</v>
      </c>
    </row>
    <row r="4080" spans="1:9" ht="16" x14ac:dyDescent="0.2">
      <c r="A4080" s="5">
        <v>42636.979166666664</v>
      </c>
      <c r="B4080" s="2">
        <v>1349.22</v>
      </c>
      <c r="C4080" s="29">
        <v>82.6</v>
      </c>
      <c r="D4080" s="8">
        <v>1.5000000000000001E-4</v>
      </c>
      <c r="E4080" s="13">
        <f>D4080*'Assumptions Notes'!C$12</f>
        <v>1.8000000000000002E-2</v>
      </c>
      <c r="F4080" s="15">
        <f t="shared" si="126"/>
        <v>1.239E-2</v>
      </c>
      <c r="G4080" s="10">
        <f>IF(C4080&gt;'Assumptions Notes'!C$11,'Assumptions Notes'!C$11,C4080)</f>
        <v>82.6</v>
      </c>
      <c r="H4080" s="15">
        <f t="shared" si="127"/>
        <v>1.239E-2</v>
      </c>
      <c r="I4080" s="2">
        <f>IF(C4080&gt;'Assumptions Notes'!C$11,-C4080*('Assumptions Notes'!C$13/(2*1000)),G4080*D4080)</f>
        <v>1.239E-2</v>
      </c>
    </row>
    <row r="4081" spans="1:9" ht="16" x14ac:dyDescent="0.2">
      <c r="A4081" s="5">
        <v>42637</v>
      </c>
      <c r="B4081" s="2">
        <v>1522.63</v>
      </c>
      <c r="C4081" s="29">
        <v>84.5</v>
      </c>
      <c r="D4081" s="8">
        <v>1.2999999999999999E-4</v>
      </c>
      <c r="E4081" s="13">
        <f>D4081*'Assumptions Notes'!C$12</f>
        <v>1.5599999999999999E-2</v>
      </c>
      <c r="F4081" s="15">
        <f t="shared" si="126"/>
        <v>1.0984999999999998E-2</v>
      </c>
      <c r="G4081" s="10">
        <f>IF(C4081&gt;'Assumptions Notes'!C$11,'Assumptions Notes'!C$11,C4081)</f>
        <v>84.5</v>
      </c>
      <c r="H4081" s="15">
        <f t="shared" si="127"/>
        <v>1.0984999999999998E-2</v>
      </c>
      <c r="I4081" s="2">
        <f>IF(C4081&gt;'Assumptions Notes'!C$11,-C4081*('Assumptions Notes'!C$13/(2*1000)),G4081*D4081)</f>
        <v>1.0984999999999998E-2</v>
      </c>
    </row>
    <row r="4082" spans="1:9" ht="16" x14ac:dyDescent="0.2">
      <c r="A4082" s="5">
        <v>42637.020833333336</v>
      </c>
      <c r="B4082" s="2">
        <v>1411.48</v>
      </c>
      <c r="C4082" s="29">
        <v>77.599999999999994</v>
      </c>
      <c r="D4082" s="8">
        <v>1.175E-4</v>
      </c>
      <c r="E4082" s="13">
        <f>D4082*'Assumptions Notes'!C$12</f>
        <v>1.41E-2</v>
      </c>
      <c r="F4082" s="15">
        <f t="shared" si="126"/>
        <v>9.1179999999999994E-3</v>
      </c>
      <c r="G4082" s="10">
        <f>IF(C4082&gt;'Assumptions Notes'!C$11,'Assumptions Notes'!C$11,C4082)</f>
        <v>77.599999999999994</v>
      </c>
      <c r="H4082" s="15">
        <f t="shared" si="127"/>
        <v>9.1179999999999994E-3</v>
      </c>
      <c r="I4082" s="2">
        <f>IF(C4082&gt;'Assumptions Notes'!C$11,-C4082*('Assumptions Notes'!C$13/(2*1000)),G4082*D4082)</f>
        <v>9.1179999999999994E-3</v>
      </c>
    </row>
    <row r="4083" spans="1:9" ht="16" x14ac:dyDescent="0.2">
      <c r="A4083" s="5">
        <v>42637.041666666664</v>
      </c>
      <c r="B4083" s="2">
        <v>1354.24</v>
      </c>
      <c r="C4083" s="29">
        <v>74.3</v>
      </c>
      <c r="D4083" s="8">
        <v>1.05E-4</v>
      </c>
      <c r="E4083" s="13">
        <f>D4083*'Assumptions Notes'!C$12</f>
        <v>1.26E-2</v>
      </c>
      <c r="F4083" s="15">
        <f t="shared" si="126"/>
        <v>7.8015000000000003E-3</v>
      </c>
      <c r="G4083" s="10">
        <f>IF(C4083&gt;'Assumptions Notes'!C$11,'Assumptions Notes'!C$11,C4083)</f>
        <v>74.3</v>
      </c>
      <c r="H4083" s="15">
        <f t="shared" si="127"/>
        <v>7.8015000000000003E-3</v>
      </c>
      <c r="I4083" s="2">
        <f>IF(C4083&gt;'Assumptions Notes'!C$11,-C4083*('Assumptions Notes'!C$13/(2*1000)),G4083*D4083)</f>
        <v>7.8015000000000003E-3</v>
      </c>
    </row>
    <row r="4084" spans="1:9" ht="16" x14ac:dyDescent="0.2">
      <c r="A4084" s="5">
        <v>42637.0625</v>
      </c>
      <c r="B4084" s="2">
        <v>1265.1500000000001</v>
      </c>
      <c r="C4084" s="29">
        <v>73.3</v>
      </c>
      <c r="D4084" s="8">
        <v>1.025E-4</v>
      </c>
      <c r="E4084" s="13">
        <f>D4084*'Assumptions Notes'!C$12</f>
        <v>1.23E-2</v>
      </c>
      <c r="F4084" s="15">
        <f t="shared" si="126"/>
        <v>7.51325E-3</v>
      </c>
      <c r="G4084" s="10">
        <f>IF(C4084&gt;'Assumptions Notes'!C$11,'Assumptions Notes'!C$11,C4084)</f>
        <v>73.3</v>
      </c>
      <c r="H4084" s="15">
        <f t="shared" si="127"/>
        <v>7.51325E-3</v>
      </c>
      <c r="I4084" s="2">
        <f>IF(C4084&gt;'Assumptions Notes'!C$11,-C4084*('Assumptions Notes'!C$13/(2*1000)),G4084*D4084)</f>
        <v>7.51325E-3</v>
      </c>
    </row>
    <row r="4085" spans="1:9" ht="16" x14ac:dyDescent="0.2">
      <c r="A4085" s="5">
        <v>42637.083333333336</v>
      </c>
      <c r="B4085" s="2">
        <v>1181.9000000000001</v>
      </c>
      <c r="C4085" s="29">
        <v>72</v>
      </c>
      <c r="D4085" s="8">
        <v>1E-4</v>
      </c>
      <c r="E4085" s="13">
        <f>D4085*'Assumptions Notes'!C$12</f>
        <v>1.2E-2</v>
      </c>
      <c r="F4085" s="15">
        <f t="shared" si="126"/>
        <v>7.2000000000000007E-3</v>
      </c>
      <c r="G4085" s="10">
        <f>IF(C4085&gt;'Assumptions Notes'!C$11,'Assumptions Notes'!C$11,C4085)</f>
        <v>72</v>
      </c>
      <c r="H4085" s="15">
        <f t="shared" si="127"/>
        <v>7.2000000000000007E-3</v>
      </c>
      <c r="I4085" s="2">
        <f>IF(C4085&gt;'Assumptions Notes'!C$11,-C4085*('Assumptions Notes'!C$13/(2*1000)),G4085*D4085)</f>
        <v>7.2000000000000007E-3</v>
      </c>
    </row>
    <row r="4086" spans="1:9" ht="16" x14ac:dyDescent="0.2">
      <c r="A4086" s="5">
        <v>42637.104166666664</v>
      </c>
      <c r="B4086" s="2">
        <v>1111.96</v>
      </c>
      <c r="C4086" s="29">
        <v>71.400000000000006</v>
      </c>
      <c r="D4086" s="8">
        <v>9.8750000000000002E-5</v>
      </c>
      <c r="E4086" s="13">
        <f>D4086*'Assumptions Notes'!C$12</f>
        <v>1.1849999999999999E-2</v>
      </c>
      <c r="F4086" s="15">
        <f t="shared" si="126"/>
        <v>7.0507500000000006E-3</v>
      </c>
      <c r="G4086" s="10">
        <f>IF(C4086&gt;'Assumptions Notes'!C$11,'Assumptions Notes'!C$11,C4086)</f>
        <v>71.400000000000006</v>
      </c>
      <c r="H4086" s="15">
        <f t="shared" si="127"/>
        <v>7.0507500000000006E-3</v>
      </c>
      <c r="I4086" s="2">
        <f>IF(C4086&gt;'Assumptions Notes'!C$11,-C4086*('Assumptions Notes'!C$13/(2*1000)),G4086*D4086)</f>
        <v>7.0507500000000006E-3</v>
      </c>
    </row>
    <row r="4087" spans="1:9" ht="16" x14ac:dyDescent="0.2">
      <c r="A4087" s="5">
        <v>42637.125</v>
      </c>
      <c r="B4087" s="2">
        <v>1090.22</v>
      </c>
      <c r="C4087" s="29">
        <v>71.099999999999994</v>
      </c>
      <c r="D4087" s="8">
        <v>9.7499999999999998E-5</v>
      </c>
      <c r="E4087" s="13">
        <f>D4087*'Assumptions Notes'!C$12</f>
        <v>1.17E-2</v>
      </c>
      <c r="F4087" s="15">
        <f t="shared" si="126"/>
        <v>6.9322499999999992E-3</v>
      </c>
      <c r="G4087" s="10">
        <f>IF(C4087&gt;'Assumptions Notes'!C$11,'Assumptions Notes'!C$11,C4087)</f>
        <v>71.099999999999994</v>
      </c>
      <c r="H4087" s="15">
        <f t="shared" si="127"/>
        <v>6.9322499999999992E-3</v>
      </c>
      <c r="I4087" s="2">
        <f>IF(C4087&gt;'Assumptions Notes'!C$11,-C4087*('Assumptions Notes'!C$13/(2*1000)),G4087*D4087)</f>
        <v>6.9322499999999992E-3</v>
      </c>
    </row>
    <row r="4088" spans="1:9" ht="16" x14ac:dyDescent="0.2">
      <c r="A4088" s="5">
        <v>42637.145833333336</v>
      </c>
      <c r="B4088" s="2">
        <v>1033.53</v>
      </c>
      <c r="C4088" s="29">
        <v>71.400000000000006</v>
      </c>
      <c r="D4088" s="8">
        <v>9.6250000000000009E-5</v>
      </c>
      <c r="E4088" s="13">
        <f>D4088*'Assumptions Notes'!C$12</f>
        <v>1.1550000000000001E-2</v>
      </c>
      <c r="F4088" s="15">
        <f t="shared" si="126"/>
        <v>6.8722500000000008E-3</v>
      </c>
      <c r="G4088" s="10">
        <f>IF(C4088&gt;'Assumptions Notes'!C$11,'Assumptions Notes'!C$11,C4088)</f>
        <v>71.400000000000006</v>
      </c>
      <c r="H4088" s="15">
        <f t="shared" si="127"/>
        <v>6.8722500000000008E-3</v>
      </c>
      <c r="I4088" s="2">
        <f>IF(C4088&gt;'Assumptions Notes'!C$11,-C4088*('Assumptions Notes'!C$13/(2*1000)),G4088*D4088)</f>
        <v>6.8722500000000008E-3</v>
      </c>
    </row>
    <row r="4089" spans="1:9" ht="16" x14ac:dyDescent="0.2">
      <c r="A4089" s="5">
        <v>42637.166666666664</v>
      </c>
      <c r="B4089" s="2">
        <v>978.8</v>
      </c>
      <c r="C4089" s="29">
        <v>72.099999999999994</v>
      </c>
      <c r="D4089" s="8">
        <v>9.5000000000000005E-5</v>
      </c>
      <c r="E4089" s="13">
        <f>D4089*'Assumptions Notes'!C$12</f>
        <v>1.14E-2</v>
      </c>
      <c r="F4089" s="15">
        <f t="shared" si="126"/>
        <v>6.8494999999999997E-3</v>
      </c>
      <c r="G4089" s="10">
        <f>IF(C4089&gt;'Assumptions Notes'!C$11,'Assumptions Notes'!C$11,C4089)</f>
        <v>72.099999999999994</v>
      </c>
      <c r="H4089" s="15">
        <f t="shared" si="127"/>
        <v>6.8494999999999997E-3</v>
      </c>
      <c r="I4089" s="2">
        <f>IF(C4089&gt;'Assumptions Notes'!C$11,-C4089*('Assumptions Notes'!C$13/(2*1000)),G4089*D4089)</f>
        <v>6.8494999999999997E-3</v>
      </c>
    </row>
    <row r="4090" spans="1:9" ht="16" x14ac:dyDescent="0.2">
      <c r="A4090" s="5">
        <v>42637.1875</v>
      </c>
      <c r="B4090" s="2">
        <v>967.01</v>
      </c>
      <c r="C4090" s="29">
        <v>76.3</v>
      </c>
      <c r="D4090" s="8">
        <v>9.6250000000000009E-5</v>
      </c>
      <c r="E4090" s="13">
        <f>D4090*'Assumptions Notes'!C$12</f>
        <v>1.1550000000000001E-2</v>
      </c>
      <c r="F4090" s="15">
        <f t="shared" si="126"/>
        <v>7.3438750000000006E-3</v>
      </c>
      <c r="G4090" s="10">
        <f>IF(C4090&gt;'Assumptions Notes'!C$11,'Assumptions Notes'!C$11,C4090)</f>
        <v>76.3</v>
      </c>
      <c r="H4090" s="15">
        <f t="shared" si="127"/>
        <v>7.3438750000000006E-3</v>
      </c>
      <c r="I4090" s="2">
        <f>IF(C4090&gt;'Assumptions Notes'!C$11,-C4090*('Assumptions Notes'!C$13/(2*1000)),G4090*D4090)</f>
        <v>7.3438750000000006E-3</v>
      </c>
    </row>
    <row r="4091" spans="1:9" ht="16" x14ac:dyDescent="0.2">
      <c r="A4091" s="5">
        <v>42637.208333333336</v>
      </c>
      <c r="B4091" s="2">
        <v>976.63</v>
      </c>
      <c r="C4091" s="29">
        <v>79.599999999999994</v>
      </c>
      <c r="D4091" s="8">
        <v>9.7499999999999998E-5</v>
      </c>
      <c r="E4091" s="13">
        <f>D4091*'Assumptions Notes'!C$12</f>
        <v>1.17E-2</v>
      </c>
      <c r="F4091" s="15">
        <f t="shared" si="126"/>
        <v>7.7609999999999997E-3</v>
      </c>
      <c r="G4091" s="10">
        <f>IF(C4091&gt;'Assumptions Notes'!C$11,'Assumptions Notes'!C$11,C4091)</f>
        <v>79.599999999999994</v>
      </c>
      <c r="H4091" s="15">
        <f t="shared" si="127"/>
        <v>7.7609999999999997E-3</v>
      </c>
      <c r="I4091" s="2">
        <f>IF(C4091&gt;'Assumptions Notes'!C$11,-C4091*('Assumptions Notes'!C$13/(2*1000)),G4091*D4091)</f>
        <v>7.7609999999999997E-3</v>
      </c>
    </row>
    <row r="4092" spans="1:9" ht="16" x14ac:dyDescent="0.2">
      <c r="A4092" s="5">
        <v>42637.229166666664</v>
      </c>
      <c r="B4092" s="2">
        <v>963.23</v>
      </c>
      <c r="C4092" s="29">
        <v>79.8</v>
      </c>
      <c r="D4092" s="8">
        <v>1.15E-4</v>
      </c>
      <c r="E4092" s="13">
        <f>D4092*'Assumptions Notes'!C$12</f>
        <v>1.38E-2</v>
      </c>
      <c r="F4092" s="15">
        <f t="shared" si="126"/>
        <v>9.1769999999999994E-3</v>
      </c>
      <c r="G4092" s="10">
        <f>IF(C4092&gt;'Assumptions Notes'!C$11,'Assumptions Notes'!C$11,C4092)</f>
        <v>79.8</v>
      </c>
      <c r="H4092" s="15">
        <f t="shared" si="127"/>
        <v>9.1769999999999994E-3</v>
      </c>
      <c r="I4092" s="2">
        <f>IF(C4092&gt;'Assumptions Notes'!C$11,-C4092*('Assumptions Notes'!C$13/(2*1000)),G4092*D4092)</f>
        <v>9.1769999999999994E-3</v>
      </c>
    </row>
    <row r="4093" spans="1:9" ht="16" x14ac:dyDescent="0.2">
      <c r="A4093" s="5">
        <v>42637.25</v>
      </c>
      <c r="B4093" s="2">
        <v>979.9</v>
      </c>
      <c r="C4093" s="29">
        <v>83.7</v>
      </c>
      <c r="D4093" s="8">
        <v>1.325E-4</v>
      </c>
      <c r="E4093" s="13">
        <f>D4093*'Assumptions Notes'!C$12</f>
        <v>1.5900000000000001E-2</v>
      </c>
      <c r="F4093" s="15">
        <f t="shared" si="126"/>
        <v>1.1090249999999999E-2</v>
      </c>
      <c r="G4093" s="10">
        <f>IF(C4093&gt;'Assumptions Notes'!C$11,'Assumptions Notes'!C$11,C4093)</f>
        <v>83.7</v>
      </c>
      <c r="H4093" s="15">
        <f t="shared" si="127"/>
        <v>1.1090249999999999E-2</v>
      </c>
      <c r="I4093" s="2">
        <f>IF(C4093&gt;'Assumptions Notes'!C$11,-C4093*('Assumptions Notes'!C$13/(2*1000)),G4093*D4093)</f>
        <v>1.1090249999999999E-2</v>
      </c>
    </row>
    <row r="4094" spans="1:9" ht="16" x14ac:dyDescent="0.2">
      <c r="A4094" s="5">
        <v>42637.270833333336</v>
      </c>
      <c r="B4094" s="2">
        <v>1025.29</v>
      </c>
      <c r="C4094" s="29">
        <v>75.099999999999994</v>
      </c>
      <c r="D4094" s="8">
        <v>1.6249999999999999E-4</v>
      </c>
      <c r="E4094" s="13">
        <f>D4094*'Assumptions Notes'!C$12</f>
        <v>1.95E-2</v>
      </c>
      <c r="F4094" s="15">
        <f t="shared" si="126"/>
        <v>1.2203749999999999E-2</v>
      </c>
      <c r="G4094" s="10">
        <f>IF(C4094&gt;'Assumptions Notes'!C$11,'Assumptions Notes'!C$11,C4094)</f>
        <v>75.099999999999994</v>
      </c>
      <c r="H4094" s="15">
        <f t="shared" si="127"/>
        <v>1.2203749999999999E-2</v>
      </c>
      <c r="I4094" s="2">
        <f>IF(C4094&gt;'Assumptions Notes'!C$11,-C4094*('Assumptions Notes'!C$13/(2*1000)),G4094*D4094)</f>
        <v>1.2203749999999999E-2</v>
      </c>
    </row>
    <row r="4095" spans="1:9" ht="16" x14ac:dyDescent="0.2">
      <c r="A4095" s="5">
        <v>42637.291666666664</v>
      </c>
      <c r="B4095" s="2">
        <v>1088.6300000000001</v>
      </c>
      <c r="C4095" s="29">
        <v>72.2</v>
      </c>
      <c r="D4095" s="8">
        <v>1.9249999999999999E-4</v>
      </c>
      <c r="E4095" s="13">
        <f>D4095*'Assumptions Notes'!C$12</f>
        <v>2.3099999999999999E-2</v>
      </c>
      <c r="F4095" s="15">
        <f t="shared" si="126"/>
        <v>1.3898499999999999E-2</v>
      </c>
      <c r="G4095" s="10">
        <f>IF(C4095&gt;'Assumptions Notes'!C$11,'Assumptions Notes'!C$11,C4095)</f>
        <v>72.2</v>
      </c>
      <c r="H4095" s="15">
        <f t="shared" si="127"/>
        <v>1.3898499999999999E-2</v>
      </c>
      <c r="I4095" s="2">
        <f>IF(C4095&gt;'Assumptions Notes'!C$11,-C4095*('Assumptions Notes'!C$13/(2*1000)),G4095*D4095)</f>
        <v>1.3898499999999999E-2</v>
      </c>
    </row>
    <row r="4096" spans="1:9" ht="16" x14ac:dyDescent="0.2">
      <c r="A4096" s="5">
        <v>42637.3125</v>
      </c>
      <c r="B4096" s="2">
        <v>1137.31</v>
      </c>
      <c r="C4096" s="29">
        <v>71.099999999999994</v>
      </c>
      <c r="D4096" s="8">
        <v>2.0875000000000001E-4</v>
      </c>
      <c r="E4096" s="13">
        <f>D4096*'Assumptions Notes'!C$12</f>
        <v>2.5049999999999999E-2</v>
      </c>
      <c r="F4096" s="15">
        <f t="shared" si="126"/>
        <v>1.4842124999999999E-2</v>
      </c>
      <c r="G4096" s="10">
        <f>IF(C4096&gt;'Assumptions Notes'!C$11,'Assumptions Notes'!C$11,C4096)</f>
        <v>71.099999999999994</v>
      </c>
      <c r="H4096" s="15">
        <f t="shared" si="127"/>
        <v>1.4842124999999999E-2</v>
      </c>
      <c r="I4096" s="2">
        <f>IF(C4096&gt;'Assumptions Notes'!C$11,-C4096*('Assumptions Notes'!C$13/(2*1000)),G4096*D4096)</f>
        <v>1.4842124999999999E-2</v>
      </c>
    </row>
    <row r="4097" spans="1:9" ht="16" x14ac:dyDescent="0.2">
      <c r="A4097" s="5">
        <v>42637.333333333336</v>
      </c>
      <c r="B4097" s="2">
        <v>1186.92</v>
      </c>
      <c r="C4097" s="29">
        <v>72.099999999999994</v>
      </c>
      <c r="D4097" s="8">
        <v>2.2499999999999999E-4</v>
      </c>
      <c r="E4097" s="13">
        <f>D4097*'Assumptions Notes'!C$12</f>
        <v>2.7E-2</v>
      </c>
      <c r="F4097" s="15">
        <f t="shared" si="126"/>
        <v>1.6222499999999997E-2</v>
      </c>
      <c r="G4097" s="10">
        <f>IF(C4097&gt;'Assumptions Notes'!C$11,'Assumptions Notes'!C$11,C4097)</f>
        <v>72.099999999999994</v>
      </c>
      <c r="H4097" s="15">
        <f t="shared" si="127"/>
        <v>1.6222499999999997E-2</v>
      </c>
      <c r="I4097" s="2">
        <f>IF(C4097&gt;'Assumptions Notes'!C$11,-C4097*('Assumptions Notes'!C$13/(2*1000)),G4097*D4097)</f>
        <v>1.6222499999999997E-2</v>
      </c>
    </row>
    <row r="4098" spans="1:9" ht="16" x14ac:dyDescent="0.2">
      <c r="A4098" s="5">
        <v>42637.354166666664</v>
      </c>
      <c r="B4098" s="2">
        <v>1266.73</v>
      </c>
      <c r="C4098" s="29">
        <v>70.5</v>
      </c>
      <c r="D4098" s="8">
        <v>2.2625E-4</v>
      </c>
      <c r="E4098" s="13">
        <f>D4098*'Assumptions Notes'!C$12</f>
        <v>2.7150000000000001E-2</v>
      </c>
      <c r="F4098" s="15">
        <f t="shared" si="126"/>
        <v>1.5950625E-2</v>
      </c>
      <c r="G4098" s="10">
        <f>IF(C4098&gt;'Assumptions Notes'!C$11,'Assumptions Notes'!C$11,C4098)</f>
        <v>70.5</v>
      </c>
      <c r="H4098" s="15">
        <f t="shared" si="127"/>
        <v>1.5950625E-2</v>
      </c>
      <c r="I4098" s="2">
        <f>IF(C4098&gt;'Assumptions Notes'!C$11,-C4098*('Assumptions Notes'!C$13/(2*1000)),G4098*D4098)</f>
        <v>1.5950625E-2</v>
      </c>
    </row>
    <row r="4099" spans="1:9" ht="16" x14ac:dyDescent="0.2">
      <c r="A4099" s="5">
        <v>42637.375</v>
      </c>
      <c r="B4099" s="2">
        <v>1314.81</v>
      </c>
      <c r="C4099" s="29">
        <v>70.2</v>
      </c>
      <c r="D4099" s="8">
        <v>2.275E-4</v>
      </c>
      <c r="E4099" s="13">
        <f>D4099*'Assumptions Notes'!C$12</f>
        <v>2.7300000000000001E-2</v>
      </c>
      <c r="F4099" s="15">
        <f t="shared" ref="F4099:F4162" si="128">D4099*C4099</f>
        <v>1.5970500000000002E-2</v>
      </c>
      <c r="G4099" s="10">
        <f>IF(C4099&gt;'Assumptions Notes'!C$11,'Assumptions Notes'!C$11,C4099)</f>
        <v>70.2</v>
      </c>
      <c r="H4099" s="15">
        <f t="shared" ref="H4099:H4162" si="129">G4099*D4099</f>
        <v>1.5970500000000002E-2</v>
      </c>
      <c r="I4099" s="2">
        <f>IF(C4099&gt;'Assumptions Notes'!C$11,-C4099*('Assumptions Notes'!C$13/(2*1000)),G4099*D4099)</f>
        <v>1.5970500000000002E-2</v>
      </c>
    </row>
    <row r="4100" spans="1:9" ht="16" x14ac:dyDescent="0.2">
      <c r="A4100" s="5">
        <v>42637.395833333336</v>
      </c>
      <c r="B4100" s="2">
        <v>1355.6</v>
      </c>
      <c r="C4100" s="29">
        <v>72.7</v>
      </c>
      <c r="D4100" s="8">
        <v>2.1875E-4</v>
      </c>
      <c r="E4100" s="13">
        <f>D4100*'Assumptions Notes'!C$12</f>
        <v>2.6249999999999999E-2</v>
      </c>
      <c r="F4100" s="15">
        <f t="shared" si="128"/>
        <v>1.5903125000000001E-2</v>
      </c>
      <c r="G4100" s="10">
        <f>IF(C4100&gt;'Assumptions Notes'!C$11,'Assumptions Notes'!C$11,C4100)</f>
        <v>72.7</v>
      </c>
      <c r="H4100" s="15">
        <f t="shared" si="129"/>
        <v>1.5903125000000001E-2</v>
      </c>
      <c r="I4100" s="2">
        <f>IF(C4100&gt;'Assumptions Notes'!C$11,-C4100*('Assumptions Notes'!C$13/(2*1000)),G4100*D4100)</f>
        <v>1.5903125000000001E-2</v>
      </c>
    </row>
    <row r="4101" spans="1:9" ht="16" x14ac:dyDescent="0.2">
      <c r="A4101" s="5">
        <v>42637.416666666664</v>
      </c>
      <c r="B4101" s="2">
        <v>1391.38</v>
      </c>
      <c r="C4101" s="29">
        <v>73.2</v>
      </c>
      <c r="D4101" s="8">
        <v>2.1000000000000001E-4</v>
      </c>
      <c r="E4101" s="13">
        <f>D4101*'Assumptions Notes'!C$12</f>
        <v>2.52E-2</v>
      </c>
      <c r="F4101" s="15">
        <f t="shared" si="128"/>
        <v>1.5372000000000002E-2</v>
      </c>
      <c r="G4101" s="10">
        <f>IF(C4101&gt;'Assumptions Notes'!C$11,'Assumptions Notes'!C$11,C4101)</f>
        <v>73.2</v>
      </c>
      <c r="H4101" s="15">
        <f t="shared" si="129"/>
        <v>1.5372000000000002E-2</v>
      </c>
      <c r="I4101" s="2">
        <f>IF(C4101&gt;'Assumptions Notes'!C$11,-C4101*('Assumptions Notes'!C$13/(2*1000)),G4101*D4101)</f>
        <v>1.5372000000000002E-2</v>
      </c>
    </row>
    <row r="4102" spans="1:9" ht="16" x14ac:dyDescent="0.2">
      <c r="A4102" s="5">
        <v>42637.4375</v>
      </c>
      <c r="B4102" s="2">
        <v>1399.49</v>
      </c>
      <c r="C4102" s="29">
        <v>76.900000000000006</v>
      </c>
      <c r="D4102" s="8">
        <v>2.075E-4</v>
      </c>
      <c r="E4102" s="13">
        <f>D4102*'Assumptions Notes'!C$12</f>
        <v>2.4899999999999999E-2</v>
      </c>
      <c r="F4102" s="15">
        <f t="shared" si="128"/>
        <v>1.5956750000000002E-2</v>
      </c>
      <c r="G4102" s="10">
        <f>IF(C4102&gt;'Assumptions Notes'!C$11,'Assumptions Notes'!C$11,C4102)</f>
        <v>76.900000000000006</v>
      </c>
      <c r="H4102" s="15">
        <f t="shared" si="129"/>
        <v>1.5956750000000002E-2</v>
      </c>
      <c r="I4102" s="2">
        <f>IF(C4102&gt;'Assumptions Notes'!C$11,-C4102*('Assumptions Notes'!C$13/(2*1000)),G4102*D4102)</f>
        <v>1.5956750000000002E-2</v>
      </c>
    </row>
    <row r="4103" spans="1:9" ht="16" x14ac:dyDescent="0.2">
      <c r="A4103" s="5">
        <v>42637.458333333336</v>
      </c>
      <c r="B4103" s="2">
        <v>1357.34</v>
      </c>
      <c r="C4103" s="29">
        <v>83.1</v>
      </c>
      <c r="D4103" s="8">
        <v>2.05E-4</v>
      </c>
      <c r="E4103" s="13">
        <f>D4103*'Assumptions Notes'!C$12</f>
        <v>2.46E-2</v>
      </c>
      <c r="F4103" s="15">
        <f t="shared" si="128"/>
        <v>1.7035499999999999E-2</v>
      </c>
      <c r="G4103" s="10">
        <f>IF(C4103&gt;'Assumptions Notes'!C$11,'Assumptions Notes'!C$11,C4103)</f>
        <v>83.1</v>
      </c>
      <c r="H4103" s="15">
        <f t="shared" si="129"/>
        <v>1.7035499999999999E-2</v>
      </c>
      <c r="I4103" s="2">
        <f>IF(C4103&gt;'Assumptions Notes'!C$11,-C4103*('Assumptions Notes'!C$13/(2*1000)),G4103*D4103)</f>
        <v>1.7035499999999999E-2</v>
      </c>
    </row>
    <row r="4104" spans="1:9" ht="16" x14ac:dyDescent="0.2">
      <c r="A4104" s="5">
        <v>42637.479166666664</v>
      </c>
      <c r="B4104" s="2">
        <v>1286.45</v>
      </c>
      <c r="C4104" s="29">
        <v>82.6</v>
      </c>
      <c r="D4104" s="8">
        <v>2.1499999999999999E-4</v>
      </c>
      <c r="E4104" s="13">
        <f>D4104*'Assumptions Notes'!C$12</f>
        <v>2.58E-2</v>
      </c>
      <c r="F4104" s="15">
        <f t="shared" si="128"/>
        <v>1.7758999999999997E-2</v>
      </c>
      <c r="G4104" s="10">
        <f>IF(C4104&gt;'Assumptions Notes'!C$11,'Assumptions Notes'!C$11,C4104)</f>
        <v>82.6</v>
      </c>
      <c r="H4104" s="15">
        <f t="shared" si="129"/>
        <v>1.7758999999999997E-2</v>
      </c>
      <c r="I4104" s="2">
        <f>IF(C4104&gt;'Assumptions Notes'!C$11,-C4104*('Assumptions Notes'!C$13/(2*1000)),G4104*D4104)</f>
        <v>1.7758999999999997E-2</v>
      </c>
    </row>
    <row r="4105" spans="1:9" ht="16" x14ac:dyDescent="0.2">
      <c r="A4105" s="5">
        <v>42637.5</v>
      </c>
      <c r="B4105" s="2">
        <v>1231.54</v>
      </c>
      <c r="C4105" s="29">
        <v>82</v>
      </c>
      <c r="D4105" s="8">
        <v>2.2499999999999999E-4</v>
      </c>
      <c r="E4105" s="13">
        <f>D4105*'Assumptions Notes'!C$12</f>
        <v>2.7E-2</v>
      </c>
      <c r="F4105" s="15">
        <f t="shared" si="128"/>
        <v>1.8450000000000001E-2</v>
      </c>
      <c r="G4105" s="10">
        <f>IF(C4105&gt;'Assumptions Notes'!C$11,'Assumptions Notes'!C$11,C4105)</f>
        <v>82</v>
      </c>
      <c r="H4105" s="15">
        <f t="shared" si="129"/>
        <v>1.8450000000000001E-2</v>
      </c>
      <c r="I4105" s="2">
        <f>IF(C4105&gt;'Assumptions Notes'!C$11,-C4105*('Assumptions Notes'!C$13/(2*1000)),G4105*D4105)</f>
        <v>1.8450000000000001E-2</v>
      </c>
    </row>
    <row r="4106" spans="1:9" ht="16" x14ac:dyDescent="0.2">
      <c r="A4106" s="5">
        <v>42637.520833333336</v>
      </c>
      <c r="B4106" s="2">
        <v>1231.6300000000001</v>
      </c>
      <c r="C4106" s="29">
        <v>78.7</v>
      </c>
      <c r="D4106" s="8">
        <v>2.1250000000000002E-4</v>
      </c>
      <c r="E4106" s="13">
        <f>D4106*'Assumptions Notes'!C$12</f>
        <v>2.5500000000000002E-2</v>
      </c>
      <c r="F4106" s="15">
        <f t="shared" si="128"/>
        <v>1.6723750000000003E-2</v>
      </c>
      <c r="G4106" s="10">
        <f>IF(C4106&gt;'Assumptions Notes'!C$11,'Assumptions Notes'!C$11,C4106)</f>
        <v>78.7</v>
      </c>
      <c r="H4106" s="15">
        <f t="shared" si="129"/>
        <v>1.6723750000000003E-2</v>
      </c>
      <c r="I4106" s="2">
        <f>IF(C4106&gt;'Assumptions Notes'!C$11,-C4106*('Assumptions Notes'!C$13/(2*1000)),G4106*D4106)</f>
        <v>1.6723750000000003E-2</v>
      </c>
    </row>
    <row r="4107" spans="1:9" ht="16" x14ac:dyDescent="0.2">
      <c r="A4107" s="5">
        <v>42637.541666666664</v>
      </c>
      <c r="B4107" s="2">
        <v>1267.55</v>
      </c>
      <c r="C4107" s="29">
        <v>73.599999999999994</v>
      </c>
      <c r="D4107" s="8">
        <v>2.0000000000000001E-4</v>
      </c>
      <c r="E4107" s="13">
        <f>D4107*'Assumptions Notes'!C$12</f>
        <v>2.4E-2</v>
      </c>
      <c r="F4107" s="15">
        <f t="shared" si="128"/>
        <v>1.4719999999999999E-2</v>
      </c>
      <c r="G4107" s="10">
        <f>IF(C4107&gt;'Assumptions Notes'!C$11,'Assumptions Notes'!C$11,C4107)</f>
        <v>73.599999999999994</v>
      </c>
      <c r="H4107" s="15">
        <f t="shared" si="129"/>
        <v>1.4719999999999999E-2</v>
      </c>
      <c r="I4107" s="2">
        <f>IF(C4107&gt;'Assumptions Notes'!C$11,-C4107*('Assumptions Notes'!C$13/(2*1000)),G4107*D4107)</f>
        <v>1.4719999999999999E-2</v>
      </c>
    </row>
    <row r="4108" spans="1:9" ht="16" x14ac:dyDescent="0.2">
      <c r="A4108" s="5">
        <v>42637.5625</v>
      </c>
      <c r="B4108" s="2">
        <v>1276.45</v>
      </c>
      <c r="C4108" s="29">
        <v>73.099999999999994</v>
      </c>
      <c r="D4108" s="8">
        <v>1.975E-4</v>
      </c>
      <c r="E4108" s="13">
        <f>D4108*'Assumptions Notes'!C$12</f>
        <v>2.3699999999999999E-2</v>
      </c>
      <c r="F4108" s="15">
        <f t="shared" si="128"/>
        <v>1.4437249999999999E-2</v>
      </c>
      <c r="G4108" s="10">
        <f>IF(C4108&gt;'Assumptions Notes'!C$11,'Assumptions Notes'!C$11,C4108)</f>
        <v>73.099999999999994</v>
      </c>
      <c r="H4108" s="15">
        <f t="shared" si="129"/>
        <v>1.4437249999999999E-2</v>
      </c>
      <c r="I4108" s="2">
        <f>IF(C4108&gt;'Assumptions Notes'!C$11,-C4108*('Assumptions Notes'!C$13/(2*1000)),G4108*D4108)</f>
        <v>1.4437249999999999E-2</v>
      </c>
    </row>
    <row r="4109" spans="1:9" ht="16" x14ac:dyDescent="0.2">
      <c r="A4109" s="5">
        <v>42637.583333333336</v>
      </c>
      <c r="B4109" s="2">
        <v>1221.31</v>
      </c>
      <c r="C4109" s="29">
        <v>72.599999999999994</v>
      </c>
      <c r="D4109" s="8">
        <v>1.95E-4</v>
      </c>
      <c r="E4109" s="13">
        <f>D4109*'Assumptions Notes'!C$12</f>
        <v>2.3400000000000001E-2</v>
      </c>
      <c r="F4109" s="15">
        <f t="shared" si="128"/>
        <v>1.4156999999999999E-2</v>
      </c>
      <c r="G4109" s="10">
        <f>IF(C4109&gt;'Assumptions Notes'!C$11,'Assumptions Notes'!C$11,C4109)</f>
        <v>72.599999999999994</v>
      </c>
      <c r="H4109" s="15">
        <f t="shared" si="129"/>
        <v>1.4156999999999999E-2</v>
      </c>
      <c r="I4109" s="2">
        <f>IF(C4109&gt;'Assumptions Notes'!C$11,-C4109*('Assumptions Notes'!C$13/(2*1000)),G4109*D4109)</f>
        <v>1.4156999999999999E-2</v>
      </c>
    </row>
    <row r="4110" spans="1:9" ht="16" x14ac:dyDescent="0.2">
      <c r="A4110" s="5">
        <v>42637.604166666664</v>
      </c>
      <c r="B4110" s="2">
        <v>1172.46</v>
      </c>
      <c r="C4110" s="29">
        <v>70.3</v>
      </c>
      <c r="D4110" s="8">
        <v>1.9625E-4</v>
      </c>
      <c r="E4110" s="13">
        <f>D4110*'Assumptions Notes'!C$12</f>
        <v>2.3550000000000001E-2</v>
      </c>
      <c r="F4110" s="15">
        <f t="shared" si="128"/>
        <v>1.3796375E-2</v>
      </c>
      <c r="G4110" s="10">
        <f>IF(C4110&gt;'Assumptions Notes'!C$11,'Assumptions Notes'!C$11,C4110)</f>
        <v>70.3</v>
      </c>
      <c r="H4110" s="15">
        <f t="shared" si="129"/>
        <v>1.3796375E-2</v>
      </c>
      <c r="I4110" s="2">
        <f>IF(C4110&gt;'Assumptions Notes'!C$11,-C4110*('Assumptions Notes'!C$13/(2*1000)),G4110*D4110)</f>
        <v>1.3796375E-2</v>
      </c>
    </row>
    <row r="4111" spans="1:9" ht="16" x14ac:dyDescent="0.2">
      <c r="A4111" s="5">
        <v>42637.625</v>
      </c>
      <c r="B4111" s="2">
        <v>1077.82</v>
      </c>
      <c r="C4111" s="29">
        <v>111</v>
      </c>
      <c r="D4111" s="8">
        <v>1.975E-4</v>
      </c>
      <c r="E4111" s="13">
        <f>D4111*'Assumptions Notes'!C$12</f>
        <v>2.3699999999999999E-2</v>
      </c>
      <c r="F4111" s="15">
        <f t="shared" si="128"/>
        <v>2.1922500000000001E-2</v>
      </c>
      <c r="G4111" s="10">
        <f>IF(C4111&gt;'Assumptions Notes'!C$11,'Assumptions Notes'!C$11,C4111)</f>
        <v>111</v>
      </c>
      <c r="H4111" s="15">
        <f t="shared" si="129"/>
        <v>2.1922500000000001E-2</v>
      </c>
      <c r="I4111" s="2">
        <f>IF(C4111&gt;'Assumptions Notes'!C$11,-C4111*('Assumptions Notes'!C$13/(2*1000)),G4111*D4111)</f>
        <v>2.1922500000000001E-2</v>
      </c>
    </row>
    <row r="4112" spans="1:9" ht="16" x14ac:dyDescent="0.2">
      <c r="A4112" s="5">
        <v>42637.645833333336</v>
      </c>
      <c r="B4112" s="2">
        <v>1034.74</v>
      </c>
      <c r="C4112" s="29">
        <v>114</v>
      </c>
      <c r="D4112" s="8">
        <v>2.2124999999999998E-4</v>
      </c>
      <c r="E4112" s="13">
        <f>D4112*'Assumptions Notes'!C$12</f>
        <v>2.6549999999999997E-2</v>
      </c>
      <c r="F4112" s="15">
        <f t="shared" si="128"/>
        <v>2.5222499999999998E-2</v>
      </c>
      <c r="G4112" s="10">
        <f>IF(C4112&gt;'Assumptions Notes'!C$11,'Assumptions Notes'!C$11,C4112)</f>
        <v>114</v>
      </c>
      <c r="H4112" s="15">
        <f t="shared" si="129"/>
        <v>2.5222499999999998E-2</v>
      </c>
      <c r="I4112" s="2">
        <f>IF(C4112&gt;'Assumptions Notes'!C$11,-C4112*('Assumptions Notes'!C$13/(2*1000)),G4112*D4112)</f>
        <v>2.5222499999999998E-2</v>
      </c>
    </row>
    <row r="4113" spans="1:9" ht="16" x14ac:dyDescent="0.2">
      <c r="A4113" s="5">
        <v>42637.666666666664</v>
      </c>
      <c r="B4113" s="2">
        <v>1040.25</v>
      </c>
      <c r="C4113" s="29">
        <v>116.8</v>
      </c>
      <c r="D4113" s="8">
        <v>2.4499999999999999E-4</v>
      </c>
      <c r="E4113" s="13">
        <f>D4113*'Assumptions Notes'!C$12</f>
        <v>2.9399999999999999E-2</v>
      </c>
      <c r="F4113" s="15">
        <f t="shared" si="128"/>
        <v>2.8615999999999999E-2</v>
      </c>
      <c r="G4113" s="10">
        <f>IF(C4113&gt;'Assumptions Notes'!C$11,'Assumptions Notes'!C$11,C4113)</f>
        <v>116.8</v>
      </c>
      <c r="H4113" s="15">
        <f t="shared" si="129"/>
        <v>2.8615999999999999E-2</v>
      </c>
      <c r="I4113" s="2">
        <f>IF(C4113&gt;'Assumptions Notes'!C$11,-C4113*('Assumptions Notes'!C$13/(2*1000)),G4113*D4113)</f>
        <v>2.8615999999999999E-2</v>
      </c>
    </row>
    <row r="4114" spans="1:9" ht="16" x14ac:dyDescent="0.2">
      <c r="A4114" s="5">
        <v>42637.6875</v>
      </c>
      <c r="B4114" s="2">
        <v>1051.21</v>
      </c>
      <c r="C4114" s="29">
        <v>116.4</v>
      </c>
      <c r="D4114" s="8">
        <v>2.7E-4</v>
      </c>
      <c r="E4114" s="13">
        <f>D4114*'Assumptions Notes'!C$12</f>
        <v>3.2399999999999998E-2</v>
      </c>
      <c r="F4114" s="15">
        <f t="shared" si="128"/>
        <v>3.1428000000000005E-2</v>
      </c>
      <c r="G4114" s="10">
        <f>IF(C4114&gt;'Assumptions Notes'!C$11,'Assumptions Notes'!C$11,C4114)</f>
        <v>116.4</v>
      </c>
      <c r="H4114" s="15">
        <f t="shared" si="129"/>
        <v>3.1428000000000005E-2</v>
      </c>
      <c r="I4114" s="2">
        <f>IF(C4114&gt;'Assumptions Notes'!C$11,-C4114*('Assumptions Notes'!C$13/(2*1000)),G4114*D4114)</f>
        <v>3.1428000000000005E-2</v>
      </c>
    </row>
    <row r="4115" spans="1:9" ht="16" x14ac:dyDescent="0.2">
      <c r="A4115" s="5">
        <v>42637.708333333336</v>
      </c>
      <c r="B4115" s="2">
        <v>1109.96</v>
      </c>
      <c r="C4115" s="29">
        <v>115.3</v>
      </c>
      <c r="D4115" s="8">
        <v>2.9500000000000001E-4</v>
      </c>
      <c r="E4115" s="13">
        <f>D4115*'Assumptions Notes'!C$12</f>
        <v>3.5400000000000001E-2</v>
      </c>
      <c r="F4115" s="15">
        <f t="shared" si="128"/>
        <v>3.4013500000000002E-2</v>
      </c>
      <c r="G4115" s="10">
        <f>IF(C4115&gt;'Assumptions Notes'!C$11,'Assumptions Notes'!C$11,C4115)</f>
        <v>115.3</v>
      </c>
      <c r="H4115" s="15">
        <f t="shared" si="129"/>
        <v>3.4013500000000002E-2</v>
      </c>
      <c r="I4115" s="2">
        <f>IF(C4115&gt;'Assumptions Notes'!C$11,-C4115*('Assumptions Notes'!C$13/(2*1000)),G4115*D4115)</f>
        <v>3.4013500000000002E-2</v>
      </c>
    </row>
    <row r="4116" spans="1:9" ht="16" x14ac:dyDescent="0.2">
      <c r="A4116" s="5">
        <v>42637.729166666664</v>
      </c>
      <c r="B4116" s="2">
        <v>1208.72</v>
      </c>
      <c r="C4116" s="29">
        <v>112.7</v>
      </c>
      <c r="D4116" s="8">
        <v>2.9750000000000002E-4</v>
      </c>
      <c r="E4116" s="13">
        <f>D4116*'Assumptions Notes'!C$12</f>
        <v>3.5700000000000003E-2</v>
      </c>
      <c r="F4116" s="15">
        <f t="shared" si="128"/>
        <v>3.3528250000000002E-2</v>
      </c>
      <c r="G4116" s="10">
        <f>IF(C4116&gt;'Assumptions Notes'!C$11,'Assumptions Notes'!C$11,C4116)</f>
        <v>112.7</v>
      </c>
      <c r="H4116" s="15">
        <f t="shared" si="129"/>
        <v>3.3528250000000002E-2</v>
      </c>
      <c r="I4116" s="2">
        <f>IF(C4116&gt;'Assumptions Notes'!C$11,-C4116*('Assumptions Notes'!C$13/(2*1000)),G4116*D4116)</f>
        <v>3.3528250000000002E-2</v>
      </c>
    </row>
    <row r="4117" spans="1:9" ht="16" x14ac:dyDescent="0.2">
      <c r="A4117" s="5">
        <v>42637.75</v>
      </c>
      <c r="B4117" s="2">
        <v>1338.41</v>
      </c>
      <c r="C4117" s="29">
        <v>105.7</v>
      </c>
      <c r="D4117" s="8">
        <v>2.9999999999999997E-4</v>
      </c>
      <c r="E4117" s="13">
        <f>D4117*'Assumptions Notes'!C$12</f>
        <v>3.5999999999999997E-2</v>
      </c>
      <c r="F4117" s="15">
        <f t="shared" si="128"/>
        <v>3.1709999999999995E-2</v>
      </c>
      <c r="G4117" s="10">
        <f>IF(C4117&gt;'Assumptions Notes'!C$11,'Assumptions Notes'!C$11,C4117)</f>
        <v>105.7</v>
      </c>
      <c r="H4117" s="15">
        <f t="shared" si="129"/>
        <v>3.1709999999999995E-2</v>
      </c>
      <c r="I4117" s="2">
        <f>IF(C4117&gt;'Assumptions Notes'!C$11,-C4117*('Assumptions Notes'!C$13/(2*1000)),G4117*D4117)</f>
        <v>3.1709999999999995E-2</v>
      </c>
    </row>
    <row r="4118" spans="1:9" ht="16" x14ac:dyDescent="0.2">
      <c r="A4118" s="5">
        <v>42637.770833333336</v>
      </c>
      <c r="B4118" s="2">
        <v>1460.7</v>
      </c>
      <c r="C4118" s="29">
        <v>106.8</v>
      </c>
      <c r="D4118" s="8">
        <v>2.9999999999999997E-4</v>
      </c>
      <c r="E4118" s="13">
        <f>D4118*'Assumptions Notes'!C$12</f>
        <v>3.5999999999999997E-2</v>
      </c>
      <c r="F4118" s="15">
        <f t="shared" si="128"/>
        <v>3.2039999999999999E-2</v>
      </c>
      <c r="G4118" s="10">
        <f>IF(C4118&gt;'Assumptions Notes'!C$11,'Assumptions Notes'!C$11,C4118)</f>
        <v>106.8</v>
      </c>
      <c r="H4118" s="15">
        <f t="shared" si="129"/>
        <v>3.2039999999999999E-2</v>
      </c>
      <c r="I4118" s="2">
        <f>IF(C4118&gt;'Assumptions Notes'!C$11,-C4118*('Assumptions Notes'!C$13/(2*1000)),G4118*D4118)</f>
        <v>3.2039999999999999E-2</v>
      </c>
    </row>
    <row r="4119" spans="1:9" ht="16" x14ac:dyDescent="0.2">
      <c r="A4119" s="5">
        <v>42637.791666666664</v>
      </c>
      <c r="B4119" s="2">
        <v>1569.3</v>
      </c>
      <c r="C4119" s="29">
        <v>110.4</v>
      </c>
      <c r="D4119" s="8">
        <v>2.9999999999999997E-4</v>
      </c>
      <c r="E4119" s="13">
        <f>D4119*'Assumptions Notes'!C$12</f>
        <v>3.5999999999999997E-2</v>
      </c>
      <c r="F4119" s="15">
        <f t="shared" si="128"/>
        <v>3.3119999999999997E-2</v>
      </c>
      <c r="G4119" s="10">
        <f>IF(C4119&gt;'Assumptions Notes'!C$11,'Assumptions Notes'!C$11,C4119)</f>
        <v>110.4</v>
      </c>
      <c r="H4119" s="15">
        <f t="shared" si="129"/>
        <v>3.3119999999999997E-2</v>
      </c>
      <c r="I4119" s="2">
        <f>IF(C4119&gt;'Assumptions Notes'!C$11,-C4119*('Assumptions Notes'!C$13/(2*1000)),G4119*D4119)</f>
        <v>3.3119999999999997E-2</v>
      </c>
    </row>
    <row r="4120" spans="1:9" ht="16" x14ac:dyDescent="0.2">
      <c r="A4120" s="5">
        <v>42637.8125</v>
      </c>
      <c r="B4120" s="2">
        <v>1604.58</v>
      </c>
      <c r="C4120" s="29">
        <v>106.6</v>
      </c>
      <c r="D4120" s="8">
        <v>2.9750000000000002E-4</v>
      </c>
      <c r="E4120" s="13">
        <f>D4120*'Assumptions Notes'!C$12</f>
        <v>3.5700000000000003E-2</v>
      </c>
      <c r="F4120" s="15">
        <f t="shared" si="128"/>
        <v>3.1713499999999999E-2</v>
      </c>
      <c r="G4120" s="10">
        <f>IF(C4120&gt;'Assumptions Notes'!C$11,'Assumptions Notes'!C$11,C4120)</f>
        <v>106.6</v>
      </c>
      <c r="H4120" s="15">
        <f t="shared" si="129"/>
        <v>3.1713499999999999E-2</v>
      </c>
      <c r="I4120" s="2">
        <f>IF(C4120&gt;'Assumptions Notes'!C$11,-C4120*('Assumptions Notes'!C$13/(2*1000)),G4120*D4120)</f>
        <v>3.1713499999999999E-2</v>
      </c>
    </row>
    <row r="4121" spans="1:9" ht="16" x14ac:dyDescent="0.2">
      <c r="A4121" s="5">
        <v>42637.833333333336</v>
      </c>
      <c r="B4121" s="2">
        <v>1587.53</v>
      </c>
      <c r="C4121" s="29">
        <v>101.9</v>
      </c>
      <c r="D4121" s="8">
        <v>2.9500000000000001E-4</v>
      </c>
      <c r="E4121" s="13">
        <f>D4121*'Assumptions Notes'!C$12</f>
        <v>3.5400000000000001E-2</v>
      </c>
      <c r="F4121" s="15">
        <f t="shared" si="128"/>
        <v>3.0060500000000004E-2</v>
      </c>
      <c r="G4121" s="10">
        <f>IF(C4121&gt;'Assumptions Notes'!C$11,'Assumptions Notes'!C$11,C4121)</f>
        <v>101.9</v>
      </c>
      <c r="H4121" s="15">
        <f t="shared" si="129"/>
        <v>3.0060500000000004E-2</v>
      </c>
      <c r="I4121" s="2">
        <f>IF(C4121&gt;'Assumptions Notes'!C$11,-C4121*('Assumptions Notes'!C$13/(2*1000)),G4121*D4121)</f>
        <v>3.0060500000000004E-2</v>
      </c>
    </row>
    <row r="4122" spans="1:9" ht="16" x14ac:dyDescent="0.2">
      <c r="A4122" s="5">
        <v>42637.854166666664</v>
      </c>
      <c r="B4122" s="2">
        <v>1570.88</v>
      </c>
      <c r="C4122" s="29">
        <v>103.1</v>
      </c>
      <c r="D4122" s="8">
        <v>2.9E-4</v>
      </c>
      <c r="E4122" s="13">
        <f>D4122*'Assumptions Notes'!C$12</f>
        <v>3.4799999999999998E-2</v>
      </c>
      <c r="F4122" s="15">
        <f t="shared" si="128"/>
        <v>2.9898999999999998E-2</v>
      </c>
      <c r="G4122" s="10">
        <f>IF(C4122&gt;'Assumptions Notes'!C$11,'Assumptions Notes'!C$11,C4122)</f>
        <v>103.1</v>
      </c>
      <c r="H4122" s="15">
        <f t="shared" si="129"/>
        <v>2.9898999999999998E-2</v>
      </c>
      <c r="I4122" s="2">
        <f>IF(C4122&gt;'Assumptions Notes'!C$11,-C4122*('Assumptions Notes'!C$13/(2*1000)),G4122*D4122)</f>
        <v>2.9898999999999998E-2</v>
      </c>
    </row>
    <row r="4123" spans="1:9" ht="16" x14ac:dyDescent="0.2">
      <c r="A4123" s="5">
        <v>42637.875</v>
      </c>
      <c r="B4123" s="2">
        <v>1529.25</v>
      </c>
      <c r="C4123" s="29">
        <v>102.1</v>
      </c>
      <c r="D4123" s="8">
        <v>2.8499999999999999E-4</v>
      </c>
      <c r="E4123" s="13">
        <f>D4123*'Assumptions Notes'!C$12</f>
        <v>3.4200000000000001E-2</v>
      </c>
      <c r="F4123" s="15">
        <f t="shared" si="128"/>
        <v>2.9098499999999996E-2</v>
      </c>
      <c r="G4123" s="10">
        <f>IF(C4123&gt;'Assumptions Notes'!C$11,'Assumptions Notes'!C$11,C4123)</f>
        <v>102.1</v>
      </c>
      <c r="H4123" s="15">
        <f t="shared" si="129"/>
        <v>2.9098499999999996E-2</v>
      </c>
      <c r="I4123" s="2">
        <f>IF(C4123&gt;'Assumptions Notes'!C$11,-C4123*('Assumptions Notes'!C$13/(2*1000)),G4123*D4123)</f>
        <v>2.9098499999999996E-2</v>
      </c>
    </row>
    <row r="4124" spans="1:9" ht="16" x14ac:dyDescent="0.2">
      <c r="A4124" s="5">
        <v>42637.895833333336</v>
      </c>
      <c r="B4124" s="2">
        <v>1479.95</v>
      </c>
      <c r="C4124" s="29">
        <v>106.4</v>
      </c>
      <c r="D4124" s="8">
        <v>2.7E-4</v>
      </c>
      <c r="E4124" s="13">
        <f>D4124*'Assumptions Notes'!C$12</f>
        <v>3.2399999999999998E-2</v>
      </c>
      <c r="F4124" s="15">
        <f t="shared" si="128"/>
        <v>2.8728000000000004E-2</v>
      </c>
      <c r="G4124" s="10">
        <f>IF(C4124&gt;'Assumptions Notes'!C$11,'Assumptions Notes'!C$11,C4124)</f>
        <v>106.4</v>
      </c>
      <c r="H4124" s="15">
        <f t="shared" si="129"/>
        <v>2.8728000000000004E-2</v>
      </c>
      <c r="I4124" s="2">
        <f>IF(C4124&gt;'Assumptions Notes'!C$11,-C4124*('Assumptions Notes'!C$13/(2*1000)),G4124*D4124)</f>
        <v>2.8728000000000004E-2</v>
      </c>
    </row>
    <row r="4125" spans="1:9" ht="16" x14ac:dyDescent="0.2">
      <c r="A4125" s="5">
        <v>42637.916666666664</v>
      </c>
      <c r="B4125" s="2">
        <v>1446.37</v>
      </c>
      <c r="C4125" s="29">
        <v>108.8</v>
      </c>
      <c r="D4125" s="8">
        <v>2.5500000000000002E-4</v>
      </c>
      <c r="E4125" s="13">
        <f>D4125*'Assumptions Notes'!C$12</f>
        <v>3.0600000000000002E-2</v>
      </c>
      <c r="F4125" s="15">
        <f t="shared" si="128"/>
        <v>2.7744000000000001E-2</v>
      </c>
      <c r="G4125" s="10">
        <f>IF(C4125&gt;'Assumptions Notes'!C$11,'Assumptions Notes'!C$11,C4125)</f>
        <v>108.8</v>
      </c>
      <c r="H4125" s="15">
        <f t="shared" si="129"/>
        <v>2.7744000000000001E-2</v>
      </c>
      <c r="I4125" s="2">
        <f>IF(C4125&gt;'Assumptions Notes'!C$11,-C4125*('Assumptions Notes'!C$13/(2*1000)),G4125*D4125)</f>
        <v>2.7744000000000001E-2</v>
      </c>
    </row>
    <row r="4126" spans="1:9" ht="16" x14ac:dyDescent="0.2">
      <c r="A4126" s="5">
        <v>42637.9375</v>
      </c>
      <c r="B4126" s="2">
        <v>1398.81</v>
      </c>
      <c r="C4126" s="29">
        <v>110.1</v>
      </c>
      <c r="D4126" s="8">
        <v>2.1250000000000002E-4</v>
      </c>
      <c r="E4126" s="13">
        <f>D4126*'Assumptions Notes'!C$12</f>
        <v>2.5500000000000002E-2</v>
      </c>
      <c r="F4126" s="15">
        <f t="shared" si="128"/>
        <v>2.339625E-2</v>
      </c>
      <c r="G4126" s="10">
        <f>IF(C4126&gt;'Assumptions Notes'!C$11,'Assumptions Notes'!C$11,C4126)</f>
        <v>110.1</v>
      </c>
      <c r="H4126" s="15">
        <f t="shared" si="129"/>
        <v>2.339625E-2</v>
      </c>
      <c r="I4126" s="2">
        <f>IF(C4126&gt;'Assumptions Notes'!C$11,-C4126*('Assumptions Notes'!C$13/(2*1000)),G4126*D4126)</f>
        <v>2.339625E-2</v>
      </c>
    </row>
    <row r="4127" spans="1:9" ht="16" x14ac:dyDescent="0.2">
      <c r="A4127" s="5">
        <v>42637.958333333336</v>
      </c>
      <c r="B4127" s="2">
        <v>1355.36</v>
      </c>
      <c r="C4127" s="29">
        <v>109.1</v>
      </c>
      <c r="D4127" s="8">
        <v>1.7000000000000001E-4</v>
      </c>
      <c r="E4127" s="13">
        <f>D4127*'Assumptions Notes'!C$12</f>
        <v>2.0400000000000001E-2</v>
      </c>
      <c r="F4127" s="15">
        <f t="shared" si="128"/>
        <v>1.8547000000000001E-2</v>
      </c>
      <c r="G4127" s="10">
        <f>IF(C4127&gt;'Assumptions Notes'!C$11,'Assumptions Notes'!C$11,C4127)</f>
        <v>109.1</v>
      </c>
      <c r="H4127" s="15">
        <f t="shared" si="129"/>
        <v>1.8547000000000001E-2</v>
      </c>
      <c r="I4127" s="2">
        <f>IF(C4127&gt;'Assumptions Notes'!C$11,-C4127*('Assumptions Notes'!C$13/(2*1000)),G4127*D4127)</f>
        <v>1.8547000000000001E-2</v>
      </c>
    </row>
    <row r="4128" spans="1:9" ht="16" x14ac:dyDescent="0.2">
      <c r="A4128" s="5">
        <v>42637.979166666664</v>
      </c>
      <c r="B4128" s="2">
        <v>1354.39</v>
      </c>
      <c r="C4128" s="29">
        <v>103.2</v>
      </c>
      <c r="D4128" s="8">
        <v>1.5000000000000001E-4</v>
      </c>
      <c r="E4128" s="13">
        <f>D4128*'Assumptions Notes'!C$12</f>
        <v>1.8000000000000002E-2</v>
      </c>
      <c r="F4128" s="15">
        <f t="shared" si="128"/>
        <v>1.5480000000000002E-2</v>
      </c>
      <c r="G4128" s="10">
        <f>IF(C4128&gt;'Assumptions Notes'!C$11,'Assumptions Notes'!C$11,C4128)</f>
        <v>103.2</v>
      </c>
      <c r="H4128" s="15">
        <f t="shared" si="129"/>
        <v>1.5480000000000002E-2</v>
      </c>
      <c r="I4128" s="2">
        <f>IF(C4128&gt;'Assumptions Notes'!C$11,-C4128*('Assumptions Notes'!C$13/(2*1000)),G4128*D4128)</f>
        <v>1.5480000000000002E-2</v>
      </c>
    </row>
    <row r="4129" spans="1:9" ht="16" x14ac:dyDescent="0.2">
      <c r="A4129" s="5">
        <v>42638</v>
      </c>
      <c r="B4129" s="2">
        <v>1564.3</v>
      </c>
      <c r="C4129" s="29">
        <v>104.4</v>
      </c>
      <c r="D4129" s="8">
        <v>1.2999999999999999E-4</v>
      </c>
      <c r="E4129" s="13">
        <f>D4129*'Assumptions Notes'!C$12</f>
        <v>1.5599999999999999E-2</v>
      </c>
      <c r="F4129" s="15">
        <f t="shared" si="128"/>
        <v>1.3571999999999999E-2</v>
      </c>
      <c r="G4129" s="10">
        <f>IF(C4129&gt;'Assumptions Notes'!C$11,'Assumptions Notes'!C$11,C4129)</f>
        <v>104.4</v>
      </c>
      <c r="H4129" s="15">
        <f t="shared" si="129"/>
        <v>1.3571999999999999E-2</v>
      </c>
      <c r="I4129" s="2">
        <f>IF(C4129&gt;'Assumptions Notes'!C$11,-C4129*('Assumptions Notes'!C$13/(2*1000)),G4129*D4129)</f>
        <v>1.3571999999999999E-2</v>
      </c>
    </row>
    <row r="4130" spans="1:9" ht="16" x14ac:dyDescent="0.2">
      <c r="A4130" s="5">
        <v>42638.020833333336</v>
      </c>
      <c r="B4130" s="2">
        <v>1456.04</v>
      </c>
      <c r="C4130" s="29">
        <v>111.4</v>
      </c>
      <c r="D4130" s="8">
        <v>1.175E-4</v>
      </c>
      <c r="E4130" s="13">
        <f>D4130*'Assumptions Notes'!C$12</f>
        <v>1.41E-2</v>
      </c>
      <c r="F4130" s="15">
        <f t="shared" si="128"/>
        <v>1.30895E-2</v>
      </c>
      <c r="G4130" s="10">
        <f>IF(C4130&gt;'Assumptions Notes'!C$11,'Assumptions Notes'!C$11,C4130)</f>
        <v>111.4</v>
      </c>
      <c r="H4130" s="15">
        <f t="shared" si="129"/>
        <v>1.30895E-2</v>
      </c>
      <c r="I4130" s="2">
        <f>IF(C4130&gt;'Assumptions Notes'!C$11,-C4130*('Assumptions Notes'!C$13/(2*1000)),G4130*D4130)</f>
        <v>1.30895E-2</v>
      </c>
    </row>
    <row r="4131" spans="1:9" ht="16" x14ac:dyDescent="0.2">
      <c r="A4131" s="5">
        <v>42638.041666666664</v>
      </c>
      <c r="B4131" s="2">
        <v>1392.19</v>
      </c>
      <c r="C4131" s="29">
        <v>114.3</v>
      </c>
      <c r="D4131" s="8">
        <v>1.05E-4</v>
      </c>
      <c r="E4131" s="13">
        <f>D4131*'Assumptions Notes'!C$12</f>
        <v>1.26E-2</v>
      </c>
      <c r="F4131" s="15">
        <f t="shared" si="128"/>
        <v>1.20015E-2</v>
      </c>
      <c r="G4131" s="10">
        <f>IF(C4131&gt;'Assumptions Notes'!C$11,'Assumptions Notes'!C$11,C4131)</f>
        <v>114.3</v>
      </c>
      <c r="H4131" s="15">
        <f t="shared" si="129"/>
        <v>1.20015E-2</v>
      </c>
      <c r="I4131" s="2">
        <f>IF(C4131&gt;'Assumptions Notes'!C$11,-C4131*('Assumptions Notes'!C$13/(2*1000)),G4131*D4131)</f>
        <v>1.20015E-2</v>
      </c>
    </row>
    <row r="4132" spans="1:9" ht="16" x14ac:dyDescent="0.2">
      <c r="A4132" s="5">
        <v>42638.0625</v>
      </c>
      <c r="B4132" s="2">
        <v>1315.37</v>
      </c>
      <c r="C4132" s="29">
        <v>112.4</v>
      </c>
      <c r="D4132" s="8">
        <v>1.025E-4</v>
      </c>
      <c r="E4132" s="13">
        <f>D4132*'Assumptions Notes'!C$12</f>
        <v>1.23E-2</v>
      </c>
      <c r="F4132" s="15">
        <f t="shared" si="128"/>
        <v>1.1521E-2</v>
      </c>
      <c r="G4132" s="10">
        <f>IF(C4132&gt;'Assumptions Notes'!C$11,'Assumptions Notes'!C$11,C4132)</f>
        <v>112.4</v>
      </c>
      <c r="H4132" s="15">
        <f t="shared" si="129"/>
        <v>1.1521E-2</v>
      </c>
      <c r="I4132" s="2">
        <f>IF(C4132&gt;'Assumptions Notes'!C$11,-C4132*('Assumptions Notes'!C$13/(2*1000)),G4132*D4132)</f>
        <v>1.1521E-2</v>
      </c>
    </row>
    <row r="4133" spans="1:9" ht="16" x14ac:dyDescent="0.2">
      <c r="A4133" s="5">
        <v>42638.083333333336</v>
      </c>
      <c r="B4133" s="2">
        <v>1233.75</v>
      </c>
      <c r="C4133" s="29">
        <v>111.6</v>
      </c>
      <c r="D4133" s="8">
        <v>1E-4</v>
      </c>
      <c r="E4133" s="13">
        <f>D4133*'Assumptions Notes'!C$12</f>
        <v>1.2E-2</v>
      </c>
      <c r="F4133" s="15">
        <f t="shared" si="128"/>
        <v>1.116E-2</v>
      </c>
      <c r="G4133" s="10">
        <f>IF(C4133&gt;'Assumptions Notes'!C$11,'Assumptions Notes'!C$11,C4133)</f>
        <v>111.6</v>
      </c>
      <c r="H4133" s="15">
        <f t="shared" si="129"/>
        <v>1.116E-2</v>
      </c>
      <c r="I4133" s="2">
        <f>IF(C4133&gt;'Assumptions Notes'!C$11,-C4133*('Assumptions Notes'!C$13/(2*1000)),G4133*D4133)</f>
        <v>1.116E-2</v>
      </c>
    </row>
    <row r="4134" spans="1:9" ht="16" x14ac:dyDescent="0.2">
      <c r="A4134" s="5">
        <v>42638.104166666664</v>
      </c>
      <c r="B4134" s="2">
        <v>1157.98</v>
      </c>
      <c r="C4134" s="29">
        <v>110.1</v>
      </c>
      <c r="D4134" s="8">
        <v>9.8750000000000002E-5</v>
      </c>
      <c r="E4134" s="13">
        <f>D4134*'Assumptions Notes'!C$12</f>
        <v>1.1849999999999999E-2</v>
      </c>
      <c r="F4134" s="15">
        <f t="shared" si="128"/>
        <v>1.0872375E-2</v>
      </c>
      <c r="G4134" s="10">
        <f>IF(C4134&gt;'Assumptions Notes'!C$11,'Assumptions Notes'!C$11,C4134)</f>
        <v>110.1</v>
      </c>
      <c r="H4134" s="15">
        <f t="shared" si="129"/>
        <v>1.0872375E-2</v>
      </c>
      <c r="I4134" s="2">
        <f>IF(C4134&gt;'Assumptions Notes'!C$11,-C4134*('Assumptions Notes'!C$13/(2*1000)),G4134*D4134)</f>
        <v>1.0872375E-2</v>
      </c>
    </row>
    <row r="4135" spans="1:9" ht="16" x14ac:dyDescent="0.2">
      <c r="A4135" s="5">
        <v>42638.125</v>
      </c>
      <c r="B4135" s="2">
        <v>1111.8</v>
      </c>
      <c r="C4135" s="29">
        <v>109.8</v>
      </c>
      <c r="D4135" s="8">
        <v>9.7499999999999998E-5</v>
      </c>
      <c r="E4135" s="13">
        <f>D4135*'Assumptions Notes'!C$12</f>
        <v>1.17E-2</v>
      </c>
      <c r="F4135" s="15">
        <f t="shared" si="128"/>
        <v>1.07055E-2</v>
      </c>
      <c r="G4135" s="10">
        <f>IF(C4135&gt;'Assumptions Notes'!C$11,'Assumptions Notes'!C$11,C4135)</f>
        <v>109.8</v>
      </c>
      <c r="H4135" s="15">
        <f t="shared" si="129"/>
        <v>1.07055E-2</v>
      </c>
      <c r="I4135" s="2">
        <f>IF(C4135&gt;'Assumptions Notes'!C$11,-C4135*('Assumptions Notes'!C$13/(2*1000)),G4135*D4135)</f>
        <v>1.07055E-2</v>
      </c>
    </row>
    <row r="4136" spans="1:9" ht="16" x14ac:dyDescent="0.2">
      <c r="A4136" s="5">
        <v>42638.145833333336</v>
      </c>
      <c r="B4136" s="2">
        <v>1097.79</v>
      </c>
      <c r="C4136" s="29">
        <v>116.3</v>
      </c>
      <c r="D4136" s="8">
        <v>9.6250000000000009E-5</v>
      </c>
      <c r="E4136" s="13">
        <f>D4136*'Assumptions Notes'!C$12</f>
        <v>1.1550000000000001E-2</v>
      </c>
      <c r="F4136" s="15">
        <f t="shared" si="128"/>
        <v>1.1193875000000001E-2</v>
      </c>
      <c r="G4136" s="10">
        <f>IF(C4136&gt;'Assumptions Notes'!C$11,'Assumptions Notes'!C$11,C4136)</f>
        <v>116.3</v>
      </c>
      <c r="H4136" s="15">
        <f t="shared" si="129"/>
        <v>1.1193875000000001E-2</v>
      </c>
      <c r="I4136" s="2">
        <f>IF(C4136&gt;'Assumptions Notes'!C$11,-C4136*('Assumptions Notes'!C$13/(2*1000)),G4136*D4136)</f>
        <v>1.1193875000000001E-2</v>
      </c>
    </row>
    <row r="4137" spans="1:9" ht="16" x14ac:dyDescent="0.2">
      <c r="A4137" s="5">
        <v>42638.166666666664</v>
      </c>
      <c r="B4137" s="2">
        <v>1075.58</v>
      </c>
      <c r="C4137" s="29">
        <v>117.8</v>
      </c>
      <c r="D4137" s="8">
        <v>9.5000000000000005E-5</v>
      </c>
      <c r="E4137" s="13">
        <f>D4137*'Assumptions Notes'!C$12</f>
        <v>1.14E-2</v>
      </c>
      <c r="F4137" s="15">
        <f t="shared" si="128"/>
        <v>1.1191E-2</v>
      </c>
      <c r="G4137" s="10">
        <f>IF(C4137&gt;'Assumptions Notes'!C$11,'Assumptions Notes'!C$11,C4137)</f>
        <v>117.8</v>
      </c>
      <c r="H4137" s="15">
        <f t="shared" si="129"/>
        <v>1.1191E-2</v>
      </c>
      <c r="I4137" s="2">
        <f>IF(C4137&gt;'Assumptions Notes'!C$11,-C4137*('Assumptions Notes'!C$13/(2*1000)),G4137*D4137)</f>
        <v>1.1191E-2</v>
      </c>
    </row>
    <row r="4138" spans="1:9" ht="16" x14ac:dyDescent="0.2">
      <c r="A4138" s="5">
        <v>42638.1875</v>
      </c>
      <c r="B4138" s="2">
        <v>1048.1199999999999</v>
      </c>
      <c r="C4138" s="29">
        <v>120.4</v>
      </c>
      <c r="D4138" s="8">
        <v>9.6250000000000009E-5</v>
      </c>
      <c r="E4138" s="13">
        <f>D4138*'Assumptions Notes'!C$12</f>
        <v>1.1550000000000001E-2</v>
      </c>
      <c r="F4138" s="15">
        <f t="shared" si="128"/>
        <v>1.1588500000000002E-2</v>
      </c>
      <c r="G4138" s="10">
        <f>IF(C4138&gt;'Assumptions Notes'!C$11,'Assumptions Notes'!C$11,C4138)</f>
        <v>120.4</v>
      </c>
      <c r="H4138" s="15">
        <f t="shared" si="129"/>
        <v>1.1588500000000002E-2</v>
      </c>
      <c r="I4138" s="2">
        <f>IF(C4138&gt;'Assumptions Notes'!C$11,-C4138*('Assumptions Notes'!C$13/(2*1000)),G4138*D4138)</f>
        <v>1.1588500000000002E-2</v>
      </c>
    </row>
    <row r="4139" spans="1:9" ht="16" x14ac:dyDescent="0.2">
      <c r="A4139" s="5">
        <v>42638.208333333336</v>
      </c>
      <c r="B4139" s="2">
        <v>1051</v>
      </c>
      <c r="C4139" s="29">
        <v>112.4</v>
      </c>
      <c r="D4139" s="8">
        <v>9.7499999999999998E-5</v>
      </c>
      <c r="E4139" s="13">
        <f>D4139*'Assumptions Notes'!C$12</f>
        <v>1.17E-2</v>
      </c>
      <c r="F4139" s="15">
        <f t="shared" si="128"/>
        <v>1.0959E-2</v>
      </c>
      <c r="G4139" s="10">
        <f>IF(C4139&gt;'Assumptions Notes'!C$11,'Assumptions Notes'!C$11,C4139)</f>
        <v>112.4</v>
      </c>
      <c r="H4139" s="15">
        <f t="shared" si="129"/>
        <v>1.0959E-2</v>
      </c>
      <c r="I4139" s="2">
        <f>IF(C4139&gt;'Assumptions Notes'!C$11,-C4139*('Assumptions Notes'!C$13/(2*1000)),G4139*D4139)</f>
        <v>1.0959E-2</v>
      </c>
    </row>
    <row r="4140" spans="1:9" ht="16" x14ac:dyDescent="0.2">
      <c r="A4140" s="5">
        <v>42638.229166666664</v>
      </c>
      <c r="B4140" s="2">
        <v>1038.54</v>
      </c>
      <c r="C4140" s="29">
        <v>113</v>
      </c>
      <c r="D4140" s="8">
        <v>1.15E-4</v>
      </c>
      <c r="E4140" s="13">
        <f>D4140*'Assumptions Notes'!C$12</f>
        <v>1.38E-2</v>
      </c>
      <c r="F4140" s="15">
        <f t="shared" si="128"/>
        <v>1.2995E-2</v>
      </c>
      <c r="G4140" s="10">
        <f>IF(C4140&gt;'Assumptions Notes'!C$11,'Assumptions Notes'!C$11,C4140)</f>
        <v>113</v>
      </c>
      <c r="H4140" s="15">
        <f t="shared" si="129"/>
        <v>1.2995E-2</v>
      </c>
      <c r="I4140" s="2">
        <f>IF(C4140&gt;'Assumptions Notes'!C$11,-C4140*('Assumptions Notes'!C$13/(2*1000)),G4140*D4140)</f>
        <v>1.2995E-2</v>
      </c>
    </row>
    <row r="4141" spans="1:9" ht="16" x14ac:dyDescent="0.2">
      <c r="A4141" s="5">
        <v>42638.25</v>
      </c>
      <c r="B4141" s="2">
        <v>1029.71</v>
      </c>
      <c r="C4141" s="29">
        <v>109.1</v>
      </c>
      <c r="D4141" s="8">
        <v>1.325E-4</v>
      </c>
      <c r="E4141" s="13">
        <f>D4141*'Assumptions Notes'!C$12</f>
        <v>1.5900000000000001E-2</v>
      </c>
      <c r="F4141" s="15">
        <f t="shared" si="128"/>
        <v>1.4455749999999998E-2</v>
      </c>
      <c r="G4141" s="10">
        <f>IF(C4141&gt;'Assumptions Notes'!C$11,'Assumptions Notes'!C$11,C4141)</f>
        <v>109.1</v>
      </c>
      <c r="H4141" s="15">
        <f t="shared" si="129"/>
        <v>1.4455749999999998E-2</v>
      </c>
      <c r="I4141" s="2">
        <f>IF(C4141&gt;'Assumptions Notes'!C$11,-C4141*('Assumptions Notes'!C$13/(2*1000)),G4141*D4141)</f>
        <v>1.4455749999999998E-2</v>
      </c>
    </row>
    <row r="4142" spans="1:9" ht="16" x14ac:dyDescent="0.2">
      <c r="A4142" s="5">
        <v>42638.270833333336</v>
      </c>
      <c r="B4142" s="2">
        <v>1060.3499999999999</v>
      </c>
      <c r="C4142" s="29">
        <v>112.5</v>
      </c>
      <c r="D4142" s="8">
        <v>1.6249999999999999E-4</v>
      </c>
      <c r="E4142" s="13">
        <f>D4142*'Assumptions Notes'!C$12</f>
        <v>1.95E-2</v>
      </c>
      <c r="F4142" s="15">
        <f t="shared" si="128"/>
        <v>1.8281249999999999E-2</v>
      </c>
      <c r="G4142" s="10">
        <f>IF(C4142&gt;'Assumptions Notes'!C$11,'Assumptions Notes'!C$11,C4142)</f>
        <v>112.5</v>
      </c>
      <c r="H4142" s="15">
        <f t="shared" si="129"/>
        <v>1.8281249999999999E-2</v>
      </c>
      <c r="I4142" s="2">
        <f>IF(C4142&gt;'Assumptions Notes'!C$11,-C4142*('Assumptions Notes'!C$13/(2*1000)),G4142*D4142)</f>
        <v>1.8281249999999999E-2</v>
      </c>
    </row>
    <row r="4143" spans="1:9" ht="16" x14ac:dyDescent="0.2">
      <c r="A4143" s="5">
        <v>42638.291666666664</v>
      </c>
      <c r="B4143" s="2">
        <v>1061.82</v>
      </c>
      <c r="C4143" s="29">
        <v>116.6</v>
      </c>
      <c r="D4143" s="8">
        <v>1.9249999999999999E-4</v>
      </c>
      <c r="E4143" s="13">
        <f>D4143*'Assumptions Notes'!C$12</f>
        <v>2.3099999999999999E-2</v>
      </c>
      <c r="F4143" s="15">
        <f t="shared" si="128"/>
        <v>2.2445499999999997E-2</v>
      </c>
      <c r="G4143" s="10">
        <f>IF(C4143&gt;'Assumptions Notes'!C$11,'Assumptions Notes'!C$11,C4143)</f>
        <v>116.6</v>
      </c>
      <c r="H4143" s="15">
        <f t="shared" si="129"/>
        <v>2.2445499999999997E-2</v>
      </c>
      <c r="I4143" s="2">
        <f>IF(C4143&gt;'Assumptions Notes'!C$11,-C4143*('Assumptions Notes'!C$13/(2*1000)),G4143*D4143)</f>
        <v>2.2445499999999997E-2</v>
      </c>
    </row>
    <row r="4144" spans="1:9" ht="16" x14ac:dyDescent="0.2">
      <c r="A4144" s="5">
        <v>42638.3125</v>
      </c>
      <c r="B4144" s="2">
        <v>1102.1600000000001</v>
      </c>
      <c r="C4144" s="29">
        <v>114.9</v>
      </c>
      <c r="D4144" s="8">
        <v>2.0875000000000001E-4</v>
      </c>
      <c r="E4144" s="13">
        <f>D4144*'Assumptions Notes'!C$12</f>
        <v>2.5049999999999999E-2</v>
      </c>
      <c r="F4144" s="15">
        <f t="shared" si="128"/>
        <v>2.3985375000000003E-2</v>
      </c>
      <c r="G4144" s="10">
        <f>IF(C4144&gt;'Assumptions Notes'!C$11,'Assumptions Notes'!C$11,C4144)</f>
        <v>114.9</v>
      </c>
      <c r="H4144" s="15">
        <f t="shared" si="129"/>
        <v>2.3985375000000003E-2</v>
      </c>
      <c r="I4144" s="2">
        <f>IF(C4144&gt;'Assumptions Notes'!C$11,-C4144*('Assumptions Notes'!C$13/(2*1000)),G4144*D4144)</f>
        <v>2.3985375000000003E-2</v>
      </c>
    </row>
    <row r="4145" spans="1:9" ht="16" x14ac:dyDescent="0.2">
      <c r="A4145" s="5">
        <v>42638.333333333336</v>
      </c>
      <c r="B4145" s="2">
        <v>1112</v>
      </c>
      <c r="C4145" s="29">
        <v>113.6</v>
      </c>
      <c r="D4145" s="8">
        <v>2.2499999999999999E-4</v>
      </c>
      <c r="E4145" s="13">
        <f>D4145*'Assumptions Notes'!C$12</f>
        <v>2.7E-2</v>
      </c>
      <c r="F4145" s="15">
        <f t="shared" si="128"/>
        <v>2.5559999999999999E-2</v>
      </c>
      <c r="G4145" s="10">
        <f>IF(C4145&gt;'Assumptions Notes'!C$11,'Assumptions Notes'!C$11,C4145)</f>
        <v>113.6</v>
      </c>
      <c r="H4145" s="15">
        <f t="shared" si="129"/>
        <v>2.5559999999999999E-2</v>
      </c>
      <c r="I4145" s="2">
        <f>IF(C4145&gt;'Assumptions Notes'!C$11,-C4145*('Assumptions Notes'!C$13/(2*1000)),G4145*D4145)</f>
        <v>2.5559999999999999E-2</v>
      </c>
    </row>
    <row r="4146" spans="1:9" ht="16" x14ac:dyDescent="0.2">
      <c r="A4146" s="5">
        <v>42638.354166666664</v>
      </c>
      <c r="B4146" s="2">
        <v>1149.0999999999999</v>
      </c>
      <c r="C4146" s="29">
        <v>115.6</v>
      </c>
      <c r="D4146" s="8">
        <v>2.2625E-4</v>
      </c>
      <c r="E4146" s="13">
        <f>D4146*'Assumptions Notes'!C$12</f>
        <v>2.7150000000000001E-2</v>
      </c>
      <c r="F4146" s="15">
        <f t="shared" si="128"/>
        <v>2.6154499999999997E-2</v>
      </c>
      <c r="G4146" s="10">
        <f>IF(C4146&gt;'Assumptions Notes'!C$11,'Assumptions Notes'!C$11,C4146)</f>
        <v>115.6</v>
      </c>
      <c r="H4146" s="15">
        <f t="shared" si="129"/>
        <v>2.6154499999999997E-2</v>
      </c>
      <c r="I4146" s="2">
        <f>IF(C4146&gt;'Assumptions Notes'!C$11,-C4146*('Assumptions Notes'!C$13/(2*1000)),G4146*D4146)</f>
        <v>2.6154499999999997E-2</v>
      </c>
    </row>
    <row r="4147" spans="1:9" ht="16" x14ac:dyDescent="0.2">
      <c r="A4147" s="5">
        <v>42638.375</v>
      </c>
      <c r="B4147" s="2">
        <v>1174.69</v>
      </c>
      <c r="C4147" s="29">
        <v>115.7</v>
      </c>
      <c r="D4147" s="8">
        <v>2.275E-4</v>
      </c>
      <c r="E4147" s="13">
        <f>D4147*'Assumptions Notes'!C$12</f>
        <v>2.7300000000000001E-2</v>
      </c>
      <c r="F4147" s="15">
        <f t="shared" si="128"/>
        <v>2.6321750000000001E-2</v>
      </c>
      <c r="G4147" s="10">
        <f>IF(C4147&gt;'Assumptions Notes'!C$11,'Assumptions Notes'!C$11,C4147)</f>
        <v>115.7</v>
      </c>
      <c r="H4147" s="15">
        <f t="shared" si="129"/>
        <v>2.6321750000000001E-2</v>
      </c>
      <c r="I4147" s="2">
        <f>IF(C4147&gt;'Assumptions Notes'!C$11,-C4147*('Assumptions Notes'!C$13/(2*1000)),G4147*D4147)</f>
        <v>2.6321750000000001E-2</v>
      </c>
    </row>
    <row r="4148" spans="1:9" ht="16" x14ac:dyDescent="0.2">
      <c r="A4148" s="5">
        <v>42638.395833333336</v>
      </c>
      <c r="B4148" s="2">
        <v>1155.44</v>
      </c>
      <c r="C4148" s="29">
        <v>116.5</v>
      </c>
      <c r="D4148" s="8">
        <v>2.1875E-4</v>
      </c>
      <c r="E4148" s="13">
        <f>D4148*'Assumptions Notes'!C$12</f>
        <v>2.6249999999999999E-2</v>
      </c>
      <c r="F4148" s="15">
        <f t="shared" si="128"/>
        <v>2.5484375E-2</v>
      </c>
      <c r="G4148" s="10">
        <f>IF(C4148&gt;'Assumptions Notes'!C$11,'Assumptions Notes'!C$11,C4148)</f>
        <v>116.5</v>
      </c>
      <c r="H4148" s="15">
        <f t="shared" si="129"/>
        <v>2.5484375E-2</v>
      </c>
      <c r="I4148" s="2">
        <f>IF(C4148&gt;'Assumptions Notes'!C$11,-C4148*('Assumptions Notes'!C$13/(2*1000)),G4148*D4148)</f>
        <v>2.5484375E-2</v>
      </c>
    </row>
    <row r="4149" spans="1:9" ht="16" x14ac:dyDescent="0.2">
      <c r="A4149" s="5">
        <v>42638.416666666664</v>
      </c>
      <c r="B4149" s="2">
        <v>1109.3599999999999</v>
      </c>
      <c r="C4149" s="29">
        <v>119.2</v>
      </c>
      <c r="D4149" s="8">
        <v>2.1000000000000001E-4</v>
      </c>
      <c r="E4149" s="13">
        <f>D4149*'Assumptions Notes'!C$12</f>
        <v>2.52E-2</v>
      </c>
      <c r="F4149" s="15">
        <f t="shared" si="128"/>
        <v>2.5032000000000002E-2</v>
      </c>
      <c r="G4149" s="10">
        <f>IF(C4149&gt;'Assumptions Notes'!C$11,'Assumptions Notes'!C$11,C4149)</f>
        <v>119.2</v>
      </c>
      <c r="H4149" s="15">
        <f t="shared" si="129"/>
        <v>2.5032000000000002E-2</v>
      </c>
      <c r="I4149" s="2">
        <f>IF(C4149&gt;'Assumptions Notes'!C$11,-C4149*('Assumptions Notes'!C$13/(2*1000)),G4149*D4149)</f>
        <v>2.5032000000000002E-2</v>
      </c>
    </row>
    <row r="4150" spans="1:9" ht="16" x14ac:dyDescent="0.2">
      <c r="A4150" s="5">
        <v>42638.4375</v>
      </c>
      <c r="B4150" s="2">
        <v>1059.6099999999999</v>
      </c>
      <c r="C4150" s="29">
        <v>118.2</v>
      </c>
      <c r="D4150" s="8">
        <v>2.075E-4</v>
      </c>
      <c r="E4150" s="13">
        <f>D4150*'Assumptions Notes'!C$12</f>
        <v>2.4899999999999999E-2</v>
      </c>
      <c r="F4150" s="15">
        <f t="shared" si="128"/>
        <v>2.45265E-2</v>
      </c>
      <c r="G4150" s="10">
        <f>IF(C4150&gt;'Assumptions Notes'!C$11,'Assumptions Notes'!C$11,C4150)</f>
        <v>118.2</v>
      </c>
      <c r="H4150" s="15">
        <f t="shared" si="129"/>
        <v>2.45265E-2</v>
      </c>
      <c r="I4150" s="2">
        <f>IF(C4150&gt;'Assumptions Notes'!C$11,-C4150*('Assumptions Notes'!C$13/(2*1000)),G4150*D4150)</f>
        <v>2.45265E-2</v>
      </c>
    </row>
    <row r="4151" spans="1:9" ht="16" x14ac:dyDescent="0.2">
      <c r="A4151" s="5">
        <v>42638.458333333336</v>
      </c>
      <c r="B4151" s="2">
        <v>1008.97</v>
      </c>
      <c r="C4151" s="29">
        <v>112.2</v>
      </c>
      <c r="D4151" s="8">
        <v>2.05E-4</v>
      </c>
      <c r="E4151" s="13">
        <f>D4151*'Assumptions Notes'!C$12</f>
        <v>2.46E-2</v>
      </c>
      <c r="F4151" s="15">
        <f t="shared" si="128"/>
        <v>2.3001000000000001E-2</v>
      </c>
      <c r="G4151" s="10">
        <f>IF(C4151&gt;'Assumptions Notes'!C$11,'Assumptions Notes'!C$11,C4151)</f>
        <v>112.2</v>
      </c>
      <c r="H4151" s="15">
        <f t="shared" si="129"/>
        <v>2.3001000000000001E-2</v>
      </c>
      <c r="I4151" s="2">
        <f>IF(C4151&gt;'Assumptions Notes'!C$11,-C4151*('Assumptions Notes'!C$13/(2*1000)),G4151*D4151)</f>
        <v>2.3001000000000001E-2</v>
      </c>
    </row>
    <row r="4152" spans="1:9" ht="16" x14ac:dyDescent="0.2">
      <c r="A4152" s="5">
        <v>42638.479166666664</v>
      </c>
      <c r="B4152" s="2">
        <v>984.55</v>
      </c>
      <c r="C4152" s="29">
        <v>105.7</v>
      </c>
      <c r="D4152" s="8">
        <v>2.1499999999999999E-4</v>
      </c>
      <c r="E4152" s="13">
        <f>D4152*'Assumptions Notes'!C$12</f>
        <v>2.58E-2</v>
      </c>
      <c r="F4152" s="15">
        <f t="shared" si="128"/>
        <v>2.2725499999999999E-2</v>
      </c>
      <c r="G4152" s="10">
        <f>IF(C4152&gt;'Assumptions Notes'!C$11,'Assumptions Notes'!C$11,C4152)</f>
        <v>105.7</v>
      </c>
      <c r="H4152" s="15">
        <f t="shared" si="129"/>
        <v>2.2725499999999999E-2</v>
      </c>
      <c r="I4152" s="2">
        <f>IF(C4152&gt;'Assumptions Notes'!C$11,-C4152*('Assumptions Notes'!C$13/(2*1000)),G4152*D4152)</f>
        <v>2.2725499999999999E-2</v>
      </c>
    </row>
    <row r="4153" spans="1:9" ht="16" x14ac:dyDescent="0.2">
      <c r="A4153" s="5">
        <v>42638.5</v>
      </c>
      <c r="B4153" s="2">
        <v>964.77</v>
      </c>
      <c r="C4153" s="29">
        <v>103.9</v>
      </c>
      <c r="D4153" s="8">
        <v>2.2499999999999999E-4</v>
      </c>
      <c r="E4153" s="13">
        <f>D4153*'Assumptions Notes'!C$12</f>
        <v>2.7E-2</v>
      </c>
      <c r="F4153" s="15">
        <f t="shared" si="128"/>
        <v>2.3377499999999999E-2</v>
      </c>
      <c r="G4153" s="10">
        <f>IF(C4153&gt;'Assumptions Notes'!C$11,'Assumptions Notes'!C$11,C4153)</f>
        <v>103.9</v>
      </c>
      <c r="H4153" s="15">
        <f t="shared" si="129"/>
        <v>2.3377499999999999E-2</v>
      </c>
      <c r="I4153" s="2">
        <f>IF(C4153&gt;'Assumptions Notes'!C$11,-C4153*('Assumptions Notes'!C$13/(2*1000)),G4153*D4153)</f>
        <v>2.3377499999999999E-2</v>
      </c>
    </row>
    <row r="4154" spans="1:9" ht="16" x14ac:dyDescent="0.2">
      <c r="A4154" s="5">
        <v>42638.520833333336</v>
      </c>
      <c r="B4154" s="2">
        <v>945.01</v>
      </c>
      <c r="C4154" s="29">
        <v>105.4</v>
      </c>
      <c r="D4154" s="8">
        <v>2.1250000000000002E-4</v>
      </c>
      <c r="E4154" s="13">
        <f>D4154*'Assumptions Notes'!C$12</f>
        <v>2.5500000000000002E-2</v>
      </c>
      <c r="F4154" s="15">
        <f t="shared" si="128"/>
        <v>2.2397500000000004E-2</v>
      </c>
      <c r="G4154" s="10">
        <f>IF(C4154&gt;'Assumptions Notes'!C$11,'Assumptions Notes'!C$11,C4154)</f>
        <v>105.4</v>
      </c>
      <c r="H4154" s="15">
        <f t="shared" si="129"/>
        <v>2.2397500000000004E-2</v>
      </c>
      <c r="I4154" s="2">
        <f>IF(C4154&gt;'Assumptions Notes'!C$11,-C4154*('Assumptions Notes'!C$13/(2*1000)),G4154*D4154)</f>
        <v>2.2397500000000004E-2</v>
      </c>
    </row>
    <row r="4155" spans="1:9" ht="16" x14ac:dyDescent="0.2">
      <c r="A4155" s="5">
        <v>42638.541666666664</v>
      </c>
      <c r="B4155" s="2">
        <v>933.01</v>
      </c>
      <c r="C4155" s="29">
        <v>112.8</v>
      </c>
      <c r="D4155" s="8">
        <v>2.0000000000000001E-4</v>
      </c>
      <c r="E4155" s="13">
        <f>D4155*'Assumptions Notes'!C$12</f>
        <v>2.4E-2</v>
      </c>
      <c r="F4155" s="15">
        <f t="shared" si="128"/>
        <v>2.256E-2</v>
      </c>
      <c r="G4155" s="10">
        <f>IF(C4155&gt;'Assumptions Notes'!C$11,'Assumptions Notes'!C$11,C4155)</f>
        <v>112.8</v>
      </c>
      <c r="H4155" s="15">
        <f t="shared" si="129"/>
        <v>2.256E-2</v>
      </c>
      <c r="I4155" s="2">
        <f>IF(C4155&gt;'Assumptions Notes'!C$11,-C4155*('Assumptions Notes'!C$13/(2*1000)),G4155*D4155)</f>
        <v>2.256E-2</v>
      </c>
    </row>
    <row r="4156" spans="1:9" ht="16" x14ac:dyDescent="0.2">
      <c r="A4156" s="5">
        <v>42638.5625</v>
      </c>
      <c r="B4156" s="2">
        <v>913.97</v>
      </c>
      <c r="C4156" s="29">
        <v>109.3</v>
      </c>
      <c r="D4156" s="8">
        <v>1.975E-4</v>
      </c>
      <c r="E4156" s="13">
        <f>D4156*'Assumptions Notes'!C$12</f>
        <v>2.3699999999999999E-2</v>
      </c>
      <c r="F4156" s="15">
        <f t="shared" si="128"/>
        <v>2.1586749999999998E-2</v>
      </c>
      <c r="G4156" s="10">
        <f>IF(C4156&gt;'Assumptions Notes'!C$11,'Assumptions Notes'!C$11,C4156)</f>
        <v>109.3</v>
      </c>
      <c r="H4156" s="15">
        <f t="shared" si="129"/>
        <v>2.1586749999999998E-2</v>
      </c>
      <c r="I4156" s="2">
        <f>IF(C4156&gt;'Assumptions Notes'!C$11,-C4156*('Assumptions Notes'!C$13/(2*1000)),G4156*D4156)</f>
        <v>2.1586749999999998E-2</v>
      </c>
    </row>
    <row r="4157" spans="1:9" ht="16" x14ac:dyDescent="0.2">
      <c r="A4157" s="5">
        <v>42638.583333333336</v>
      </c>
      <c r="B4157" s="2">
        <v>929.89</v>
      </c>
      <c r="C4157" s="29">
        <v>107.9</v>
      </c>
      <c r="D4157" s="8">
        <v>1.95E-4</v>
      </c>
      <c r="E4157" s="13">
        <f>D4157*'Assumptions Notes'!C$12</f>
        <v>2.3400000000000001E-2</v>
      </c>
      <c r="F4157" s="15">
        <f t="shared" si="128"/>
        <v>2.10405E-2</v>
      </c>
      <c r="G4157" s="10">
        <f>IF(C4157&gt;'Assumptions Notes'!C$11,'Assumptions Notes'!C$11,C4157)</f>
        <v>107.9</v>
      </c>
      <c r="H4157" s="15">
        <f t="shared" si="129"/>
        <v>2.10405E-2</v>
      </c>
      <c r="I4157" s="2">
        <f>IF(C4157&gt;'Assumptions Notes'!C$11,-C4157*('Assumptions Notes'!C$13/(2*1000)),G4157*D4157)</f>
        <v>2.10405E-2</v>
      </c>
    </row>
    <row r="4158" spans="1:9" ht="16" x14ac:dyDescent="0.2">
      <c r="A4158" s="5">
        <v>42638.604166666664</v>
      </c>
      <c r="B4158" s="2">
        <v>926.18</v>
      </c>
      <c r="C4158" s="29">
        <v>107.7</v>
      </c>
      <c r="D4158" s="8">
        <v>1.9625E-4</v>
      </c>
      <c r="E4158" s="13">
        <f>D4158*'Assumptions Notes'!C$12</f>
        <v>2.3550000000000001E-2</v>
      </c>
      <c r="F4158" s="15">
        <f t="shared" si="128"/>
        <v>2.1136125000000002E-2</v>
      </c>
      <c r="G4158" s="10">
        <f>IF(C4158&gt;'Assumptions Notes'!C$11,'Assumptions Notes'!C$11,C4158)</f>
        <v>107.7</v>
      </c>
      <c r="H4158" s="15">
        <f t="shared" si="129"/>
        <v>2.1136125000000002E-2</v>
      </c>
      <c r="I4158" s="2">
        <f>IF(C4158&gt;'Assumptions Notes'!C$11,-C4158*('Assumptions Notes'!C$13/(2*1000)),G4158*D4158)</f>
        <v>2.1136125000000002E-2</v>
      </c>
    </row>
    <row r="4159" spans="1:9" ht="16" x14ac:dyDescent="0.2">
      <c r="A4159" s="5">
        <v>42638.625</v>
      </c>
      <c r="B4159" s="2">
        <v>925.14</v>
      </c>
      <c r="C4159" s="29">
        <v>108.4</v>
      </c>
      <c r="D4159" s="8">
        <v>1.975E-4</v>
      </c>
      <c r="E4159" s="13">
        <f>D4159*'Assumptions Notes'!C$12</f>
        <v>2.3699999999999999E-2</v>
      </c>
      <c r="F4159" s="15">
        <f t="shared" si="128"/>
        <v>2.1409000000000001E-2</v>
      </c>
      <c r="G4159" s="10">
        <f>IF(C4159&gt;'Assumptions Notes'!C$11,'Assumptions Notes'!C$11,C4159)</f>
        <v>108.4</v>
      </c>
      <c r="H4159" s="15">
        <f t="shared" si="129"/>
        <v>2.1409000000000001E-2</v>
      </c>
      <c r="I4159" s="2">
        <f>IF(C4159&gt;'Assumptions Notes'!C$11,-C4159*('Assumptions Notes'!C$13/(2*1000)),G4159*D4159)</f>
        <v>2.1409000000000001E-2</v>
      </c>
    </row>
    <row r="4160" spans="1:9" ht="16" x14ac:dyDescent="0.2">
      <c r="A4160" s="5">
        <v>42638.645833333336</v>
      </c>
      <c r="B4160" s="2">
        <v>941.3</v>
      </c>
      <c r="C4160" s="29">
        <v>111</v>
      </c>
      <c r="D4160" s="8">
        <v>2.2124999999999998E-4</v>
      </c>
      <c r="E4160" s="13">
        <f>D4160*'Assumptions Notes'!C$12</f>
        <v>2.6549999999999997E-2</v>
      </c>
      <c r="F4160" s="15">
        <f t="shared" si="128"/>
        <v>2.4558749999999997E-2</v>
      </c>
      <c r="G4160" s="10">
        <f>IF(C4160&gt;'Assumptions Notes'!C$11,'Assumptions Notes'!C$11,C4160)</f>
        <v>111</v>
      </c>
      <c r="H4160" s="15">
        <f t="shared" si="129"/>
        <v>2.4558749999999997E-2</v>
      </c>
      <c r="I4160" s="2">
        <f>IF(C4160&gt;'Assumptions Notes'!C$11,-C4160*('Assumptions Notes'!C$13/(2*1000)),G4160*D4160)</f>
        <v>2.4558749999999997E-2</v>
      </c>
    </row>
    <row r="4161" spans="1:9" ht="16" x14ac:dyDescent="0.2">
      <c r="A4161" s="5">
        <v>42638.666666666664</v>
      </c>
      <c r="B4161" s="2">
        <v>962.94</v>
      </c>
      <c r="C4161" s="29">
        <v>114.5</v>
      </c>
      <c r="D4161" s="8">
        <v>2.4499999999999999E-4</v>
      </c>
      <c r="E4161" s="13">
        <f>D4161*'Assumptions Notes'!C$12</f>
        <v>2.9399999999999999E-2</v>
      </c>
      <c r="F4161" s="15">
        <f t="shared" si="128"/>
        <v>2.8052499999999998E-2</v>
      </c>
      <c r="G4161" s="10">
        <f>IF(C4161&gt;'Assumptions Notes'!C$11,'Assumptions Notes'!C$11,C4161)</f>
        <v>114.5</v>
      </c>
      <c r="H4161" s="15">
        <f t="shared" si="129"/>
        <v>2.8052499999999998E-2</v>
      </c>
      <c r="I4161" s="2">
        <f>IF(C4161&gt;'Assumptions Notes'!C$11,-C4161*('Assumptions Notes'!C$13/(2*1000)),G4161*D4161)</f>
        <v>2.8052499999999998E-2</v>
      </c>
    </row>
    <row r="4162" spans="1:9" ht="16" x14ac:dyDescent="0.2">
      <c r="A4162" s="5">
        <v>42638.6875</v>
      </c>
      <c r="B4162" s="2">
        <v>1031.02</v>
      </c>
      <c r="C4162" s="29">
        <v>112.7</v>
      </c>
      <c r="D4162" s="8">
        <v>2.7E-4</v>
      </c>
      <c r="E4162" s="13">
        <f>D4162*'Assumptions Notes'!C$12</f>
        <v>3.2399999999999998E-2</v>
      </c>
      <c r="F4162" s="15">
        <f t="shared" si="128"/>
        <v>3.0429000000000001E-2</v>
      </c>
      <c r="G4162" s="10">
        <f>IF(C4162&gt;'Assumptions Notes'!C$11,'Assumptions Notes'!C$11,C4162)</f>
        <v>112.7</v>
      </c>
      <c r="H4162" s="15">
        <f t="shared" si="129"/>
        <v>3.0429000000000001E-2</v>
      </c>
      <c r="I4162" s="2">
        <f>IF(C4162&gt;'Assumptions Notes'!C$11,-C4162*('Assumptions Notes'!C$13/(2*1000)),G4162*D4162)</f>
        <v>3.0429000000000001E-2</v>
      </c>
    </row>
    <row r="4163" spans="1:9" ht="16" x14ac:dyDescent="0.2">
      <c r="A4163" s="5">
        <v>42638.708333333336</v>
      </c>
      <c r="B4163" s="2">
        <v>1158.43</v>
      </c>
      <c r="C4163" s="29">
        <v>104.9</v>
      </c>
      <c r="D4163" s="8">
        <v>2.9500000000000001E-4</v>
      </c>
      <c r="E4163" s="13">
        <f>D4163*'Assumptions Notes'!C$12</f>
        <v>3.5400000000000001E-2</v>
      </c>
      <c r="F4163" s="15">
        <f t="shared" ref="F4163:F4226" si="130">D4163*C4163</f>
        <v>3.0945500000000004E-2</v>
      </c>
      <c r="G4163" s="10">
        <f>IF(C4163&gt;'Assumptions Notes'!C$11,'Assumptions Notes'!C$11,C4163)</f>
        <v>104.9</v>
      </c>
      <c r="H4163" s="15">
        <f t="shared" ref="H4163:H4226" si="131">G4163*D4163</f>
        <v>3.0945500000000004E-2</v>
      </c>
      <c r="I4163" s="2">
        <f>IF(C4163&gt;'Assumptions Notes'!C$11,-C4163*('Assumptions Notes'!C$13/(2*1000)),G4163*D4163)</f>
        <v>3.0945500000000004E-2</v>
      </c>
    </row>
    <row r="4164" spans="1:9" ht="16" x14ac:dyDescent="0.2">
      <c r="A4164" s="5">
        <v>42638.729166666664</v>
      </c>
      <c r="B4164" s="2">
        <v>1278.8499999999999</v>
      </c>
      <c r="C4164" s="29">
        <v>103.4</v>
      </c>
      <c r="D4164" s="8">
        <v>2.9750000000000002E-4</v>
      </c>
      <c r="E4164" s="13">
        <f>D4164*'Assumptions Notes'!C$12</f>
        <v>3.5700000000000003E-2</v>
      </c>
      <c r="F4164" s="15">
        <f t="shared" si="130"/>
        <v>3.0761500000000004E-2</v>
      </c>
      <c r="G4164" s="10">
        <f>IF(C4164&gt;'Assumptions Notes'!C$11,'Assumptions Notes'!C$11,C4164)</f>
        <v>103.4</v>
      </c>
      <c r="H4164" s="15">
        <f t="shared" si="131"/>
        <v>3.0761500000000004E-2</v>
      </c>
      <c r="I4164" s="2">
        <f>IF(C4164&gt;'Assumptions Notes'!C$11,-C4164*('Assumptions Notes'!C$13/(2*1000)),G4164*D4164)</f>
        <v>3.0761500000000004E-2</v>
      </c>
    </row>
    <row r="4165" spans="1:9" ht="16" x14ac:dyDescent="0.2">
      <c r="A4165" s="5">
        <v>42638.75</v>
      </c>
      <c r="B4165" s="2">
        <v>1371.42</v>
      </c>
      <c r="C4165" s="29">
        <v>99.3</v>
      </c>
      <c r="D4165" s="8">
        <v>2.9999999999999997E-4</v>
      </c>
      <c r="E4165" s="13">
        <f>D4165*'Assumptions Notes'!C$12</f>
        <v>3.5999999999999997E-2</v>
      </c>
      <c r="F4165" s="15">
        <f t="shared" si="130"/>
        <v>2.9789999999999997E-2</v>
      </c>
      <c r="G4165" s="10">
        <f>IF(C4165&gt;'Assumptions Notes'!C$11,'Assumptions Notes'!C$11,C4165)</f>
        <v>99.3</v>
      </c>
      <c r="H4165" s="15">
        <f t="shared" si="131"/>
        <v>2.9789999999999997E-2</v>
      </c>
      <c r="I4165" s="2">
        <f>IF(C4165&gt;'Assumptions Notes'!C$11,-C4165*('Assumptions Notes'!C$13/(2*1000)),G4165*D4165)</f>
        <v>2.9789999999999997E-2</v>
      </c>
    </row>
    <row r="4166" spans="1:9" ht="16" x14ac:dyDescent="0.2">
      <c r="A4166" s="5">
        <v>42638.770833333336</v>
      </c>
      <c r="B4166" s="2">
        <v>1494.13</v>
      </c>
      <c r="C4166" s="29">
        <v>102.9</v>
      </c>
      <c r="D4166" s="8">
        <v>2.9999999999999997E-4</v>
      </c>
      <c r="E4166" s="13">
        <f>D4166*'Assumptions Notes'!C$12</f>
        <v>3.5999999999999997E-2</v>
      </c>
      <c r="F4166" s="15">
        <f t="shared" si="130"/>
        <v>3.0869999999999998E-2</v>
      </c>
      <c r="G4166" s="10">
        <f>IF(C4166&gt;'Assumptions Notes'!C$11,'Assumptions Notes'!C$11,C4166)</f>
        <v>102.9</v>
      </c>
      <c r="H4166" s="15">
        <f t="shared" si="131"/>
        <v>3.0869999999999998E-2</v>
      </c>
      <c r="I4166" s="2">
        <f>IF(C4166&gt;'Assumptions Notes'!C$11,-C4166*('Assumptions Notes'!C$13/(2*1000)),G4166*D4166)</f>
        <v>3.0869999999999998E-2</v>
      </c>
    </row>
    <row r="4167" spans="1:9" ht="16" x14ac:dyDescent="0.2">
      <c r="A4167" s="5">
        <v>42638.791666666664</v>
      </c>
      <c r="B4167" s="2">
        <v>1639.33</v>
      </c>
      <c r="C4167" s="29">
        <v>106.5</v>
      </c>
      <c r="D4167" s="8">
        <v>2.9999999999999997E-4</v>
      </c>
      <c r="E4167" s="13">
        <f>D4167*'Assumptions Notes'!C$12</f>
        <v>3.5999999999999997E-2</v>
      </c>
      <c r="F4167" s="15">
        <f t="shared" si="130"/>
        <v>3.1949999999999999E-2</v>
      </c>
      <c r="G4167" s="10">
        <f>IF(C4167&gt;'Assumptions Notes'!C$11,'Assumptions Notes'!C$11,C4167)</f>
        <v>106.5</v>
      </c>
      <c r="H4167" s="15">
        <f t="shared" si="131"/>
        <v>3.1949999999999999E-2</v>
      </c>
      <c r="I4167" s="2">
        <f>IF(C4167&gt;'Assumptions Notes'!C$11,-C4167*('Assumptions Notes'!C$13/(2*1000)),G4167*D4167)</f>
        <v>3.1949999999999999E-2</v>
      </c>
    </row>
    <row r="4168" spans="1:9" ht="16" x14ac:dyDescent="0.2">
      <c r="A4168" s="5">
        <v>42638.8125</v>
      </c>
      <c r="B4168" s="2">
        <v>1738.03</v>
      </c>
      <c r="C4168" s="29">
        <v>103.1</v>
      </c>
      <c r="D4168" s="8">
        <v>2.9750000000000002E-4</v>
      </c>
      <c r="E4168" s="13">
        <f>D4168*'Assumptions Notes'!C$12</f>
        <v>3.5700000000000003E-2</v>
      </c>
      <c r="F4168" s="15">
        <f t="shared" si="130"/>
        <v>3.0672250000000002E-2</v>
      </c>
      <c r="G4168" s="10">
        <f>IF(C4168&gt;'Assumptions Notes'!C$11,'Assumptions Notes'!C$11,C4168)</f>
        <v>103.1</v>
      </c>
      <c r="H4168" s="15">
        <f t="shared" si="131"/>
        <v>3.0672250000000002E-2</v>
      </c>
      <c r="I4168" s="2">
        <f>IF(C4168&gt;'Assumptions Notes'!C$11,-C4168*('Assumptions Notes'!C$13/(2*1000)),G4168*D4168)</f>
        <v>3.0672250000000002E-2</v>
      </c>
    </row>
    <row r="4169" spans="1:9" ht="16" x14ac:dyDescent="0.2">
      <c r="A4169" s="5">
        <v>42638.833333333336</v>
      </c>
      <c r="B4169" s="2">
        <v>1737.69</v>
      </c>
      <c r="C4169" s="29">
        <v>99.8</v>
      </c>
      <c r="D4169" s="8">
        <v>2.9500000000000001E-4</v>
      </c>
      <c r="E4169" s="13">
        <f>D4169*'Assumptions Notes'!C$12</f>
        <v>3.5400000000000001E-2</v>
      </c>
      <c r="F4169" s="15">
        <f t="shared" si="130"/>
        <v>2.9441000000000002E-2</v>
      </c>
      <c r="G4169" s="10">
        <f>IF(C4169&gt;'Assumptions Notes'!C$11,'Assumptions Notes'!C$11,C4169)</f>
        <v>99.8</v>
      </c>
      <c r="H4169" s="15">
        <f t="shared" si="131"/>
        <v>2.9441000000000002E-2</v>
      </c>
      <c r="I4169" s="2">
        <f>IF(C4169&gt;'Assumptions Notes'!C$11,-C4169*('Assumptions Notes'!C$13/(2*1000)),G4169*D4169)</f>
        <v>2.9441000000000002E-2</v>
      </c>
    </row>
    <row r="4170" spans="1:9" ht="16" x14ac:dyDescent="0.2">
      <c r="A4170" s="5">
        <v>42638.854166666664</v>
      </c>
      <c r="B4170" s="2">
        <v>1704.59</v>
      </c>
      <c r="C4170" s="29">
        <v>99.5</v>
      </c>
      <c r="D4170" s="8">
        <v>2.9E-4</v>
      </c>
      <c r="E4170" s="13">
        <f>D4170*'Assumptions Notes'!C$12</f>
        <v>3.4799999999999998E-2</v>
      </c>
      <c r="F4170" s="15">
        <f t="shared" si="130"/>
        <v>2.8854999999999999E-2</v>
      </c>
      <c r="G4170" s="10">
        <f>IF(C4170&gt;'Assumptions Notes'!C$11,'Assumptions Notes'!C$11,C4170)</f>
        <v>99.5</v>
      </c>
      <c r="H4170" s="15">
        <f t="shared" si="131"/>
        <v>2.8854999999999999E-2</v>
      </c>
      <c r="I4170" s="2">
        <f>IF(C4170&gt;'Assumptions Notes'!C$11,-C4170*('Assumptions Notes'!C$13/(2*1000)),G4170*D4170)</f>
        <v>2.8854999999999999E-2</v>
      </c>
    </row>
    <row r="4171" spans="1:9" ht="16" x14ac:dyDescent="0.2">
      <c r="A4171" s="5">
        <v>42638.875</v>
      </c>
      <c r="B4171" s="2">
        <v>1668.4</v>
      </c>
      <c r="C4171" s="29">
        <v>101.4</v>
      </c>
      <c r="D4171" s="8">
        <v>2.8499999999999999E-4</v>
      </c>
      <c r="E4171" s="13">
        <f>D4171*'Assumptions Notes'!C$12</f>
        <v>3.4200000000000001E-2</v>
      </c>
      <c r="F4171" s="15">
        <f t="shared" si="130"/>
        <v>2.8899000000000001E-2</v>
      </c>
      <c r="G4171" s="10">
        <f>IF(C4171&gt;'Assumptions Notes'!C$11,'Assumptions Notes'!C$11,C4171)</f>
        <v>101.4</v>
      </c>
      <c r="H4171" s="15">
        <f t="shared" si="131"/>
        <v>2.8899000000000001E-2</v>
      </c>
      <c r="I4171" s="2">
        <f>IF(C4171&gt;'Assumptions Notes'!C$11,-C4171*('Assumptions Notes'!C$13/(2*1000)),G4171*D4171)</f>
        <v>2.8899000000000001E-2</v>
      </c>
    </row>
    <row r="4172" spans="1:9" ht="16" x14ac:dyDescent="0.2">
      <c r="A4172" s="5">
        <v>42638.895833333336</v>
      </c>
      <c r="B4172" s="2">
        <v>1648.77</v>
      </c>
      <c r="C4172" s="29">
        <v>102.6</v>
      </c>
      <c r="D4172" s="8">
        <v>2.7E-4</v>
      </c>
      <c r="E4172" s="13">
        <f>D4172*'Assumptions Notes'!C$12</f>
        <v>3.2399999999999998E-2</v>
      </c>
      <c r="F4172" s="15">
        <f t="shared" si="130"/>
        <v>2.7701999999999997E-2</v>
      </c>
      <c r="G4172" s="10">
        <f>IF(C4172&gt;'Assumptions Notes'!C$11,'Assumptions Notes'!C$11,C4172)</f>
        <v>102.6</v>
      </c>
      <c r="H4172" s="15">
        <f t="shared" si="131"/>
        <v>2.7701999999999997E-2</v>
      </c>
      <c r="I4172" s="2">
        <f>IF(C4172&gt;'Assumptions Notes'!C$11,-C4172*('Assumptions Notes'!C$13/(2*1000)),G4172*D4172)</f>
        <v>2.7701999999999997E-2</v>
      </c>
    </row>
    <row r="4173" spans="1:9" ht="16" x14ac:dyDescent="0.2">
      <c r="A4173" s="5">
        <v>42638.916666666664</v>
      </c>
      <c r="B4173" s="2">
        <v>1591.43</v>
      </c>
      <c r="C4173" s="29">
        <v>103.7</v>
      </c>
      <c r="D4173" s="8">
        <v>2.5500000000000002E-4</v>
      </c>
      <c r="E4173" s="13">
        <f>D4173*'Assumptions Notes'!C$12</f>
        <v>3.0600000000000002E-2</v>
      </c>
      <c r="F4173" s="15">
        <f t="shared" si="130"/>
        <v>2.6443500000000002E-2</v>
      </c>
      <c r="G4173" s="10">
        <f>IF(C4173&gt;'Assumptions Notes'!C$11,'Assumptions Notes'!C$11,C4173)</f>
        <v>103.7</v>
      </c>
      <c r="H4173" s="15">
        <f t="shared" si="131"/>
        <v>2.6443500000000002E-2</v>
      </c>
      <c r="I4173" s="2">
        <f>IF(C4173&gt;'Assumptions Notes'!C$11,-C4173*('Assumptions Notes'!C$13/(2*1000)),G4173*D4173)</f>
        <v>2.6443500000000002E-2</v>
      </c>
    </row>
    <row r="4174" spans="1:9" ht="16" x14ac:dyDescent="0.2">
      <c r="A4174" s="5">
        <v>42638.9375</v>
      </c>
      <c r="B4174" s="2">
        <v>1532.59</v>
      </c>
      <c r="C4174" s="29">
        <v>106.6</v>
      </c>
      <c r="D4174" s="8">
        <v>2.1250000000000002E-4</v>
      </c>
      <c r="E4174" s="13">
        <f>D4174*'Assumptions Notes'!C$12</f>
        <v>2.5500000000000002E-2</v>
      </c>
      <c r="F4174" s="15">
        <f t="shared" si="130"/>
        <v>2.2652499999999999E-2</v>
      </c>
      <c r="G4174" s="10">
        <f>IF(C4174&gt;'Assumptions Notes'!C$11,'Assumptions Notes'!C$11,C4174)</f>
        <v>106.6</v>
      </c>
      <c r="H4174" s="15">
        <f t="shared" si="131"/>
        <v>2.2652499999999999E-2</v>
      </c>
      <c r="I4174" s="2">
        <f>IF(C4174&gt;'Assumptions Notes'!C$11,-C4174*('Assumptions Notes'!C$13/(2*1000)),G4174*D4174)</f>
        <v>2.2652499999999999E-2</v>
      </c>
    </row>
    <row r="4175" spans="1:9" ht="16" x14ac:dyDescent="0.2">
      <c r="A4175" s="5">
        <v>42638.958333333336</v>
      </c>
      <c r="B4175" s="2">
        <v>1450.21</v>
      </c>
      <c r="C4175" s="29">
        <v>106.2</v>
      </c>
      <c r="D4175" s="8">
        <v>1.7000000000000001E-4</v>
      </c>
      <c r="E4175" s="13">
        <f>D4175*'Assumptions Notes'!C$12</f>
        <v>2.0400000000000001E-2</v>
      </c>
      <c r="F4175" s="15">
        <f t="shared" si="130"/>
        <v>1.8054000000000001E-2</v>
      </c>
      <c r="G4175" s="10">
        <f>IF(C4175&gt;'Assumptions Notes'!C$11,'Assumptions Notes'!C$11,C4175)</f>
        <v>106.2</v>
      </c>
      <c r="H4175" s="15">
        <f t="shared" si="131"/>
        <v>1.8054000000000001E-2</v>
      </c>
      <c r="I4175" s="2">
        <f>IF(C4175&gt;'Assumptions Notes'!C$11,-C4175*('Assumptions Notes'!C$13/(2*1000)),G4175*D4175)</f>
        <v>1.8054000000000001E-2</v>
      </c>
    </row>
    <row r="4176" spans="1:9" ht="16" x14ac:dyDescent="0.2">
      <c r="A4176" s="5">
        <v>42638.979166666664</v>
      </c>
      <c r="B4176" s="2">
        <v>1416.5</v>
      </c>
      <c r="C4176" s="29">
        <v>104.3</v>
      </c>
      <c r="D4176" s="8">
        <v>1.5000000000000001E-4</v>
      </c>
      <c r="E4176" s="13">
        <f>D4176*'Assumptions Notes'!C$12</f>
        <v>1.8000000000000002E-2</v>
      </c>
      <c r="F4176" s="15">
        <f t="shared" si="130"/>
        <v>1.5645000000000003E-2</v>
      </c>
      <c r="G4176" s="10">
        <f>IF(C4176&gt;'Assumptions Notes'!C$11,'Assumptions Notes'!C$11,C4176)</f>
        <v>104.3</v>
      </c>
      <c r="H4176" s="15">
        <f t="shared" si="131"/>
        <v>1.5645000000000003E-2</v>
      </c>
      <c r="I4176" s="2">
        <f>IF(C4176&gt;'Assumptions Notes'!C$11,-C4176*('Assumptions Notes'!C$13/(2*1000)),G4176*D4176)</f>
        <v>1.5645000000000003E-2</v>
      </c>
    </row>
    <row r="4177" spans="1:9" ht="16" x14ac:dyDescent="0.2">
      <c r="A4177" s="5">
        <v>42639</v>
      </c>
      <c r="B4177" s="2">
        <v>1615.99</v>
      </c>
      <c r="C4177" s="29">
        <v>100.3</v>
      </c>
      <c r="D4177" s="8">
        <v>1.2999999999999999E-4</v>
      </c>
      <c r="E4177" s="13">
        <f>D4177*'Assumptions Notes'!C$12</f>
        <v>1.5599999999999999E-2</v>
      </c>
      <c r="F4177" s="15">
        <f t="shared" si="130"/>
        <v>1.3038999999999999E-2</v>
      </c>
      <c r="G4177" s="10">
        <f>IF(C4177&gt;'Assumptions Notes'!C$11,'Assumptions Notes'!C$11,C4177)</f>
        <v>100.3</v>
      </c>
      <c r="H4177" s="15">
        <f t="shared" si="131"/>
        <v>1.3038999999999999E-2</v>
      </c>
      <c r="I4177" s="2">
        <f>IF(C4177&gt;'Assumptions Notes'!C$11,-C4177*('Assumptions Notes'!C$13/(2*1000)),G4177*D4177)</f>
        <v>1.3038999999999999E-2</v>
      </c>
    </row>
    <row r="4178" spans="1:9" ht="16" x14ac:dyDescent="0.2">
      <c r="A4178" s="5">
        <v>42639.020833333336</v>
      </c>
      <c r="B4178" s="2">
        <v>1510.57</v>
      </c>
      <c r="C4178" s="29">
        <v>100.8</v>
      </c>
      <c r="D4178" s="8">
        <v>1.175E-4</v>
      </c>
      <c r="E4178" s="13">
        <f>D4178*'Assumptions Notes'!C$12</f>
        <v>1.41E-2</v>
      </c>
      <c r="F4178" s="15">
        <f t="shared" si="130"/>
        <v>1.1843999999999999E-2</v>
      </c>
      <c r="G4178" s="10">
        <f>IF(C4178&gt;'Assumptions Notes'!C$11,'Assumptions Notes'!C$11,C4178)</f>
        <v>100.8</v>
      </c>
      <c r="H4178" s="15">
        <f t="shared" si="131"/>
        <v>1.1843999999999999E-2</v>
      </c>
      <c r="I4178" s="2">
        <f>IF(C4178&gt;'Assumptions Notes'!C$11,-C4178*('Assumptions Notes'!C$13/(2*1000)),G4178*D4178)</f>
        <v>1.1843999999999999E-2</v>
      </c>
    </row>
    <row r="4179" spans="1:9" ht="16" x14ac:dyDescent="0.2">
      <c r="A4179" s="5">
        <v>42639.041666666664</v>
      </c>
      <c r="B4179" s="2">
        <v>1425.97</v>
      </c>
      <c r="C4179" s="29">
        <v>105.6</v>
      </c>
      <c r="D4179" s="8">
        <v>1.05E-4</v>
      </c>
      <c r="E4179" s="13">
        <f>D4179*'Assumptions Notes'!C$12</f>
        <v>1.26E-2</v>
      </c>
      <c r="F4179" s="15">
        <f t="shared" si="130"/>
        <v>1.1088000000000001E-2</v>
      </c>
      <c r="G4179" s="10">
        <f>IF(C4179&gt;'Assumptions Notes'!C$11,'Assumptions Notes'!C$11,C4179)</f>
        <v>105.6</v>
      </c>
      <c r="H4179" s="15">
        <f t="shared" si="131"/>
        <v>1.1088000000000001E-2</v>
      </c>
      <c r="I4179" s="2">
        <f>IF(C4179&gt;'Assumptions Notes'!C$11,-C4179*('Assumptions Notes'!C$13/(2*1000)),G4179*D4179)</f>
        <v>1.1088000000000001E-2</v>
      </c>
    </row>
    <row r="4180" spans="1:9" ht="16" x14ac:dyDescent="0.2">
      <c r="A4180" s="5">
        <v>42639.0625</v>
      </c>
      <c r="B4180" s="2">
        <v>1326.49</v>
      </c>
      <c r="C4180" s="29">
        <v>103.3</v>
      </c>
      <c r="D4180" s="8">
        <v>1.025E-4</v>
      </c>
      <c r="E4180" s="13">
        <f>D4180*'Assumptions Notes'!C$12</f>
        <v>1.23E-2</v>
      </c>
      <c r="F4180" s="15">
        <f t="shared" si="130"/>
        <v>1.0588249999999999E-2</v>
      </c>
      <c r="G4180" s="10">
        <f>IF(C4180&gt;'Assumptions Notes'!C$11,'Assumptions Notes'!C$11,C4180)</f>
        <v>103.3</v>
      </c>
      <c r="H4180" s="15">
        <f t="shared" si="131"/>
        <v>1.0588249999999999E-2</v>
      </c>
      <c r="I4180" s="2">
        <f>IF(C4180&gt;'Assumptions Notes'!C$11,-C4180*('Assumptions Notes'!C$13/(2*1000)),G4180*D4180)</f>
        <v>1.0588249999999999E-2</v>
      </c>
    </row>
    <row r="4181" spans="1:9" ht="16" x14ac:dyDescent="0.2">
      <c r="A4181" s="5">
        <v>42639.083333333336</v>
      </c>
      <c r="B4181" s="2">
        <v>1253.08</v>
      </c>
      <c r="C4181" s="29">
        <v>99.8</v>
      </c>
      <c r="D4181" s="8">
        <v>1E-4</v>
      </c>
      <c r="E4181" s="13">
        <f>D4181*'Assumptions Notes'!C$12</f>
        <v>1.2E-2</v>
      </c>
      <c r="F4181" s="15">
        <f t="shared" si="130"/>
        <v>9.980000000000001E-3</v>
      </c>
      <c r="G4181" s="10">
        <f>IF(C4181&gt;'Assumptions Notes'!C$11,'Assumptions Notes'!C$11,C4181)</f>
        <v>99.8</v>
      </c>
      <c r="H4181" s="15">
        <f t="shared" si="131"/>
        <v>9.980000000000001E-3</v>
      </c>
      <c r="I4181" s="2">
        <f>IF(C4181&gt;'Assumptions Notes'!C$11,-C4181*('Assumptions Notes'!C$13/(2*1000)),G4181*D4181)</f>
        <v>9.980000000000001E-3</v>
      </c>
    </row>
    <row r="4182" spans="1:9" ht="16" x14ac:dyDescent="0.2">
      <c r="A4182" s="5">
        <v>42639.104166666664</v>
      </c>
      <c r="B4182" s="2">
        <v>1203.92</v>
      </c>
      <c r="C4182" s="29">
        <v>100.6</v>
      </c>
      <c r="D4182" s="8">
        <v>9.8750000000000002E-5</v>
      </c>
      <c r="E4182" s="13">
        <f>D4182*'Assumptions Notes'!C$12</f>
        <v>1.1849999999999999E-2</v>
      </c>
      <c r="F4182" s="15">
        <f t="shared" si="130"/>
        <v>9.9342500000000004E-3</v>
      </c>
      <c r="G4182" s="10">
        <f>IF(C4182&gt;'Assumptions Notes'!C$11,'Assumptions Notes'!C$11,C4182)</f>
        <v>100.6</v>
      </c>
      <c r="H4182" s="15">
        <f t="shared" si="131"/>
        <v>9.9342500000000004E-3</v>
      </c>
      <c r="I4182" s="2">
        <f>IF(C4182&gt;'Assumptions Notes'!C$11,-C4182*('Assumptions Notes'!C$13/(2*1000)),G4182*D4182)</f>
        <v>9.9342500000000004E-3</v>
      </c>
    </row>
    <row r="4183" spans="1:9" ht="16" x14ac:dyDescent="0.2">
      <c r="A4183" s="5">
        <v>42639.125</v>
      </c>
      <c r="B4183" s="2">
        <v>1160.06</v>
      </c>
      <c r="C4183" s="29">
        <v>100.5</v>
      </c>
      <c r="D4183" s="8">
        <v>9.7499999999999998E-5</v>
      </c>
      <c r="E4183" s="13">
        <f>D4183*'Assumptions Notes'!C$12</f>
        <v>1.17E-2</v>
      </c>
      <c r="F4183" s="15">
        <f t="shared" si="130"/>
        <v>9.7987500000000002E-3</v>
      </c>
      <c r="G4183" s="10">
        <f>IF(C4183&gt;'Assumptions Notes'!C$11,'Assumptions Notes'!C$11,C4183)</f>
        <v>100.5</v>
      </c>
      <c r="H4183" s="15">
        <f t="shared" si="131"/>
        <v>9.7987500000000002E-3</v>
      </c>
      <c r="I4183" s="2">
        <f>IF(C4183&gt;'Assumptions Notes'!C$11,-C4183*('Assumptions Notes'!C$13/(2*1000)),G4183*D4183)</f>
        <v>9.7987500000000002E-3</v>
      </c>
    </row>
    <row r="4184" spans="1:9" ht="16" x14ac:dyDescent="0.2">
      <c r="A4184" s="5">
        <v>42639.145833333336</v>
      </c>
      <c r="B4184" s="2">
        <v>1129.9000000000001</v>
      </c>
      <c r="C4184" s="29">
        <v>103.7</v>
      </c>
      <c r="D4184" s="8">
        <v>9.6250000000000009E-5</v>
      </c>
      <c r="E4184" s="13">
        <f>D4184*'Assumptions Notes'!C$12</f>
        <v>1.1550000000000001E-2</v>
      </c>
      <c r="F4184" s="15">
        <f t="shared" si="130"/>
        <v>9.9811250000000004E-3</v>
      </c>
      <c r="G4184" s="10">
        <f>IF(C4184&gt;'Assumptions Notes'!C$11,'Assumptions Notes'!C$11,C4184)</f>
        <v>103.7</v>
      </c>
      <c r="H4184" s="15">
        <f t="shared" si="131"/>
        <v>9.9811250000000004E-3</v>
      </c>
      <c r="I4184" s="2">
        <f>IF(C4184&gt;'Assumptions Notes'!C$11,-C4184*('Assumptions Notes'!C$13/(2*1000)),G4184*D4184)</f>
        <v>9.9811250000000004E-3</v>
      </c>
    </row>
    <row r="4185" spans="1:9" ht="16" x14ac:dyDescent="0.2">
      <c r="A4185" s="5">
        <v>42639.166666666664</v>
      </c>
      <c r="B4185" s="2">
        <v>1084.05</v>
      </c>
      <c r="C4185" s="29">
        <v>107</v>
      </c>
      <c r="D4185" s="8">
        <v>9.5000000000000005E-5</v>
      </c>
      <c r="E4185" s="13">
        <f>D4185*'Assumptions Notes'!C$12</f>
        <v>1.14E-2</v>
      </c>
      <c r="F4185" s="15">
        <f t="shared" si="130"/>
        <v>1.0165E-2</v>
      </c>
      <c r="G4185" s="10">
        <f>IF(C4185&gt;'Assumptions Notes'!C$11,'Assumptions Notes'!C$11,C4185)</f>
        <v>107</v>
      </c>
      <c r="H4185" s="15">
        <f t="shared" si="131"/>
        <v>1.0165E-2</v>
      </c>
      <c r="I4185" s="2">
        <f>IF(C4185&gt;'Assumptions Notes'!C$11,-C4185*('Assumptions Notes'!C$13/(2*1000)),G4185*D4185)</f>
        <v>1.0165E-2</v>
      </c>
    </row>
    <row r="4186" spans="1:9" ht="16" x14ac:dyDescent="0.2">
      <c r="A4186" s="5">
        <v>42639.1875</v>
      </c>
      <c r="B4186" s="2">
        <v>1079.82</v>
      </c>
      <c r="C4186" s="29">
        <v>106.8</v>
      </c>
      <c r="D4186" s="8">
        <v>9.6250000000000009E-5</v>
      </c>
      <c r="E4186" s="13">
        <f>D4186*'Assumptions Notes'!C$12</f>
        <v>1.1550000000000001E-2</v>
      </c>
      <c r="F4186" s="15">
        <f t="shared" si="130"/>
        <v>1.02795E-2</v>
      </c>
      <c r="G4186" s="10">
        <f>IF(C4186&gt;'Assumptions Notes'!C$11,'Assumptions Notes'!C$11,C4186)</f>
        <v>106.8</v>
      </c>
      <c r="H4186" s="15">
        <f t="shared" si="131"/>
        <v>1.02795E-2</v>
      </c>
      <c r="I4186" s="2">
        <f>IF(C4186&gt;'Assumptions Notes'!C$11,-C4186*('Assumptions Notes'!C$13/(2*1000)),G4186*D4186)</f>
        <v>1.02795E-2</v>
      </c>
    </row>
    <row r="4187" spans="1:9" ht="16" x14ac:dyDescent="0.2">
      <c r="A4187" s="5">
        <v>42639.208333333336</v>
      </c>
      <c r="B4187" s="2">
        <v>1076.44</v>
      </c>
      <c r="C4187" s="29">
        <v>105.9</v>
      </c>
      <c r="D4187" s="8">
        <v>9.7499999999999998E-5</v>
      </c>
      <c r="E4187" s="13">
        <f>D4187*'Assumptions Notes'!C$12</f>
        <v>1.17E-2</v>
      </c>
      <c r="F4187" s="15">
        <f t="shared" si="130"/>
        <v>1.0325250000000001E-2</v>
      </c>
      <c r="G4187" s="10">
        <f>IF(C4187&gt;'Assumptions Notes'!C$11,'Assumptions Notes'!C$11,C4187)</f>
        <v>105.9</v>
      </c>
      <c r="H4187" s="15">
        <f t="shared" si="131"/>
        <v>1.0325250000000001E-2</v>
      </c>
      <c r="I4187" s="2">
        <f>IF(C4187&gt;'Assumptions Notes'!C$11,-C4187*('Assumptions Notes'!C$13/(2*1000)),G4187*D4187)</f>
        <v>1.0325250000000001E-2</v>
      </c>
    </row>
    <row r="4188" spans="1:9" ht="16" x14ac:dyDescent="0.2">
      <c r="A4188" s="5">
        <v>42639.229166666664</v>
      </c>
      <c r="B4188" s="2">
        <v>1098.2</v>
      </c>
      <c r="C4188" s="29">
        <v>97.4</v>
      </c>
      <c r="D4188" s="8">
        <v>1.15E-4</v>
      </c>
      <c r="E4188" s="13">
        <f>D4188*'Assumptions Notes'!C$12</f>
        <v>1.38E-2</v>
      </c>
      <c r="F4188" s="15">
        <f t="shared" si="130"/>
        <v>1.1201000000000001E-2</v>
      </c>
      <c r="G4188" s="10">
        <f>IF(C4188&gt;'Assumptions Notes'!C$11,'Assumptions Notes'!C$11,C4188)</f>
        <v>97.4</v>
      </c>
      <c r="H4188" s="15">
        <f t="shared" si="131"/>
        <v>1.1201000000000001E-2</v>
      </c>
      <c r="I4188" s="2">
        <f>IF(C4188&gt;'Assumptions Notes'!C$11,-C4188*('Assumptions Notes'!C$13/(2*1000)),G4188*D4188)</f>
        <v>1.1201000000000001E-2</v>
      </c>
    </row>
    <row r="4189" spans="1:9" ht="16" x14ac:dyDescent="0.2">
      <c r="A4189" s="5">
        <v>42639.25</v>
      </c>
      <c r="B4189" s="2">
        <v>1153.94</v>
      </c>
      <c r="C4189" s="29">
        <v>96.4</v>
      </c>
      <c r="D4189" s="8">
        <v>1.325E-4</v>
      </c>
      <c r="E4189" s="13">
        <f>D4189*'Assumptions Notes'!C$12</f>
        <v>1.5900000000000001E-2</v>
      </c>
      <c r="F4189" s="15">
        <f t="shared" si="130"/>
        <v>1.2773E-2</v>
      </c>
      <c r="G4189" s="10">
        <f>IF(C4189&gt;'Assumptions Notes'!C$11,'Assumptions Notes'!C$11,C4189)</f>
        <v>96.4</v>
      </c>
      <c r="H4189" s="15">
        <f t="shared" si="131"/>
        <v>1.2773E-2</v>
      </c>
      <c r="I4189" s="2">
        <f>IF(C4189&gt;'Assumptions Notes'!C$11,-C4189*('Assumptions Notes'!C$13/(2*1000)),G4189*D4189)</f>
        <v>1.2773E-2</v>
      </c>
    </row>
    <row r="4190" spans="1:9" ht="16" x14ac:dyDescent="0.2">
      <c r="A4190" s="5">
        <v>42639.270833333336</v>
      </c>
      <c r="B4190" s="2">
        <v>1223.1199999999999</v>
      </c>
      <c r="C4190" s="29">
        <v>96.4</v>
      </c>
      <c r="D4190" s="8">
        <v>1.6249999999999999E-4</v>
      </c>
      <c r="E4190" s="13">
        <f>D4190*'Assumptions Notes'!C$12</f>
        <v>1.95E-2</v>
      </c>
      <c r="F4190" s="15">
        <f t="shared" si="130"/>
        <v>1.5665000000000002E-2</v>
      </c>
      <c r="G4190" s="10">
        <f>IF(C4190&gt;'Assumptions Notes'!C$11,'Assumptions Notes'!C$11,C4190)</f>
        <v>96.4</v>
      </c>
      <c r="H4190" s="15">
        <f t="shared" si="131"/>
        <v>1.5665000000000002E-2</v>
      </c>
      <c r="I4190" s="2">
        <f>IF(C4190&gt;'Assumptions Notes'!C$11,-C4190*('Assumptions Notes'!C$13/(2*1000)),G4190*D4190)</f>
        <v>1.5665000000000002E-2</v>
      </c>
    </row>
    <row r="4191" spans="1:9" ht="16" x14ac:dyDescent="0.2">
      <c r="A4191" s="5">
        <v>42639.291666666664</v>
      </c>
      <c r="B4191" s="2">
        <v>1334.25</v>
      </c>
      <c r="C4191" s="29">
        <v>102.5</v>
      </c>
      <c r="D4191" s="8">
        <v>1.9249999999999999E-4</v>
      </c>
      <c r="E4191" s="13">
        <f>D4191*'Assumptions Notes'!C$12</f>
        <v>2.3099999999999999E-2</v>
      </c>
      <c r="F4191" s="15">
        <f t="shared" si="130"/>
        <v>1.9731249999999999E-2</v>
      </c>
      <c r="G4191" s="10">
        <f>IF(C4191&gt;'Assumptions Notes'!C$11,'Assumptions Notes'!C$11,C4191)</f>
        <v>102.5</v>
      </c>
      <c r="H4191" s="15">
        <f t="shared" si="131"/>
        <v>1.9731249999999999E-2</v>
      </c>
      <c r="I4191" s="2">
        <f>IF(C4191&gt;'Assumptions Notes'!C$11,-C4191*('Assumptions Notes'!C$13/(2*1000)),G4191*D4191)</f>
        <v>1.9731249999999999E-2</v>
      </c>
    </row>
    <row r="4192" spans="1:9" ht="16" x14ac:dyDescent="0.2">
      <c r="A4192" s="5">
        <v>42639.3125</v>
      </c>
      <c r="B4192" s="2">
        <v>1394.21</v>
      </c>
      <c r="C4192" s="29">
        <v>100</v>
      </c>
      <c r="D4192" s="8">
        <v>2.0875000000000001E-4</v>
      </c>
      <c r="E4192" s="13">
        <f>D4192*'Assumptions Notes'!C$12</f>
        <v>2.5049999999999999E-2</v>
      </c>
      <c r="F4192" s="15">
        <f t="shared" si="130"/>
        <v>2.0875000000000001E-2</v>
      </c>
      <c r="G4192" s="10">
        <f>IF(C4192&gt;'Assumptions Notes'!C$11,'Assumptions Notes'!C$11,C4192)</f>
        <v>100</v>
      </c>
      <c r="H4192" s="15">
        <f t="shared" si="131"/>
        <v>2.0875000000000001E-2</v>
      </c>
      <c r="I4192" s="2">
        <f>IF(C4192&gt;'Assumptions Notes'!C$11,-C4192*('Assumptions Notes'!C$13/(2*1000)),G4192*D4192)</f>
        <v>2.0875000000000001E-2</v>
      </c>
    </row>
    <row r="4193" spans="1:9" ht="16" x14ac:dyDescent="0.2">
      <c r="A4193" s="5">
        <v>42639.333333333336</v>
      </c>
      <c r="B4193" s="2">
        <v>1438.4</v>
      </c>
      <c r="C4193" s="29">
        <v>100.7</v>
      </c>
      <c r="D4193" s="8">
        <v>2.2499999999999999E-4</v>
      </c>
      <c r="E4193" s="13">
        <f>D4193*'Assumptions Notes'!C$12</f>
        <v>2.7E-2</v>
      </c>
      <c r="F4193" s="15">
        <f t="shared" si="130"/>
        <v>2.2657500000000001E-2</v>
      </c>
      <c r="G4193" s="10">
        <f>IF(C4193&gt;'Assumptions Notes'!C$11,'Assumptions Notes'!C$11,C4193)</f>
        <v>100.7</v>
      </c>
      <c r="H4193" s="15">
        <f t="shared" si="131"/>
        <v>2.2657500000000001E-2</v>
      </c>
      <c r="I4193" s="2">
        <f>IF(C4193&gt;'Assumptions Notes'!C$11,-C4193*('Assumptions Notes'!C$13/(2*1000)),G4193*D4193)</f>
        <v>2.2657500000000001E-2</v>
      </c>
    </row>
    <row r="4194" spans="1:9" ht="16" x14ac:dyDescent="0.2">
      <c r="A4194" s="5">
        <v>42639.354166666664</v>
      </c>
      <c r="B4194" s="2">
        <v>1458.56</v>
      </c>
      <c r="C4194" s="29">
        <v>102.9</v>
      </c>
      <c r="D4194" s="8">
        <v>2.2625E-4</v>
      </c>
      <c r="E4194" s="13">
        <f>D4194*'Assumptions Notes'!C$12</f>
        <v>2.7150000000000001E-2</v>
      </c>
      <c r="F4194" s="15">
        <f t="shared" si="130"/>
        <v>2.3281125E-2</v>
      </c>
      <c r="G4194" s="10">
        <f>IF(C4194&gt;'Assumptions Notes'!C$11,'Assumptions Notes'!C$11,C4194)</f>
        <v>102.9</v>
      </c>
      <c r="H4194" s="15">
        <f t="shared" si="131"/>
        <v>2.3281125E-2</v>
      </c>
      <c r="I4194" s="2">
        <f>IF(C4194&gt;'Assumptions Notes'!C$11,-C4194*('Assumptions Notes'!C$13/(2*1000)),G4194*D4194)</f>
        <v>2.3281125E-2</v>
      </c>
    </row>
    <row r="4195" spans="1:9" ht="16" x14ac:dyDescent="0.2">
      <c r="A4195" s="5">
        <v>42639.375</v>
      </c>
      <c r="B4195" s="2">
        <v>1457.4</v>
      </c>
      <c r="C4195" s="29">
        <v>102.5</v>
      </c>
      <c r="D4195" s="8">
        <v>2.275E-4</v>
      </c>
      <c r="E4195" s="13">
        <f>D4195*'Assumptions Notes'!C$12</f>
        <v>2.7300000000000001E-2</v>
      </c>
      <c r="F4195" s="15">
        <f t="shared" si="130"/>
        <v>2.3318749999999999E-2</v>
      </c>
      <c r="G4195" s="10">
        <f>IF(C4195&gt;'Assumptions Notes'!C$11,'Assumptions Notes'!C$11,C4195)</f>
        <v>102.5</v>
      </c>
      <c r="H4195" s="15">
        <f t="shared" si="131"/>
        <v>2.3318749999999999E-2</v>
      </c>
      <c r="I4195" s="2">
        <f>IF(C4195&gt;'Assumptions Notes'!C$11,-C4195*('Assumptions Notes'!C$13/(2*1000)),G4195*D4195)</f>
        <v>2.3318749999999999E-2</v>
      </c>
    </row>
    <row r="4196" spans="1:9" ht="16" x14ac:dyDescent="0.2">
      <c r="A4196" s="5">
        <v>42639.395833333336</v>
      </c>
      <c r="B4196" s="2">
        <v>1401.09</v>
      </c>
      <c r="C4196" s="29">
        <v>102.1</v>
      </c>
      <c r="D4196" s="8">
        <v>2.1875E-4</v>
      </c>
      <c r="E4196" s="13">
        <f>D4196*'Assumptions Notes'!C$12</f>
        <v>2.6249999999999999E-2</v>
      </c>
      <c r="F4196" s="15">
        <f t="shared" si="130"/>
        <v>2.2334375E-2</v>
      </c>
      <c r="G4196" s="10">
        <f>IF(C4196&gt;'Assumptions Notes'!C$11,'Assumptions Notes'!C$11,C4196)</f>
        <v>102.1</v>
      </c>
      <c r="H4196" s="15">
        <f t="shared" si="131"/>
        <v>2.2334375E-2</v>
      </c>
      <c r="I4196" s="2">
        <f>IF(C4196&gt;'Assumptions Notes'!C$11,-C4196*('Assumptions Notes'!C$13/(2*1000)),G4196*D4196)</f>
        <v>2.2334375E-2</v>
      </c>
    </row>
    <row r="4197" spans="1:9" ht="16" x14ac:dyDescent="0.2">
      <c r="A4197" s="5">
        <v>42639.416666666664</v>
      </c>
      <c r="B4197" s="2">
        <v>1369.07</v>
      </c>
      <c r="C4197" s="29">
        <v>105.5</v>
      </c>
      <c r="D4197" s="8">
        <v>2.1000000000000001E-4</v>
      </c>
      <c r="E4197" s="13">
        <f>D4197*'Assumptions Notes'!C$12</f>
        <v>2.52E-2</v>
      </c>
      <c r="F4197" s="15">
        <f t="shared" si="130"/>
        <v>2.2155000000000001E-2</v>
      </c>
      <c r="G4197" s="10">
        <f>IF(C4197&gt;'Assumptions Notes'!C$11,'Assumptions Notes'!C$11,C4197)</f>
        <v>105.5</v>
      </c>
      <c r="H4197" s="15">
        <f t="shared" si="131"/>
        <v>2.2155000000000001E-2</v>
      </c>
      <c r="I4197" s="2">
        <f>IF(C4197&gt;'Assumptions Notes'!C$11,-C4197*('Assumptions Notes'!C$13/(2*1000)),G4197*D4197)</f>
        <v>2.2155000000000001E-2</v>
      </c>
    </row>
    <row r="4198" spans="1:9" ht="16" x14ac:dyDescent="0.2">
      <c r="A4198" s="5">
        <v>42639.4375</v>
      </c>
      <c r="B4198" s="2">
        <v>1369.48</v>
      </c>
      <c r="C4198" s="29">
        <v>104</v>
      </c>
      <c r="D4198" s="8">
        <v>2.075E-4</v>
      </c>
      <c r="E4198" s="13">
        <f>D4198*'Assumptions Notes'!C$12</f>
        <v>2.4899999999999999E-2</v>
      </c>
      <c r="F4198" s="15">
        <f t="shared" si="130"/>
        <v>2.1580000000000002E-2</v>
      </c>
      <c r="G4198" s="10">
        <f>IF(C4198&gt;'Assumptions Notes'!C$11,'Assumptions Notes'!C$11,C4198)</f>
        <v>104</v>
      </c>
      <c r="H4198" s="15">
        <f t="shared" si="131"/>
        <v>2.1580000000000002E-2</v>
      </c>
      <c r="I4198" s="2">
        <f>IF(C4198&gt;'Assumptions Notes'!C$11,-C4198*('Assumptions Notes'!C$13/(2*1000)),G4198*D4198)</f>
        <v>2.1580000000000002E-2</v>
      </c>
    </row>
    <row r="4199" spans="1:9" ht="16" x14ac:dyDescent="0.2">
      <c r="A4199" s="5">
        <v>42639.458333333336</v>
      </c>
      <c r="B4199" s="2">
        <v>1352.43</v>
      </c>
      <c r="C4199" s="29">
        <v>93.1</v>
      </c>
      <c r="D4199" s="8">
        <v>2.05E-4</v>
      </c>
      <c r="E4199" s="13">
        <f>D4199*'Assumptions Notes'!C$12</f>
        <v>2.46E-2</v>
      </c>
      <c r="F4199" s="15">
        <f t="shared" si="130"/>
        <v>1.9085499999999998E-2</v>
      </c>
      <c r="G4199" s="10">
        <f>IF(C4199&gt;'Assumptions Notes'!C$11,'Assumptions Notes'!C$11,C4199)</f>
        <v>93.1</v>
      </c>
      <c r="H4199" s="15">
        <f t="shared" si="131"/>
        <v>1.9085499999999998E-2</v>
      </c>
      <c r="I4199" s="2">
        <f>IF(C4199&gt;'Assumptions Notes'!C$11,-C4199*('Assumptions Notes'!C$13/(2*1000)),G4199*D4199)</f>
        <v>1.9085499999999998E-2</v>
      </c>
    </row>
    <row r="4200" spans="1:9" ht="16" x14ac:dyDescent="0.2">
      <c r="A4200" s="5">
        <v>42639.479166666664</v>
      </c>
      <c r="B4200" s="2">
        <v>1337.48</v>
      </c>
      <c r="C4200" s="29">
        <v>90.1</v>
      </c>
      <c r="D4200" s="8">
        <v>2.1499999999999999E-4</v>
      </c>
      <c r="E4200" s="13">
        <f>D4200*'Assumptions Notes'!C$12</f>
        <v>2.58E-2</v>
      </c>
      <c r="F4200" s="15">
        <f t="shared" si="130"/>
        <v>1.93715E-2</v>
      </c>
      <c r="G4200" s="10">
        <f>IF(C4200&gt;'Assumptions Notes'!C$11,'Assumptions Notes'!C$11,C4200)</f>
        <v>90.1</v>
      </c>
      <c r="H4200" s="15">
        <f t="shared" si="131"/>
        <v>1.93715E-2</v>
      </c>
      <c r="I4200" s="2">
        <f>IF(C4200&gt;'Assumptions Notes'!C$11,-C4200*('Assumptions Notes'!C$13/(2*1000)),G4200*D4200)</f>
        <v>1.93715E-2</v>
      </c>
    </row>
    <row r="4201" spans="1:9" ht="16" x14ac:dyDescent="0.2">
      <c r="A4201" s="5">
        <v>42639.5</v>
      </c>
      <c r="B4201" s="2">
        <v>1326.33</v>
      </c>
      <c r="C4201" s="29">
        <v>88.7</v>
      </c>
      <c r="D4201" s="8">
        <v>2.2499999999999999E-4</v>
      </c>
      <c r="E4201" s="13">
        <f>D4201*'Assumptions Notes'!C$12</f>
        <v>2.7E-2</v>
      </c>
      <c r="F4201" s="15">
        <f t="shared" si="130"/>
        <v>1.99575E-2</v>
      </c>
      <c r="G4201" s="10">
        <f>IF(C4201&gt;'Assumptions Notes'!C$11,'Assumptions Notes'!C$11,C4201)</f>
        <v>88.7</v>
      </c>
      <c r="H4201" s="15">
        <f t="shared" si="131"/>
        <v>1.99575E-2</v>
      </c>
      <c r="I4201" s="2">
        <f>IF(C4201&gt;'Assumptions Notes'!C$11,-C4201*('Assumptions Notes'!C$13/(2*1000)),G4201*D4201)</f>
        <v>1.99575E-2</v>
      </c>
    </row>
    <row r="4202" spans="1:9" ht="16" x14ac:dyDescent="0.2">
      <c r="A4202" s="5">
        <v>42639.520833333336</v>
      </c>
      <c r="B4202" s="2">
        <v>1280.6199999999999</v>
      </c>
      <c r="C4202" s="29">
        <v>95.4</v>
      </c>
      <c r="D4202" s="8">
        <v>2.1250000000000002E-4</v>
      </c>
      <c r="E4202" s="13">
        <f>D4202*'Assumptions Notes'!C$12</f>
        <v>2.5500000000000002E-2</v>
      </c>
      <c r="F4202" s="15">
        <f t="shared" si="130"/>
        <v>2.0272500000000002E-2</v>
      </c>
      <c r="G4202" s="10">
        <f>IF(C4202&gt;'Assumptions Notes'!C$11,'Assumptions Notes'!C$11,C4202)</f>
        <v>95.4</v>
      </c>
      <c r="H4202" s="15">
        <f t="shared" si="131"/>
        <v>2.0272500000000002E-2</v>
      </c>
      <c r="I4202" s="2">
        <f>IF(C4202&gt;'Assumptions Notes'!C$11,-C4202*('Assumptions Notes'!C$13/(2*1000)),G4202*D4202)</f>
        <v>2.0272500000000002E-2</v>
      </c>
    </row>
    <row r="4203" spans="1:9" ht="16" x14ac:dyDescent="0.2">
      <c r="A4203" s="5">
        <v>42639.541666666664</v>
      </c>
      <c r="B4203" s="2">
        <v>1225.6600000000001</v>
      </c>
      <c r="C4203" s="29">
        <v>103.7</v>
      </c>
      <c r="D4203" s="8">
        <v>2.0000000000000001E-4</v>
      </c>
      <c r="E4203" s="13">
        <f>D4203*'Assumptions Notes'!C$12</f>
        <v>2.4E-2</v>
      </c>
      <c r="F4203" s="15">
        <f t="shared" si="130"/>
        <v>2.0740000000000001E-2</v>
      </c>
      <c r="G4203" s="10">
        <f>IF(C4203&gt;'Assumptions Notes'!C$11,'Assumptions Notes'!C$11,C4203)</f>
        <v>103.7</v>
      </c>
      <c r="H4203" s="15">
        <f t="shared" si="131"/>
        <v>2.0740000000000001E-2</v>
      </c>
      <c r="I4203" s="2">
        <f>IF(C4203&gt;'Assumptions Notes'!C$11,-C4203*('Assumptions Notes'!C$13/(2*1000)),G4203*D4203)</f>
        <v>2.0740000000000001E-2</v>
      </c>
    </row>
    <row r="4204" spans="1:9" ht="16" x14ac:dyDescent="0.2">
      <c r="A4204" s="5">
        <v>42639.5625</v>
      </c>
      <c r="B4204" s="2">
        <v>1274.01</v>
      </c>
      <c r="C4204" s="29">
        <v>103.3</v>
      </c>
      <c r="D4204" s="8">
        <v>1.975E-4</v>
      </c>
      <c r="E4204" s="13">
        <f>D4204*'Assumptions Notes'!C$12</f>
        <v>2.3699999999999999E-2</v>
      </c>
      <c r="F4204" s="15">
        <f t="shared" si="130"/>
        <v>2.040175E-2</v>
      </c>
      <c r="G4204" s="10">
        <f>IF(C4204&gt;'Assumptions Notes'!C$11,'Assumptions Notes'!C$11,C4204)</f>
        <v>103.3</v>
      </c>
      <c r="H4204" s="15">
        <f t="shared" si="131"/>
        <v>2.040175E-2</v>
      </c>
      <c r="I4204" s="2">
        <f>IF(C4204&gt;'Assumptions Notes'!C$11,-C4204*('Assumptions Notes'!C$13/(2*1000)),G4204*D4204)</f>
        <v>2.040175E-2</v>
      </c>
    </row>
    <row r="4205" spans="1:9" ht="16" x14ac:dyDescent="0.2">
      <c r="A4205" s="5">
        <v>42639.583333333336</v>
      </c>
      <c r="B4205" s="2">
        <v>1239.5999999999999</v>
      </c>
      <c r="C4205" s="29">
        <v>101.9</v>
      </c>
      <c r="D4205" s="8">
        <v>1.95E-4</v>
      </c>
      <c r="E4205" s="13">
        <f>D4205*'Assumptions Notes'!C$12</f>
        <v>2.3400000000000001E-2</v>
      </c>
      <c r="F4205" s="15">
        <f t="shared" si="130"/>
        <v>1.9870499999999999E-2</v>
      </c>
      <c r="G4205" s="10">
        <f>IF(C4205&gt;'Assumptions Notes'!C$11,'Assumptions Notes'!C$11,C4205)</f>
        <v>101.9</v>
      </c>
      <c r="H4205" s="15">
        <f t="shared" si="131"/>
        <v>1.9870499999999999E-2</v>
      </c>
      <c r="I4205" s="2">
        <f>IF(C4205&gt;'Assumptions Notes'!C$11,-C4205*('Assumptions Notes'!C$13/(2*1000)),G4205*D4205)</f>
        <v>1.9870499999999999E-2</v>
      </c>
    </row>
    <row r="4206" spans="1:9" ht="16" x14ac:dyDescent="0.2">
      <c r="A4206" s="5">
        <v>42639.604166666664</v>
      </c>
      <c r="B4206" s="2">
        <v>1223.07</v>
      </c>
      <c r="C4206" s="29">
        <v>101.4</v>
      </c>
      <c r="D4206" s="8">
        <v>1.9625E-4</v>
      </c>
      <c r="E4206" s="13">
        <f>D4206*'Assumptions Notes'!C$12</f>
        <v>2.3550000000000001E-2</v>
      </c>
      <c r="F4206" s="15">
        <f t="shared" si="130"/>
        <v>1.9899750000000001E-2</v>
      </c>
      <c r="G4206" s="10">
        <f>IF(C4206&gt;'Assumptions Notes'!C$11,'Assumptions Notes'!C$11,C4206)</f>
        <v>101.4</v>
      </c>
      <c r="H4206" s="15">
        <f t="shared" si="131"/>
        <v>1.9899750000000001E-2</v>
      </c>
      <c r="I4206" s="2">
        <f>IF(C4206&gt;'Assumptions Notes'!C$11,-C4206*('Assumptions Notes'!C$13/(2*1000)),G4206*D4206)</f>
        <v>1.9899750000000001E-2</v>
      </c>
    </row>
    <row r="4207" spans="1:9" ht="16" x14ac:dyDescent="0.2">
      <c r="A4207" s="5">
        <v>42639.625</v>
      </c>
      <c r="B4207" s="2">
        <v>1131.22</v>
      </c>
      <c r="C4207" s="29">
        <v>101.6</v>
      </c>
      <c r="D4207" s="8">
        <v>1.975E-4</v>
      </c>
      <c r="E4207" s="13">
        <f>D4207*'Assumptions Notes'!C$12</f>
        <v>2.3699999999999999E-2</v>
      </c>
      <c r="F4207" s="15">
        <f t="shared" si="130"/>
        <v>2.0066000000000001E-2</v>
      </c>
      <c r="G4207" s="10">
        <f>IF(C4207&gt;'Assumptions Notes'!C$11,'Assumptions Notes'!C$11,C4207)</f>
        <v>101.6</v>
      </c>
      <c r="H4207" s="15">
        <f t="shared" si="131"/>
        <v>2.0066000000000001E-2</v>
      </c>
      <c r="I4207" s="2">
        <f>IF(C4207&gt;'Assumptions Notes'!C$11,-C4207*('Assumptions Notes'!C$13/(2*1000)),G4207*D4207)</f>
        <v>2.0066000000000001E-2</v>
      </c>
    </row>
    <row r="4208" spans="1:9" ht="16" x14ac:dyDescent="0.2">
      <c r="A4208" s="5">
        <v>42639.645833333336</v>
      </c>
      <c r="B4208" s="2">
        <v>1154.95</v>
      </c>
      <c r="C4208" s="29">
        <v>105.6</v>
      </c>
      <c r="D4208" s="8">
        <v>2.2124999999999998E-4</v>
      </c>
      <c r="E4208" s="13">
        <f>D4208*'Assumptions Notes'!C$12</f>
        <v>2.6549999999999997E-2</v>
      </c>
      <c r="F4208" s="15">
        <f t="shared" si="130"/>
        <v>2.3363999999999996E-2</v>
      </c>
      <c r="G4208" s="10">
        <f>IF(C4208&gt;'Assumptions Notes'!C$11,'Assumptions Notes'!C$11,C4208)</f>
        <v>105.6</v>
      </c>
      <c r="H4208" s="15">
        <f t="shared" si="131"/>
        <v>2.3363999999999996E-2</v>
      </c>
      <c r="I4208" s="2">
        <f>IF(C4208&gt;'Assumptions Notes'!C$11,-C4208*('Assumptions Notes'!C$13/(2*1000)),G4208*D4208)</f>
        <v>2.3363999999999996E-2</v>
      </c>
    </row>
    <row r="4209" spans="1:9" ht="16" x14ac:dyDescent="0.2">
      <c r="A4209" s="5">
        <v>42639.666666666664</v>
      </c>
      <c r="B4209" s="2">
        <v>1144.1600000000001</v>
      </c>
      <c r="C4209" s="29">
        <v>107.2</v>
      </c>
      <c r="D4209" s="8">
        <v>2.4499999999999999E-4</v>
      </c>
      <c r="E4209" s="13">
        <f>D4209*'Assumptions Notes'!C$12</f>
        <v>2.9399999999999999E-2</v>
      </c>
      <c r="F4209" s="15">
        <f t="shared" si="130"/>
        <v>2.6263999999999999E-2</v>
      </c>
      <c r="G4209" s="10">
        <f>IF(C4209&gt;'Assumptions Notes'!C$11,'Assumptions Notes'!C$11,C4209)</f>
        <v>107.2</v>
      </c>
      <c r="H4209" s="15">
        <f t="shared" si="131"/>
        <v>2.6263999999999999E-2</v>
      </c>
      <c r="I4209" s="2">
        <f>IF(C4209&gt;'Assumptions Notes'!C$11,-C4209*('Assumptions Notes'!C$13/(2*1000)),G4209*D4209)</f>
        <v>2.6263999999999999E-2</v>
      </c>
    </row>
    <row r="4210" spans="1:9" ht="16" x14ac:dyDescent="0.2">
      <c r="A4210" s="5">
        <v>42639.6875</v>
      </c>
      <c r="B4210" s="2">
        <v>1203.56</v>
      </c>
      <c r="C4210" s="29">
        <v>106</v>
      </c>
      <c r="D4210" s="8">
        <v>2.7E-4</v>
      </c>
      <c r="E4210" s="13">
        <f>D4210*'Assumptions Notes'!C$12</f>
        <v>3.2399999999999998E-2</v>
      </c>
      <c r="F4210" s="15">
        <f t="shared" si="130"/>
        <v>2.862E-2</v>
      </c>
      <c r="G4210" s="10">
        <f>IF(C4210&gt;'Assumptions Notes'!C$11,'Assumptions Notes'!C$11,C4210)</f>
        <v>106</v>
      </c>
      <c r="H4210" s="15">
        <f t="shared" si="131"/>
        <v>2.862E-2</v>
      </c>
      <c r="I4210" s="2">
        <f>IF(C4210&gt;'Assumptions Notes'!C$11,-C4210*('Assumptions Notes'!C$13/(2*1000)),G4210*D4210)</f>
        <v>2.862E-2</v>
      </c>
    </row>
    <row r="4211" spans="1:9" ht="16" x14ac:dyDescent="0.2">
      <c r="A4211" s="5">
        <v>42639.708333333336</v>
      </c>
      <c r="B4211" s="2">
        <v>1284.08</v>
      </c>
      <c r="C4211" s="29">
        <v>103.1</v>
      </c>
      <c r="D4211" s="8">
        <v>2.9500000000000001E-4</v>
      </c>
      <c r="E4211" s="13">
        <f>D4211*'Assumptions Notes'!C$12</f>
        <v>3.5400000000000001E-2</v>
      </c>
      <c r="F4211" s="15">
        <f t="shared" si="130"/>
        <v>3.0414500000000001E-2</v>
      </c>
      <c r="G4211" s="10">
        <f>IF(C4211&gt;'Assumptions Notes'!C$11,'Assumptions Notes'!C$11,C4211)</f>
        <v>103.1</v>
      </c>
      <c r="H4211" s="15">
        <f t="shared" si="131"/>
        <v>3.0414500000000001E-2</v>
      </c>
      <c r="I4211" s="2">
        <f>IF(C4211&gt;'Assumptions Notes'!C$11,-C4211*('Assumptions Notes'!C$13/(2*1000)),G4211*D4211)</f>
        <v>3.0414500000000001E-2</v>
      </c>
    </row>
    <row r="4212" spans="1:9" ht="16" x14ac:dyDescent="0.2">
      <c r="A4212" s="5">
        <v>42639.729166666664</v>
      </c>
      <c r="B4212" s="2">
        <v>1349.38</v>
      </c>
      <c r="C4212" s="29">
        <v>101</v>
      </c>
      <c r="D4212" s="8">
        <v>2.9750000000000002E-4</v>
      </c>
      <c r="E4212" s="13">
        <f>D4212*'Assumptions Notes'!C$12</f>
        <v>3.5700000000000003E-2</v>
      </c>
      <c r="F4212" s="15">
        <f t="shared" si="130"/>
        <v>3.0047500000000001E-2</v>
      </c>
      <c r="G4212" s="10">
        <f>IF(C4212&gt;'Assumptions Notes'!C$11,'Assumptions Notes'!C$11,C4212)</f>
        <v>101</v>
      </c>
      <c r="H4212" s="15">
        <f t="shared" si="131"/>
        <v>3.0047500000000001E-2</v>
      </c>
      <c r="I4212" s="2">
        <f>IF(C4212&gt;'Assumptions Notes'!C$11,-C4212*('Assumptions Notes'!C$13/(2*1000)),G4212*D4212)</f>
        <v>3.0047500000000001E-2</v>
      </c>
    </row>
    <row r="4213" spans="1:9" ht="16" x14ac:dyDescent="0.2">
      <c r="A4213" s="5">
        <v>42639.75</v>
      </c>
      <c r="B4213" s="2">
        <v>1516.4</v>
      </c>
      <c r="C4213" s="29">
        <v>99.3</v>
      </c>
      <c r="D4213" s="8">
        <v>2.9999999999999997E-4</v>
      </c>
      <c r="E4213" s="13">
        <f>D4213*'Assumptions Notes'!C$12</f>
        <v>3.5999999999999997E-2</v>
      </c>
      <c r="F4213" s="15">
        <f t="shared" si="130"/>
        <v>2.9789999999999997E-2</v>
      </c>
      <c r="G4213" s="10">
        <f>IF(C4213&gt;'Assumptions Notes'!C$11,'Assumptions Notes'!C$11,C4213)</f>
        <v>99.3</v>
      </c>
      <c r="H4213" s="15">
        <f t="shared" si="131"/>
        <v>2.9789999999999997E-2</v>
      </c>
      <c r="I4213" s="2">
        <f>IF(C4213&gt;'Assumptions Notes'!C$11,-C4213*('Assumptions Notes'!C$13/(2*1000)),G4213*D4213)</f>
        <v>2.9789999999999997E-2</v>
      </c>
    </row>
    <row r="4214" spans="1:9" ht="16" x14ac:dyDescent="0.2">
      <c r="A4214" s="5">
        <v>42639.770833333336</v>
      </c>
      <c r="B4214" s="2">
        <v>1677.62</v>
      </c>
      <c r="C4214" s="29">
        <v>101.8</v>
      </c>
      <c r="D4214" s="8">
        <v>2.9999999999999997E-4</v>
      </c>
      <c r="E4214" s="13">
        <f>D4214*'Assumptions Notes'!C$12</f>
        <v>3.5999999999999997E-2</v>
      </c>
      <c r="F4214" s="15">
        <f t="shared" si="130"/>
        <v>3.0539999999999998E-2</v>
      </c>
      <c r="G4214" s="10">
        <f>IF(C4214&gt;'Assumptions Notes'!C$11,'Assumptions Notes'!C$11,C4214)</f>
        <v>101.8</v>
      </c>
      <c r="H4214" s="15">
        <f t="shared" si="131"/>
        <v>3.0539999999999998E-2</v>
      </c>
      <c r="I4214" s="2">
        <f>IF(C4214&gt;'Assumptions Notes'!C$11,-C4214*('Assumptions Notes'!C$13/(2*1000)),G4214*D4214)</f>
        <v>3.0539999999999998E-2</v>
      </c>
    </row>
    <row r="4215" spans="1:9" ht="16" x14ac:dyDescent="0.2">
      <c r="A4215" s="5">
        <v>42639.791666666664</v>
      </c>
      <c r="B4215" s="2">
        <v>1809.84</v>
      </c>
      <c r="C4215" s="29">
        <v>106.3</v>
      </c>
      <c r="D4215" s="8">
        <v>2.9999999999999997E-4</v>
      </c>
      <c r="E4215" s="13">
        <f>D4215*'Assumptions Notes'!C$12</f>
        <v>3.5999999999999997E-2</v>
      </c>
      <c r="F4215" s="15">
        <f t="shared" si="130"/>
        <v>3.1889999999999995E-2</v>
      </c>
      <c r="G4215" s="10">
        <f>IF(C4215&gt;'Assumptions Notes'!C$11,'Assumptions Notes'!C$11,C4215)</f>
        <v>106.3</v>
      </c>
      <c r="H4215" s="15">
        <f t="shared" si="131"/>
        <v>3.1889999999999995E-2</v>
      </c>
      <c r="I4215" s="2">
        <f>IF(C4215&gt;'Assumptions Notes'!C$11,-C4215*('Assumptions Notes'!C$13/(2*1000)),G4215*D4215)</f>
        <v>3.1889999999999995E-2</v>
      </c>
    </row>
    <row r="4216" spans="1:9" ht="16" x14ac:dyDescent="0.2">
      <c r="A4216" s="5">
        <v>42639.8125</v>
      </c>
      <c r="B4216" s="2">
        <v>1906.41</v>
      </c>
      <c r="C4216" s="29">
        <v>108.3</v>
      </c>
      <c r="D4216" s="8">
        <v>2.9750000000000002E-4</v>
      </c>
      <c r="E4216" s="13">
        <f>D4216*'Assumptions Notes'!C$12</f>
        <v>3.5700000000000003E-2</v>
      </c>
      <c r="F4216" s="15">
        <f t="shared" si="130"/>
        <v>3.2219250000000005E-2</v>
      </c>
      <c r="G4216" s="10">
        <f>IF(C4216&gt;'Assumptions Notes'!C$11,'Assumptions Notes'!C$11,C4216)</f>
        <v>108.3</v>
      </c>
      <c r="H4216" s="15">
        <f t="shared" si="131"/>
        <v>3.2219250000000005E-2</v>
      </c>
      <c r="I4216" s="2">
        <f>IF(C4216&gt;'Assumptions Notes'!C$11,-C4216*('Assumptions Notes'!C$13/(2*1000)),G4216*D4216)</f>
        <v>3.2219250000000005E-2</v>
      </c>
    </row>
    <row r="4217" spans="1:9" ht="16" x14ac:dyDescent="0.2">
      <c r="A4217" s="5">
        <v>42639.833333333336</v>
      </c>
      <c r="B4217" s="2">
        <v>1903.44</v>
      </c>
      <c r="C4217" s="29">
        <v>109.5</v>
      </c>
      <c r="D4217" s="8">
        <v>2.9500000000000001E-4</v>
      </c>
      <c r="E4217" s="13">
        <f>D4217*'Assumptions Notes'!C$12</f>
        <v>3.5400000000000001E-2</v>
      </c>
      <c r="F4217" s="15">
        <f t="shared" si="130"/>
        <v>3.2302500000000005E-2</v>
      </c>
      <c r="G4217" s="10">
        <f>IF(C4217&gt;'Assumptions Notes'!C$11,'Assumptions Notes'!C$11,C4217)</f>
        <v>109.5</v>
      </c>
      <c r="H4217" s="15">
        <f t="shared" si="131"/>
        <v>3.2302500000000005E-2</v>
      </c>
      <c r="I4217" s="2">
        <f>IF(C4217&gt;'Assumptions Notes'!C$11,-C4217*('Assumptions Notes'!C$13/(2*1000)),G4217*D4217)</f>
        <v>3.2302500000000005E-2</v>
      </c>
    </row>
    <row r="4218" spans="1:9" ht="16" x14ac:dyDescent="0.2">
      <c r="A4218" s="5">
        <v>42639.854166666664</v>
      </c>
      <c r="B4218" s="2">
        <v>1844.03</v>
      </c>
      <c r="C4218" s="29">
        <v>113.2</v>
      </c>
      <c r="D4218" s="8">
        <v>2.9E-4</v>
      </c>
      <c r="E4218" s="13">
        <f>D4218*'Assumptions Notes'!C$12</f>
        <v>3.4799999999999998E-2</v>
      </c>
      <c r="F4218" s="15">
        <f t="shared" si="130"/>
        <v>3.2828000000000003E-2</v>
      </c>
      <c r="G4218" s="10">
        <f>IF(C4218&gt;'Assumptions Notes'!C$11,'Assumptions Notes'!C$11,C4218)</f>
        <v>113.2</v>
      </c>
      <c r="H4218" s="15">
        <f t="shared" si="131"/>
        <v>3.2828000000000003E-2</v>
      </c>
      <c r="I4218" s="2">
        <f>IF(C4218&gt;'Assumptions Notes'!C$11,-C4218*('Assumptions Notes'!C$13/(2*1000)),G4218*D4218)</f>
        <v>3.2828000000000003E-2</v>
      </c>
    </row>
    <row r="4219" spans="1:9" ht="16" x14ac:dyDescent="0.2">
      <c r="A4219" s="5">
        <v>42639.875</v>
      </c>
      <c r="B4219" s="2">
        <v>1809.81</v>
      </c>
      <c r="C4219" s="29">
        <v>114.1</v>
      </c>
      <c r="D4219" s="8">
        <v>2.8499999999999999E-4</v>
      </c>
      <c r="E4219" s="13">
        <f>D4219*'Assumptions Notes'!C$12</f>
        <v>3.4200000000000001E-2</v>
      </c>
      <c r="F4219" s="15">
        <f t="shared" si="130"/>
        <v>3.2518499999999999E-2</v>
      </c>
      <c r="G4219" s="10">
        <f>IF(C4219&gt;'Assumptions Notes'!C$11,'Assumptions Notes'!C$11,C4219)</f>
        <v>114.1</v>
      </c>
      <c r="H4219" s="15">
        <f t="shared" si="131"/>
        <v>3.2518499999999999E-2</v>
      </c>
      <c r="I4219" s="2">
        <f>IF(C4219&gt;'Assumptions Notes'!C$11,-C4219*('Assumptions Notes'!C$13/(2*1000)),G4219*D4219)</f>
        <v>3.2518499999999999E-2</v>
      </c>
    </row>
    <row r="4220" spans="1:9" ht="16" x14ac:dyDescent="0.2">
      <c r="A4220" s="5">
        <v>42639.895833333336</v>
      </c>
      <c r="B4220" s="2">
        <v>1730.84</v>
      </c>
      <c r="C4220" s="29">
        <v>105</v>
      </c>
      <c r="D4220" s="8">
        <v>2.7E-4</v>
      </c>
      <c r="E4220" s="13">
        <f>D4220*'Assumptions Notes'!C$12</f>
        <v>3.2399999999999998E-2</v>
      </c>
      <c r="F4220" s="15">
        <f t="shared" si="130"/>
        <v>2.835E-2</v>
      </c>
      <c r="G4220" s="10">
        <f>IF(C4220&gt;'Assumptions Notes'!C$11,'Assumptions Notes'!C$11,C4220)</f>
        <v>105</v>
      </c>
      <c r="H4220" s="15">
        <f t="shared" si="131"/>
        <v>2.835E-2</v>
      </c>
      <c r="I4220" s="2">
        <f>IF(C4220&gt;'Assumptions Notes'!C$11,-C4220*('Assumptions Notes'!C$13/(2*1000)),G4220*D4220)</f>
        <v>2.835E-2</v>
      </c>
    </row>
    <row r="4221" spans="1:9" ht="16" x14ac:dyDescent="0.2">
      <c r="A4221" s="5">
        <v>42639.916666666664</v>
      </c>
      <c r="B4221" s="2">
        <v>1666.1</v>
      </c>
      <c r="C4221" s="29">
        <v>105.3</v>
      </c>
      <c r="D4221" s="8">
        <v>2.5500000000000002E-4</v>
      </c>
      <c r="E4221" s="13">
        <f>D4221*'Assumptions Notes'!C$12</f>
        <v>3.0600000000000002E-2</v>
      </c>
      <c r="F4221" s="15">
        <f t="shared" si="130"/>
        <v>2.68515E-2</v>
      </c>
      <c r="G4221" s="10">
        <f>IF(C4221&gt;'Assumptions Notes'!C$11,'Assumptions Notes'!C$11,C4221)</f>
        <v>105.3</v>
      </c>
      <c r="H4221" s="15">
        <f t="shared" si="131"/>
        <v>2.68515E-2</v>
      </c>
      <c r="I4221" s="2">
        <f>IF(C4221&gt;'Assumptions Notes'!C$11,-C4221*('Assumptions Notes'!C$13/(2*1000)),G4221*D4221)</f>
        <v>2.68515E-2</v>
      </c>
    </row>
    <row r="4222" spans="1:9" ht="16" x14ac:dyDescent="0.2">
      <c r="A4222" s="5">
        <v>42639.9375</v>
      </c>
      <c r="B4222" s="2">
        <v>1585.83</v>
      </c>
      <c r="C4222" s="29">
        <v>100.7</v>
      </c>
      <c r="D4222" s="8">
        <v>2.1250000000000002E-4</v>
      </c>
      <c r="E4222" s="13">
        <f>D4222*'Assumptions Notes'!C$12</f>
        <v>2.5500000000000002E-2</v>
      </c>
      <c r="F4222" s="15">
        <f t="shared" si="130"/>
        <v>2.1398750000000001E-2</v>
      </c>
      <c r="G4222" s="10">
        <f>IF(C4222&gt;'Assumptions Notes'!C$11,'Assumptions Notes'!C$11,C4222)</f>
        <v>100.7</v>
      </c>
      <c r="H4222" s="15">
        <f t="shared" si="131"/>
        <v>2.1398750000000001E-2</v>
      </c>
      <c r="I4222" s="2">
        <f>IF(C4222&gt;'Assumptions Notes'!C$11,-C4222*('Assumptions Notes'!C$13/(2*1000)),G4222*D4222)</f>
        <v>2.1398750000000001E-2</v>
      </c>
    </row>
    <row r="4223" spans="1:9" ht="16" x14ac:dyDescent="0.2">
      <c r="A4223" s="5">
        <v>42639.958333333336</v>
      </c>
      <c r="B4223" s="2">
        <v>1466.5</v>
      </c>
      <c r="C4223" s="29">
        <v>95.4</v>
      </c>
      <c r="D4223" s="8">
        <v>1.7000000000000001E-4</v>
      </c>
      <c r="E4223" s="13">
        <f>D4223*'Assumptions Notes'!C$12</f>
        <v>2.0400000000000001E-2</v>
      </c>
      <c r="F4223" s="15">
        <f t="shared" si="130"/>
        <v>1.6218000000000003E-2</v>
      </c>
      <c r="G4223" s="10">
        <f>IF(C4223&gt;'Assumptions Notes'!C$11,'Assumptions Notes'!C$11,C4223)</f>
        <v>95.4</v>
      </c>
      <c r="H4223" s="15">
        <f t="shared" si="131"/>
        <v>1.6218000000000003E-2</v>
      </c>
      <c r="I4223" s="2">
        <f>IF(C4223&gt;'Assumptions Notes'!C$11,-C4223*('Assumptions Notes'!C$13/(2*1000)),G4223*D4223)</f>
        <v>1.6218000000000003E-2</v>
      </c>
    </row>
    <row r="4224" spans="1:9" ht="16" x14ac:dyDescent="0.2">
      <c r="A4224" s="5">
        <v>42639.979166666664</v>
      </c>
      <c r="B4224" s="2">
        <v>1446.9</v>
      </c>
      <c r="C4224" s="29">
        <v>90.1</v>
      </c>
      <c r="D4224" s="8">
        <v>1.5000000000000001E-4</v>
      </c>
      <c r="E4224" s="13">
        <f>D4224*'Assumptions Notes'!C$12</f>
        <v>1.8000000000000002E-2</v>
      </c>
      <c r="F4224" s="15">
        <f t="shared" si="130"/>
        <v>1.3515000000000001E-2</v>
      </c>
      <c r="G4224" s="10">
        <f>IF(C4224&gt;'Assumptions Notes'!C$11,'Assumptions Notes'!C$11,C4224)</f>
        <v>90.1</v>
      </c>
      <c r="H4224" s="15">
        <f t="shared" si="131"/>
        <v>1.3515000000000001E-2</v>
      </c>
      <c r="I4224" s="2">
        <f>IF(C4224&gt;'Assumptions Notes'!C$11,-C4224*('Assumptions Notes'!C$13/(2*1000)),G4224*D4224)</f>
        <v>1.3515000000000001E-2</v>
      </c>
    </row>
    <row r="4225" spans="1:9" ht="16" x14ac:dyDescent="0.2">
      <c r="A4225" s="5">
        <v>42640</v>
      </c>
      <c r="B4225" s="2">
        <v>1604.23</v>
      </c>
      <c r="C4225" s="29">
        <v>91.1</v>
      </c>
      <c r="D4225" s="8">
        <v>1.2999999999999999E-4</v>
      </c>
      <c r="E4225" s="13">
        <f>D4225*'Assumptions Notes'!C$12</f>
        <v>1.5599999999999999E-2</v>
      </c>
      <c r="F4225" s="15">
        <f t="shared" si="130"/>
        <v>1.1842999999999998E-2</v>
      </c>
      <c r="G4225" s="10">
        <f>IF(C4225&gt;'Assumptions Notes'!C$11,'Assumptions Notes'!C$11,C4225)</f>
        <v>91.1</v>
      </c>
      <c r="H4225" s="15">
        <f t="shared" si="131"/>
        <v>1.1842999999999998E-2</v>
      </c>
      <c r="I4225" s="2">
        <f>IF(C4225&gt;'Assumptions Notes'!C$11,-C4225*('Assumptions Notes'!C$13/(2*1000)),G4225*D4225)</f>
        <v>1.1842999999999998E-2</v>
      </c>
    </row>
    <row r="4226" spans="1:9" ht="16" x14ac:dyDescent="0.2">
      <c r="A4226" s="5">
        <v>42640.020833333336</v>
      </c>
      <c r="B4226" s="2">
        <v>1472.27</v>
      </c>
      <c r="C4226" s="29">
        <v>92.3</v>
      </c>
      <c r="D4226" s="8">
        <v>1.175E-4</v>
      </c>
      <c r="E4226" s="13">
        <f>D4226*'Assumptions Notes'!C$12</f>
        <v>1.41E-2</v>
      </c>
      <c r="F4226" s="15">
        <f t="shared" si="130"/>
        <v>1.0845249999999999E-2</v>
      </c>
      <c r="G4226" s="10">
        <f>IF(C4226&gt;'Assumptions Notes'!C$11,'Assumptions Notes'!C$11,C4226)</f>
        <v>92.3</v>
      </c>
      <c r="H4226" s="15">
        <f t="shared" si="131"/>
        <v>1.0845249999999999E-2</v>
      </c>
      <c r="I4226" s="2">
        <f>IF(C4226&gt;'Assumptions Notes'!C$11,-C4226*('Assumptions Notes'!C$13/(2*1000)),G4226*D4226)</f>
        <v>1.0845249999999999E-2</v>
      </c>
    </row>
    <row r="4227" spans="1:9" ht="16" x14ac:dyDescent="0.2">
      <c r="A4227" s="5">
        <v>42640.041666666664</v>
      </c>
      <c r="B4227" s="2">
        <v>1392.35</v>
      </c>
      <c r="C4227" s="29">
        <v>94.9</v>
      </c>
      <c r="D4227" s="8">
        <v>1.05E-4</v>
      </c>
      <c r="E4227" s="13">
        <f>D4227*'Assumptions Notes'!C$12</f>
        <v>1.26E-2</v>
      </c>
      <c r="F4227" s="15">
        <f t="shared" ref="F4227:F4290" si="132">D4227*C4227</f>
        <v>9.9645000000000011E-3</v>
      </c>
      <c r="G4227" s="10">
        <f>IF(C4227&gt;'Assumptions Notes'!C$11,'Assumptions Notes'!C$11,C4227)</f>
        <v>94.9</v>
      </c>
      <c r="H4227" s="15">
        <f t="shared" ref="H4227:H4290" si="133">G4227*D4227</f>
        <v>9.9645000000000011E-3</v>
      </c>
      <c r="I4227" s="2">
        <f>IF(C4227&gt;'Assumptions Notes'!C$11,-C4227*('Assumptions Notes'!C$13/(2*1000)),G4227*D4227)</f>
        <v>9.9645000000000011E-3</v>
      </c>
    </row>
    <row r="4228" spans="1:9" ht="16" x14ac:dyDescent="0.2">
      <c r="A4228" s="5">
        <v>42640.0625</v>
      </c>
      <c r="B4228" s="2">
        <v>1288.52</v>
      </c>
      <c r="C4228" s="29">
        <v>94.9</v>
      </c>
      <c r="D4228" s="8">
        <v>1.025E-4</v>
      </c>
      <c r="E4228" s="13">
        <f>D4228*'Assumptions Notes'!C$12</f>
        <v>1.23E-2</v>
      </c>
      <c r="F4228" s="15">
        <f t="shared" si="132"/>
        <v>9.7272499999999998E-3</v>
      </c>
      <c r="G4228" s="10">
        <f>IF(C4228&gt;'Assumptions Notes'!C$11,'Assumptions Notes'!C$11,C4228)</f>
        <v>94.9</v>
      </c>
      <c r="H4228" s="15">
        <f t="shared" si="133"/>
        <v>9.7272499999999998E-3</v>
      </c>
      <c r="I4228" s="2">
        <f>IF(C4228&gt;'Assumptions Notes'!C$11,-C4228*('Assumptions Notes'!C$13/(2*1000)),G4228*D4228)</f>
        <v>9.7272499999999998E-3</v>
      </c>
    </row>
    <row r="4229" spans="1:9" ht="16" x14ac:dyDescent="0.2">
      <c r="A4229" s="5">
        <v>42640.083333333336</v>
      </c>
      <c r="B4229" s="2">
        <v>1230.98</v>
      </c>
      <c r="C4229" s="29">
        <v>93</v>
      </c>
      <c r="D4229" s="8">
        <v>1E-4</v>
      </c>
      <c r="E4229" s="13">
        <f>D4229*'Assumptions Notes'!C$12</f>
        <v>1.2E-2</v>
      </c>
      <c r="F4229" s="15">
        <f t="shared" si="132"/>
        <v>9.300000000000001E-3</v>
      </c>
      <c r="G4229" s="10">
        <f>IF(C4229&gt;'Assumptions Notes'!C$11,'Assumptions Notes'!C$11,C4229)</f>
        <v>93</v>
      </c>
      <c r="H4229" s="15">
        <f t="shared" si="133"/>
        <v>9.300000000000001E-3</v>
      </c>
      <c r="I4229" s="2">
        <f>IF(C4229&gt;'Assumptions Notes'!C$11,-C4229*('Assumptions Notes'!C$13/(2*1000)),G4229*D4229)</f>
        <v>9.300000000000001E-3</v>
      </c>
    </row>
    <row r="4230" spans="1:9" ht="16" x14ac:dyDescent="0.2">
      <c r="A4230" s="5">
        <v>42640.104166666664</v>
      </c>
      <c r="B4230" s="2">
        <v>1184.27</v>
      </c>
      <c r="C4230" s="29">
        <v>96.3</v>
      </c>
      <c r="D4230" s="8">
        <v>9.8750000000000002E-5</v>
      </c>
      <c r="E4230" s="13">
        <f>D4230*'Assumptions Notes'!C$12</f>
        <v>1.1849999999999999E-2</v>
      </c>
      <c r="F4230" s="15">
        <f t="shared" si="132"/>
        <v>9.5096250000000007E-3</v>
      </c>
      <c r="G4230" s="10">
        <f>IF(C4230&gt;'Assumptions Notes'!C$11,'Assumptions Notes'!C$11,C4230)</f>
        <v>96.3</v>
      </c>
      <c r="H4230" s="15">
        <f t="shared" si="133"/>
        <v>9.5096250000000007E-3</v>
      </c>
      <c r="I4230" s="2">
        <f>IF(C4230&gt;'Assumptions Notes'!C$11,-C4230*('Assumptions Notes'!C$13/(2*1000)),G4230*D4230)</f>
        <v>9.5096250000000007E-3</v>
      </c>
    </row>
    <row r="4231" spans="1:9" ht="16" x14ac:dyDescent="0.2">
      <c r="A4231" s="5">
        <v>42640.125</v>
      </c>
      <c r="B4231" s="2">
        <v>1144.51</v>
      </c>
      <c r="C4231" s="29">
        <v>95.4</v>
      </c>
      <c r="D4231" s="8">
        <v>9.7499999999999998E-5</v>
      </c>
      <c r="E4231" s="13">
        <f>D4231*'Assumptions Notes'!C$12</f>
        <v>1.17E-2</v>
      </c>
      <c r="F4231" s="15">
        <f t="shared" si="132"/>
        <v>9.3015000000000007E-3</v>
      </c>
      <c r="G4231" s="10">
        <f>IF(C4231&gt;'Assumptions Notes'!C$11,'Assumptions Notes'!C$11,C4231)</f>
        <v>95.4</v>
      </c>
      <c r="H4231" s="15">
        <f t="shared" si="133"/>
        <v>9.3015000000000007E-3</v>
      </c>
      <c r="I4231" s="2">
        <f>IF(C4231&gt;'Assumptions Notes'!C$11,-C4231*('Assumptions Notes'!C$13/(2*1000)),G4231*D4231)</f>
        <v>9.3015000000000007E-3</v>
      </c>
    </row>
    <row r="4232" spans="1:9" ht="16" x14ac:dyDescent="0.2">
      <c r="A4232" s="5">
        <v>42640.145833333336</v>
      </c>
      <c r="B4232" s="2">
        <v>1141.98</v>
      </c>
      <c r="C4232" s="29">
        <v>97.5</v>
      </c>
      <c r="D4232" s="8">
        <v>9.6250000000000009E-5</v>
      </c>
      <c r="E4232" s="13">
        <f>D4232*'Assumptions Notes'!C$12</f>
        <v>1.1550000000000001E-2</v>
      </c>
      <c r="F4232" s="15">
        <f t="shared" si="132"/>
        <v>9.3843750000000004E-3</v>
      </c>
      <c r="G4232" s="10">
        <f>IF(C4232&gt;'Assumptions Notes'!C$11,'Assumptions Notes'!C$11,C4232)</f>
        <v>97.5</v>
      </c>
      <c r="H4232" s="15">
        <f t="shared" si="133"/>
        <v>9.3843750000000004E-3</v>
      </c>
      <c r="I4232" s="2">
        <f>IF(C4232&gt;'Assumptions Notes'!C$11,-C4232*('Assumptions Notes'!C$13/(2*1000)),G4232*D4232)</f>
        <v>9.3843750000000004E-3</v>
      </c>
    </row>
    <row r="4233" spans="1:9" ht="16" x14ac:dyDescent="0.2">
      <c r="A4233" s="5">
        <v>42640.166666666664</v>
      </c>
      <c r="B4233" s="2">
        <v>1119.1400000000001</v>
      </c>
      <c r="C4233" s="29">
        <v>98.4</v>
      </c>
      <c r="D4233" s="8">
        <v>9.5000000000000005E-5</v>
      </c>
      <c r="E4233" s="13">
        <f>D4233*'Assumptions Notes'!C$12</f>
        <v>1.14E-2</v>
      </c>
      <c r="F4233" s="15">
        <f t="shared" si="132"/>
        <v>9.3480000000000004E-3</v>
      </c>
      <c r="G4233" s="10">
        <f>IF(C4233&gt;'Assumptions Notes'!C$11,'Assumptions Notes'!C$11,C4233)</f>
        <v>98.4</v>
      </c>
      <c r="H4233" s="15">
        <f t="shared" si="133"/>
        <v>9.3480000000000004E-3</v>
      </c>
      <c r="I4233" s="2">
        <f>IF(C4233&gt;'Assumptions Notes'!C$11,-C4233*('Assumptions Notes'!C$13/(2*1000)),G4233*D4233)</f>
        <v>9.3480000000000004E-3</v>
      </c>
    </row>
    <row r="4234" spans="1:9" ht="16" x14ac:dyDescent="0.2">
      <c r="A4234" s="5">
        <v>42640.1875</v>
      </c>
      <c r="B4234" s="2">
        <v>1101.73</v>
      </c>
      <c r="C4234" s="29">
        <v>97</v>
      </c>
      <c r="D4234" s="8">
        <v>9.6250000000000009E-5</v>
      </c>
      <c r="E4234" s="13">
        <f>D4234*'Assumptions Notes'!C$12</f>
        <v>1.1550000000000001E-2</v>
      </c>
      <c r="F4234" s="15">
        <f t="shared" si="132"/>
        <v>9.3362500000000008E-3</v>
      </c>
      <c r="G4234" s="10">
        <f>IF(C4234&gt;'Assumptions Notes'!C$11,'Assumptions Notes'!C$11,C4234)</f>
        <v>97</v>
      </c>
      <c r="H4234" s="15">
        <f t="shared" si="133"/>
        <v>9.3362500000000008E-3</v>
      </c>
      <c r="I4234" s="2">
        <f>IF(C4234&gt;'Assumptions Notes'!C$11,-C4234*('Assumptions Notes'!C$13/(2*1000)),G4234*D4234)</f>
        <v>9.3362500000000008E-3</v>
      </c>
    </row>
    <row r="4235" spans="1:9" ht="16" x14ac:dyDescent="0.2">
      <c r="A4235" s="5">
        <v>42640.208333333336</v>
      </c>
      <c r="B4235" s="2">
        <v>1132.02</v>
      </c>
      <c r="C4235" s="29">
        <v>91.2</v>
      </c>
      <c r="D4235" s="8">
        <v>9.7499999999999998E-5</v>
      </c>
      <c r="E4235" s="13">
        <f>D4235*'Assumptions Notes'!C$12</f>
        <v>1.17E-2</v>
      </c>
      <c r="F4235" s="15">
        <f t="shared" si="132"/>
        <v>8.8920000000000006E-3</v>
      </c>
      <c r="G4235" s="10">
        <f>IF(C4235&gt;'Assumptions Notes'!C$11,'Assumptions Notes'!C$11,C4235)</f>
        <v>91.2</v>
      </c>
      <c r="H4235" s="15">
        <f t="shared" si="133"/>
        <v>8.8920000000000006E-3</v>
      </c>
      <c r="I4235" s="2">
        <f>IF(C4235&gt;'Assumptions Notes'!C$11,-C4235*('Assumptions Notes'!C$13/(2*1000)),G4235*D4235)</f>
        <v>8.8920000000000006E-3</v>
      </c>
    </row>
    <row r="4236" spans="1:9" ht="16" x14ac:dyDescent="0.2">
      <c r="A4236" s="5">
        <v>42640.229166666664</v>
      </c>
      <c r="B4236" s="2">
        <v>1152.55</v>
      </c>
      <c r="C4236" s="29">
        <v>85.8</v>
      </c>
      <c r="D4236" s="8">
        <v>1.15E-4</v>
      </c>
      <c r="E4236" s="13">
        <f>D4236*'Assumptions Notes'!C$12</f>
        <v>1.38E-2</v>
      </c>
      <c r="F4236" s="15">
        <f t="shared" si="132"/>
        <v>9.8670000000000008E-3</v>
      </c>
      <c r="G4236" s="10">
        <f>IF(C4236&gt;'Assumptions Notes'!C$11,'Assumptions Notes'!C$11,C4236)</f>
        <v>85.8</v>
      </c>
      <c r="H4236" s="15">
        <f t="shared" si="133"/>
        <v>9.8670000000000008E-3</v>
      </c>
      <c r="I4236" s="2">
        <f>IF(C4236&gt;'Assumptions Notes'!C$11,-C4236*('Assumptions Notes'!C$13/(2*1000)),G4236*D4236)</f>
        <v>9.8670000000000008E-3</v>
      </c>
    </row>
    <row r="4237" spans="1:9" ht="16" x14ac:dyDescent="0.2">
      <c r="A4237" s="5">
        <v>42640.25</v>
      </c>
      <c r="B4237" s="2">
        <v>1211.3900000000001</v>
      </c>
      <c r="C4237" s="29">
        <v>86.9</v>
      </c>
      <c r="D4237" s="8">
        <v>1.325E-4</v>
      </c>
      <c r="E4237" s="13">
        <f>D4237*'Assumptions Notes'!C$12</f>
        <v>1.5900000000000001E-2</v>
      </c>
      <c r="F4237" s="15">
        <f t="shared" si="132"/>
        <v>1.151425E-2</v>
      </c>
      <c r="G4237" s="10">
        <f>IF(C4237&gt;'Assumptions Notes'!C$11,'Assumptions Notes'!C$11,C4237)</f>
        <v>86.9</v>
      </c>
      <c r="H4237" s="15">
        <f t="shared" si="133"/>
        <v>1.151425E-2</v>
      </c>
      <c r="I4237" s="2">
        <f>IF(C4237&gt;'Assumptions Notes'!C$11,-C4237*('Assumptions Notes'!C$13/(2*1000)),G4237*D4237)</f>
        <v>1.151425E-2</v>
      </c>
    </row>
    <row r="4238" spans="1:9" ht="16" x14ac:dyDescent="0.2">
      <c r="A4238" s="5">
        <v>42640.270833333336</v>
      </c>
      <c r="B4238" s="2">
        <v>1303.44</v>
      </c>
      <c r="C4238" s="29">
        <v>85.5</v>
      </c>
      <c r="D4238" s="8">
        <v>1.6249999999999999E-4</v>
      </c>
      <c r="E4238" s="13">
        <f>D4238*'Assumptions Notes'!C$12</f>
        <v>1.95E-2</v>
      </c>
      <c r="F4238" s="15">
        <f t="shared" si="132"/>
        <v>1.389375E-2</v>
      </c>
      <c r="G4238" s="10">
        <f>IF(C4238&gt;'Assumptions Notes'!C$11,'Assumptions Notes'!C$11,C4238)</f>
        <v>85.5</v>
      </c>
      <c r="H4238" s="15">
        <f t="shared" si="133"/>
        <v>1.389375E-2</v>
      </c>
      <c r="I4238" s="2">
        <f>IF(C4238&gt;'Assumptions Notes'!C$11,-C4238*('Assumptions Notes'!C$13/(2*1000)),G4238*D4238)</f>
        <v>1.389375E-2</v>
      </c>
    </row>
    <row r="4239" spans="1:9" ht="16" x14ac:dyDescent="0.2">
      <c r="A4239" s="5">
        <v>42640.291666666664</v>
      </c>
      <c r="B4239" s="2">
        <v>1427.54</v>
      </c>
      <c r="C4239" s="29">
        <v>91.2</v>
      </c>
      <c r="D4239" s="8">
        <v>1.9249999999999999E-4</v>
      </c>
      <c r="E4239" s="13">
        <f>D4239*'Assumptions Notes'!C$12</f>
        <v>2.3099999999999999E-2</v>
      </c>
      <c r="F4239" s="15">
        <f t="shared" si="132"/>
        <v>1.7555999999999999E-2</v>
      </c>
      <c r="G4239" s="10">
        <f>IF(C4239&gt;'Assumptions Notes'!C$11,'Assumptions Notes'!C$11,C4239)</f>
        <v>91.2</v>
      </c>
      <c r="H4239" s="15">
        <f t="shared" si="133"/>
        <v>1.7555999999999999E-2</v>
      </c>
      <c r="I4239" s="2">
        <f>IF(C4239&gt;'Assumptions Notes'!C$11,-C4239*('Assumptions Notes'!C$13/(2*1000)),G4239*D4239)</f>
        <v>1.7555999999999999E-2</v>
      </c>
    </row>
    <row r="4240" spans="1:9" ht="16" x14ac:dyDescent="0.2">
      <c r="A4240" s="5">
        <v>42640.3125</v>
      </c>
      <c r="B4240" s="2">
        <v>1531.79</v>
      </c>
      <c r="C4240" s="29">
        <v>91.9</v>
      </c>
      <c r="D4240" s="8">
        <v>2.0875000000000001E-4</v>
      </c>
      <c r="E4240" s="13">
        <f>D4240*'Assumptions Notes'!C$12</f>
        <v>2.5049999999999999E-2</v>
      </c>
      <c r="F4240" s="15">
        <f t="shared" si="132"/>
        <v>1.9184125000000003E-2</v>
      </c>
      <c r="G4240" s="10">
        <f>IF(C4240&gt;'Assumptions Notes'!C$11,'Assumptions Notes'!C$11,C4240)</f>
        <v>91.9</v>
      </c>
      <c r="H4240" s="15">
        <f t="shared" si="133"/>
        <v>1.9184125000000003E-2</v>
      </c>
      <c r="I4240" s="2">
        <f>IF(C4240&gt;'Assumptions Notes'!C$11,-C4240*('Assumptions Notes'!C$13/(2*1000)),G4240*D4240)</f>
        <v>1.9184125000000003E-2</v>
      </c>
    </row>
    <row r="4241" spans="1:9" ht="16" x14ac:dyDescent="0.2">
      <c r="A4241" s="5">
        <v>42640.333333333336</v>
      </c>
      <c r="B4241" s="2">
        <v>1566.16</v>
      </c>
      <c r="C4241" s="29">
        <v>95.6</v>
      </c>
      <c r="D4241" s="8">
        <v>2.2499999999999999E-4</v>
      </c>
      <c r="E4241" s="13">
        <f>D4241*'Assumptions Notes'!C$12</f>
        <v>2.7E-2</v>
      </c>
      <c r="F4241" s="15">
        <f t="shared" si="132"/>
        <v>2.1509999999999998E-2</v>
      </c>
      <c r="G4241" s="10">
        <f>IF(C4241&gt;'Assumptions Notes'!C$11,'Assumptions Notes'!C$11,C4241)</f>
        <v>95.6</v>
      </c>
      <c r="H4241" s="15">
        <f t="shared" si="133"/>
        <v>2.1509999999999998E-2</v>
      </c>
      <c r="I4241" s="2">
        <f>IF(C4241&gt;'Assumptions Notes'!C$11,-C4241*('Assumptions Notes'!C$13/(2*1000)),G4241*D4241)</f>
        <v>2.1509999999999998E-2</v>
      </c>
    </row>
    <row r="4242" spans="1:9" ht="16" x14ac:dyDescent="0.2">
      <c r="A4242" s="5">
        <v>42640.354166666664</v>
      </c>
      <c r="B4242" s="2">
        <v>1525.43</v>
      </c>
      <c r="C4242" s="29">
        <v>96.5</v>
      </c>
      <c r="D4242" s="8">
        <v>2.2625E-4</v>
      </c>
      <c r="E4242" s="13">
        <f>D4242*'Assumptions Notes'!C$12</f>
        <v>2.7150000000000001E-2</v>
      </c>
      <c r="F4242" s="15">
        <f t="shared" si="132"/>
        <v>2.1833124999999998E-2</v>
      </c>
      <c r="G4242" s="10">
        <f>IF(C4242&gt;'Assumptions Notes'!C$11,'Assumptions Notes'!C$11,C4242)</f>
        <v>96.5</v>
      </c>
      <c r="H4242" s="15">
        <f t="shared" si="133"/>
        <v>2.1833124999999998E-2</v>
      </c>
      <c r="I4242" s="2">
        <f>IF(C4242&gt;'Assumptions Notes'!C$11,-C4242*('Assumptions Notes'!C$13/(2*1000)),G4242*D4242)</f>
        <v>2.1833124999999998E-2</v>
      </c>
    </row>
    <row r="4243" spans="1:9" ht="16" x14ac:dyDescent="0.2">
      <c r="A4243" s="5">
        <v>42640.375</v>
      </c>
      <c r="B4243" s="2">
        <v>1470.45</v>
      </c>
      <c r="C4243" s="29">
        <v>95.9</v>
      </c>
      <c r="D4243" s="8">
        <v>2.275E-4</v>
      </c>
      <c r="E4243" s="13">
        <f>D4243*'Assumptions Notes'!C$12</f>
        <v>2.7300000000000001E-2</v>
      </c>
      <c r="F4243" s="15">
        <f t="shared" si="132"/>
        <v>2.181725E-2</v>
      </c>
      <c r="G4243" s="10">
        <f>IF(C4243&gt;'Assumptions Notes'!C$11,'Assumptions Notes'!C$11,C4243)</f>
        <v>95.9</v>
      </c>
      <c r="H4243" s="15">
        <f t="shared" si="133"/>
        <v>2.181725E-2</v>
      </c>
      <c r="I4243" s="2">
        <f>IF(C4243&gt;'Assumptions Notes'!C$11,-C4243*('Assumptions Notes'!C$13/(2*1000)),G4243*D4243)</f>
        <v>2.181725E-2</v>
      </c>
    </row>
    <row r="4244" spans="1:9" ht="16" x14ac:dyDescent="0.2">
      <c r="A4244" s="5">
        <v>42640.395833333336</v>
      </c>
      <c r="B4244" s="2">
        <v>1381.52</v>
      </c>
      <c r="C4244" s="29">
        <v>102.3</v>
      </c>
      <c r="D4244" s="8">
        <v>2.1875E-4</v>
      </c>
      <c r="E4244" s="13">
        <f>D4244*'Assumptions Notes'!C$12</f>
        <v>2.6249999999999999E-2</v>
      </c>
      <c r="F4244" s="15">
        <f t="shared" si="132"/>
        <v>2.2378124999999999E-2</v>
      </c>
      <c r="G4244" s="10">
        <f>IF(C4244&gt;'Assumptions Notes'!C$11,'Assumptions Notes'!C$11,C4244)</f>
        <v>102.3</v>
      </c>
      <c r="H4244" s="15">
        <f t="shared" si="133"/>
        <v>2.2378124999999999E-2</v>
      </c>
      <c r="I4244" s="2">
        <f>IF(C4244&gt;'Assumptions Notes'!C$11,-C4244*('Assumptions Notes'!C$13/(2*1000)),G4244*D4244)</f>
        <v>2.2378124999999999E-2</v>
      </c>
    </row>
    <row r="4245" spans="1:9" ht="16" x14ac:dyDescent="0.2">
      <c r="A4245" s="5">
        <v>42640.416666666664</v>
      </c>
      <c r="B4245" s="2">
        <v>1322.91</v>
      </c>
      <c r="C4245" s="29">
        <v>102</v>
      </c>
      <c r="D4245" s="8">
        <v>2.1000000000000001E-4</v>
      </c>
      <c r="E4245" s="13">
        <f>D4245*'Assumptions Notes'!C$12</f>
        <v>2.52E-2</v>
      </c>
      <c r="F4245" s="15">
        <f t="shared" si="132"/>
        <v>2.1420000000000002E-2</v>
      </c>
      <c r="G4245" s="10">
        <f>IF(C4245&gt;'Assumptions Notes'!C$11,'Assumptions Notes'!C$11,C4245)</f>
        <v>102</v>
      </c>
      <c r="H4245" s="15">
        <f t="shared" si="133"/>
        <v>2.1420000000000002E-2</v>
      </c>
      <c r="I4245" s="2">
        <f>IF(C4245&gt;'Assumptions Notes'!C$11,-C4245*('Assumptions Notes'!C$13/(2*1000)),G4245*D4245)</f>
        <v>2.1420000000000002E-2</v>
      </c>
    </row>
    <row r="4246" spans="1:9" ht="16" x14ac:dyDescent="0.2">
      <c r="A4246" s="5">
        <v>42640.4375</v>
      </c>
      <c r="B4246" s="2">
        <v>1291.6500000000001</v>
      </c>
      <c r="C4246" s="29">
        <v>101.5</v>
      </c>
      <c r="D4246" s="8">
        <v>2.075E-4</v>
      </c>
      <c r="E4246" s="13">
        <f>D4246*'Assumptions Notes'!C$12</f>
        <v>2.4899999999999999E-2</v>
      </c>
      <c r="F4246" s="15">
        <f t="shared" si="132"/>
        <v>2.106125E-2</v>
      </c>
      <c r="G4246" s="10">
        <f>IF(C4246&gt;'Assumptions Notes'!C$11,'Assumptions Notes'!C$11,C4246)</f>
        <v>101.5</v>
      </c>
      <c r="H4246" s="15">
        <f t="shared" si="133"/>
        <v>2.106125E-2</v>
      </c>
      <c r="I4246" s="2">
        <f>IF(C4246&gt;'Assumptions Notes'!C$11,-C4246*('Assumptions Notes'!C$13/(2*1000)),G4246*D4246)</f>
        <v>2.106125E-2</v>
      </c>
    </row>
    <row r="4247" spans="1:9" ht="16" x14ac:dyDescent="0.2">
      <c r="A4247" s="5">
        <v>42640.458333333336</v>
      </c>
      <c r="B4247" s="2">
        <v>1247.58</v>
      </c>
      <c r="C4247" s="29">
        <v>101.5</v>
      </c>
      <c r="D4247" s="8">
        <v>2.05E-4</v>
      </c>
      <c r="E4247" s="13">
        <f>D4247*'Assumptions Notes'!C$12</f>
        <v>2.46E-2</v>
      </c>
      <c r="F4247" s="15">
        <f t="shared" si="132"/>
        <v>2.08075E-2</v>
      </c>
      <c r="G4247" s="10">
        <f>IF(C4247&gt;'Assumptions Notes'!C$11,'Assumptions Notes'!C$11,C4247)</f>
        <v>101.5</v>
      </c>
      <c r="H4247" s="15">
        <f t="shared" si="133"/>
        <v>2.08075E-2</v>
      </c>
      <c r="I4247" s="2">
        <f>IF(C4247&gt;'Assumptions Notes'!C$11,-C4247*('Assumptions Notes'!C$13/(2*1000)),G4247*D4247)</f>
        <v>2.08075E-2</v>
      </c>
    </row>
    <row r="4248" spans="1:9" ht="16" x14ac:dyDescent="0.2">
      <c r="A4248" s="5">
        <v>42640.479166666664</v>
      </c>
      <c r="B4248" s="2">
        <v>1193.6600000000001</v>
      </c>
      <c r="C4248" s="29">
        <v>99.7</v>
      </c>
      <c r="D4248" s="8">
        <v>2.1499999999999999E-4</v>
      </c>
      <c r="E4248" s="13">
        <f>D4248*'Assumptions Notes'!C$12</f>
        <v>2.58E-2</v>
      </c>
      <c r="F4248" s="15">
        <f t="shared" si="132"/>
        <v>2.14355E-2</v>
      </c>
      <c r="G4248" s="10">
        <f>IF(C4248&gt;'Assumptions Notes'!C$11,'Assumptions Notes'!C$11,C4248)</f>
        <v>99.7</v>
      </c>
      <c r="H4248" s="15">
        <f t="shared" si="133"/>
        <v>2.14355E-2</v>
      </c>
      <c r="I4248" s="2">
        <f>IF(C4248&gt;'Assumptions Notes'!C$11,-C4248*('Assumptions Notes'!C$13/(2*1000)),G4248*D4248)</f>
        <v>2.14355E-2</v>
      </c>
    </row>
    <row r="4249" spans="1:9" ht="16" x14ac:dyDescent="0.2">
      <c r="A4249" s="5">
        <v>42640.5</v>
      </c>
      <c r="B4249" s="2">
        <v>1161.93</v>
      </c>
      <c r="C4249" s="29">
        <v>96.1</v>
      </c>
      <c r="D4249" s="8">
        <v>2.2499999999999999E-4</v>
      </c>
      <c r="E4249" s="13">
        <f>D4249*'Assumptions Notes'!C$12</f>
        <v>2.7E-2</v>
      </c>
      <c r="F4249" s="15">
        <f t="shared" si="132"/>
        <v>2.1622499999999999E-2</v>
      </c>
      <c r="G4249" s="10">
        <f>IF(C4249&gt;'Assumptions Notes'!C$11,'Assumptions Notes'!C$11,C4249)</f>
        <v>96.1</v>
      </c>
      <c r="H4249" s="15">
        <f t="shared" si="133"/>
        <v>2.1622499999999999E-2</v>
      </c>
      <c r="I4249" s="2">
        <f>IF(C4249&gt;'Assumptions Notes'!C$11,-C4249*('Assumptions Notes'!C$13/(2*1000)),G4249*D4249)</f>
        <v>2.1622499999999999E-2</v>
      </c>
    </row>
    <row r="4250" spans="1:9" ht="16" x14ac:dyDescent="0.2">
      <c r="A4250" s="5">
        <v>42640.520833333336</v>
      </c>
      <c r="B4250" s="2">
        <v>1160.01</v>
      </c>
      <c r="C4250" s="29">
        <v>92.7</v>
      </c>
      <c r="D4250" s="8">
        <v>2.1250000000000002E-4</v>
      </c>
      <c r="E4250" s="13">
        <f>D4250*'Assumptions Notes'!C$12</f>
        <v>2.5500000000000002E-2</v>
      </c>
      <c r="F4250" s="15">
        <f t="shared" si="132"/>
        <v>1.9698750000000001E-2</v>
      </c>
      <c r="G4250" s="10">
        <f>IF(C4250&gt;'Assumptions Notes'!C$11,'Assumptions Notes'!C$11,C4250)</f>
        <v>92.7</v>
      </c>
      <c r="H4250" s="15">
        <f t="shared" si="133"/>
        <v>1.9698750000000001E-2</v>
      </c>
      <c r="I4250" s="2">
        <f>IF(C4250&gt;'Assumptions Notes'!C$11,-C4250*('Assumptions Notes'!C$13/(2*1000)),G4250*D4250)</f>
        <v>1.9698750000000001E-2</v>
      </c>
    </row>
    <row r="4251" spans="1:9" ht="16" x14ac:dyDescent="0.2">
      <c r="A4251" s="5">
        <v>42640.541666666664</v>
      </c>
      <c r="B4251" s="2">
        <v>1169.1199999999999</v>
      </c>
      <c r="C4251" s="29">
        <v>97.9</v>
      </c>
      <c r="D4251" s="8">
        <v>2.0000000000000001E-4</v>
      </c>
      <c r="E4251" s="13">
        <f>D4251*'Assumptions Notes'!C$12</f>
        <v>2.4E-2</v>
      </c>
      <c r="F4251" s="15">
        <f t="shared" si="132"/>
        <v>1.9580000000000004E-2</v>
      </c>
      <c r="G4251" s="10">
        <f>IF(C4251&gt;'Assumptions Notes'!C$11,'Assumptions Notes'!C$11,C4251)</f>
        <v>97.9</v>
      </c>
      <c r="H4251" s="15">
        <f t="shared" si="133"/>
        <v>1.9580000000000004E-2</v>
      </c>
      <c r="I4251" s="2">
        <f>IF(C4251&gt;'Assumptions Notes'!C$11,-C4251*('Assumptions Notes'!C$13/(2*1000)),G4251*D4251)</f>
        <v>1.9580000000000004E-2</v>
      </c>
    </row>
    <row r="4252" spans="1:9" ht="16" x14ac:dyDescent="0.2">
      <c r="A4252" s="5">
        <v>42640.5625</v>
      </c>
      <c r="B4252" s="2">
        <v>1143.81</v>
      </c>
      <c r="C4252" s="29">
        <v>92.3</v>
      </c>
      <c r="D4252" s="8">
        <v>1.975E-4</v>
      </c>
      <c r="E4252" s="13">
        <f>D4252*'Assumptions Notes'!C$12</f>
        <v>2.3699999999999999E-2</v>
      </c>
      <c r="F4252" s="15">
        <f t="shared" si="132"/>
        <v>1.8229249999999999E-2</v>
      </c>
      <c r="G4252" s="10">
        <f>IF(C4252&gt;'Assumptions Notes'!C$11,'Assumptions Notes'!C$11,C4252)</f>
        <v>92.3</v>
      </c>
      <c r="H4252" s="15">
        <f t="shared" si="133"/>
        <v>1.8229249999999999E-2</v>
      </c>
      <c r="I4252" s="2">
        <f>IF(C4252&gt;'Assumptions Notes'!C$11,-C4252*('Assumptions Notes'!C$13/(2*1000)),G4252*D4252)</f>
        <v>1.8229249999999999E-2</v>
      </c>
    </row>
    <row r="4253" spans="1:9" ht="16" x14ac:dyDescent="0.2">
      <c r="A4253" s="5">
        <v>42640.583333333336</v>
      </c>
      <c r="B4253" s="2">
        <v>1174.1199999999999</v>
      </c>
      <c r="C4253" s="29">
        <v>92.5</v>
      </c>
      <c r="D4253" s="8">
        <v>1.95E-4</v>
      </c>
      <c r="E4253" s="13">
        <f>D4253*'Assumptions Notes'!C$12</f>
        <v>2.3400000000000001E-2</v>
      </c>
      <c r="F4253" s="15">
        <f t="shared" si="132"/>
        <v>1.8037499999999998E-2</v>
      </c>
      <c r="G4253" s="10">
        <f>IF(C4253&gt;'Assumptions Notes'!C$11,'Assumptions Notes'!C$11,C4253)</f>
        <v>92.5</v>
      </c>
      <c r="H4253" s="15">
        <f t="shared" si="133"/>
        <v>1.8037499999999998E-2</v>
      </c>
      <c r="I4253" s="2">
        <f>IF(C4253&gt;'Assumptions Notes'!C$11,-C4253*('Assumptions Notes'!C$13/(2*1000)),G4253*D4253)</f>
        <v>1.8037499999999998E-2</v>
      </c>
    </row>
    <row r="4254" spans="1:9" ht="16" x14ac:dyDescent="0.2">
      <c r="A4254" s="5">
        <v>42640.604166666664</v>
      </c>
      <c r="B4254" s="2">
        <v>1180.04</v>
      </c>
      <c r="C4254" s="29">
        <v>89.6</v>
      </c>
      <c r="D4254" s="8">
        <v>1.9625E-4</v>
      </c>
      <c r="E4254" s="13">
        <f>D4254*'Assumptions Notes'!C$12</f>
        <v>2.3550000000000001E-2</v>
      </c>
      <c r="F4254" s="15">
        <f t="shared" si="132"/>
        <v>1.7583999999999999E-2</v>
      </c>
      <c r="G4254" s="10">
        <f>IF(C4254&gt;'Assumptions Notes'!C$11,'Assumptions Notes'!C$11,C4254)</f>
        <v>89.6</v>
      </c>
      <c r="H4254" s="15">
        <f t="shared" si="133"/>
        <v>1.7583999999999999E-2</v>
      </c>
      <c r="I4254" s="2">
        <f>IF(C4254&gt;'Assumptions Notes'!C$11,-C4254*('Assumptions Notes'!C$13/(2*1000)),G4254*D4254)</f>
        <v>1.7583999999999999E-2</v>
      </c>
    </row>
    <row r="4255" spans="1:9" ht="16" x14ac:dyDescent="0.2">
      <c r="A4255" s="5">
        <v>42640.625</v>
      </c>
      <c r="B4255" s="2">
        <v>1174.05</v>
      </c>
      <c r="C4255" s="29">
        <v>87.8</v>
      </c>
      <c r="D4255" s="8">
        <v>1.975E-4</v>
      </c>
      <c r="E4255" s="13">
        <f>D4255*'Assumptions Notes'!C$12</f>
        <v>2.3699999999999999E-2</v>
      </c>
      <c r="F4255" s="15">
        <f t="shared" si="132"/>
        <v>1.7340499999999998E-2</v>
      </c>
      <c r="G4255" s="10">
        <f>IF(C4255&gt;'Assumptions Notes'!C$11,'Assumptions Notes'!C$11,C4255)</f>
        <v>87.8</v>
      </c>
      <c r="H4255" s="15">
        <f t="shared" si="133"/>
        <v>1.7340499999999998E-2</v>
      </c>
      <c r="I4255" s="2">
        <f>IF(C4255&gt;'Assumptions Notes'!C$11,-C4255*('Assumptions Notes'!C$13/(2*1000)),G4255*D4255)</f>
        <v>1.7340499999999998E-2</v>
      </c>
    </row>
    <row r="4256" spans="1:9" ht="16" x14ac:dyDescent="0.2">
      <c r="A4256" s="5">
        <v>42640.645833333336</v>
      </c>
      <c r="B4256" s="2">
        <v>1162</v>
      </c>
      <c r="C4256" s="29">
        <v>87.6</v>
      </c>
      <c r="D4256" s="8">
        <v>2.2124999999999998E-4</v>
      </c>
      <c r="E4256" s="13">
        <f>D4256*'Assumptions Notes'!C$12</f>
        <v>2.6549999999999997E-2</v>
      </c>
      <c r="F4256" s="15">
        <f t="shared" si="132"/>
        <v>1.9381499999999996E-2</v>
      </c>
      <c r="G4256" s="10">
        <f>IF(C4256&gt;'Assumptions Notes'!C$11,'Assumptions Notes'!C$11,C4256)</f>
        <v>87.6</v>
      </c>
      <c r="H4256" s="15">
        <f t="shared" si="133"/>
        <v>1.9381499999999996E-2</v>
      </c>
      <c r="I4256" s="2">
        <f>IF(C4256&gt;'Assumptions Notes'!C$11,-C4256*('Assumptions Notes'!C$13/(2*1000)),G4256*D4256)</f>
        <v>1.9381499999999996E-2</v>
      </c>
    </row>
    <row r="4257" spans="1:9" ht="16" x14ac:dyDescent="0.2">
      <c r="A4257" s="5">
        <v>42640.666666666664</v>
      </c>
      <c r="B4257" s="2">
        <v>1184.3699999999999</v>
      </c>
      <c r="C4257" s="29">
        <v>86.9</v>
      </c>
      <c r="D4257" s="8">
        <v>2.4499999999999999E-4</v>
      </c>
      <c r="E4257" s="13">
        <f>D4257*'Assumptions Notes'!C$12</f>
        <v>2.9399999999999999E-2</v>
      </c>
      <c r="F4257" s="15">
        <f t="shared" si="132"/>
        <v>2.12905E-2</v>
      </c>
      <c r="G4257" s="10">
        <f>IF(C4257&gt;'Assumptions Notes'!C$11,'Assumptions Notes'!C$11,C4257)</f>
        <v>86.9</v>
      </c>
      <c r="H4257" s="15">
        <f t="shared" si="133"/>
        <v>2.12905E-2</v>
      </c>
      <c r="I4257" s="2">
        <f>IF(C4257&gt;'Assumptions Notes'!C$11,-C4257*('Assumptions Notes'!C$13/(2*1000)),G4257*D4257)</f>
        <v>2.12905E-2</v>
      </c>
    </row>
    <row r="4258" spans="1:9" ht="16" x14ac:dyDescent="0.2">
      <c r="A4258" s="5">
        <v>42640.6875</v>
      </c>
      <c r="B4258" s="2">
        <v>1208.45</v>
      </c>
      <c r="C4258" s="29">
        <v>84.4</v>
      </c>
      <c r="D4258" s="8">
        <v>2.7E-4</v>
      </c>
      <c r="E4258" s="13">
        <f>D4258*'Assumptions Notes'!C$12</f>
        <v>3.2399999999999998E-2</v>
      </c>
      <c r="F4258" s="15">
        <f t="shared" si="132"/>
        <v>2.2788000000000003E-2</v>
      </c>
      <c r="G4258" s="10">
        <f>IF(C4258&gt;'Assumptions Notes'!C$11,'Assumptions Notes'!C$11,C4258)</f>
        <v>84.4</v>
      </c>
      <c r="H4258" s="15">
        <f t="shared" si="133"/>
        <v>2.2788000000000003E-2</v>
      </c>
      <c r="I4258" s="2">
        <f>IF(C4258&gt;'Assumptions Notes'!C$11,-C4258*('Assumptions Notes'!C$13/(2*1000)),G4258*D4258)</f>
        <v>2.2788000000000003E-2</v>
      </c>
    </row>
    <row r="4259" spans="1:9" ht="16" x14ac:dyDescent="0.2">
      <c r="A4259" s="5">
        <v>42640.708333333336</v>
      </c>
      <c r="B4259" s="2">
        <v>1304.9000000000001</v>
      </c>
      <c r="C4259" s="29">
        <v>81.5</v>
      </c>
      <c r="D4259" s="8">
        <v>2.9500000000000001E-4</v>
      </c>
      <c r="E4259" s="13">
        <f>D4259*'Assumptions Notes'!C$12</f>
        <v>3.5400000000000001E-2</v>
      </c>
      <c r="F4259" s="15">
        <f t="shared" si="132"/>
        <v>2.4042500000000001E-2</v>
      </c>
      <c r="G4259" s="10">
        <f>IF(C4259&gt;'Assumptions Notes'!C$11,'Assumptions Notes'!C$11,C4259)</f>
        <v>81.5</v>
      </c>
      <c r="H4259" s="15">
        <f t="shared" si="133"/>
        <v>2.4042500000000001E-2</v>
      </c>
      <c r="I4259" s="2">
        <f>IF(C4259&gt;'Assumptions Notes'!C$11,-C4259*('Assumptions Notes'!C$13/(2*1000)),G4259*D4259)</f>
        <v>2.4042500000000001E-2</v>
      </c>
    </row>
    <row r="4260" spans="1:9" ht="16" x14ac:dyDescent="0.2">
      <c r="A4260" s="5">
        <v>42640.729166666664</v>
      </c>
      <c r="B4260" s="2">
        <v>1383.13</v>
      </c>
      <c r="C4260" s="29">
        <v>76.400000000000006</v>
      </c>
      <c r="D4260" s="8">
        <v>2.9750000000000002E-4</v>
      </c>
      <c r="E4260" s="13">
        <f>D4260*'Assumptions Notes'!C$12</f>
        <v>3.5700000000000003E-2</v>
      </c>
      <c r="F4260" s="15">
        <f t="shared" si="132"/>
        <v>2.2729000000000003E-2</v>
      </c>
      <c r="G4260" s="10">
        <f>IF(C4260&gt;'Assumptions Notes'!C$11,'Assumptions Notes'!C$11,C4260)</f>
        <v>76.400000000000006</v>
      </c>
      <c r="H4260" s="15">
        <f t="shared" si="133"/>
        <v>2.2729000000000003E-2</v>
      </c>
      <c r="I4260" s="2">
        <f>IF(C4260&gt;'Assumptions Notes'!C$11,-C4260*('Assumptions Notes'!C$13/(2*1000)),G4260*D4260)</f>
        <v>2.2729000000000003E-2</v>
      </c>
    </row>
    <row r="4261" spans="1:9" ht="16" x14ac:dyDescent="0.2">
      <c r="A4261" s="5">
        <v>42640.75</v>
      </c>
      <c r="B4261" s="2">
        <v>1484.4</v>
      </c>
      <c r="C4261" s="29">
        <v>73.400000000000006</v>
      </c>
      <c r="D4261" s="8">
        <v>2.9999999999999997E-4</v>
      </c>
      <c r="E4261" s="13">
        <f>D4261*'Assumptions Notes'!C$12</f>
        <v>3.5999999999999997E-2</v>
      </c>
      <c r="F4261" s="15">
        <f t="shared" si="132"/>
        <v>2.2020000000000001E-2</v>
      </c>
      <c r="G4261" s="10">
        <f>IF(C4261&gt;'Assumptions Notes'!C$11,'Assumptions Notes'!C$11,C4261)</f>
        <v>73.400000000000006</v>
      </c>
      <c r="H4261" s="15">
        <f t="shared" si="133"/>
        <v>2.2020000000000001E-2</v>
      </c>
      <c r="I4261" s="2">
        <f>IF(C4261&gt;'Assumptions Notes'!C$11,-C4261*('Assumptions Notes'!C$13/(2*1000)),G4261*D4261)</f>
        <v>2.2020000000000001E-2</v>
      </c>
    </row>
    <row r="4262" spans="1:9" ht="16" x14ac:dyDescent="0.2">
      <c r="A4262" s="5">
        <v>42640.770833333336</v>
      </c>
      <c r="B4262" s="2">
        <v>1614.07</v>
      </c>
      <c r="C4262" s="29">
        <v>79.400000000000006</v>
      </c>
      <c r="D4262" s="8">
        <v>2.9999999999999997E-4</v>
      </c>
      <c r="E4262" s="13">
        <f>D4262*'Assumptions Notes'!C$12</f>
        <v>3.5999999999999997E-2</v>
      </c>
      <c r="F4262" s="15">
        <f t="shared" si="132"/>
        <v>2.3820000000000001E-2</v>
      </c>
      <c r="G4262" s="10">
        <f>IF(C4262&gt;'Assumptions Notes'!C$11,'Assumptions Notes'!C$11,C4262)</f>
        <v>79.400000000000006</v>
      </c>
      <c r="H4262" s="15">
        <f t="shared" si="133"/>
        <v>2.3820000000000001E-2</v>
      </c>
      <c r="I4262" s="2">
        <f>IF(C4262&gt;'Assumptions Notes'!C$11,-C4262*('Assumptions Notes'!C$13/(2*1000)),G4262*D4262)</f>
        <v>2.3820000000000001E-2</v>
      </c>
    </row>
    <row r="4263" spans="1:9" ht="16" x14ac:dyDescent="0.2">
      <c r="A4263" s="5">
        <v>42640.791666666664</v>
      </c>
      <c r="B4263" s="2">
        <v>1741.22</v>
      </c>
      <c r="C4263" s="29">
        <v>81.099999999999994</v>
      </c>
      <c r="D4263" s="8">
        <v>2.9999999999999997E-4</v>
      </c>
      <c r="E4263" s="13">
        <f>D4263*'Assumptions Notes'!C$12</f>
        <v>3.5999999999999997E-2</v>
      </c>
      <c r="F4263" s="15">
        <f t="shared" si="132"/>
        <v>2.4329999999999997E-2</v>
      </c>
      <c r="G4263" s="10">
        <f>IF(C4263&gt;'Assumptions Notes'!C$11,'Assumptions Notes'!C$11,C4263)</f>
        <v>81.099999999999994</v>
      </c>
      <c r="H4263" s="15">
        <f t="shared" si="133"/>
        <v>2.4329999999999997E-2</v>
      </c>
      <c r="I4263" s="2">
        <f>IF(C4263&gt;'Assumptions Notes'!C$11,-C4263*('Assumptions Notes'!C$13/(2*1000)),G4263*D4263)</f>
        <v>2.4329999999999997E-2</v>
      </c>
    </row>
    <row r="4264" spans="1:9" ht="16" x14ac:dyDescent="0.2">
      <c r="A4264" s="5">
        <v>42640.8125</v>
      </c>
      <c r="B4264" s="2">
        <v>1850.93</v>
      </c>
      <c r="C4264" s="29">
        <v>82.3</v>
      </c>
      <c r="D4264" s="8">
        <v>2.9750000000000002E-4</v>
      </c>
      <c r="E4264" s="13">
        <f>D4264*'Assumptions Notes'!C$12</f>
        <v>3.5700000000000003E-2</v>
      </c>
      <c r="F4264" s="15">
        <f t="shared" si="132"/>
        <v>2.4484250000000003E-2</v>
      </c>
      <c r="G4264" s="10">
        <f>IF(C4264&gt;'Assumptions Notes'!C$11,'Assumptions Notes'!C$11,C4264)</f>
        <v>82.3</v>
      </c>
      <c r="H4264" s="15">
        <f t="shared" si="133"/>
        <v>2.4484250000000003E-2</v>
      </c>
      <c r="I4264" s="2">
        <f>IF(C4264&gt;'Assumptions Notes'!C$11,-C4264*('Assumptions Notes'!C$13/(2*1000)),G4264*D4264)</f>
        <v>2.4484250000000003E-2</v>
      </c>
    </row>
    <row r="4265" spans="1:9" ht="16" x14ac:dyDescent="0.2">
      <c r="A4265" s="5">
        <v>42640.833333333336</v>
      </c>
      <c r="B4265" s="2">
        <v>1858.71</v>
      </c>
      <c r="C4265" s="29">
        <v>86.6</v>
      </c>
      <c r="D4265" s="8">
        <v>2.9500000000000001E-4</v>
      </c>
      <c r="E4265" s="13">
        <f>D4265*'Assumptions Notes'!C$12</f>
        <v>3.5400000000000001E-2</v>
      </c>
      <c r="F4265" s="15">
        <f t="shared" si="132"/>
        <v>2.5547E-2</v>
      </c>
      <c r="G4265" s="10">
        <f>IF(C4265&gt;'Assumptions Notes'!C$11,'Assumptions Notes'!C$11,C4265)</f>
        <v>86.6</v>
      </c>
      <c r="H4265" s="15">
        <f t="shared" si="133"/>
        <v>2.5547E-2</v>
      </c>
      <c r="I4265" s="2">
        <f>IF(C4265&gt;'Assumptions Notes'!C$11,-C4265*('Assumptions Notes'!C$13/(2*1000)),G4265*D4265)</f>
        <v>2.5547E-2</v>
      </c>
    </row>
    <row r="4266" spans="1:9" ht="16" x14ac:dyDescent="0.2">
      <c r="A4266" s="5">
        <v>42640.854166666664</v>
      </c>
      <c r="B4266" s="2">
        <v>1838.97</v>
      </c>
      <c r="C4266" s="29">
        <v>88.5</v>
      </c>
      <c r="D4266" s="8">
        <v>2.9E-4</v>
      </c>
      <c r="E4266" s="13">
        <f>D4266*'Assumptions Notes'!C$12</f>
        <v>3.4799999999999998E-2</v>
      </c>
      <c r="F4266" s="15">
        <f t="shared" si="132"/>
        <v>2.5665E-2</v>
      </c>
      <c r="G4266" s="10">
        <f>IF(C4266&gt;'Assumptions Notes'!C$11,'Assumptions Notes'!C$11,C4266)</f>
        <v>88.5</v>
      </c>
      <c r="H4266" s="15">
        <f t="shared" si="133"/>
        <v>2.5665E-2</v>
      </c>
      <c r="I4266" s="2">
        <f>IF(C4266&gt;'Assumptions Notes'!C$11,-C4266*('Assumptions Notes'!C$13/(2*1000)),G4266*D4266)</f>
        <v>2.5665E-2</v>
      </c>
    </row>
    <row r="4267" spans="1:9" ht="16" x14ac:dyDescent="0.2">
      <c r="A4267" s="5">
        <v>42640.875</v>
      </c>
      <c r="B4267" s="2">
        <v>1807.87</v>
      </c>
      <c r="C4267" s="29">
        <v>87.5</v>
      </c>
      <c r="D4267" s="8">
        <v>2.8499999999999999E-4</v>
      </c>
      <c r="E4267" s="13">
        <f>D4267*'Assumptions Notes'!C$12</f>
        <v>3.4200000000000001E-2</v>
      </c>
      <c r="F4267" s="15">
        <f t="shared" si="132"/>
        <v>2.4937499999999998E-2</v>
      </c>
      <c r="G4267" s="10">
        <f>IF(C4267&gt;'Assumptions Notes'!C$11,'Assumptions Notes'!C$11,C4267)</f>
        <v>87.5</v>
      </c>
      <c r="H4267" s="15">
        <f t="shared" si="133"/>
        <v>2.4937499999999998E-2</v>
      </c>
      <c r="I4267" s="2">
        <f>IF(C4267&gt;'Assumptions Notes'!C$11,-C4267*('Assumptions Notes'!C$13/(2*1000)),G4267*D4267)</f>
        <v>2.4937499999999998E-2</v>
      </c>
    </row>
    <row r="4268" spans="1:9" ht="16" x14ac:dyDescent="0.2">
      <c r="A4268" s="5">
        <v>42640.895833333336</v>
      </c>
      <c r="B4268" s="2">
        <v>1770.78</v>
      </c>
      <c r="C4268" s="29">
        <v>86.7</v>
      </c>
      <c r="D4268" s="8">
        <v>2.7E-4</v>
      </c>
      <c r="E4268" s="13">
        <f>D4268*'Assumptions Notes'!C$12</f>
        <v>3.2399999999999998E-2</v>
      </c>
      <c r="F4268" s="15">
        <f t="shared" si="132"/>
        <v>2.3409000000000003E-2</v>
      </c>
      <c r="G4268" s="10">
        <f>IF(C4268&gt;'Assumptions Notes'!C$11,'Assumptions Notes'!C$11,C4268)</f>
        <v>86.7</v>
      </c>
      <c r="H4268" s="15">
        <f t="shared" si="133"/>
        <v>2.3409000000000003E-2</v>
      </c>
      <c r="I4268" s="2">
        <f>IF(C4268&gt;'Assumptions Notes'!C$11,-C4268*('Assumptions Notes'!C$13/(2*1000)),G4268*D4268)</f>
        <v>2.3409000000000003E-2</v>
      </c>
    </row>
    <row r="4269" spans="1:9" ht="16" x14ac:dyDescent="0.2">
      <c r="A4269" s="5">
        <v>42640.916666666664</v>
      </c>
      <c r="B4269" s="2">
        <v>1696.48</v>
      </c>
      <c r="C4269" s="29">
        <v>84.4</v>
      </c>
      <c r="D4269" s="8">
        <v>2.5500000000000002E-4</v>
      </c>
      <c r="E4269" s="13">
        <f>D4269*'Assumptions Notes'!C$12</f>
        <v>3.0600000000000002E-2</v>
      </c>
      <c r="F4269" s="15">
        <f t="shared" si="132"/>
        <v>2.1522000000000003E-2</v>
      </c>
      <c r="G4269" s="10">
        <f>IF(C4269&gt;'Assumptions Notes'!C$11,'Assumptions Notes'!C$11,C4269)</f>
        <v>84.4</v>
      </c>
      <c r="H4269" s="15">
        <f t="shared" si="133"/>
        <v>2.1522000000000003E-2</v>
      </c>
      <c r="I4269" s="2">
        <f>IF(C4269&gt;'Assumptions Notes'!C$11,-C4269*('Assumptions Notes'!C$13/(2*1000)),G4269*D4269)</f>
        <v>2.1522000000000003E-2</v>
      </c>
    </row>
    <row r="4270" spans="1:9" ht="16" x14ac:dyDescent="0.2">
      <c r="A4270" s="5">
        <v>42640.9375</v>
      </c>
      <c r="B4270" s="2">
        <v>1613.15</v>
      </c>
      <c r="C4270" s="29">
        <v>82.8</v>
      </c>
      <c r="D4270" s="8">
        <v>2.1250000000000002E-4</v>
      </c>
      <c r="E4270" s="13">
        <f>D4270*'Assumptions Notes'!C$12</f>
        <v>2.5500000000000002E-2</v>
      </c>
      <c r="F4270" s="15">
        <f t="shared" si="132"/>
        <v>1.7595E-2</v>
      </c>
      <c r="G4270" s="10">
        <f>IF(C4270&gt;'Assumptions Notes'!C$11,'Assumptions Notes'!C$11,C4270)</f>
        <v>82.8</v>
      </c>
      <c r="H4270" s="15">
        <f t="shared" si="133"/>
        <v>1.7595E-2</v>
      </c>
      <c r="I4270" s="2">
        <f>IF(C4270&gt;'Assumptions Notes'!C$11,-C4270*('Assumptions Notes'!C$13/(2*1000)),G4270*D4270)</f>
        <v>1.7595E-2</v>
      </c>
    </row>
    <row r="4271" spans="1:9" ht="16" x14ac:dyDescent="0.2">
      <c r="A4271" s="5">
        <v>42640.958333333336</v>
      </c>
      <c r="B4271" s="2">
        <v>1507.58</v>
      </c>
      <c r="C4271" s="29">
        <v>76.400000000000006</v>
      </c>
      <c r="D4271" s="8">
        <v>1.7000000000000001E-4</v>
      </c>
      <c r="E4271" s="13">
        <f>D4271*'Assumptions Notes'!C$12</f>
        <v>2.0400000000000001E-2</v>
      </c>
      <c r="F4271" s="15">
        <f t="shared" si="132"/>
        <v>1.2988000000000001E-2</v>
      </c>
      <c r="G4271" s="10">
        <f>IF(C4271&gt;'Assumptions Notes'!C$11,'Assumptions Notes'!C$11,C4271)</f>
        <v>76.400000000000006</v>
      </c>
      <c r="H4271" s="15">
        <f t="shared" si="133"/>
        <v>1.2988000000000001E-2</v>
      </c>
      <c r="I4271" s="2">
        <f>IF(C4271&gt;'Assumptions Notes'!C$11,-C4271*('Assumptions Notes'!C$13/(2*1000)),G4271*D4271)</f>
        <v>1.2988000000000001E-2</v>
      </c>
    </row>
    <row r="4272" spans="1:9" ht="16" x14ac:dyDescent="0.2">
      <c r="A4272" s="5">
        <v>42640.979166666664</v>
      </c>
      <c r="B4272" s="2">
        <v>1432.52</v>
      </c>
      <c r="C4272" s="29">
        <v>72.3</v>
      </c>
      <c r="D4272" s="8">
        <v>1.5000000000000001E-4</v>
      </c>
      <c r="E4272" s="13">
        <f>D4272*'Assumptions Notes'!C$12</f>
        <v>1.8000000000000002E-2</v>
      </c>
      <c r="F4272" s="15">
        <f t="shared" si="132"/>
        <v>1.0845E-2</v>
      </c>
      <c r="G4272" s="10">
        <f>IF(C4272&gt;'Assumptions Notes'!C$11,'Assumptions Notes'!C$11,C4272)</f>
        <v>72.3</v>
      </c>
      <c r="H4272" s="15">
        <f t="shared" si="133"/>
        <v>1.0845E-2</v>
      </c>
      <c r="I4272" s="2">
        <f>IF(C4272&gt;'Assumptions Notes'!C$11,-C4272*('Assumptions Notes'!C$13/(2*1000)),G4272*D4272)</f>
        <v>1.0845E-2</v>
      </c>
    </row>
    <row r="4273" spans="1:9" ht="16" x14ac:dyDescent="0.2">
      <c r="A4273" s="5">
        <v>42641</v>
      </c>
      <c r="B4273" s="2">
        <v>1597.36</v>
      </c>
      <c r="C4273" s="29">
        <v>72</v>
      </c>
      <c r="D4273" s="8">
        <v>1.2999999999999999E-4</v>
      </c>
      <c r="E4273" s="13">
        <f>D4273*'Assumptions Notes'!C$12</f>
        <v>1.5599999999999999E-2</v>
      </c>
      <c r="F4273" s="15">
        <f t="shared" si="132"/>
        <v>9.3599999999999985E-3</v>
      </c>
      <c r="G4273" s="10">
        <f>IF(C4273&gt;'Assumptions Notes'!C$11,'Assumptions Notes'!C$11,C4273)</f>
        <v>72</v>
      </c>
      <c r="H4273" s="15">
        <f t="shared" si="133"/>
        <v>9.3599999999999985E-3</v>
      </c>
      <c r="I4273" s="2">
        <f>IF(C4273&gt;'Assumptions Notes'!C$11,-C4273*('Assumptions Notes'!C$13/(2*1000)),G4273*D4273)</f>
        <v>9.3599999999999985E-3</v>
      </c>
    </row>
    <row r="4274" spans="1:9" ht="16" x14ac:dyDescent="0.2">
      <c r="A4274" s="5">
        <v>42641.020833333336</v>
      </c>
      <c r="B4274" s="2">
        <v>1482.85</v>
      </c>
      <c r="C4274" s="29">
        <v>70.3</v>
      </c>
      <c r="D4274" s="8">
        <v>1.175E-4</v>
      </c>
      <c r="E4274" s="13">
        <f>D4274*'Assumptions Notes'!C$12</f>
        <v>1.41E-2</v>
      </c>
      <c r="F4274" s="15">
        <f t="shared" si="132"/>
        <v>8.2602500000000002E-3</v>
      </c>
      <c r="G4274" s="10">
        <f>IF(C4274&gt;'Assumptions Notes'!C$11,'Assumptions Notes'!C$11,C4274)</f>
        <v>70.3</v>
      </c>
      <c r="H4274" s="15">
        <f t="shared" si="133"/>
        <v>8.2602500000000002E-3</v>
      </c>
      <c r="I4274" s="2">
        <f>IF(C4274&gt;'Assumptions Notes'!C$11,-C4274*('Assumptions Notes'!C$13/(2*1000)),G4274*D4274)</f>
        <v>8.2602500000000002E-3</v>
      </c>
    </row>
    <row r="4275" spans="1:9" ht="16" x14ac:dyDescent="0.2">
      <c r="A4275" s="5">
        <v>42641.041666666664</v>
      </c>
      <c r="B4275" s="2">
        <v>1428.01</v>
      </c>
      <c r="C4275" s="29">
        <v>74.3</v>
      </c>
      <c r="D4275" s="8">
        <v>1.05E-4</v>
      </c>
      <c r="E4275" s="13">
        <f>D4275*'Assumptions Notes'!C$12</f>
        <v>1.26E-2</v>
      </c>
      <c r="F4275" s="15">
        <f t="shared" si="132"/>
        <v>7.8015000000000003E-3</v>
      </c>
      <c r="G4275" s="10">
        <f>IF(C4275&gt;'Assumptions Notes'!C$11,'Assumptions Notes'!C$11,C4275)</f>
        <v>74.3</v>
      </c>
      <c r="H4275" s="15">
        <f t="shared" si="133"/>
        <v>7.8015000000000003E-3</v>
      </c>
      <c r="I4275" s="2">
        <f>IF(C4275&gt;'Assumptions Notes'!C$11,-C4275*('Assumptions Notes'!C$13/(2*1000)),G4275*D4275)</f>
        <v>7.8015000000000003E-3</v>
      </c>
    </row>
    <row r="4276" spans="1:9" ht="16" x14ac:dyDescent="0.2">
      <c r="A4276" s="5">
        <v>42641.0625</v>
      </c>
      <c r="B4276" s="2">
        <v>1350.92</v>
      </c>
      <c r="C4276" s="29">
        <v>74.8</v>
      </c>
      <c r="D4276" s="8">
        <v>1.025E-4</v>
      </c>
      <c r="E4276" s="13">
        <f>D4276*'Assumptions Notes'!C$12</f>
        <v>1.23E-2</v>
      </c>
      <c r="F4276" s="15">
        <f t="shared" si="132"/>
        <v>7.6669999999999993E-3</v>
      </c>
      <c r="G4276" s="10">
        <f>IF(C4276&gt;'Assumptions Notes'!C$11,'Assumptions Notes'!C$11,C4276)</f>
        <v>74.8</v>
      </c>
      <c r="H4276" s="15">
        <f t="shared" si="133"/>
        <v>7.6669999999999993E-3</v>
      </c>
      <c r="I4276" s="2">
        <f>IF(C4276&gt;'Assumptions Notes'!C$11,-C4276*('Assumptions Notes'!C$13/(2*1000)),G4276*D4276)</f>
        <v>7.6669999999999993E-3</v>
      </c>
    </row>
    <row r="4277" spans="1:9" ht="16" x14ac:dyDescent="0.2">
      <c r="A4277" s="5">
        <v>42641.083333333336</v>
      </c>
      <c r="B4277" s="2">
        <v>1256.07</v>
      </c>
      <c r="C4277" s="29">
        <v>77.400000000000006</v>
      </c>
      <c r="D4277" s="8">
        <v>1E-4</v>
      </c>
      <c r="E4277" s="13">
        <f>D4277*'Assumptions Notes'!C$12</f>
        <v>1.2E-2</v>
      </c>
      <c r="F4277" s="15">
        <f t="shared" si="132"/>
        <v>7.7400000000000012E-3</v>
      </c>
      <c r="G4277" s="10">
        <f>IF(C4277&gt;'Assumptions Notes'!C$11,'Assumptions Notes'!C$11,C4277)</f>
        <v>77.400000000000006</v>
      </c>
      <c r="H4277" s="15">
        <f t="shared" si="133"/>
        <v>7.7400000000000012E-3</v>
      </c>
      <c r="I4277" s="2">
        <f>IF(C4277&gt;'Assumptions Notes'!C$11,-C4277*('Assumptions Notes'!C$13/(2*1000)),G4277*D4277)</f>
        <v>7.7400000000000012E-3</v>
      </c>
    </row>
    <row r="4278" spans="1:9" ht="16" x14ac:dyDescent="0.2">
      <c r="A4278" s="5">
        <v>42641.104166666664</v>
      </c>
      <c r="B4278" s="2">
        <v>1214.4000000000001</v>
      </c>
      <c r="C4278" s="29">
        <v>79.7</v>
      </c>
      <c r="D4278" s="8">
        <v>9.8750000000000002E-5</v>
      </c>
      <c r="E4278" s="13">
        <f>D4278*'Assumptions Notes'!C$12</f>
        <v>1.1849999999999999E-2</v>
      </c>
      <c r="F4278" s="15">
        <f t="shared" si="132"/>
        <v>7.8703750000000006E-3</v>
      </c>
      <c r="G4278" s="10">
        <f>IF(C4278&gt;'Assumptions Notes'!C$11,'Assumptions Notes'!C$11,C4278)</f>
        <v>79.7</v>
      </c>
      <c r="H4278" s="15">
        <f t="shared" si="133"/>
        <v>7.8703750000000006E-3</v>
      </c>
      <c r="I4278" s="2">
        <f>IF(C4278&gt;'Assumptions Notes'!C$11,-C4278*('Assumptions Notes'!C$13/(2*1000)),G4278*D4278)</f>
        <v>7.8703750000000006E-3</v>
      </c>
    </row>
    <row r="4279" spans="1:9" ht="16" x14ac:dyDescent="0.2">
      <c r="A4279" s="5">
        <v>42641.125</v>
      </c>
      <c r="B4279" s="2">
        <v>1183.81</v>
      </c>
      <c r="C4279" s="29">
        <v>80.400000000000006</v>
      </c>
      <c r="D4279" s="8">
        <v>9.7499999999999998E-5</v>
      </c>
      <c r="E4279" s="13">
        <f>D4279*'Assumptions Notes'!C$12</f>
        <v>1.17E-2</v>
      </c>
      <c r="F4279" s="15">
        <f t="shared" si="132"/>
        <v>7.8390000000000005E-3</v>
      </c>
      <c r="G4279" s="10">
        <f>IF(C4279&gt;'Assumptions Notes'!C$11,'Assumptions Notes'!C$11,C4279)</f>
        <v>80.400000000000006</v>
      </c>
      <c r="H4279" s="15">
        <f t="shared" si="133"/>
        <v>7.8390000000000005E-3</v>
      </c>
      <c r="I4279" s="2">
        <f>IF(C4279&gt;'Assumptions Notes'!C$11,-C4279*('Assumptions Notes'!C$13/(2*1000)),G4279*D4279)</f>
        <v>7.8390000000000005E-3</v>
      </c>
    </row>
    <row r="4280" spans="1:9" ht="16" x14ac:dyDescent="0.2">
      <c r="A4280" s="5">
        <v>42641.145833333336</v>
      </c>
      <c r="B4280" s="2">
        <v>1163.17</v>
      </c>
      <c r="C4280" s="29">
        <v>82.6</v>
      </c>
      <c r="D4280" s="8">
        <v>9.6250000000000009E-5</v>
      </c>
      <c r="E4280" s="13">
        <f>D4280*'Assumptions Notes'!C$12</f>
        <v>1.1550000000000001E-2</v>
      </c>
      <c r="F4280" s="15">
        <f t="shared" si="132"/>
        <v>7.9502500000000007E-3</v>
      </c>
      <c r="G4280" s="10">
        <f>IF(C4280&gt;'Assumptions Notes'!C$11,'Assumptions Notes'!C$11,C4280)</f>
        <v>82.6</v>
      </c>
      <c r="H4280" s="15">
        <f t="shared" si="133"/>
        <v>7.9502500000000007E-3</v>
      </c>
      <c r="I4280" s="2">
        <f>IF(C4280&gt;'Assumptions Notes'!C$11,-C4280*('Assumptions Notes'!C$13/(2*1000)),G4280*D4280)</f>
        <v>7.9502500000000007E-3</v>
      </c>
    </row>
    <row r="4281" spans="1:9" ht="16" x14ac:dyDescent="0.2">
      <c r="A4281" s="5">
        <v>42641.166666666664</v>
      </c>
      <c r="B4281" s="2">
        <v>1131.8</v>
      </c>
      <c r="C4281" s="29">
        <v>79.400000000000006</v>
      </c>
      <c r="D4281" s="8">
        <v>9.5000000000000005E-5</v>
      </c>
      <c r="E4281" s="13">
        <f>D4281*'Assumptions Notes'!C$12</f>
        <v>1.14E-2</v>
      </c>
      <c r="F4281" s="15">
        <f t="shared" si="132"/>
        <v>7.5430000000000011E-3</v>
      </c>
      <c r="G4281" s="10">
        <f>IF(C4281&gt;'Assumptions Notes'!C$11,'Assumptions Notes'!C$11,C4281)</f>
        <v>79.400000000000006</v>
      </c>
      <c r="H4281" s="15">
        <f t="shared" si="133"/>
        <v>7.5430000000000011E-3</v>
      </c>
      <c r="I4281" s="2">
        <f>IF(C4281&gt;'Assumptions Notes'!C$11,-C4281*('Assumptions Notes'!C$13/(2*1000)),G4281*D4281)</f>
        <v>7.5430000000000011E-3</v>
      </c>
    </row>
    <row r="4282" spans="1:9" ht="16" x14ac:dyDescent="0.2">
      <c r="A4282" s="5">
        <v>42641.1875</v>
      </c>
      <c r="B4282" s="2">
        <v>1110.2</v>
      </c>
      <c r="C4282" s="29">
        <v>78.3</v>
      </c>
      <c r="D4282" s="8">
        <v>9.6250000000000009E-5</v>
      </c>
      <c r="E4282" s="13">
        <f>D4282*'Assumptions Notes'!C$12</f>
        <v>1.1550000000000001E-2</v>
      </c>
      <c r="F4282" s="15">
        <f t="shared" si="132"/>
        <v>7.5363750000000005E-3</v>
      </c>
      <c r="G4282" s="10">
        <f>IF(C4282&gt;'Assumptions Notes'!C$11,'Assumptions Notes'!C$11,C4282)</f>
        <v>78.3</v>
      </c>
      <c r="H4282" s="15">
        <f t="shared" si="133"/>
        <v>7.5363750000000005E-3</v>
      </c>
      <c r="I4282" s="2">
        <f>IF(C4282&gt;'Assumptions Notes'!C$11,-C4282*('Assumptions Notes'!C$13/(2*1000)),G4282*D4282)</f>
        <v>7.5363750000000005E-3</v>
      </c>
    </row>
    <row r="4283" spans="1:9" ht="16" x14ac:dyDescent="0.2">
      <c r="A4283" s="5">
        <v>42641.208333333336</v>
      </c>
      <c r="B4283" s="2">
        <v>1103.6500000000001</v>
      </c>
      <c r="C4283" s="29">
        <v>74.5</v>
      </c>
      <c r="D4283" s="8">
        <v>9.7499999999999998E-5</v>
      </c>
      <c r="E4283" s="13">
        <f>D4283*'Assumptions Notes'!C$12</f>
        <v>1.17E-2</v>
      </c>
      <c r="F4283" s="15">
        <f t="shared" si="132"/>
        <v>7.2637500000000002E-3</v>
      </c>
      <c r="G4283" s="10">
        <f>IF(C4283&gt;'Assumptions Notes'!C$11,'Assumptions Notes'!C$11,C4283)</f>
        <v>74.5</v>
      </c>
      <c r="H4283" s="15">
        <f t="shared" si="133"/>
        <v>7.2637500000000002E-3</v>
      </c>
      <c r="I4283" s="2">
        <f>IF(C4283&gt;'Assumptions Notes'!C$11,-C4283*('Assumptions Notes'!C$13/(2*1000)),G4283*D4283)</f>
        <v>7.2637500000000002E-3</v>
      </c>
    </row>
    <row r="4284" spans="1:9" ht="16" x14ac:dyDescent="0.2">
      <c r="A4284" s="5">
        <v>42641.229166666664</v>
      </c>
      <c r="B4284" s="2">
        <v>1135.1600000000001</v>
      </c>
      <c r="C4284" s="29">
        <v>68.8</v>
      </c>
      <c r="D4284" s="8">
        <v>1.15E-4</v>
      </c>
      <c r="E4284" s="13">
        <f>D4284*'Assumptions Notes'!C$12</f>
        <v>1.38E-2</v>
      </c>
      <c r="F4284" s="15">
        <f t="shared" si="132"/>
        <v>7.9120000000000006E-3</v>
      </c>
      <c r="G4284" s="10">
        <f>IF(C4284&gt;'Assumptions Notes'!C$11,'Assumptions Notes'!C$11,C4284)</f>
        <v>68.8</v>
      </c>
      <c r="H4284" s="15">
        <f t="shared" si="133"/>
        <v>7.9120000000000006E-3</v>
      </c>
      <c r="I4284" s="2">
        <f>IF(C4284&gt;'Assumptions Notes'!C$11,-C4284*('Assumptions Notes'!C$13/(2*1000)),G4284*D4284)</f>
        <v>7.9120000000000006E-3</v>
      </c>
    </row>
    <row r="4285" spans="1:9" ht="16" x14ac:dyDescent="0.2">
      <c r="A4285" s="5">
        <v>42641.25</v>
      </c>
      <c r="B4285" s="2">
        <v>1172.76</v>
      </c>
      <c r="C4285" s="29">
        <v>68</v>
      </c>
      <c r="D4285" s="8">
        <v>1.325E-4</v>
      </c>
      <c r="E4285" s="13">
        <f>D4285*'Assumptions Notes'!C$12</f>
        <v>1.5900000000000001E-2</v>
      </c>
      <c r="F4285" s="15">
        <f t="shared" si="132"/>
        <v>9.0099999999999989E-3</v>
      </c>
      <c r="G4285" s="10">
        <f>IF(C4285&gt;'Assumptions Notes'!C$11,'Assumptions Notes'!C$11,C4285)</f>
        <v>68</v>
      </c>
      <c r="H4285" s="15">
        <f t="shared" si="133"/>
        <v>9.0099999999999989E-3</v>
      </c>
      <c r="I4285" s="2">
        <f>IF(C4285&gt;'Assumptions Notes'!C$11,-C4285*('Assumptions Notes'!C$13/(2*1000)),G4285*D4285)</f>
        <v>9.0099999999999989E-3</v>
      </c>
    </row>
    <row r="4286" spans="1:9" ht="16" x14ac:dyDescent="0.2">
      <c r="A4286" s="5">
        <v>42641.270833333336</v>
      </c>
      <c r="B4286" s="2">
        <v>1233.1400000000001</v>
      </c>
      <c r="C4286" s="29">
        <v>69.400000000000006</v>
      </c>
      <c r="D4286" s="8">
        <v>1.6249999999999999E-4</v>
      </c>
      <c r="E4286" s="13">
        <f>D4286*'Assumptions Notes'!C$12</f>
        <v>1.95E-2</v>
      </c>
      <c r="F4286" s="15">
        <f t="shared" si="132"/>
        <v>1.1277500000000001E-2</v>
      </c>
      <c r="G4286" s="10">
        <f>IF(C4286&gt;'Assumptions Notes'!C$11,'Assumptions Notes'!C$11,C4286)</f>
        <v>69.400000000000006</v>
      </c>
      <c r="H4286" s="15">
        <f t="shared" si="133"/>
        <v>1.1277500000000001E-2</v>
      </c>
      <c r="I4286" s="2">
        <f>IF(C4286&gt;'Assumptions Notes'!C$11,-C4286*('Assumptions Notes'!C$13/(2*1000)),G4286*D4286)</f>
        <v>1.1277500000000001E-2</v>
      </c>
    </row>
    <row r="4287" spans="1:9" ht="16" x14ac:dyDescent="0.2">
      <c r="A4287" s="5">
        <v>42641.291666666664</v>
      </c>
      <c r="B4287" s="2">
        <v>1328.3</v>
      </c>
      <c r="C4287" s="29">
        <v>73.3</v>
      </c>
      <c r="D4287" s="8">
        <v>1.9249999999999999E-4</v>
      </c>
      <c r="E4287" s="13">
        <f>D4287*'Assumptions Notes'!C$12</f>
        <v>2.3099999999999999E-2</v>
      </c>
      <c r="F4287" s="15">
        <f t="shared" si="132"/>
        <v>1.411025E-2</v>
      </c>
      <c r="G4287" s="10">
        <f>IF(C4287&gt;'Assumptions Notes'!C$11,'Assumptions Notes'!C$11,C4287)</f>
        <v>73.3</v>
      </c>
      <c r="H4287" s="15">
        <f t="shared" si="133"/>
        <v>1.411025E-2</v>
      </c>
      <c r="I4287" s="2">
        <f>IF(C4287&gt;'Assumptions Notes'!C$11,-C4287*('Assumptions Notes'!C$13/(2*1000)),G4287*D4287)</f>
        <v>1.411025E-2</v>
      </c>
    </row>
    <row r="4288" spans="1:9" ht="16" x14ac:dyDescent="0.2">
      <c r="A4288" s="5">
        <v>42641.3125</v>
      </c>
      <c r="B4288" s="2">
        <v>1425.71</v>
      </c>
      <c r="C4288" s="29">
        <v>72.5</v>
      </c>
      <c r="D4288" s="8">
        <v>2.0875000000000001E-4</v>
      </c>
      <c r="E4288" s="13">
        <f>D4288*'Assumptions Notes'!C$12</f>
        <v>2.5049999999999999E-2</v>
      </c>
      <c r="F4288" s="15">
        <f t="shared" si="132"/>
        <v>1.5134375E-2</v>
      </c>
      <c r="G4288" s="10">
        <f>IF(C4288&gt;'Assumptions Notes'!C$11,'Assumptions Notes'!C$11,C4288)</f>
        <v>72.5</v>
      </c>
      <c r="H4288" s="15">
        <f t="shared" si="133"/>
        <v>1.5134375E-2</v>
      </c>
      <c r="I4288" s="2">
        <f>IF(C4288&gt;'Assumptions Notes'!C$11,-C4288*('Assumptions Notes'!C$13/(2*1000)),G4288*D4288)</f>
        <v>1.5134375E-2</v>
      </c>
    </row>
    <row r="4289" spans="1:9" ht="16" x14ac:dyDescent="0.2">
      <c r="A4289" s="5">
        <v>42641.333333333336</v>
      </c>
      <c r="B4289" s="2">
        <v>1418.69</v>
      </c>
      <c r="C4289" s="29">
        <v>74.8</v>
      </c>
      <c r="D4289" s="8">
        <v>2.2499999999999999E-4</v>
      </c>
      <c r="E4289" s="13">
        <f>D4289*'Assumptions Notes'!C$12</f>
        <v>2.7E-2</v>
      </c>
      <c r="F4289" s="15">
        <f t="shared" si="132"/>
        <v>1.6829999999999998E-2</v>
      </c>
      <c r="G4289" s="10">
        <f>IF(C4289&gt;'Assumptions Notes'!C$11,'Assumptions Notes'!C$11,C4289)</f>
        <v>74.8</v>
      </c>
      <c r="H4289" s="15">
        <f t="shared" si="133"/>
        <v>1.6829999999999998E-2</v>
      </c>
      <c r="I4289" s="2">
        <f>IF(C4289&gt;'Assumptions Notes'!C$11,-C4289*('Assumptions Notes'!C$13/(2*1000)),G4289*D4289)</f>
        <v>1.6829999999999998E-2</v>
      </c>
    </row>
    <row r="4290" spans="1:9" ht="16" x14ac:dyDescent="0.2">
      <c r="A4290" s="5">
        <v>42641.354166666664</v>
      </c>
      <c r="B4290" s="2">
        <v>1380.94</v>
      </c>
      <c r="C4290" s="29">
        <v>75.2</v>
      </c>
      <c r="D4290" s="8">
        <v>2.2625E-4</v>
      </c>
      <c r="E4290" s="13">
        <f>D4290*'Assumptions Notes'!C$12</f>
        <v>2.7150000000000001E-2</v>
      </c>
      <c r="F4290" s="15">
        <f t="shared" si="132"/>
        <v>1.7014000000000001E-2</v>
      </c>
      <c r="G4290" s="10">
        <f>IF(C4290&gt;'Assumptions Notes'!C$11,'Assumptions Notes'!C$11,C4290)</f>
        <v>75.2</v>
      </c>
      <c r="H4290" s="15">
        <f t="shared" si="133"/>
        <v>1.7014000000000001E-2</v>
      </c>
      <c r="I4290" s="2">
        <f>IF(C4290&gt;'Assumptions Notes'!C$11,-C4290*('Assumptions Notes'!C$13/(2*1000)),G4290*D4290)</f>
        <v>1.7014000000000001E-2</v>
      </c>
    </row>
    <row r="4291" spans="1:9" ht="16" x14ac:dyDescent="0.2">
      <c r="A4291" s="5">
        <v>42641.375</v>
      </c>
      <c r="B4291" s="2">
        <v>1295.74</v>
      </c>
      <c r="C4291" s="29">
        <v>77.3</v>
      </c>
      <c r="D4291" s="8">
        <v>2.275E-4</v>
      </c>
      <c r="E4291" s="13">
        <f>D4291*'Assumptions Notes'!C$12</f>
        <v>2.7300000000000001E-2</v>
      </c>
      <c r="F4291" s="15">
        <f t="shared" ref="F4291:F4354" si="134">D4291*C4291</f>
        <v>1.7585750000000001E-2</v>
      </c>
      <c r="G4291" s="10">
        <f>IF(C4291&gt;'Assumptions Notes'!C$11,'Assumptions Notes'!C$11,C4291)</f>
        <v>77.3</v>
      </c>
      <c r="H4291" s="15">
        <f t="shared" ref="H4291:H4354" si="135">G4291*D4291</f>
        <v>1.7585750000000001E-2</v>
      </c>
      <c r="I4291" s="2">
        <f>IF(C4291&gt;'Assumptions Notes'!C$11,-C4291*('Assumptions Notes'!C$13/(2*1000)),G4291*D4291)</f>
        <v>1.7585750000000001E-2</v>
      </c>
    </row>
    <row r="4292" spans="1:9" ht="16" x14ac:dyDescent="0.2">
      <c r="A4292" s="5">
        <v>42641.395833333336</v>
      </c>
      <c r="B4292" s="2">
        <v>1216.97</v>
      </c>
      <c r="C4292" s="29">
        <v>77.599999999999994</v>
      </c>
      <c r="D4292" s="8">
        <v>2.1875E-4</v>
      </c>
      <c r="E4292" s="13">
        <f>D4292*'Assumptions Notes'!C$12</f>
        <v>2.6249999999999999E-2</v>
      </c>
      <c r="F4292" s="15">
        <f t="shared" si="134"/>
        <v>1.6975000000000001E-2</v>
      </c>
      <c r="G4292" s="10">
        <f>IF(C4292&gt;'Assumptions Notes'!C$11,'Assumptions Notes'!C$11,C4292)</f>
        <v>77.599999999999994</v>
      </c>
      <c r="H4292" s="15">
        <f t="shared" si="135"/>
        <v>1.6975000000000001E-2</v>
      </c>
      <c r="I4292" s="2">
        <f>IF(C4292&gt;'Assumptions Notes'!C$11,-C4292*('Assumptions Notes'!C$13/(2*1000)),G4292*D4292)</f>
        <v>1.6975000000000001E-2</v>
      </c>
    </row>
    <row r="4293" spans="1:9" ht="16" x14ac:dyDescent="0.2">
      <c r="A4293" s="5">
        <v>42641.416666666664</v>
      </c>
      <c r="B4293" s="2">
        <v>1154.92</v>
      </c>
      <c r="C4293" s="29">
        <v>75.400000000000006</v>
      </c>
      <c r="D4293" s="8">
        <v>2.1000000000000001E-4</v>
      </c>
      <c r="E4293" s="13">
        <f>D4293*'Assumptions Notes'!C$12</f>
        <v>2.52E-2</v>
      </c>
      <c r="F4293" s="15">
        <f t="shared" si="134"/>
        <v>1.5834000000000001E-2</v>
      </c>
      <c r="G4293" s="10">
        <f>IF(C4293&gt;'Assumptions Notes'!C$11,'Assumptions Notes'!C$11,C4293)</f>
        <v>75.400000000000006</v>
      </c>
      <c r="H4293" s="15">
        <f t="shared" si="135"/>
        <v>1.5834000000000001E-2</v>
      </c>
      <c r="I4293" s="2">
        <f>IF(C4293&gt;'Assumptions Notes'!C$11,-C4293*('Assumptions Notes'!C$13/(2*1000)),G4293*D4293)</f>
        <v>1.5834000000000001E-2</v>
      </c>
    </row>
    <row r="4294" spans="1:9" ht="16" x14ac:dyDescent="0.2">
      <c r="A4294" s="5">
        <v>42641.4375</v>
      </c>
      <c r="B4294" s="2">
        <v>1154.3399999999999</v>
      </c>
      <c r="C4294" s="29">
        <v>73.8</v>
      </c>
      <c r="D4294" s="8">
        <v>2.075E-4</v>
      </c>
      <c r="E4294" s="13">
        <f>D4294*'Assumptions Notes'!C$12</f>
        <v>2.4899999999999999E-2</v>
      </c>
      <c r="F4294" s="15">
        <f t="shared" si="134"/>
        <v>1.5313499999999999E-2</v>
      </c>
      <c r="G4294" s="10">
        <f>IF(C4294&gt;'Assumptions Notes'!C$11,'Assumptions Notes'!C$11,C4294)</f>
        <v>73.8</v>
      </c>
      <c r="H4294" s="15">
        <f t="shared" si="135"/>
        <v>1.5313499999999999E-2</v>
      </c>
      <c r="I4294" s="2">
        <f>IF(C4294&gt;'Assumptions Notes'!C$11,-C4294*('Assumptions Notes'!C$13/(2*1000)),G4294*D4294)</f>
        <v>1.5313499999999999E-2</v>
      </c>
    </row>
    <row r="4295" spans="1:9" ht="16" x14ac:dyDescent="0.2">
      <c r="A4295" s="5">
        <v>42641.458333333336</v>
      </c>
      <c r="B4295" s="2">
        <v>1229.5</v>
      </c>
      <c r="C4295" s="29">
        <v>67.8</v>
      </c>
      <c r="D4295" s="8">
        <v>2.05E-4</v>
      </c>
      <c r="E4295" s="13">
        <f>D4295*'Assumptions Notes'!C$12</f>
        <v>2.46E-2</v>
      </c>
      <c r="F4295" s="15">
        <f t="shared" si="134"/>
        <v>1.3899E-2</v>
      </c>
      <c r="G4295" s="10">
        <f>IF(C4295&gt;'Assumptions Notes'!C$11,'Assumptions Notes'!C$11,C4295)</f>
        <v>67.8</v>
      </c>
      <c r="H4295" s="15">
        <f t="shared" si="135"/>
        <v>1.3899E-2</v>
      </c>
      <c r="I4295" s="2">
        <f>IF(C4295&gt;'Assumptions Notes'!C$11,-C4295*('Assumptions Notes'!C$13/(2*1000)),G4295*D4295)</f>
        <v>1.3899E-2</v>
      </c>
    </row>
    <row r="4296" spans="1:9" ht="16" x14ac:dyDescent="0.2">
      <c r="A4296" s="5">
        <v>42641.479166666664</v>
      </c>
      <c r="B4296" s="2">
        <v>1337.33</v>
      </c>
      <c r="C4296" s="29">
        <v>67.5</v>
      </c>
      <c r="D4296" s="8">
        <v>2.1499999999999999E-4</v>
      </c>
      <c r="E4296" s="13">
        <f>D4296*'Assumptions Notes'!C$12</f>
        <v>2.58E-2</v>
      </c>
      <c r="F4296" s="15">
        <f t="shared" si="134"/>
        <v>1.4512499999999999E-2</v>
      </c>
      <c r="G4296" s="10">
        <f>IF(C4296&gt;'Assumptions Notes'!C$11,'Assumptions Notes'!C$11,C4296)</f>
        <v>67.5</v>
      </c>
      <c r="H4296" s="15">
        <f t="shared" si="135"/>
        <v>1.4512499999999999E-2</v>
      </c>
      <c r="I4296" s="2">
        <f>IF(C4296&gt;'Assumptions Notes'!C$11,-C4296*('Assumptions Notes'!C$13/(2*1000)),G4296*D4296)</f>
        <v>1.4512499999999999E-2</v>
      </c>
    </row>
    <row r="4297" spans="1:9" ht="16" x14ac:dyDescent="0.2">
      <c r="A4297" s="5">
        <v>42641.5</v>
      </c>
      <c r="B4297" s="2">
        <v>1482.1</v>
      </c>
      <c r="C4297" s="29">
        <v>65</v>
      </c>
      <c r="D4297" s="8">
        <v>2.2499999999999999E-4</v>
      </c>
      <c r="E4297" s="13">
        <f>D4297*'Assumptions Notes'!C$12</f>
        <v>2.7E-2</v>
      </c>
      <c r="F4297" s="15">
        <f t="shared" si="134"/>
        <v>1.4624999999999999E-2</v>
      </c>
      <c r="G4297" s="10">
        <f>IF(C4297&gt;'Assumptions Notes'!C$11,'Assumptions Notes'!C$11,C4297)</f>
        <v>65</v>
      </c>
      <c r="H4297" s="15">
        <f t="shared" si="135"/>
        <v>1.4624999999999999E-2</v>
      </c>
      <c r="I4297" s="2">
        <f>IF(C4297&gt;'Assumptions Notes'!C$11,-C4297*('Assumptions Notes'!C$13/(2*1000)),G4297*D4297)</f>
        <v>1.4624999999999999E-2</v>
      </c>
    </row>
    <row r="4298" spans="1:9" ht="16" x14ac:dyDescent="0.2">
      <c r="A4298" s="5">
        <v>42641.520833333336</v>
      </c>
      <c r="B4298" s="2">
        <v>1591.81</v>
      </c>
      <c r="C4298" s="29">
        <v>69.900000000000006</v>
      </c>
      <c r="D4298" s="8">
        <v>2.1250000000000002E-4</v>
      </c>
      <c r="E4298" s="13">
        <f>D4298*'Assumptions Notes'!C$12</f>
        <v>2.5500000000000002E-2</v>
      </c>
      <c r="F4298" s="15">
        <f t="shared" si="134"/>
        <v>1.4853750000000002E-2</v>
      </c>
      <c r="G4298" s="10">
        <f>IF(C4298&gt;'Assumptions Notes'!C$11,'Assumptions Notes'!C$11,C4298)</f>
        <v>69.900000000000006</v>
      </c>
      <c r="H4298" s="15">
        <f t="shared" si="135"/>
        <v>1.4853750000000002E-2</v>
      </c>
      <c r="I4298" s="2">
        <f>IF(C4298&gt;'Assumptions Notes'!C$11,-C4298*('Assumptions Notes'!C$13/(2*1000)),G4298*D4298)</f>
        <v>1.4853750000000002E-2</v>
      </c>
    </row>
    <row r="4299" spans="1:9" ht="16" x14ac:dyDescent="0.2">
      <c r="A4299" s="5">
        <v>42641.541666666664</v>
      </c>
      <c r="B4299" s="2">
        <v>1721.64</v>
      </c>
      <c r="C4299" s="29">
        <v>71.3</v>
      </c>
      <c r="D4299" s="8">
        <v>2.0000000000000001E-4</v>
      </c>
      <c r="E4299" s="13">
        <f>D4299*'Assumptions Notes'!C$12</f>
        <v>2.4E-2</v>
      </c>
      <c r="F4299" s="15">
        <f t="shared" si="134"/>
        <v>1.426E-2</v>
      </c>
      <c r="G4299" s="10">
        <f>IF(C4299&gt;'Assumptions Notes'!C$11,'Assumptions Notes'!C$11,C4299)</f>
        <v>71.3</v>
      </c>
      <c r="H4299" s="15">
        <f t="shared" si="135"/>
        <v>1.426E-2</v>
      </c>
      <c r="I4299" s="2">
        <f>IF(C4299&gt;'Assumptions Notes'!C$11,-C4299*('Assumptions Notes'!C$13/(2*1000)),G4299*D4299)</f>
        <v>1.426E-2</v>
      </c>
    </row>
    <row r="4300" spans="1:9" ht="16" x14ac:dyDescent="0.2">
      <c r="A4300" s="5">
        <v>42641.5625</v>
      </c>
      <c r="B4300" s="2">
        <v>1720.78</v>
      </c>
      <c r="C4300" s="29">
        <v>71.3</v>
      </c>
      <c r="D4300" s="8">
        <v>1.975E-4</v>
      </c>
      <c r="E4300" s="13">
        <f>D4300*'Assumptions Notes'!C$12</f>
        <v>2.3699999999999999E-2</v>
      </c>
      <c r="F4300" s="15">
        <f t="shared" si="134"/>
        <v>1.4081750000000001E-2</v>
      </c>
      <c r="G4300" s="10">
        <f>IF(C4300&gt;'Assumptions Notes'!C$11,'Assumptions Notes'!C$11,C4300)</f>
        <v>71.3</v>
      </c>
      <c r="H4300" s="15">
        <f t="shared" si="135"/>
        <v>1.4081750000000001E-2</v>
      </c>
      <c r="I4300" s="2">
        <f>IF(C4300&gt;'Assumptions Notes'!C$11,-C4300*('Assumptions Notes'!C$13/(2*1000)),G4300*D4300)</f>
        <v>1.4081750000000001E-2</v>
      </c>
    </row>
    <row r="4301" spans="1:9" ht="16" x14ac:dyDescent="0.2">
      <c r="A4301" s="5">
        <v>42641.583333333336</v>
      </c>
      <c r="B4301" s="2">
        <v>1697.9</v>
      </c>
      <c r="C4301" s="29">
        <v>77.7</v>
      </c>
      <c r="D4301" s="8">
        <v>1.95E-4</v>
      </c>
      <c r="E4301" s="13">
        <f>D4301*'Assumptions Notes'!C$12</f>
        <v>2.3400000000000001E-2</v>
      </c>
      <c r="F4301" s="15">
        <f t="shared" si="134"/>
        <v>1.51515E-2</v>
      </c>
      <c r="G4301" s="10">
        <f>IF(C4301&gt;'Assumptions Notes'!C$11,'Assumptions Notes'!C$11,C4301)</f>
        <v>77.7</v>
      </c>
      <c r="H4301" s="15">
        <f t="shared" si="135"/>
        <v>1.51515E-2</v>
      </c>
      <c r="I4301" s="2">
        <f>IF(C4301&gt;'Assumptions Notes'!C$11,-C4301*('Assumptions Notes'!C$13/(2*1000)),G4301*D4301)</f>
        <v>1.51515E-2</v>
      </c>
    </row>
    <row r="4302" spans="1:9" ht="16" x14ac:dyDescent="0.2">
      <c r="A4302" s="5">
        <v>42641.604166666664</v>
      </c>
      <c r="B4302" s="2">
        <v>1610.24</v>
      </c>
      <c r="C4302" s="29">
        <v>78.900000000000006</v>
      </c>
      <c r="D4302" s="8">
        <v>1.9625E-4</v>
      </c>
      <c r="E4302" s="13">
        <f>D4302*'Assumptions Notes'!C$12</f>
        <v>2.3550000000000001E-2</v>
      </c>
      <c r="F4302" s="15">
        <f t="shared" si="134"/>
        <v>1.5484125000000001E-2</v>
      </c>
      <c r="G4302" s="10">
        <f>IF(C4302&gt;'Assumptions Notes'!C$11,'Assumptions Notes'!C$11,C4302)</f>
        <v>78.900000000000006</v>
      </c>
      <c r="H4302" s="15">
        <f t="shared" si="135"/>
        <v>1.5484125000000001E-2</v>
      </c>
      <c r="I4302" s="2">
        <f>IF(C4302&gt;'Assumptions Notes'!C$11,-C4302*('Assumptions Notes'!C$13/(2*1000)),G4302*D4302)</f>
        <v>1.5484125000000001E-2</v>
      </c>
    </row>
    <row r="4303" spans="1:9" ht="16" x14ac:dyDescent="0.2">
      <c r="A4303" s="5">
        <v>42641.625</v>
      </c>
      <c r="B4303" s="2">
        <v>1495.02</v>
      </c>
      <c r="C4303" s="29">
        <v>78.2</v>
      </c>
      <c r="D4303" s="8">
        <v>1.975E-4</v>
      </c>
      <c r="E4303" s="13">
        <f>D4303*'Assumptions Notes'!C$12</f>
        <v>2.3699999999999999E-2</v>
      </c>
      <c r="F4303" s="15">
        <f t="shared" si="134"/>
        <v>1.5444500000000002E-2</v>
      </c>
      <c r="G4303" s="10">
        <f>IF(C4303&gt;'Assumptions Notes'!C$11,'Assumptions Notes'!C$11,C4303)</f>
        <v>78.2</v>
      </c>
      <c r="H4303" s="15">
        <f t="shared" si="135"/>
        <v>1.5444500000000002E-2</v>
      </c>
      <c r="I4303" s="2">
        <f>IF(C4303&gt;'Assumptions Notes'!C$11,-C4303*('Assumptions Notes'!C$13/(2*1000)),G4303*D4303)</f>
        <v>1.5444500000000002E-2</v>
      </c>
    </row>
    <row r="4304" spans="1:9" ht="16" x14ac:dyDescent="0.2">
      <c r="A4304" s="5">
        <v>42641.645833333336</v>
      </c>
      <c r="B4304" s="2">
        <v>1553</v>
      </c>
      <c r="C4304" s="29">
        <v>78.099999999999994</v>
      </c>
      <c r="D4304" s="8">
        <v>2.2124999999999998E-4</v>
      </c>
      <c r="E4304" s="13">
        <f>D4304*'Assumptions Notes'!C$12</f>
        <v>2.6549999999999997E-2</v>
      </c>
      <c r="F4304" s="15">
        <f t="shared" si="134"/>
        <v>1.7279624999999996E-2</v>
      </c>
      <c r="G4304" s="10">
        <f>IF(C4304&gt;'Assumptions Notes'!C$11,'Assumptions Notes'!C$11,C4304)</f>
        <v>78.099999999999994</v>
      </c>
      <c r="H4304" s="15">
        <f t="shared" si="135"/>
        <v>1.7279624999999996E-2</v>
      </c>
      <c r="I4304" s="2">
        <f>IF(C4304&gt;'Assumptions Notes'!C$11,-C4304*('Assumptions Notes'!C$13/(2*1000)),G4304*D4304)</f>
        <v>1.7279624999999996E-2</v>
      </c>
    </row>
    <row r="4305" spans="1:9" ht="16" x14ac:dyDescent="0.2">
      <c r="A4305" s="5">
        <v>42641.666666666664</v>
      </c>
      <c r="B4305" s="2">
        <v>1624.85</v>
      </c>
      <c r="C4305" s="29">
        <v>77.599999999999994</v>
      </c>
      <c r="D4305" s="8">
        <v>2.4499999999999999E-4</v>
      </c>
      <c r="E4305" s="13">
        <f>D4305*'Assumptions Notes'!C$12</f>
        <v>2.9399999999999999E-2</v>
      </c>
      <c r="F4305" s="15">
        <f t="shared" si="134"/>
        <v>1.9011999999999998E-2</v>
      </c>
      <c r="G4305" s="10">
        <f>IF(C4305&gt;'Assumptions Notes'!C$11,'Assumptions Notes'!C$11,C4305)</f>
        <v>77.599999999999994</v>
      </c>
      <c r="H4305" s="15">
        <f t="shared" si="135"/>
        <v>1.9011999999999998E-2</v>
      </c>
      <c r="I4305" s="2">
        <f>IF(C4305&gt;'Assumptions Notes'!C$11,-C4305*('Assumptions Notes'!C$13/(2*1000)),G4305*D4305)</f>
        <v>1.9011999999999998E-2</v>
      </c>
    </row>
    <row r="4306" spans="1:9" ht="16" x14ac:dyDescent="0.2">
      <c r="A4306" s="5">
        <v>42641.6875</v>
      </c>
      <c r="B4306" s="2">
        <v>1121.53</v>
      </c>
      <c r="C4306" s="29">
        <v>74.2</v>
      </c>
      <c r="D4306" s="8">
        <v>2.7E-4</v>
      </c>
      <c r="E4306" s="13">
        <f>D4306*'Assumptions Notes'!C$12</f>
        <v>3.2399999999999998E-2</v>
      </c>
      <c r="F4306" s="15">
        <f t="shared" si="134"/>
        <v>2.0034E-2</v>
      </c>
      <c r="G4306" s="10">
        <f>IF(C4306&gt;'Assumptions Notes'!C$11,'Assumptions Notes'!C$11,C4306)</f>
        <v>74.2</v>
      </c>
      <c r="H4306" s="15">
        <f t="shared" si="135"/>
        <v>2.0034E-2</v>
      </c>
      <c r="I4306" s="2">
        <f>IF(C4306&gt;'Assumptions Notes'!C$11,-C4306*('Assumptions Notes'!C$13/(2*1000)),G4306*D4306)</f>
        <v>2.0034E-2</v>
      </c>
    </row>
    <row r="4307" spans="1:9" ht="16" x14ac:dyDescent="0.2">
      <c r="A4307" s="5">
        <v>42641.708333333336</v>
      </c>
      <c r="B4307" s="2">
        <v>26.85</v>
      </c>
      <c r="C4307" s="29">
        <v>71.400000000000006</v>
      </c>
      <c r="D4307" s="8">
        <v>2.9500000000000001E-4</v>
      </c>
      <c r="E4307" s="13">
        <f>D4307*'Assumptions Notes'!C$12</f>
        <v>3.5400000000000001E-2</v>
      </c>
      <c r="F4307" s="15">
        <f t="shared" si="134"/>
        <v>2.1063000000000002E-2</v>
      </c>
      <c r="G4307" s="10">
        <f>IF(C4307&gt;'Assumptions Notes'!C$11,'Assumptions Notes'!C$11,C4307)</f>
        <v>71.400000000000006</v>
      </c>
      <c r="H4307" s="15">
        <f t="shared" si="135"/>
        <v>2.1063000000000002E-2</v>
      </c>
      <c r="I4307" s="2">
        <f>IF(C4307&gt;'Assumptions Notes'!C$11,-C4307*('Assumptions Notes'!C$13/(2*1000)),G4307*D4307)</f>
        <v>2.1063000000000002E-2</v>
      </c>
    </row>
    <row r="4308" spans="1:9" ht="16" x14ac:dyDescent="0.2">
      <c r="A4308" s="5">
        <v>42641.729166666664</v>
      </c>
      <c r="B4308" s="2">
        <v>28.84</v>
      </c>
      <c r="C4308" s="29">
        <v>66.900000000000006</v>
      </c>
      <c r="D4308" s="8">
        <v>2.9750000000000002E-4</v>
      </c>
      <c r="E4308" s="13">
        <f>D4308*'Assumptions Notes'!C$12</f>
        <v>3.5700000000000003E-2</v>
      </c>
      <c r="F4308" s="15">
        <f t="shared" si="134"/>
        <v>1.9902750000000004E-2</v>
      </c>
      <c r="G4308" s="10">
        <f>IF(C4308&gt;'Assumptions Notes'!C$11,'Assumptions Notes'!C$11,C4308)</f>
        <v>66.900000000000006</v>
      </c>
      <c r="H4308" s="15">
        <f t="shared" si="135"/>
        <v>1.9902750000000004E-2</v>
      </c>
      <c r="I4308" s="2">
        <f>IF(C4308&gt;'Assumptions Notes'!C$11,-C4308*('Assumptions Notes'!C$13/(2*1000)),G4308*D4308)</f>
        <v>1.9902750000000004E-2</v>
      </c>
    </row>
    <row r="4309" spans="1:9" ht="16" x14ac:dyDescent="0.2">
      <c r="A4309" s="5">
        <v>42641.75</v>
      </c>
      <c r="B4309" s="2">
        <v>32.700000000000003</v>
      </c>
      <c r="C4309" s="29">
        <v>64.5</v>
      </c>
      <c r="D4309" s="8">
        <v>2.9999999999999997E-4</v>
      </c>
      <c r="E4309" s="13">
        <f>D4309*'Assumptions Notes'!C$12</f>
        <v>3.5999999999999997E-2</v>
      </c>
      <c r="F4309" s="15">
        <f t="shared" si="134"/>
        <v>1.9349999999999999E-2</v>
      </c>
      <c r="G4309" s="10">
        <f>IF(C4309&gt;'Assumptions Notes'!C$11,'Assumptions Notes'!C$11,C4309)</f>
        <v>64.5</v>
      </c>
      <c r="H4309" s="15">
        <f t="shared" si="135"/>
        <v>1.9349999999999999E-2</v>
      </c>
      <c r="I4309" s="2">
        <f>IF(C4309&gt;'Assumptions Notes'!C$11,-C4309*('Assumptions Notes'!C$13/(2*1000)),G4309*D4309)</f>
        <v>1.9349999999999999E-2</v>
      </c>
    </row>
    <row r="4310" spans="1:9" ht="16" x14ac:dyDescent="0.2">
      <c r="A4310" s="5">
        <v>42641.770833333336</v>
      </c>
      <c r="B4310" s="2">
        <v>25.75</v>
      </c>
      <c r="C4310" s="29">
        <v>131.6</v>
      </c>
      <c r="D4310" s="8">
        <v>2.9999999999999997E-4</v>
      </c>
      <c r="E4310" s="13">
        <f>D4310*'Assumptions Notes'!C$12</f>
        <v>3.5999999999999997E-2</v>
      </c>
      <c r="F4310" s="15">
        <f t="shared" si="134"/>
        <v>3.9479999999999994E-2</v>
      </c>
      <c r="G4310" s="10">
        <f>IF(C4310&gt;'Assumptions Notes'!C$11,'Assumptions Notes'!C$11,C4310)</f>
        <v>131.6</v>
      </c>
      <c r="H4310" s="15">
        <f t="shared" si="135"/>
        <v>3.9479999999999994E-2</v>
      </c>
      <c r="I4310" s="2">
        <f>IF(C4310&gt;'Assumptions Notes'!C$11,-C4310*('Assumptions Notes'!C$13/(2*1000)),G4310*D4310)</f>
        <v>3.9479999999999994E-2</v>
      </c>
    </row>
    <row r="4311" spans="1:9" ht="16" x14ac:dyDescent="0.2">
      <c r="A4311" s="5">
        <v>42641.791666666664</v>
      </c>
      <c r="B4311" s="2">
        <v>21.89</v>
      </c>
      <c r="C4311" s="29">
        <v>132.5</v>
      </c>
      <c r="D4311" s="8">
        <v>2.9999999999999997E-4</v>
      </c>
      <c r="E4311" s="13">
        <f>D4311*'Assumptions Notes'!C$12</f>
        <v>3.5999999999999997E-2</v>
      </c>
      <c r="F4311" s="15">
        <f t="shared" si="134"/>
        <v>3.9749999999999994E-2</v>
      </c>
      <c r="G4311" s="10">
        <f>IF(C4311&gt;'Assumptions Notes'!C$11,'Assumptions Notes'!C$11,C4311)</f>
        <v>132.5</v>
      </c>
      <c r="H4311" s="15">
        <f t="shared" si="135"/>
        <v>3.9749999999999994E-2</v>
      </c>
      <c r="I4311" s="2">
        <f>IF(C4311&gt;'Assumptions Notes'!C$11,-C4311*('Assumptions Notes'!C$13/(2*1000)),G4311*D4311)</f>
        <v>3.9749999999999994E-2</v>
      </c>
    </row>
    <row r="4312" spans="1:9" ht="16" x14ac:dyDescent="0.2">
      <c r="A4312" s="5">
        <v>42641.8125</v>
      </c>
      <c r="B4312" s="2">
        <v>60.6</v>
      </c>
      <c r="C4312" s="29">
        <v>118.5</v>
      </c>
      <c r="D4312" s="8">
        <v>2.9750000000000002E-4</v>
      </c>
      <c r="E4312" s="13">
        <f>D4312*'Assumptions Notes'!C$12</f>
        <v>3.5700000000000003E-2</v>
      </c>
      <c r="F4312" s="15">
        <f t="shared" si="134"/>
        <v>3.525375E-2</v>
      </c>
      <c r="G4312" s="10">
        <f>IF(C4312&gt;'Assumptions Notes'!C$11,'Assumptions Notes'!C$11,C4312)</f>
        <v>118.5</v>
      </c>
      <c r="H4312" s="15">
        <f t="shared" si="135"/>
        <v>3.525375E-2</v>
      </c>
      <c r="I4312" s="2">
        <f>IF(C4312&gt;'Assumptions Notes'!C$11,-C4312*('Assumptions Notes'!C$13/(2*1000)),G4312*D4312)</f>
        <v>3.525375E-2</v>
      </c>
    </row>
    <row r="4313" spans="1:9" ht="16" x14ac:dyDescent="0.2">
      <c r="A4313" s="5">
        <v>42641.833333333336</v>
      </c>
      <c r="B4313" s="2">
        <v>304.77</v>
      </c>
      <c r="C4313" s="29">
        <v>109</v>
      </c>
      <c r="D4313" s="8">
        <v>2.9500000000000001E-4</v>
      </c>
      <c r="E4313" s="13">
        <f>D4313*'Assumptions Notes'!C$12</f>
        <v>3.5400000000000001E-2</v>
      </c>
      <c r="F4313" s="15">
        <f t="shared" si="134"/>
        <v>3.2155000000000003E-2</v>
      </c>
      <c r="G4313" s="10">
        <f>IF(C4313&gt;'Assumptions Notes'!C$11,'Assumptions Notes'!C$11,C4313)</f>
        <v>109</v>
      </c>
      <c r="H4313" s="15">
        <f t="shared" si="135"/>
        <v>3.2155000000000003E-2</v>
      </c>
      <c r="I4313" s="2">
        <f>IF(C4313&gt;'Assumptions Notes'!C$11,-C4313*('Assumptions Notes'!C$13/(2*1000)),G4313*D4313)</f>
        <v>3.2155000000000003E-2</v>
      </c>
    </row>
    <row r="4314" spans="1:9" ht="16" x14ac:dyDescent="0.2">
      <c r="A4314" s="5">
        <v>42641.854166666664</v>
      </c>
      <c r="B4314" s="2">
        <v>456.45</v>
      </c>
      <c r="C4314" s="29">
        <v>104.3</v>
      </c>
      <c r="D4314" s="8">
        <v>2.9E-4</v>
      </c>
      <c r="E4314" s="13">
        <f>D4314*'Assumptions Notes'!C$12</f>
        <v>3.4799999999999998E-2</v>
      </c>
      <c r="F4314" s="15">
        <f t="shared" si="134"/>
        <v>3.0247E-2</v>
      </c>
      <c r="G4314" s="10">
        <f>IF(C4314&gt;'Assumptions Notes'!C$11,'Assumptions Notes'!C$11,C4314)</f>
        <v>104.3</v>
      </c>
      <c r="H4314" s="15">
        <f t="shared" si="135"/>
        <v>3.0247E-2</v>
      </c>
      <c r="I4314" s="2">
        <f>IF(C4314&gt;'Assumptions Notes'!C$11,-C4314*('Assumptions Notes'!C$13/(2*1000)),G4314*D4314)</f>
        <v>3.0247E-2</v>
      </c>
    </row>
    <row r="4315" spans="1:9" ht="16" x14ac:dyDescent="0.2">
      <c r="A4315" s="5">
        <v>42641.875</v>
      </c>
      <c r="B4315" s="2">
        <v>575.46</v>
      </c>
      <c r="C4315" s="29">
        <v>99.6</v>
      </c>
      <c r="D4315" s="8">
        <v>2.8499999999999999E-4</v>
      </c>
      <c r="E4315" s="13">
        <f>D4315*'Assumptions Notes'!C$12</f>
        <v>3.4200000000000001E-2</v>
      </c>
      <c r="F4315" s="15">
        <f t="shared" si="134"/>
        <v>2.8385999999999998E-2</v>
      </c>
      <c r="G4315" s="10">
        <f>IF(C4315&gt;'Assumptions Notes'!C$11,'Assumptions Notes'!C$11,C4315)</f>
        <v>99.6</v>
      </c>
      <c r="H4315" s="15">
        <f t="shared" si="135"/>
        <v>2.8385999999999998E-2</v>
      </c>
      <c r="I4315" s="2">
        <f>IF(C4315&gt;'Assumptions Notes'!C$11,-C4315*('Assumptions Notes'!C$13/(2*1000)),G4315*D4315)</f>
        <v>2.8385999999999998E-2</v>
      </c>
    </row>
    <row r="4316" spans="1:9" ht="16" x14ac:dyDescent="0.2">
      <c r="A4316" s="5">
        <v>42641.895833333336</v>
      </c>
      <c r="B4316" s="2">
        <v>521.67999999999995</v>
      </c>
      <c r="C4316" s="29">
        <v>93.7</v>
      </c>
      <c r="D4316" s="8">
        <v>2.7E-4</v>
      </c>
      <c r="E4316" s="13">
        <f>D4316*'Assumptions Notes'!C$12</f>
        <v>3.2399999999999998E-2</v>
      </c>
      <c r="F4316" s="15">
        <f t="shared" si="134"/>
        <v>2.5299000000000002E-2</v>
      </c>
      <c r="G4316" s="10">
        <f>IF(C4316&gt;'Assumptions Notes'!C$11,'Assumptions Notes'!C$11,C4316)</f>
        <v>93.7</v>
      </c>
      <c r="H4316" s="15">
        <f t="shared" si="135"/>
        <v>2.5299000000000002E-2</v>
      </c>
      <c r="I4316" s="2">
        <f>IF(C4316&gt;'Assumptions Notes'!C$11,-C4316*('Assumptions Notes'!C$13/(2*1000)),G4316*D4316)</f>
        <v>2.5299000000000002E-2</v>
      </c>
    </row>
    <row r="4317" spans="1:9" ht="16" x14ac:dyDescent="0.2">
      <c r="A4317" s="5">
        <v>42641.916666666664</v>
      </c>
      <c r="B4317" s="2">
        <v>628.29</v>
      </c>
      <c r="C4317" s="29">
        <v>96.3</v>
      </c>
      <c r="D4317" s="8">
        <v>2.5500000000000002E-4</v>
      </c>
      <c r="E4317" s="13">
        <f>D4317*'Assumptions Notes'!C$12</f>
        <v>3.0600000000000002E-2</v>
      </c>
      <c r="F4317" s="15">
        <f t="shared" si="134"/>
        <v>2.4556500000000002E-2</v>
      </c>
      <c r="G4317" s="10">
        <f>IF(C4317&gt;'Assumptions Notes'!C$11,'Assumptions Notes'!C$11,C4317)</f>
        <v>96.3</v>
      </c>
      <c r="H4317" s="15">
        <f t="shared" si="135"/>
        <v>2.4556500000000002E-2</v>
      </c>
      <c r="I4317" s="2">
        <f>IF(C4317&gt;'Assumptions Notes'!C$11,-C4317*('Assumptions Notes'!C$13/(2*1000)),G4317*D4317)</f>
        <v>2.4556500000000002E-2</v>
      </c>
    </row>
    <row r="4318" spans="1:9" ht="16" x14ac:dyDescent="0.2">
      <c r="A4318" s="5">
        <v>42641.9375</v>
      </c>
      <c r="B4318" s="2">
        <v>684.73</v>
      </c>
      <c r="C4318" s="29">
        <v>107.9</v>
      </c>
      <c r="D4318" s="8">
        <v>2.1250000000000002E-4</v>
      </c>
      <c r="E4318" s="13">
        <f>D4318*'Assumptions Notes'!C$12</f>
        <v>2.5500000000000002E-2</v>
      </c>
      <c r="F4318" s="15">
        <f t="shared" si="134"/>
        <v>2.2928750000000001E-2</v>
      </c>
      <c r="G4318" s="10">
        <f>IF(C4318&gt;'Assumptions Notes'!C$11,'Assumptions Notes'!C$11,C4318)</f>
        <v>107.9</v>
      </c>
      <c r="H4318" s="15">
        <f t="shared" si="135"/>
        <v>2.2928750000000001E-2</v>
      </c>
      <c r="I4318" s="2">
        <f>IF(C4318&gt;'Assumptions Notes'!C$11,-C4318*('Assumptions Notes'!C$13/(2*1000)),G4318*D4318)</f>
        <v>2.2928750000000001E-2</v>
      </c>
    </row>
    <row r="4319" spans="1:9" ht="16" x14ac:dyDescent="0.2">
      <c r="A4319" s="5">
        <v>42641.958333333336</v>
      </c>
      <c r="B4319" s="2">
        <v>769.8</v>
      </c>
      <c r="C4319" s="29">
        <v>104</v>
      </c>
      <c r="D4319" s="8">
        <v>1.7000000000000001E-4</v>
      </c>
      <c r="E4319" s="13">
        <f>D4319*'Assumptions Notes'!C$12</f>
        <v>2.0400000000000001E-2</v>
      </c>
      <c r="F4319" s="15">
        <f t="shared" si="134"/>
        <v>1.7680000000000001E-2</v>
      </c>
      <c r="G4319" s="10">
        <f>IF(C4319&gt;'Assumptions Notes'!C$11,'Assumptions Notes'!C$11,C4319)</f>
        <v>104</v>
      </c>
      <c r="H4319" s="15">
        <f t="shared" si="135"/>
        <v>1.7680000000000001E-2</v>
      </c>
      <c r="I4319" s="2">
        <f>IF(C4319&gt;'Assumptions Notes'!C$11,-C4319*('Assumptions Notes'!C$13/(2*1000)),G4319*D4319)</f>
        <v>1.7680000000000001E-2</v>
      </c>
    </row>
    <row r="4320" spans="1:9" ht="16" x14ac:dyDescent="0.2">
      <c r="A4320" s="5">
        <v>42641.979166666664</v>
      </c>
      <c r="B4320" s="2">
        <v>853.75</v>
      </c>
      <c r="C4320" s="29">
        <v>112.6</v>
      </c>
      <c r="D4320" s="8">
        <v>1.5000000000000001E-4</v>
      </c>
      <c r="E4320" s="13">
        <f>D4320*'Assumptions Notes'!C$12</f>
        <v>1.8000000000000002E-2</v>
      </c>
      <c r="F4320" s="15">
        <f t="shared" si="134"/>
        <v>1.6890000000000002E-2</v>
      </c>
      <c r="G4320" s="10">
        <f>IF(C4320&gt;'Assumptions Notes'!C$11,'Assumptions Notes'!C$11,C4320)</f>
        <v>112.6</v>
      </c>
      <c r="H4320" s="15">
        <f t="shared" si="135"/>
        <v>1.6890000000000002E-2</v>
      </c>
      <c r="I4320" s="2">
        <f>IF(C4320&gt;'Assumptions Notes'!C$11,-C4320*('Assumptions Notes'!C$13/(2*1000)),G4320*D4320)</f>
        <v>1.6890000000000002E-2</v>
      </c>
    </row>
    <row r="4321" spans="1:9" ht="16" x14ac:dyDescent="0.2">
      <c r="A4321" s="5">
        <v>42642</v>
      </c>
      <c r="B4321" s="2">
        <v>1026.48</v>
      </c>
      <c r="C4321" s="29">
        <v>124</v>
      </c>
      <c r="D4321" s="8">
        <v>1.2999999999999999E-4</v>
      </c>
      <c r="E4321" s="13">
        <f>D4321*'Assumptions Notes'!C$12</f>
        <v>1.5599999999999999E-2</v>
      </c>
      <c r="F4321" s="15">
        <f t="shared" si="134"/>
        <v>1.6119999999999999E-2</v>
      </c>
      <c r="G4321" s="10">
        <f>IF(C4321&gt;'Assumptions Notes'!C$11,'Assumptions Notes'!C$11,C4321)</f>
        <v>124</v>
      </c>
      <c r="H4321" s="15">
        <f t="shared" si="135"/>
        <v>1.6119999999999999E-2</v>
      </c>
      <c r="I4321" s="2">
        <f>IF(C4321&gt;'Assumptions Notes'!C$11,-C4321*('Assumptions Notes'!C$13/(2*1000)),G4321*D4321)</f>
        <v>1.6119999999999999E-2</v>
      </c>
    </row>
    <row r="4322" spans="1:9" ht="16" x14ac:dyDescent="0.2">
      <c r="A4322" s="5">
        <v>42642.020833333336</v>
      </c>
      <c r="B4322" s="2">
        <v>1033.03</v>
      </c>
      <c r="C4322" s="29">
        <v>122.8</v>
      </c>
      <c r="D4322" s="8">
        <v>1.175E-4</v>
      </c>
      <c r="E4322" s="13">
        <f>D4322*'Assumptions Notes'!C$12</f>
        <v>1.41E-2</v>
      </c>
      <c r="F4322" s="15">
        <f t="shared" si="134"/>
        <v>1.4428999999999999E-2</v>
      </c>
      <c r="G4322" s="10">
        <f>IF(C4322&gt;'Assumptions Notes'!C$11,'Assumptions Notes'!C$11,C4322)</f>
        <v>122.8</v>
      </c>
      <c r="H4322" s="15">
        <f t="shared" si="135"/>
        <v>1.4428999999999999E-2</v>
      </c>
      <c r="I4322" s="2">
        <f>IF(C4322&gt;'Assumptions Notes'!C$11,-C4322*('Assumptions Notes'!C$13/(2*1000)),G4322*D4322)</f>
        <v>1.4428999999999999E-2</v>
      </c>
    </row>
    <row r="4323" spans="1:9" ht="16" x14ac:dyDescent="0.2">
      <c r="A4323" s="5">
        <v>42642.041666666664</v>
      </c>
      <c r="B4323" s="2">
        <v>995.89</v>
      </c>
      <c r="C4323" s="29">
        <v>125.9</v>
      </c>
      <c r="D4323" s="8">
        <v>1.05E-4</v>
      </c>
      <c r="E4323" s="13">
        <f>D4323*'Assumptions Notes'!C$12</f>
        <v>1.26E-2</v>
      </c>
      <c r="F4323" s="15">
        <f t="shared" si="134"/>
        <v>1.32195E-2</v>
      </c>
      <c r="G4323" s="10">
        <f>IF(C4323&gt;'Assumptions Notes'!C$11,'Assumptions Notes'!C$11,C4323)</f>
        <v>125.9</v>
      </c>
      <c r="H4323" s="15">
        <f t="shared" si="135"/>
        <v>1.32195E-2</v>
      </c>
      <c r="I4323" s="2">
        <f>IF(C4323&gt;'Assumptions Notes'!C$11,-C4323*('Assumptions Notes'!C$13/(2*1000)),G4323*D4323)</f>
        <v>1.32195E-2</v>
      </c>
    </row>
    <row r="4324" spans="1:9" ht="16" x14ac:dyDescent="0.2">
      <c r="A4324" s="5">
        <v>42642.0625</v>
      </c>
      <c r="B4324" s="2">
        <v>879.34</v>
      </c>
      <c r="C4324" s="29">
        <v>119.3</v>
      </c>
      <c r="D4324" s="8">
        <v>1.025E-4</v>
      </c>
      <c r="E4324" s="13">
        <f>D4324*'Assumptions Notes'!C$12</f>
        <v>1.23E-2</v>
      </c>
      <c r="F4324" s="15">
        <f t="shared" si="134"/>
        <v>1.222825E-2</v>
      </c>
      <c r="G4324" s="10">
        <f>IF(C4324&gt;'Assumptions Notes'!C$11,'Assumptions Notes'!C$11,C4324)</f>
        <v>119.3</v>
      </c>
      <c r="H4324" s="15">
        <f t="shared" si="135"/>
        <v>1.222825E-2</v>
      </c>
      <c r="I4324" s="2">
        <f>IF(C4324&gt;'Assumptions Notes'!C$11,-C4324*('Assumptions Notes'!C$13/(2*1000)),G4324*D4324)</f>
        <v>1.222825E-2</v>
      </c>
    </row>
    <row r="4325" spans="1:9" ht="16" x14ac:dyDescent="0.2">
      <c r="A4325" s="5">
        <v>42642.083333333336</v>
      </c>
      <c r="B4325" s="2">
        <v>858.26</v>
      </c>
      <c r="C4325" s="29">
        <v>103.6</v>
      </c>
      <c r="D4325" s="8">
        <v>1E-4</v>
      </c>
      <c r="E4325" s="13">
        <f>D4325*'Assumptions Notes'!C$12</f>
        <v>1.2E-2</v>
      </c>
      <c r="F4325" s="15">
        <f t="shared" si="134"/>
        <v>1.0359999999999999E-2</v>
      </c>
      <c r="G4325" s="10">
        <f>IF(C4325&gt;'Assumptions Notes'!C$11,'Assumptions Notes'!C$11,C4325)</f>
        <v>103.6</v>
      </c>
      <c r="H4325" s="15">
        <f t="shared" si="135"/>
        <v>1.0359999999999999E-2</v>
      </c>
      <c r="I4325" s="2">
        <f>IF(C4325&gt;'Assumptions Notes'!C$11,-C4325*('Assumptions Notes'!C$13/(2*1000)),G4325*D4325)</f>
        <v>1.0359999999999999E-2</v>
      </c>
    </row>
    <row r="4326" spans="1:9" ht="16" x14ac:dyDescent="0.2">
      <c r="A4326" s="5">
        <v>42642.104166666664</v>
      </c>
      <c r="B4326" s="2">
        <v>892.84</v>
      </c>
      <c r="C4326" s="29">
        <v>100.6</v>
      </c>
      <c r="D4326" s="8">
        <v>9.8750000000000002E-5</v>
      </c>
      <c r="E4326" s="13">
        <f>D4326*'Assumptions Notes'!C$12</f>
        <v>1.1849999999999999E-2</v>
      </c>
      <c r="F4326" s="15">
        <f t="shared" si="134"/>
        <v>9.9342500000000004E-3</v>
      </c>
      <c r="G4326" s="10">
        <f>IF(C4326&gt;'Assumptions Notes'!C$11,'Assumptions Notes'!C$11,C4326)</f>
        <v>100.6</v>
      </c>
      <c r="H4326" s="15">
        <f t="shared" si="135"/>
        <v>9.9342500000000004E-3</v>
      </c>
      <c r="I4326" s="2">
        <f>IF(C4326&gt;'Assumptions Notes'!C$11,-C4326*('Assumptions Notes'!C$13/(2*1000)),G4326*D4326)</f>
        <v>9.9342500000000004E-3</v>
      </c>
    </row>
    <row r="4327" spans="1:9" ht="16" x14ac:dyDescent="0.2">
      <c r="A4327" s="5">
        <v>42642.125</v>
      </c>
      <c r="B4327" s="2">
        <v>896.69</v>
      </c>
      <c r="C4327" s="29">
        <v>92.3</v>
      </c>
      <c r="D4327" s="8">
        <v>9.7499999999999998E-5</v>
      </c>
      <c r="E4327" s="13">
        <f>D4327*'Assumptions Notes'!C$12</f>
        <v>1.17E-2</v>
      </c>
      <c r="F4327" s="15">
        <f t="shared" si="134"/>
        <v>8.9992500000000003E-3</v>
      </c>
      <c r="G4327" s="10">
        <f>IF(C4327&gt;'Assumptions Notes'!C$11,'Assumptions Notes'!C$11,C4327)</f>
        <v>92.3</v>
      </c>
      <c r="H4327" s="15">
        <f t="shared" si="135"/>
        <v>8.9992500000000003E-3</v>
      </c>
      <c r="I4327" s="2">
        <f>IF(C4327&gt;'Assumptions Notes'!C$11,-C4327*('Assumptions Notes'!C$13/(2*1000)),G4327*D4327)</f>
        <v>8.9992500000000003E-3</v>
      </c>
    </row>
    <row r="4328" spans="1:9" ht="16" x14ac:dyDescent="0.2">
      <c r="A4328" s="5">
        <v>42642.145833333336</v>
      </c>
      <c r="B4328" s="2">
        <v>855.11</v>
      </c>
      <c r="C4328" s="29">
        <v>91.4</v>
      </c>
      <c r="D4328" s="8">
        <v>9.6250000000000009E-5</v>
      </c>
      <c r="E4328" s="13">
        <f>D4328*'Assumptions Notes'!C$12</f>
        <v>1.1550000000000001E-2</v>
      </c>
      <c r="F4328" s="15">
        <f t="shared" si="134"/>
        <v>8.7972500000000012E-3</v>
      </c>
      <c r="G4328" s="10">
        <f>IF(C4328&gt;'Assumptions Notes'!C$11,'Assumptions Notes'!C$11,C4328)</f>
        <v>91.4</v>
      </c>
      <c r="H4328" s="15">
        <f t="shared" si="135"/>
        <v>8.7972500000000012E-3</v>
      </c>
      <c r="I4328" s="2">
        <f>IF(C4328&gt;'Assumptions Notes'!C$11,-C4328*('Assumptions Notes'!C$13/(2*1000)),G4328*D4328)</f>
        <v>8.7972500000000012E-3</v>
      </c>
    </row>
    <row r="4329" spans="1:9" ht="16" x14ac:dyDescent="0.2">
      <c r="A4329" s="5">
        <v>42642.166666666664</v>
      </c>
      <c r="B4329" s="2">
        <v>843.5</v>
      </c>
      <c r="C4329" s="29">
        <v>105.9</v>
      </c>
      <c r="D4329" s="8">
        <v>9.5000000000000005E-5</v>
      </c>
      <c r="E4329" s="13">
        <f>D4329*'Assumptions Notes'!C$12</f>
        <v>1.14E-2</v>
      </c>
      <c r="F4329" s="15">
        <f t="shared" si="134"/>
        <v>1.0060500000000002E-2</v>
      </c>
      <c r="G4329" s="10">
        <f>IF(C4329&gt;'Assumptions Notes'!C$11,'Assumptions Notes'!C$11,C4329)</f>
        <v>105.9</v>
      </c>
      <c r="H4329" s="15">
        <f t="shared" si="135"/>
        <v>1.0060500000000002E-2</v>
      </c>
      <c r="I4329" s="2">
        <f>IF(C4329&gt;'Assumptions Notes'!C$11,-C4329*('Assumptions Notes'!C$13/(2*1000)),G4329*D4329)</f>
        <v>1.0060500000000002E-2</v>
      </c>
    </row>
    <row r="4330" spans="1:9" ht="16" x14ac:dyDescent="0.2">
      <c r="A4330" s="5">
        <v>42642.1875</v>
      </c>
      <c r="B4330" s="2">
        <v>837.88</v>
      </c>
      <c r="C4330" s="29">
        <v>112.5</v>
      </c>
      <c r="D4330" s="8">
        <v>9.6250000000000009E-5</v>
      </c>
      <c r="E4330" s="13">
        <f>D4330*'Assumptions Notes'!C$12</f>
        <v>1.1550000000000001E-2</v>
      </c>
      <c r="F4330" s="15">
        <f t="shared" si="134"/>
        <v>1.0828125000000001E-2</v>
      </c>
      <c r="G4330" s="10">
        <f>IF(C4330&gt;'Assumptions Notes'!C$11,'Assumptions Notes'!C$11,C4330)</f>
        <v>112.5</v>
      </c>
      <c r="H4330" s="15">
        <f t="shared" si="135"/>
        <v>1.0828125000000001E-2</v>
      </c>
      <c r="I4330" s="2">
        <f>IF(C4330&gt;'Assumptions Notes'!C$11,-C4330*('Assumptions Notes'!C$13/(2*1000)),G4330*D4330)</f>
        <v>1.0828125000000001E-2</v>
      </c>
    </row>
    <row r="4331" spans="1:9" ht="16" x14ac:dyDescent="0.2">
      <c r="A4331" s="5">
        <v>42642.208333333336</v>
      </c>
      <c r="B4331" s="2">
        <v>854.39</v>
      </c>
      <c r="C4331" s="29">
        <v>112.9</v>
      </c>
      <c r="D4331" s="8">
        <v>9.7499999999999998E-5</v>
      </c>
      <c r="E4331" s="13">
        <f>D4331*'Assumptions Notes'!C$12</f>
        <v>1.17E-2</v>
      </c>
      <c r="F4331" s="15">
        <f t="shared" si="134"/>
        <v>1.100775E-2</v>
      </c>
      <c r="G4331" s="10">
        <f>IF(C4331&gt;'Assumptions Notes'!C$11,'Assumptions Notes'!C$11,C4331)</f>
        <v>112.9</v>
      </c>
      <c r="H4331" s="15">
        <f t="shared" si="135"/>
        <v>1.100775E-2</v>
      </c>
      <c r="I4331" s="2">
        <f>IF(C4331&gt;'Assumptions Notes'!C$11,-C4331*('Assumptions Notes'!C$13/(2*1000)),G4331*D4331)</f>
        <v>1.100775E-2</v>
      </c>
    </row>
    <row r="4332" spans="1:9" ht="16" x14ac:dyDescent="0.2">
      <c r="A4332" s="5">
        <v>42642.229166666664</v>
      </c>
      <c r="B4332" s="2">
        <v>901.71</v>
      </c>
      <c r="C4332" s="29">
        <v>116.8</v>
      </c>
      <c r="D4332" s="8">
        <v>1.15E-4</v>
      </c>
      <c r="E4332" s="13">
        <f>D4332*'Assumptions Notes'!C$12</f>
        <v>1.38E-2</v>
      </c>
      <c r="F4332" s="15">
        <f t="shared" si="134"/>
        <v>1.3431999999999999E-2</v>
      </c>
      <c r="G4332" s="10">
        <f>IF(C4332&gt;'Assumptions Notes'!C$11,'Assumptions Notes'!C$11,C4332)</f>
        <v>116.8</v>
      </c>
      <c r="H4332" s="15">
        <f t="shared" si="135"/>
        <v>1.3431999999999999E-2</v>
      </c>
      <c r="I4332" s="2">
        <f>IF(C4332&gt;'Assumptions Notes'!C$11,-C4332*('Assumptions Notes'!C$13/(2*1000)),G4332*D4332)</f>
        <v>1.3431999999999999E-2</v>
      </c>
    </row>
    <row r="4333" spans="1:9" ht="16" x14ac:dyDescent="0.2">
      <c r="A4333" s="5">
        <v>42642.25</v>
      </c>
      <c r="B4333" s="2">
        <v>948.21</v>
      </c>
      <c r="C4333" s="29">
        <v>125.9</v>
      </c>
      <c r="D4333" s="8">
        <v>1.325E-4</v>
      </c>
      <c r="E4333" s="13">
        <f>D4333*'Assumptions Notes'!C$12</f>
        <v>1.5900000000000001E-2</v>
      </c>
      <c r="F4333" s="15">
        <f t="shared" si="134"/>
        <v>1.6681749999999999E-2</v>
      </c>
      <c r="G4333" s="10">
        <f>IF(C4333&gt;'Assumptions Notes'!C$11,'Assumptions Notes'!C$11,C4333)</f>
        <v>125.9</v>
      </c>
      <c r="H4333" s="15">
        <f t="shared" si="135"/>
        <v>1.6681749999999999E-2</v>
      </c>
      <c r="I4333" s="2">
        <f>IF(C4333&gt;'Assumptions Notes'!C$11,-C4333*('Assumptions Notes'!C$13/(2*1000)),G4333*D4333)</f>
        <v>1.6681749999999999E-2</v>
      </c>
    </row>
    <row r="4334" spans="1:9" ht="16" x14ac:dyDescent="0.2">
      <c r="A4334" s="5">
        <v>42642.270833333336</v>
      </c>
      <c r="B4334" s="2">
        <v>1025.1199999999999</v>
      </c>
      <c r="C4334" s="29">
        <v>127.8</v>
      </c>
      <c r="D4334" s="8">
        <v>1.6249999999999999E-4</v>
      </c>
      <c r="E4334" s="13">
        <f>D4334*'Assumptions Notes'!C$12</f>
        <v>1.95E-2</v>
      </c>
      <c r="F4334" s="15">
        <f t="shared" si="134"/>
        <v>2.0767499999999998E-2</v>
      </c>
      <c r="G4334" s="10">
        <f>IF(C4334&gt;'Assumptions Notes'!C$11,'Assumptions Notes'!C$11,C4334)</f>
        <v>127.8</v>
      </c>
      <c r="H4334" s="15">
        <f t="shared" si="135"/>
        <v>2.0767499999999998E-2</v>
      </c>
      <c r="I4334" s="2">
        <f>IF(C4334&gt;'Assumptions Notes'!C$11,-C4334*('Assumptions Notes'!C$13/(2*1000)),G4334*D4334)</f>
        <v>2.0767499999999998E-2</v>
      </c>
    </row>
    <row r="4335" spans="1:9" ht="16" x14ac:dyDescent="0.2">
      <c r="A4335" s="5">
        <v>42642.291666666664</v>
      </c>
      <c r="B4335" s="2">
        <v>1177.75</v>
      </c>
      <c r="C4335" s="29">
        <v>128.9</v>
      </c>
      <c r="D4335" s="8">
        <v>1.9249999999999999E-4</v>
      </c>
      <c r="E4335" s="13">
        <f>D4335*'Assumptions Notes'!C$12</f>
        <v>2.3099999999999999E-2</v>
      </c>
      <c r="F4335" s="15">
        <f t="shared" si="134"/>
        <v>2.4813249999999999E-2</v>
      </c>
      <c r="G4335" s="10">
        <f>IF(C4335&gt;'Assumptions Notes'!C$11,'Assumptions Notes'!C$11,C4335)</f>
        <v>128.9</v>
      </c>
      <c r="H4335" s="15">
        <f t="shared" si="135"/>
        <v>2.4813249999999999E-2</v>
      </c>
      <c r="I4335" s="2">
        <f>IF(C4335&gt;'Assumptions Notes'!C$11,-C4335*('Assumptions Notes'!C$13/(2*1000)),G4335*D4335)</f>
        <v>2.4813249999999999E-2</v>
      </c>
    </row>
    <row r="4336" spans="1:9" ht="16" x14ac:dyDescent="0.2">
      <c r="A4336" s="5">
        <v>42642.3125</v>
      </c>
      <c r="B4336" s="2">
        <v>1303.4100000000001</v>
      </c>
      <c r="C4336" s="29">
        <v>120.5</v>
      </c>
      <c r="D4336" s="8">
        <v>2.0875000000000001E-4</v>
      </c>
      <c r="E4336" s="13">
        <f>D4336*'Assumptions Notes'!C$12</f>
        <v>2.5049999999999999E-2</v>
      </c>
      <c r="F4336" s="15">
        <f t="shared" si="134"/>
        <v>2.5154375E-2</v>
      </c>
      <c r="G4336" s="10">
        <f>IF(C4336&gt;'Assumptions Notes'!C$11,'Assumptions Notes'!C$11,C4336)</f>
        <v>120.5</v>
      </c>
      <c r="H4336" s="15">
        <f t="shared" si="135"/>
        <v>2.5154375E-2</v>
      </c>
      <c r="I4336" s="2">
        <f>IF(C4336&gt;'Assumptions Notes'!C$11,-C4336*('Assumptions Notes'!C$13/(2*1000)),G4336*D4336)</f>
        <v>2.5154375E-2</v>
      </c>
    </row>
    <row r="4337" spans="1:9" ht="16" x14ac:dyDescent="0.2">
      <c r="A4337" s="5">
        <v>42642.333333333336</v>
      </c>
      <c r="B4337" s="2">
        <v>1399.42</v>
      </c>
      <c r="C4337" s="29">
        <v>110</v>
      </c>
      <c r="D4337" s="8">
        <v>2.2499999999999999E-4</v>
      </c>
      <c r="E4337" s="13">
        <f>D4337*'Assumptions Notes'!C$12</f>
        <v>2.7E-2</v>
      </c>
      <c r="F4337" s="15">
        <f t="shared" si="134"/>
        <v>2.4749999999999998E-2</v>
      </c>
      <c r="G4337" s="10">
        <f>IF(C4337&gt;'Assumptions Notes'!C$11,'Assumptions Notes'!C$11,C4337)</f>
        <v>110</v>
      </c>
      <c r="H4337" s="15">
        <f t="shared" si="135"/>
        <v>2.4749999999999998E-2</v>
      </c>
      <c r="I4337" s="2">
        <f>IF(C4337&gt;'Assumptions Notes'!C$11,-C4337*('Assumptions Notes'!C$13/(2*1000)),G4337*D4337)</f>
        <v>2.4749999999999998E-2</v>
      </c>
    </row>
    <row r="4338" spans="1:9" ht="16" x14ac:dyDescent="0.2">
      <c r="A4338" s="5">
        <v>42642.354166666664</v>
      </c>
      <c r="B4338" s="2">
        <v>1457.99</v>
      </c>
      <c r="C4338" s="29">
        <v>96.8</v>
      </c>
      <c r="D4338" s="8">
        <v>2.2625E-4</v>
      </c>
      <c r="E4338" s="13">
        <f>D4338*'Assumptions Notes'!C$12</f>
        <v>2.7150000000000001E-2</v>
      </c>
      <c r="F4338" s="15">
        <f t="shared" si="134"/>
        <v>2.1901E-2</v>
      </c>
      <c r="G4338" s="10">
        <f>IF(C4338&gt;'Assumptions Notes'!C$11,'Assumptions Notes'!C$11,C4338)</f>
        <v>96.8</v>
      </c>
      <c r="H4338" s="15">
        <f t="shared" si="135"/>
        <v>2.1901E-2</v>
      </c>
      <c r="I4338" s="2">
        <f>IF(C4338&gt;'Assumptions Notes'!C$11,-C4338*('Assumptions Notes'!C$13/(2*1000)),G4338*D4338)</f>
        <v>2.1901E-2</v>
      </c>
    </row>
    <row r="4339" spans="1:9" ht="16" x14ac:dyDescent="0.2">
      <c r="A4339" s="5">
        <v>42642.375</v>
      </c>
      <c r="B4339" s="2">
        <v>1487.61</v>
      </c>
      <c r="C4339" s="29">
        <v>95.7</v>
      </c>
      <c r="D4339" s="8">
        <v>2.275E-4</v>
      </c>
      <c r="E4339" s="13">
        <f>D4339*'Assumptions Notes'!C$12</f>
        <v>2.7300000000000001E-2</v>
      </c>
      <c r="F4339" s="15">
        <f t="shared" si="134"/>
        <v>2.1771749999999999E-2</v>
      </c>
      <c r="G4339" s="10">
        <f>IF(C4339&gt;'Assumptions Notes'!C$11,'Assumptions Notes'!C$11,C4339)</f>
        <v>95.7</v>
      </c>
      <c r="H4339" s="15">
        <f t="shared" si="135"/>
        <v>2.1771749999999999E-2</v>
      </c>
      <c r="I4339" s="2">
        <f>IF(C4339&gt;'Assumptions Notes'!C$11,-C4339*('Assumptions Notes'!C$13/(2*1000)),G4339*D4339)</f>
        <v>2.1771749999999999E-2</v>
      </c>
    </row>
    <row r="4340" spans="1:9" ht="16" x14ac:dyDescent="0.2">
      <c r="A4340" s="5">
        <v>42642.395833333336</v>
      </c>
      <c r="B4340" s="2">
        <v>1463.91</v>
      </c>
      <c r="C4340" s="29">
        <v>94.3</v>
      </c>
      <c r="D4340" s="8">
        <v>2.1875E-4</v>
      </c>
      <c r="E4340" s="13">
        <f>D4340*'Assumptions Notes'!C$12</f>
        <v>2.6249999999999999E-2</v>
      </c>
      <c r="F4340" s="15">
        <f t="shared" si="134"/>
        <v>2.0628125000000001E-2</v>
      </c>
      <c r="G4340" s="10">
        <f>IF(C4340&gt;'Assumptions Notes'!C$11,'Assumptions Notes'!C$11,C4340)</f>
        <v>94.3</v>
      </c>
      <c r="H4340" s="15">
        <f t="shared" si="135"/>
        <v>2.0628125000000001E-2</v>
      </c>
      <c r="I4340" s="2">
        <f>IF(C4340&gt;'Assumptions Notes'!C$11,-C4340*('Assumptions Notes'!C$13/(2*1000)),G4340*D4340)</f>
        <v>2.0628125000000001E-2</v>
      </c>
    </row>
    <row r="4341" spans="1:9" ht="16" x14ac:dyDescent="0.2">
      <c r="A4341" s="5">
        <v>42642.416666666664</v>
      </c>
      <c r="B4341" s="2">
        <v>1494.41</v>
      </c>
      <c r="C4341" s="29">
        <v>94.3</v>
      </c>
      <c r="D4341" s="8">
        <v>2.1000000000000001E-4</v>
      </c>
      <c r="E4341" s="13">
        <f>D4341*'Assumptions Notes'!C$12</f>
        <v>2.52E-2</v>
      </c>
      <c r="F4341" s="15">
        <f t="shared" si="134"/>
        <v>1.9803000000000001E-2</v>
      </c>
      <c r="G4341" s="10">
        <f>IF(C4341&gt;'Assumptions Notes'!C$11,'Assumptions Notes'!C$11,C4341)</f>
        <v>94.3</v>
      </c>
      <c r="H4341" s="15">
        <f t="shared" si="135"/>
        <v>1.9803000000000001E-2</v>
      </c>
      <c r="I4341" s="2">
        <f>IF(C4341&gt;'Assumptions Notes'!C$11,-C4341*('Assumptions Notes'!C$13/(2*1000)),G4341*D4341)</f>
        <v>1.9803000000000001E-2</v>
      </c>
    </row>
    <row r="4342" spans="1:9" ht="16" x14ac:dyDescent="0.2">
      <c r="A4342" s="5">
        <v>42642.4375</v>
      </c>
      <c r="B4342" s="2">
        <v>1513.36</v>
      </c>
      <c r="C4342" s="29">
        <v>100.9</v>
      </c>
      <c r="D4342" s="8">
        <v>2.075E-4</v>
      </c>
      <c r="E4342" s="13">
        <f>D4342*'Assumptions Notes'!C$12</f>
        <v>2.4899999999999999E-2</v>
      </c>
      <c r="F4342" s="15">
        <f t="shared" si="134"/>
        <v>2.093675E-2</v>
      </c>
      <c r="G4342" s="10">
        <f>IF(C4342&gt;'Assumptions Notes'!C$11,'Assumptions Notes'!C$11,C4342)</f>
        <v>100.9</v>
      </c>
      <c r="H4342" s="15">
        <f t="shared" si="135"/>
        <v>2.093675E-2</v>
      </c>
      <c r="I4342" s="2">
        <f>IF(C4342&gt;'Assumptions Notes'!C$11,-C4342*('Assumptions Notes'!C$13/(2*1000)),G4342*D4342)</f>
        <v>2.093675E-2</v>
      </c>
    </row>
    <row r="4343" spans="1:9" ht="16" x14ac:dyDescent="0.2">
      <c r="A4343" s="5">
        <v>42642.458333333336</v>
      </c>
      <c r="B4343" s="2">
        <v>1513.34</v>
      </c>
      <c r="C4343" s="29">
        <v>106.4</v>
      </c>
      <c r="D4343" s="8">
        <v>2.05E-4</v>
      </c>
      <c r="E4343" s="13">
        <f>D4343*'Assumptions Notes'!C$12</f>
        <v>2.46E-2</v>
      </c>
      <c r="F4343" s="15">
        <f t="shared" si="134"/>
        <v>2.1812000000000002E-2</v>
      </c>
      <c r="G4343" s="10">
        <f>IF(C4343&gt;'Assumptions Notes'!C$11,'Assumptions Notes'!C$11,C4343)</f>
        <v>106.4</v>
      </c>
      <c r="H4343" s="15">
        <f t="shared" si="135"/>
        <v>2.1812000000000002E-2</v>
      </c>
      <c r="I4343" s="2">
        <f>IF(C4343&gt;'Assumptions Notes'!C$11,-C4343*('Assumptions Notes'!C$13/(2*1000)),G4343*D4343)</f>
        <v>2.1812000000000002E-2</v>
      </c>
    </row>
    <row r="4344" spans="1:9" ht="16" x14ac:dyDescent="0.2">
      <c r="A4344" s="5">
        <v>42642.479166666664</v>
      </c>
      <c r="B4344" s="2">
        <v>1431.52</v>
      </c>
      <c r="C4344" s="29">
        <v>110</v>
      </c>
      <c r="D4344" s="8">
        <v>2.1499999999999999E-4</v>
      </c>
      <c r="E4344" s="13">
        <f>D4344*'Assumptions Notes'!C$12</f>
        <v>2.58E-2</v>
      </c>
      <c r="F4344" s="15">
        <f t="shared" si="134"/>
        <v>2.3650000000000001E-2</v>
      </c>
      <c r="G4344" s="10">
        <f>IF(C4344&gt;'Assumptions Notes'!C$11,'Assumptions Notes'!C$11,C4344)</f>
        <v>110</v>
      </c>
      <c r="H4344" s="15">
        <f t="shared" si="135"/>
        <v>2.3650000000000001E-2</v>
      </c>
      <c r="I4344" s="2">
        <f>IF(C4344&gt;'Assumptions Notes'!C$11,-C4344*('Assumptions Notes'!C$13/(2*1000)),G4344*D4344)</f>
        <v>2.3650000000000001E-2</v>
      </c>
    </row>
    <row r="4345" spans="1:9" ht="16" x14ac:dyDescent="0.2">
      <c r="A4345" s="5">
        <v>42642.5</v>
      </c>
      <c r="B4345" s="2">
        <v>1376.55</v>
      </c>
      <c r="C4345" s="29">
        <v>122</v>
      </c>
      <c r="D4345" s="8">
        <v>2.2499999999999999E-4</v>
      </c>
      <c r="E4345" s="13">
        <f>D4345*'Assumptions Notes'!C$12</f>
        <v>2.7E-2</v>
      </c>
      <c r="F4345" s="15">
        <f t="shared" si="134"/>
        <v>2.7449999999999999E-2</v>
      </c>
      <c r="G4345" s="10">
        <f>IF(C4345&gt;'Assumptions Notes'!C$11,'Assumptions Notes'!C$11,C4345)</f>
        <v>122</v>
      </c>
      <c r="H4345" s="15">
        <f t="shared" si="135"/>
        <v>2.7449999999999999E-2</v>
      </c>
      <c r="I4345" s="2">
        <f>IF(C4345&gt;'Assumptions Notes'!C$11,-C4345*('Assumptions Notes'!C$13/(2*1000)),G4345*D4345)</f>
        <v>2.7449999999999999E-2</v>
      </c>
    </row>
    <row r="4346" spans="1:9" ht="16" x14ac:dyDescent="0.2">
      <c r="A4346" s="5">
        <v>42642.520833333336</v>
      </c>
      <c r="B4346" s="2">
        <v>1304.3599999999999</v>
      </c>
      <c r="C4346" s="29">
        <v>123.8</v>
      </c>
      <c r="D4346" s="8">
        <v>2.1250000000000002E-4</v>
      </c>
      <c r="E4346" s="13">
        <f>D4346*'Assumptions Notes'!C$12</f>
        <v>2.5500000000000002E-2</v>
      </c>
      <c r="F4346" s="15">
        <f t="shared" si="134"/>
        <v>2.6307500000000001E-2</v>
      </c>
      <c r="G4346" s="10">
        <f>IF(C4346&gt;'Assumptions Notes'!C$11,'Assumptions Notes'!C$11,C4346)</f>
        <v>123.8</v>
      </c>
      <c r="H4346" s="15">
        <f t="shared" si="135"/>
        <v>2.6307500000000001E-2</v>
      </c>
      <c r="I4346" s="2">
        <f>IF(C4346&gt;'Assumptions Notes'!C$11,-C4346*('Assumptions Notes'!C$13/(2*1000)),G4346*D4346)</f>
        <v>2.6307500000000001E-2</v>
      </c>
    </row>
    <row r="4347" spans="1:9" ht="16" x14ac:dyDescent="0.2">
      <c r="A4347" s="5">
        <v>42642.541666666664</v>
      </c>
      <c r="B4347" s="2">
        <v>1332.49</v>
      </c>
      <c r="C4347" s="29">
        <v>124.8</v>
      </c>
      <c r="D4347" s="8">
        <v>2.0000000000000001E-4</v>
      </c>
      <c r="E4347" s="13">
        <f>D4347*'Assumptions Notes'!C$12</f>
        <v>2.4E-2</v>
      </c>
      <c r="F4347" s="15">
        <f t="shared" si="134"/>
        <v>2.496E-2</v>
      </c>
      <c r="G4347" s="10">
        <f>IF(C4347&gt;'Assumptions Notes'!C$11,'Assumptions Notes'!C$11,C4347)</f>
        <v>124.8</v>
      </c>
      <c r="H4347" s="15">
        <f t="shared" si="135"/>
        <v>2.496E-2</v>
      </c>
      <c r="I4347" s="2">
        <f>IF(C4347&gt;'Assumptions Notes'!C$11,-C4347*('Assumptions Notes'!C$13/(2*1000)),G4347*D4347)</f>
        <v>2.496E-2</v>
      </c>
    </row>
    <row r="4348" spans="1:9" ht="16" x14ac:dyDescent="0.2">
      <c r="A4348" s="5">
        <v>42642.5625</v>
      </c>
      <c r="B4348" s="2">
        <v>1383.77</v>
      </c>
      <c r="C4348" s="29">
        <v>119.5</v>
      </c>
      <c r="D4348" s="8">
        <v>1.975E-4</v>
      </c>
      <c r="E4348" s="13">
        <f>D4348*'Assumptions Notes'!C$12</f>
        <v>2.3699999999999999E-2</v>
      </c>
      <c r="F4348" s="15">
        <f t="shared" si="134"/>
        <v>2.3601250000000001E-2</v>
      </c>
      <c r="G4348" s="10">
        <f>IF(C4348&gt;'Assumptions Notes'!C$11,'Assumptions Notes'!C$11,C4348)</f>
        <v>119.5</v>
      </c>
      <c r="H4348" s="15">
        <f t="shared" si="135"/>
        <v>2.3601250000000001E-2</v>
      </c>
      <c r="I4348" s="2">
        <f>IF(C4348&gt;'Assumptions Notes'!C$11,-C4348*('Assumptions Notes'!C$13/(2*1000)),G4348*D4348)</f>
        <v>2.3601250000000001E-2</v>
      </c>
    </row>
    <row r="4349" spans="1:9" ht="16" x14ac:dyDescent="0.2">
      <c r="A4349" s="5">
        <v>42642.583333333336</v>
      </c>
      <c r="B4349" s="2">
        <v>1386.2</v>
      </c>
      <c r="C4349" s="29">
        <v>106.3</v>
      </c>
      <c r="D4349" s="8">
        <v>1.95E-4</v>
      </c>
      <c r="E4349" s="13">
        <f>D4349*'Assumptions Notes'!C$12</f>
        <v>2.3400000000000001E-2</v>
      </c>
      <c r="F4349" s="15">
        <f t="shared" si="134"/>
        <v>2.07285E-2</v>
      </c>
      <c r="G4349" s="10">
        <f>IF(C4349&gt;'Assumptions Notes'!C$11,'Assumptions Notes'!C$11,C4349)</f>
        <v>106.3</v>
      </c>
      <c r="H4349" s="15">
        <f t="shared" si="135"/>
        <v>2.07285E-2</v>
      </c>
      <c r="I4349" s="2">
        <f>IF(C4349&gt;'Assumptions Notes'!C$11,-C4349*('Assumptions Notes'!C$13/(2*1000)),G4349*D4349)</f>
        <v>2.07285E-2</v>
      </c>
    </row>
    <row r="4350" spans="1:9" ht="16" x14ac:dyDescent="0.2">
      <c r="A4350" s="5">
        <v>42642.604166666664</v>
      </c>
      <c r="B4350" s="2">
        <v>1411.39</v>
      </c>
      <c r="C4350" s="29">
        <v>98.5</v>
      </c>
      <c r="D4350" s="8">
        <v>1.9625E-4</v>
      </c>
      <c r="E4350" s="13">
        <f>D4350*'Assumptions Notes'!C$12</f>
        <v>2.3550000000000001E-2</v>
      </c>
      <c r="F4350" s="15">
        <f t="shared" si="134"/>
        <v>1.9330625000000001E-2</v>
      </c>
      <c r="G4350" s="10">
        <f>IF(C4350&gt;'Assumptions Notes'!C$11,'Assumptions Notes'!C$11,C4350)</f>
        <v>98.5</v>
      </c>
      <c r="H4350" s="15">
        <f t="shared" si="135"/>
        <v>1.9330625000000001E-2</v>
      </c>
      <c r="I4350" s="2">
        <f>IF(C4350&gt;'Assumptions Notes'!C$11,-C4350*('Assumptions Notes'!C$13/(2*1000)),G4350*D4350)</f>
        <v>1.9330625000000001E-2</v>
      </c>
    </row>
    <row r="4351" spans="1:9" ht="16" x14ac:dyDescent="0.2">
      <c r="A4351" s="5">
        <v>42642.625</v>
      </c>
      <c r="B4351" s="2">
        <v>1401.53</v>
      </c>
      <c r="C4351" s="29">
        <v>90.8</v>
      </c>
      <c r="D4351" s="8">
        <v>1.975E-4</v>
      </c>
      <c r="E4351" s="13">
        <f>D4351*'Assumptions Notes'!C$12</f>
        <v>2.3699999999999999E-2</v>
      </c>
      <c r="F4351" s="15">
        <f t="shared" si="134"/>
        <v>1.7933000000000001E-2</v>
      </c>
      <c r="G4351" s="10">
        <f>IF(C4351&gt;'Assumptions Notes'!C$11,'Assumptions Notes'!C$11,C4351)</f>
        <v>90.8</v>
      </c>
      <c r="H4351" s="15">
        <f t="shared" si="135"/>
        <v>1.7933000000000001E-2</v>
      </c>
      <c r="I4351" s="2">
        <f>IF(C4351&gt;'Assumptions Notes'!C$11,-C4351*('Assumptions Notes'!C$13/(2*1000)),G4351*D4351)</f>
        <v>1.7933000000000001E-2</v>
      </c>
    </row>
    <row r="4352" spans="1:9" ht="16" x14ac:dyDescent="0.2">
      <c r="A4352" s="5">
        <v>42642.645833333336</v>
      </c>
      <c r="B4352" s="2">
        <v>1448.98</v>
      </c>
      <c r="C4352" s="29">
        <v>89.2</v>
      </c>
      <c r="D4352" s="8">
        <v>2.2124999999999998E-4</v>
      </c>
      <c r="E4352" s="13">
        <f>D4352*'Assumptions Notes'!C$12</f>
        <v>2.6549999999999997E-2</v>
      </c>
      <c r="F4352" s="15">
        <f t="shared" si="134"/>
        <v>1.97355E-2</v>
      </c>
      <c r="G4352" s="10">
        <f>IF(C4352&gt;'Assumptions Notes'!C$11,'Assumptions Notes'!C$11,C4352)</f>
        <v>89.2</v>
      </c>
      <c r="H4352" s="15">
        <f t="shared" si="135"/>
        <v>1.97355E-2</v>
      </c>
      <c r="I4352" s="2">
        <f>IF(C4352&gt;'Assumptions Notes'!C$11,-C4352*('Assumptions Notes'!C$13/(2*1000)),G4352*D4352)</f>
        <v>1.97355E-2</v>
      </c>
    </row>
    <row r="4353" spans="1:9" ht="16" x14ac:dyDescent="0.2">
      <c r="A4353" s="5">
        <v>42642.666666666664</v>
      </c>
      <c r="B4353" s="2">
        <v>1475.42</v>
      </c>
      <c r="C4353" s="29">
        <v>91.8</v>
      </c>
      <c r="D4353" s="8">
        <v>2.4499999999999999E-4</v>
      </c>
      <c r="E4353" s="13">
        <f>D4353*'Assumptions Notes'!C$12</f>
        <v>2.9399999999999999E-2</v>
      </c>
      <c r="F4353" s="15">
        <f t="shared" si="134"/>
        <v>2.2490999999999997E-2</v>
      </c>
      <c r="G4353" s="10">
        <f>IF(C4353&gt;'Assumptions Notes'!C$11,'Assumptions Notes'!C$11,C4353)</f>
        <v>91.8</v>
      </c>
      <c r="H4353" s="15">
        <f t="shared" si="135"/>
        <v>2.2490999999999997E-2</v>
      </c>
      <c r="I4353" s="2">
        <f>IF(C4353&gt;'Assumptions Notes'!C$11,-C4353*('Assumptions Notes'!C$13/(2*1000)),G4353*D4353)</f>
        <v>2.2490999999999997E-2</v>
      </c>
    </row>
    <row r="4354" spans="1:9" ht="16" x14ac:dyDescent="0.2">
      <c r="A4354" s="5">
        <v>42642.6875</v>
      </c>
      <c r="B4354" s="2">
        <v>1502.71</v>
      </c>
      <c r="C4354" s="29">
        <v>98.8</v>
      </c>
      <c r="D4354" s="8">
        <v>2.7E-4</v>
      </c>
      <c r="E4354" s="13">
        <f>D4354*'Assumptions Notes'!C$12</f>
        <v>3.2399999999999998E-2</v>
      </c>
      <c r="F4354" s="15">
        <f t="shared" si="134"/>
        <v>2.6675999999999998E-2</v>
      </c>
      <c r="G4354" s="10">
        <f>IF(C4354&gt;'Assumptions Notes'!C$11,'Assumptions Notes'!C$11,C4354)</f>
        <v>98.8</v>
      </c>
      <c r="H4354" s="15">
        <f t="shared" si="135"/>
        <v>2.6675999999999998E-2</v>
      </c>
      <c r="I4354" s="2">
        <f>IF(C4354&gt;'Assumptions Notes'!C$11,-C4354*('Assumptions Notes'!C$13/(2*1000)),G4354*D4354)</f>
        <v>2.6675999999999998E-2</v>
      </c>
    </row>
    <row r="4355" spans="1:9" ht="16" x14ac:dyDescent="0.2">
      <c r="A4355" s="5">
        <v>42642.708333333336</v>
      </c>
      <c r="B4355" s="2">
        <v>1577.72</v>
      </c>
      <c r="C4355" s="29">
        <v>102.3</v>
      </c>
      <c r="D4355" s="8">
        <v>2.9500000000000001E-4</v>
      </c>
      <c r="E4355" s="13">
        <f>D4355*'Assumptions Notes'!C$12</f>
        <v>3.5400000000000001E-2</v>
      </c>
      <c r="F4355" s="15">
        <f t="shared" ref="F4355:F4418" si="136">D4355*C4355</f>
        <v>3.01785E-2</v>
      </c>
      <c r="G4355" s="10">
        <f>IF(C4355&gt;'Assumptions Notes'!C$11,'Assumptions Notes'!C$11,C4355)</f>
        <v>102.3</v>
      </c>
      <c r="H4355" s="15">
        <f t="shared" ref="H4355:H4418" si="137">G4355*D4355</f>
        <v>3.01785E-2</v>
      </c>
      <c r="I4355" s="2">
        <f>IF(C4355&gt;'Assumptions Notes'!C$11,-C4355*('Assumptions Notes'!C$13/(2*1000)),G4355*D4355)</f>
        <v>3.01785E-2</v>
      </c>
    </row>
    <row r="4356" spans="1:9" ht="16" x14ac:dyDescent="0.2">
      <c r="A4356" s="5">
        <v>42642.729166666664</v>
      </c>
      <c r="B4356" s="2">
        <v>1744.26</v>
      </c>
      <c r="C4356" s="29">
        <v>109.4</v>
      </c>
      <c r="D4356" s="8">
        <v>2.9750000000000002E-4</v>
      </c>
      <c r="E4356" s="13">
        <f>D4356*'Assumptions Notes'!C$12</f>
        <v>3.5700000000000003E-2</v>
      </c>
      <c r="F4356" s="15">
        <f t="shared" si="136"/>
        <v>3.2546500000000006E-2</v>
      </c>
      <c r="G4356" s="10">
        <f>IF(C4356&gt;'Assumptions Notes'!C$11,'Assumptions Notes'!C$11,C4356)</f>
        <v>109.4</v>
      </c>
      <c r="H4356" s="15">
        <f t="shared" si="137"/>
        <v>3.2546500000000006E-2</v>
      </c>
      <c r="I4356" s="2">
        <f>IF(C4356&gt;'Assumptions Notes'!C$11,-C4356*('Assumptions Notes'!C$13/(2*1000)),G4356*D4356)</f>
        <v>3.2546500000000006E-2</v>
      </c>
    </row>
    <row r="4357" spans="1:9" ht="16" x14ac:dyDescent="0.2">
      <c r="A4357" s="5">
        <v>42642.75</v>
      </c>
      <c r="B4357" s="2">
        <v>1837.56</v>
      </c>
      <c r="C4357" s="29">
        <v>123.7</v>
      </c>
      <c r="D4357" s="8">
        <v>2.9999999999999997E-4</v>
      </c>
      <c r="E4357" s="13">
        <f>D4357*'Assumptions Notes'!C$12</f>
        <v>3.5999999999999997E-2</v>
      </c>
      <c r="F4357" s="15">
        <f t="shared" si="136"/>
        <v>3.7109999999999997E-2</v>
      </c>
      <c r="G4357" s="10">
        <f>IF(C4357&gt;'Assumptions Notes'!C$11,'Assumptions Notes'!C$11,C4357)</f>
        <v>123.7</v>
      </c>
      <c r="H4357" s="15">
        <f t="shared" si="137"/>
        <v>3.7109999999999997E-2</v>
      </c>
      <c r="I4357" s="2">
        <f>IF(C4357&gt;'Assumptions Notes'!C$11,-C4357*('Assumptions Notes'!C$13/(2*1000)),G4357*D4357)</f>
        <v>3.7109999999999997E-2</v>
      </c>
    </row>
    <row r="4358" spans="1:9" ht="16" x14ac:dyDescent="0.2">
      <c r="A4358" s="5">
        <v>42642.770833333336</v>
      </c>
      <c r="B4358" s="2">
        <v>1890.32</v>
      </c>
      <c r="C4358" s="29">
        <v>125.5</v>
      </c>
      <c r="D4358" s="8">
        <v>2.9999999999999997E-4</v>
      </c>
      <c r="E4358" s="13">
        <f>D4358*'Assumptions Notes'!C$12</f>
        <v>3.5999999999999997E-2</v>
      </c>
      <c r="F4358" s="15">
        <f t="shared" si="136"/>
        <v>3.7649999999999996E-2</v>
      </c>
      <c r="G4358" s="10">
        <f>IF(C4358&gt;'Assumptions Notes'!C$11,'Assumptions Notes'!C$11,C4358)</f>
        <v>125.5</v>
      </c>
      <c r="H4358" s="15">
        <f t="shared" si="137"/>
        <v>3.7649999999999996E-2</v>
      </c>
      <c r="I4358" s="2">
        <f>IF(C4358&gt;'Assumptions Notes'!C$11,-C4358*('Assumptions Notes'!C$13/(2*1000)),G4358*D4358)</f>
        <v>3.7649999999999996E-2</v>
      </c>
    </row>
    <row r="4359" spans="1:9" ht="16" x14ac:dyDescent="0.2">
      <c r="A4359" s="5">
        <v>42642.791666666664</v>
      </c>
      <c r="B4359" s="2">
        <v>1892.94</v>
      </c>
      <c r="C4359" s="29">
        <v>124.1</v>
      </c>
      <c r="D4359" s="8">
        <v>2.9999999999999997E-4</v>
      </c>
      <c r="E4359" s="13">
        <f>D4359*'Assumptions Notes'!C$12</f>
        <v>3.5999999999999997E-2</v>
      </c>
      <c r="F4359" s="15">
        <f t="shared" si="136"/>
        <v>3.7229999999999992E-2</v>
      </c>
      <c r="G4359" s="10">
        <f>IF(C4359&gt;'Assumptions Notes'!C$11,'Assumptions Notes'!C$11,C4359)</f>
        <v>124.1</v>
      </c>
      <c r="H4359" s="15">
        <f t="shared" si="137"/>
        <v>3.7229999999999992E-2</v>
      </c>
      <c r="I4359" s="2">
        <f>IF(C4359&gt;'Assumptions Notes'!C$11,-C4359*('Assumptions Notes'!C$13/(2*1000)),G4359*D4359)</f>
        <v>3.7229999999999992E-2</v>
      </c>
    </row>
    <row r="4360" spans="1:9" ht="16" x14ac:dyDescent="0.2">
      <c r="A4360" s="5">
        <v>42642.8125</v>
      </c>
      <c r="B4360" s="2">
        <v>1881.38</v>
      </c>
      <c r="C4360" s="29">
        <v>117.5</v>
      </c>
      <c r="D4360" s="8">
        <v>2.9750000000000002E-4</v>
      </c>
      <c r="E4360" s="13">
        <f>D4360*'Assumptions Notes'!C$12</f>
        <v>3.5700000000000003E-2</v>
      </c>
      <c r="F4360" s="15">
        <f t="shared" si="136"/>
        <v>3.4956250000000001E-2</v>
      </c>
      <c r="G4360" s="10">
        <f>IF(C4360&gt;'Assumptions Notes'!C$11,'Assumptions Notes'!C$11,C4360)</f>
        <v>117.5</v>
      </c>
      <c r="H4360" s="15">
        <f t="shared" si="137"/>
        <v>3.4956250000000001E-2</v>
      </c>
      <c r="I4360" s="2">
        <f>IF(C4360&gt;'Assumptions Notes'!C$11,-C4360*('Assumptions Notes'!C$13/(2*1000)),G4360*D4360)</f>
        <v>3.4956250000000001E-2</v>
      </c>
    </row>
    <row r="4361" spans="1:9" ht="16" x14ac:dyDescent="0.2">
      <c r="A4361" s="5">
        <v>42642.833333333336</v>
      </c>
      <c r="B4361" s="2">
        <v>1828.88</v>
      </c>
      <c r="C4361" s="29">
        <v>98.5</v>
      </c>
      <c r="D4361" s="8">
        <v>2.9500000000000001E-4</v>
      </c>
      <c r="E4361" s="13">
        <f>D4361*'Assumptions Notes'!C$12</f>
        <v>3.5400000000000001E-2</v>
      </c>
      <c r="F4361" s="15">
        <f t="shared" si="136"/>
        <v>2.90575E-2</v>
      </c>
      <c r="G4361" s="10">
        <f>IF(C4361&gt;'Assumptions Notes'!C$11,'Assumptions Notes'!C$11,C4361)</f>
        <v>98.5</v>
      </c>
      <c r="H4361" s="15">
        <f t="shared" si="137"/>
        <v>2.90575E-2</v>
      </c>
      <c r="I4361" s="2">
        <f>IF(C4361&gt;'Assumptions Notes'!C$11,-C4361*('Assumptions Notes'!C$13/(2*1000)),G4361*D4361)</f>
        <v>2.90575E-2</v>
      </c>
    </row>
    <row r="4362" spans="1:9" ht="16" x14ac:dyDescent="0.2">
      <c r="A4362" s="5">
        <v>42642.854166666664</v>
      </c>
      <c r="B4362" s="2">
        <v>1803.5</v>
      </c>
      <c r="C4362" s="29">
        <v>96.4</v>
      </c>
      <c r="D4362" s="8">
        <v>2.9E-4</v>
      </c>
      <c r="E4362" s="13">
        <f>D4362*'Assumptions Notes'!C$12</f>
        <v>3.4799999999999998E-2</v>
      </c>
      <c r="F4362" s="15">
        <f t="shared" si="136"/>
        <v>2.7956000000000002E-2</v>
      </c>
      <c r="G4362" s="10">
        <f>IF(C4362&gt;'Assumptions Notes'!C$11,'Assumptions Notes'!C$11,C4362)</f>
        <v>96.4</v>
      </c>
      <c r="H4362" s="15">
        <f t="shared" si="137"/>
        <v>2.7956000000000002E-2</v>
      </c>
      <c r="I4362" s="2">
        <f>IF(C4362&gt;'Assumptions Notes'!C$11,-C4362*('Assumptions Notes'!C$13/(2*1000)),G4362*D4362)</f>
        <v>2.7956000000000002E-2</v>
      </c>
    </row>
    <row r="4363" spans="1:9" ht="16" x14ac:dyDescent="0.2">
      <c r="A4363" s="5">
        <v>42642.875</v>
      </c>
      <c r="B4363" s="2">
        <v>1754.46</v>
      </c>
      <c r="C4363" s="29">
        <v>94.5</v>
      </c>
      <c r="D4363" s="8">
        <v>2.8499999999999999E-4</v>
      </c>
      <c r="E4363" s="13">
        <f>D4363*'Assumptions Notes'!C$12</f>
        <v>3.4200000000000001E-2</v>
      </c>
      <c r="F4363" s="15">
        <f t="shared" si="136"/>
        <v>2.6932499999999998E-2</v>
      </c>
      <c r="G4363" s="10">
        <f>IF(C4363&gt;'Assumptions Notes'!C$11,'Assumptions Notes'!C$11,C4363)</f>
        <v>94.5</v>
      </c>
      <c r="H4363" s="15">
        <f t="shared" si="137"/>
        <v>2.6932499999999998E-2</v>
      </c>
      <c r="I4363" s="2">
        <f>IF(C4363&gt;'Assumptions Notes'!C$11,-C4363*('Assumptions Notes'!C$13/(2*1000)),G4363*D4363)</f>
        <v>2.6932499999999998E-2</v>
      </c>
    </row>
    <row r="4364" spans="1:9" ht="16" x14ac:dyDescent="0.2">
      <c r="A4364" s="5">
        <v>42642.895833333336</v>
      </c>
      <c r="B4364" s="2">
        <v>1679.26</v>
      </c>
      <c r="C4364" s="29">
        <v>90.2</v>
      </c>
      <c r="D4364" s="8">
        <v>2.7E-4</v>
      </c>
      <c r="E4364" s="13">
        <f>D4364*'Assumptions Notes'!C$12</f>
        <v>3.2399999999999998E-2</v>
      </c>
      <c r="F4364" s="15">
        <f t="shared" si="136"/>
        <v>2.4354000000000001E-2</v>
      </c>
      <c r="G4364" s="10">
        <f>IF(C4364&gt;'Assumptions Notes'!C$11,'Assumptions Notes'!C$11,C4364)</f>
        <v>90.2</v>
      </c>
      <c r="H4364" s="15">
        <f t="shared" si="137"/>
        <v>2.4354000000000001E-2</v>
      </c>
      <c r="I4364" s="2">
        <f>IF(C4364&gt;'Assumptions Notes'!C$11,-C4364*('Assumptions Notes'!C$13/(2*1000)),G4364*D4364)</f>
        <v>2.4354000000000001E-2</v>
      </c>
    </row>
    <row r="4365" spans="1:9" ht="16" x14ac:dyDescent="0.2">
      <c r="A4365" s="5">
        <v>42642.916666666664</v>
      </c>
      <c r="B4365" s="2">
        <v>1599.3</v>
      </c>
      <c r="C4365" s="29">
        <v>90.3</v>
      </c>
      <c r="D4365" s="8">
        <v>2.5500000000000002E-4</v>
      </c>
      <c r="E4365" s="13">
        <f>D4365*'Assumptions Notes'!C$12</f>
        <v>3.0600000000000002E-2</v>
      </c>
      <c r="F4365" s="15">
        <f t="shared" si="136"/>
        <v>2.3026500000000002E-2</v>
      </c>
      <c r="G4365" s="10">
        <f>IF(C4365&gt;'Assumptions Notes'!C$11,'Assumptions Notes'!C$11,C4365)</f>
        <v>90.3</v>
      </c>
      <c r="H4365" s="15">
        <f t="shared" si="137"/>
        <v>2.3026500000000002E-2</v>
      </c>
      <c r="I4365" s="2">
        <f>IF(C4365&gt;'Assumptions Notes'!C$11,-C4365*('Assumptions Notes'!C$13/(2*1000)),G4365*D4365)</f>
        <v>2.3026500000000002E-2</v>
      </c>
    </row>
    <row r="4366" spans="1:9" ht="16" x14ac:dyDescent="0.2">
      <c r="A4366" s="5">
        <v>42642.9375</v>
      </c>
      <c r="B4366" s="2">
        <v>1504.87</v>
      </c>
      <c r="C4366" s="29">
        <v>92</v>
      </c>
      <c r="D4366" s="8">
        <v>2.1250000000000002E-4</v>
      </c>
      <c r="E4366" s="13">
        <f>D4366*'Assumptions Notes'!C$12</f>
        <v>2.5500000000000002E-2</v>
      </c>
      <c r="F4366" s="15">
        <f t="shared" si="136"/>
        <v>1.9550000000000001E-2</v>
      </c>
      <c r="G4366" s="10">
        <f>IF(C4366&gt;'Assumptions Notes'!C$11,'Assumptions Notes'!C$11,C4366)</f>
        <v>92</v>
      </c>
      <c r="H4366" s="15">
        <f t="shared" si="137"/>
        <v>1.9550000000000001E-2</v>
      </c>
      <c r="I4366" s="2">
        <f>IF(C4366&gt;'Assumptions Notes'!C$11,-C4366*('Assumptions Notes'!C$13/(2*1000)),G4366*D4366)</f>
        <v>1.9550000000000001E-2</v>
      </c>
    </row>
    <row r="4367" spans="1:9" ht="16" x14ac:dyDescent="0.2">
      <c r="A4367" s="5">
        <v>42642.958333333336</v>
      </c>
      <c r="B4367" s="2">
        <v>1386.8</v>
      </c>
      <c r="C4367" s="29">
        <v>98.9</v>
      </c>
      <c r="D4367" s="8">
        <v>1.7000000000000001E-4</v>
      </c>
      <c r="E4367" s="13">
        <f>D4367*'Assumptions Notes'!C$12</f>
        <v>2.0400000000000001E-2</v>
      </c>
      <c r="F4367" s="15">
        <f t="shared" si="136"/>
        <v>1.6813000000000002E-2</v>
      </c>
      <c r="G4367" s="10">
        <f>IF(C4367&gt;'Assumptions Notes'!C$11,'Assumptions Notes'!C$11,C4367)</f>
        <v>98.9</v>
      </c>
      <c r="H4367" s="15">
        <f t="shared" si="137"/>
        <v>1.6813000000000002E-2</v>
      </c>
      <c r="I4367" s="2">
        <f>IF(C4367&gt;'Assumptions Notes'!C$11,-C4367*('Assumptions Notes'!C$13/(2*1000)),G4367*D4367)</f>
        <v>1.6813000000000002E-2</v>
      </c>
    </row>
    <row r="4368" spans="1:9" ht="16" x14ac:dyDescent="0.2">
      <c r="A4368" s="5">
        <v>42642.979166666664</v>
      </c>
      <c r="B4368" s="2">
        <v>1306.22</v>
      </c>
      <c r="C4368" s="29">
        <v>104.6</v>
      </c>
      <c r="D4368" s="8">
        <v>1.5000000000000001E-4</v>
      </c>
      <c r="E4368" s="13">
        <f>D4368*'Assumptions Notes'!C$12</f>
        <v>1.8000000000000002E-2</v>
      </c>
      <c r="F4368" s="15">
        <f t="shared" si="136"/>
        <v>1.5689999999999999E-2</v>
      </c>
      <c r="G4368" s="10">
        <f>IF(C4368&gt;'Assumptions Notes'!C$11,'Assumptions Notes'!C$11,C4368)</f>
        <v>104.6</v>
      </c>
      <c r="H4368" s="15">
        <f t="shared" si="137"/>
        <v>1.5689999999999999E-2</v>
      </c>
      <c r="I4368" s="2">
        <f>IF(C4368&gt;'Assumptions Notes'!C$11,-C4368*('Assumptions Notes'!C$13/(2*1000)),G4368*D4368)</f>
        <v>1.5689999999999999E-2</v>
      </c>
    </row>
    <row r="4369" spans="1:9" ht="16" x14ac:dyDescent="0.2">
      <c r="A4369" s="5">
        <v>42643</v>
      </c>
      <c r="B4369" s="2">
        <v>1497.38</v>
      </c>
      <c r="C4369" s="29">
        <v>114.9</v>
      </c>
      <c r="D4369" s="8">
        <v>1.2999999999999999E-4</v>
      </c>
      <c r="E4369" s="13">
        <f>D4369*'Assumptions Notes'!C$12</f>
        <v>1.5599999999999999E-2</v>
      </c>
      <c r="F4369" s="15">
        <f t="shared" si="136"/>
        <v>1.4936999999999999E-2</v>
      </c>
      <c r="G4369" s="10">
        <f>IF(C4369&gt;'Assumptions Notes'!C$11,'Assumptions Notes'!C$11,C4369)</f>
        <v>114.9</v>
      </c>
      <c r="H4369" s="15">
        <f t="shared" si="137"/>
        <v>1.4936999999999999E-2</v>
      </c>
      <c r="I4369" s="2">
        <f>IF(C4369&gt;'Assumptions Notes'!C$11,-C4369*('Assumptions Notes'!C$13/(2*1000)),G4369*D4369)</f>
        <v>1.4936999999999999E-2</v>
      </c>
    </row>
    <row r="4370" spans="1:9" ht="16" x14ac:dyDescent="0.2">
      <c r="A4370" s="5">
        <v>42643.020833333336</v>
      </c>
      <c r="B4370" s="2">
        <v>1424.46</v>
      </c>
      <c r="C4370" s="29">
        <v>113.1</v>
      </c>
      <c r="D4370" s="8">
        <v>1.175E-4</v>
      </c>
      <c r="E4370" s="13">
        <f>D4370*'Assumptions Notes'!C$12</f>
        <v>1.41E-2</v>
      </c>
      <c r="F4370" s="15">
        <f t="shared" si="136"/>
        <v>1.3289249999999999E-2</v>
      </c>
      <c r="G4370" s="10">
        <f>IF(C4370&gt;'Assumptions Notes'!C$11,'Assumptions Notes'!C$11,C4370)</f>
        <v>113.1</v>
      </c>
      <c r="H4370" s="15">
        <f t="shared" si="137"/>
        <v>1.3289249999999999E-2</v>
      </c>
      <c r="I4370" s="2">
        <f>IF(C4370&gt;'Assumptions Notes'!C$11,-C4370*('Assumptions Notes'!C$13/(2*1000)),G4370*D4370)</f>
        <v>1.3289249999999999E-2</v>
      </c>
    </row>
    <row r="4371" spans="1:9" ht="16" x14ac:dyDescent="0.2">
      <c r="A4371" s="5">
        <v>42643.041666666664</v>
      </c>
      <c r="B4371" s="2">
        <v>1324.83</v>
      </c>
      <c r="C4371" s="29">
        <v>115.3</v>
      </c>
      <c r="D4371" s="8">
        <v>1.05E-4</v>
      </c>
      <c r="E4371" s="13">
        <f>D4371*'Assumptions Notes'!C$12</f>
        <v>1.26E-2</v>
      </c>
      <c r="F4371" s="15">
        <f t="shared" si="136"/>
        <v>1.2106500000000001E-2</v>
      </c>
      <c r="G4371" s="10">
        <f>IF(C4371&gt;'Assumptions Notes'!C$11,'Assumptions Notes'!C$11,C4371)</f>
        <v>115.3</v>
      </c>
      <c r="H4371" s="15">
        <f t="shared" si="137"/>
        <v>1.2106500000000001E-2</v>
      </c>
      <c r="I4371" s="2">
        <f>IF(C4371&gt;'Assumptions Notes'!C$11,-C4371*('Assumptions Notes'!C$13/(2*1000)),G4371*D4371)</f>
        <v>1.2106500000000001E-2</v>
      </c>
    </row>
    <row r="4372" spans="1:9" ht="16" x14ac:dyDescent="0.2">
      <c r="A4372" s="5">
        <v>42643.0625</v>
      </c>
      <c r="B4372" s="2">
        <v>1185.57</v>
      </c>
      <c r="C4372" s="29">
        <v>109</v>
      </c>
      <c r="D4372" s="8">
        <v>1.025E-4</v>
      </c>
      <c r="E4372" s="13">
        <f>D4372*'Assumptions Notes'!C$12</f>
        <v>1.23E-2</v>
      </c>
      <c r="F4372" s="15">
        <f t="shared" si="136"/>
        <v>1.11725E-2</v>
      </c>
      <c r="G4372" s="10">
        <f>IF(C4372&gt;'Assumptions Notes'!C$11,'Assumptions Notes'!C$11,C4372)</f>
        <v>109</v>
      </c>
      <c r="H4372" s="15">
        <f t="shared" si="137"/>
        <v>1.11725E-2</v>
      </c>
      <c r="I4372" s="2">
        <f>IF(C4372&gt;'Assumptions Notes'!C$11,-C4372*('Assumptions Notes'!C$13/(2*1000)),G4372*D4372)</f>
        <v>1.11725E-2</v>
      </c>
    </row>
    <row r="4373" spans="1:9" ht="16" x14ac:dyDescent="0.2">
      <c r="A4373" s="5">
        <v>42643.083333333336</v>
      </c>
      <c r="B4373" s="2">
        <v>1089.42</v>
      </c>
      <c r="C4373" s="29">
        <v>100.6</v>
      </c>
      <c r="D4373" s="8">
        <v>1E-4</v>
      </c>
      <c r="E4373" s="13">
        <f>D4373*'Assumptions Notes'!C$12</f>
        <v>1.2E-2</v>
      </c>
      <c r="F4373" s="15">
        <f t="shared" si="136"/>
        <v>1.0059999999999999E-2</v>
      </c>
      <c r="G4373" s="10">
        <f>IF(C4373&gt;'Assumptions Notes'!C$11,'Assumptions Notes'!C$11,C4373)</f>
        <v>100.6</v>
      </c>
      <c r="H4373" s="15">
        <f t="shared" si="137"/>
        <v>1.0059999999999999E-2</v>
      </c>
      <c r="I4373" s="2">
        <f>IF(C4373&gt;'Assumptions Notes'!C$11,-C4373*('Assumptions Notes'!C$13/(2*1000)),G4373*D4373)</f>
        <v>1.0059999999999999E-2</v>
      </c>
    </row>
    <row r="4374" spans="1:9" ht="16" x14ac:dyDescent="0.2">
      <c r="A4374" s="5">
        <v>42643.104166666664</v>
      </c>
      <c r="B4374" s="2">
        <v>1025.75</v>
      </c>
      <c r="C4374" s="29">
        <v>93.3</v>
      </c>
      <c r="D4374" s="8">
        <v>9.8750000000000002E-5</v>
      </c>
      <c r="E4374" s="13">
        <f>D4374*'Assumptions Notes'!C$12</f>
        <v>1.1849999999999999E-2</v>
      </c>
      <c r="F4374" s="15">
        <f t="shared" si="136"/>
        <v>9.2133749999999993E-3</v>
      </c>
      <c r="G4374" s="10">
        <f>IF(C4374&gt;'Assumptions Notes'!C$11,'Assumptions Notes'!C$11,C4374)</f>
        <v>93.3</v>
      </c>
      <c r="H4374" s="15">
        <f t="shared" si="137"/>
        <v>9.2133749999999993E-3</v>
      </c>
      <c r="I4374" s="2">
        <f>IF(C4374&gt;'Assumptions Notes'!C$11,-C4374*('Assumptions Notes'!C$13/(2*1000)),G4374*D4374)</f>
        <v>9.2133749999999993E-3</v>
      </c>
    </row>
    <row r="4375" spans="1:9" ht="16" x14ac:dyDescent="0.2">
      <c r="A4375" s="5">
        <v>42643.125</v>
      </c>
      <c r="B4375" s="2">
        <v>1013.17</v>
      </c>
      <c r="C4375" s="29">
        <v>89</v>
      </c>
      <c r="D4375" s="8">
        <v>9.7499999999999998E-5</v>
      </c>
      <c r="E4375" s="13">
        <f>D4375*'Assumptions Notes'!C$12</f>
        <v>1.17E-2</v>
      </c>
      <c r="F4375" s="15">
        <f t="shared" si="136"/>
        <v>8.6774999999999994E-3</v>
      </c>
      <c r="G4375" s="10">
        <f>IF(C4375&gt;'Assumptions Notes'!C$11,'Assumptions Notes'!C$11,C4375)</f>
        <v>89</v>
      </c>
      <c r="H4375" s="15">
        <f t="shared" si="137"/>
        <v>8.6774999999999994E-3</v>
      </c>
      <c r="I4375" s="2">
        <f>IF(C4375&gt;'Assumptions Notes'!C$11,-C4375*('Assumptions Notes'!C$13/(2*1000)),G4375*D4375)</f>
        <v>8.6774999999999994E-3</v>
      </c>
    </row>
    <row r="4376" spans="1:9" ht="16" x14ac:dyDescent="0.2">
      <c r="A4376" s="5">
        <v>42643.145833333336</v>
      </c>
      <c r="B4376" s="2">
        <v>992.28</v>
      </c>
      <c r="C4376" s="29">
        <v>86.6</v>
      </c>
      <c r="D4376" s="8">
        <v>9.6250000000000009E-5</v>
      </c>
      <c r="E4376" s="13">
        <f>D4376*'Assumptions Notes'!C$12</f>
        <v>1.1550000000000001E-2</v>
      </c>
      <c r="F4376" s="15">
        <f t="shared" si="136"/>
        <v>8.3352500000000006E-3</v>
      </c>
      <c r="G4376" s="10">
        <f>IF(C4376&gt;'Assumptions Notes'!C$11,'Assumptions Notes'!C$11,C4376)</f>
        <v>86.6</v>
      </c>
      <c r="H4376" s="15">
        <f t="shared" si="137"/>
        <v>8.3352500000000006E-3</v>
      </c>
      <c r="I4376" s="2">
        <f>IF(C4376&gt;'Assumptions Notes'!C$11,-C4376*('Assumptions Notes'!C$13/(2*1000)),G4376*D4376)</f>
        <v>8.3352500000000006E-3</v>
      </c>
    </row>
    <row r="4377" spans="1:9" ht="16" x14ac:dyDescent="0.2">
      <c r="A4377" s="5">
        <v>42643.166666666664</v>
      </c>
      <c r="B4377" s="2">
        <v>955</v>
      </c>
      <c r="C4377" s="29">
        <v>86.8</v>
      </c>
      <c r="D4377" s="8">
        <v>9.5000000000000005E-5</v>
      </c>
      <c r="E4377" s="13">
        <f>D4377*'Assumptions Notes'!C$12</f>
        <v>1.14E-2</v>
      </c>
      <c r="F4377" s="15">
        <f t="shared" si="136"/>
        <v>8.2459999999999999E-3</v>
      </c>
      <c r="G4377" s="10">
        <f>IF(C4377&gt;'Assumptions Notes'!C$11,'Assumptions Notes'!C$11,C4377)</f>
        <v>86.8</v>
      </c>
      <c r="H4377" s="15">
        <f t="shared" si="137"/>
        <v>8.2459999999999999E-3</v>
      </c>
      <c r="I4377" s="2">
        <f>IF(C4377&gt;'Assumptions Notes'!C$11,-C4377*('Assumptions Notes'!C$13/(2*1000)),G4377*D4377)</f>
        <v>8.2459999999999999E-3</v>
      </c>
    </row>
    <row r="4378" spans="1:9" ht="16" x14ac:dyDescent="0.2">
      <c r="A4378" s="5">
        <v>42643.1875</v>
      </c>
      <c r="B4378" s="2">
        <v>915.28</v>
      </c>
      <c r="C4378" s="29">
        <v>92.2</v>
      </c>
      <c r="D4378" s="8">
        <v>9.6250000000000009E-5</v>
      </c>
      <c r="E4378" s="13">
        <f>D4378*'Assumptions Notes'!C$12</f>
        <v>1.1550000000000001E-2</v>
      </c>
      <c r="F4378" s="15">
        <f t="shared" si="136"/>
        <v>8.8742500000000002E-3</v>
      </c>
      <c r="G4378" s="10">
        <f>IF(C4378&gt;'Assumptions Notes'!C$11,'Assumptions Notes'!C$11,C4378)</f>
        <v>92.2</v>
      </c>
      <c r="H4378" s="15">
        <f t="shared" si="137"/>
        <v>8.8742500000000002E-3</v>
      </c>
      <c r="I4378" s="2">
        <f>IF(C4378&gt;'Assumptions Notes'!C$11,-C4378*('Assumptions Notes'!C$13/(2*1000)),G4378*D4378)</f>
        <v>8.8742500000000002E-3</v>
      </c>
    </row>
    <row r="4379" spans="1:9" ht="16" x14ac:dyDescent="0.2">
      <c r="A4379" s="5">
        <v>42643.208333333336</v>
      </c>
      <c r="B4379" s="2">
        <v>886.75</v>
      </c>
      <c r="C4379" s="29">
        <v>100.2</v>
      </c>
      <c r="D4379" s="8">
        <v>9.7499999999999998E-5</v>
      </c>
      <c r="E4379" s="13">
        <f>D4379*'Assumptions Notes'!C$12</f>
        <v>1.17E-2</v>
      </c>
      <c r="F4379" s="15">
        <f t="shared" si="136"/>
        <v>9.7695000000000004E-3</v>
      </c>
      <c r="G4379" s="10">
        <f>IF(C4379&gt;'Assumptions Notes'!C$11,'Assumptions Notes'!C$11,C4379)</f>
        <v>100.2</v>
      </c>
      <c r="H4379" s="15">
        <f t="shared" si="137"/>
        <v>9.7695000000000004E-3</v>
      </c>
      <c r="I4379" s="2">
        <f>IF(C4379&gt;'Assumptions Notes'!C$11,-C4379*('Assumptions Notes'!C$13/(2*1000)),G4379*D4379)</f>
        <v>9.7695000000000004E-3</v>
      </c>
    </row>
    <row r="4380" spans="1:9" ht="16" x14ac:dyDescent="0.2">
      <c r="A4380" s="5">
        <v>42643.229166666664</v>
      </c>
      <c r="B4380" s="2">
        <v>942.39</v>
      </c>
      <c r="C4380" s="29">
        <v>103.1</v>
      </c>
      <c r="D4380" s="8">
        <v>1.15E-4</v>
      </c>
      <c r="E4380" s="13">
        <f>D4380*'Assumptions Notes'!C$12</f>
        <v>1.38E-2</v>
      </c>
      <c r="F4380" s="15">
        <f t="shared" si="136"/>
        <v>1.1856499999999999E-2</v>
      </c>
      <c r="G4380" s="10">
        <f>IF(C4380&gt;'Assumptions Notes'!C$11,'Assumptions Notes'!C$11,C4380)</f>
        <v>103.1</v>
      </c>
      <c r="H4380" s="15">
        <f t="shared" si="137"/>
        <v>1.1856499999999999E-2</v>
      </c>
      <c r="I4380" s="2">
        <f>IF(C4380&gt;'Assumptions Notes'!C$11,-C4380*('Assumptions Notes'!C$13/(2*1000)),G4380*D4380)</f>
        <v>1.1856499999999999E-2</v>
      </c>
    </row>
    <row r="4381" spans="1:9" ht="16" x14ac:dyDescent="0.2">
      <c r="A4381" s="5">
        <v>42643.25</v>
      </c>
      <c r="B4381" s="2">
        <v>985.13</v>
      </c>
      <c r="C4381" s="29">
        <v>113.6</v>
      </c>
      <c r="D4381" s="8">
        <v>1.325E-4</v>
      </c>
      <c r="E4381" s="13">
        <f>D4381*'Assumptions Notes'!C$12</f>
        <v>1.5900000000000001E-2</v>
      </c>
      <c r="F4381" s="15">
        <f t="shared" si="136"/>
        <v>1.5051999999999999E-2</v>
      </c>
      <c r="G4381" s="10">
        <f>IF(C4381&gt;'Assumptions Notes'!C$11,'Assumptions Notes'!C$11,C4381)</f>
        <v>113.6</v>
      </c>
      <c r="H4381" s="15">
        <f t="shared" si="137"/>
        <v>1.5051999999999999E-2</v>
      </c>
      <c r="I4381" s="2">
        <f>IF(C4381&gt;'Assumptions Notes'!C$11,-C4381*('Assumptions Notes'!C$13/(2*1000)),G4381*D4381)</f>
        <v>1.5051999999999999E-2</v>
      </c>
    </row>
    <row r="4382" spans="1:9" ht="16" x14ac:dyDescent="0.2">
      <c r="A4382" s="5">
        <v>42643.270833333336</v>
      </c>
      <c r="B4382" s="2">
        <v>1031.27</v>
      </c>
      <c r="C4382" s="29">
        <v>112</v>
      </c>
      <c r="D4382" s="8">
        <v>1.6249999999999999E-4</v>
      </c>
      <c r="E4382" s="13">
        <f>D4382*'Assumptions Notes'!C$12</f>
        <v>1.95E-2</v>
      </c>
      <c r="F4382" s="15">
        <f t="shared" si="136"/>
        <v>1.8200000000000001E-2</v>
      </c>
      <c r="G4382" s="10">
        <f>IF(C4382&gt;'Assumptions Notes'!C$11,'Assumptions Notes'!C$11,C4382)</f>
        <v>112</v>
      </c>
      <c r="H4382" s="15">
        <f t="shared" si="137"/>
        <v>1.8200000000000001E-2</v>
      </c>
      <c r="I4382" s="2">
        <f>IF(C4382&gt;'Assumptions Notes'!C$11,-C4382*('Assumptions Notes'!C$13/(2*1000)),G4382*D4382)</f>
        <v>1.8200000000000001E-2</v>
      </c>
    </row>
    <row r="4383" spans="1:9" ht="16" x14ac:dyDescent="0.2">
      <c r="A4383" s="5">
        <v>42643.291666666664</v>
      </c>
      <c r="B4383" s="2">
        <v>1157.3699999999999</v>
      </c>
      <c r="C4383" s="29">
        <v>108.8</v>
      </c>
      <c r="D4383" s="8">
        <v>1.9249999999999999E-4</v>
      </c>
      <c r="E4383" s="13">
        <f>D4383*'Assumptions Notes'!C$12</f>
        <v>2.3099999999999999E-2</v>
      </c>
      <c r="F4383" s="15">
        <f t="shared" si="136"/>
        <v>2.0943999999999997E-2</v>
      </c>
      <c r="G4383" s="10">
        <f>IF(C4383&gt;'Assumptions Notes'!C$11,'Assumptions Notes'!C$11,C4383)</f>
        <v>108.8</v>
      </c>
      <c r="H4383" s="15">
        <f t="shared" si="137"/>
        <v>2.0943999999999997E-2</v>
      </c>
      <c r="I4383" s="2">
        <f>IF(C4383&gt;'Assumptions Notes'!C$11,-C4383*('Assumptions Notes'!C$13/(2*1000)),G4383*D4383)</f>
        <v>2.0943999999999997E-2</v>
      </c>
    </row>
    <row r="4384" spans="1:9" ht="16" x14ac:dyDescent="0.2">
      <c r="A4384" s="5">
        <v>42643.3125</v>
      </c>
      <c r="B4384" s="2">
        <v>1300.98</v>
      </c>
      <c r="C4384" s="29">
        <v>104.7</v>
      </c>
      <c r="D4384" s="8">
        <v>2.0875000000000001E-4</v>
      </c>
      <c r="E4384" s="13">
        <f>D4384*'Assumptions Notes'!C$12</f>
        <v>2.5049999999999999E-2</v>
      </c>
      <c r="F4384" s="15">
        <f t="shared" si="136"/>
        <v>2.1856125000000001E-2</v>
      </c>
      <c r="G4384" s="10">
        <f>IF(C4384&gt;'Assumptions Notes'!C$11,'Assumptions Notes'!C$11,C4384)</f>
        <v>104.7</v>
      </c>
      <c r="H4384" s="15">
        <f t="shared" si="137"/>
        <v>2.1856125000000001E-2</v>
      </c>
      <c r="I4384" s="2">
        <f>IF(C4384&gt;'Assumptions Notes'!C$11,-C4384*('Assumptions Notes'!C$13/(2*1000)),G4384*D4384)</f>
        <v>2.1856125000000001E-2</v>
      </c>
    </row>
    <row r="4385" spans="1:9" ht="16" x14ac:dyDescent="0.2">
      <c r="A4385" s="5">
        <v>42643.333333333336</v>
      </c>
      <c r="B4385" s="2">
        <v>1377.61</v>
      </c>
      <c r="C4385" s="29">
        <v>93.6</v>
      </c>
      <c r="D4385" s="8">
        <v>2.2499999999999999E-4</v>
      </c>
      <c r="E4385" s="13">
        <f>D4385*'Assumptions Notes'!C$12</f>
        <v>2.7E-2</v>
      </c>
      <c r="F4385" s="15">
        <f t="shared" si="136"/>
        <v>2.1059999999999999E-2</v>
      </c>
      <c r="G4385" s="10">
        <f>IF(C4385&gt;'Assumptions Notes'!C$11,'Assumptions Notes'!C$11,C4385)</f>
        <v>93.6</v>
      </c>
      <c r="H4385" s="15">
        <f t="shared" si="137"/>
        <v>2.1059999999999999E-2</v>
      </c>
      <c r="I4385" s="2">
        <f>IF(C4385&gt;'Assumptions Notes'!C$11,-C4385*('Assumptions Notes'!C$13/(2*1000)),G4385*D4385)</f>
        <v>2.1059999999999999E-2</v>
      </c>
    </row>
    <row r="4386" spans="1:9" ht="16" x14ac:dyDescent="0.2">
      <c r="A4386" s="5">
        <v>42643.354166666664</v>
      </c>
      <c r="B4386" s="2">
        <v>1461.46</v>
      </c>
      <c r="C4386" s="29">
        <v>88.5</v>
      </c>
      <c r="D4386" s="8">
        <v>2.2625E-4</v>
      </c>
      <c r="E4386" s="13">
        <f>D4386*'Assumptions Notes'!C$12</f>
        <v>2.7150000000000001E-2</v>
      </c>
      <c r="F4386" s="15">
        <f t="shared" si="136"/>
        <v>2.0023124999999999E-2</v>
      </c>
      <c r="G4386" s="10">
        <f>IF(C4386&gt;'Assumptions Notes'!C$11,'Assumptions Notes'!C$11,C4386)</f>
        <v>88.5</v>
      </c>
      <c r="H4386" s="15">
        <f t="shared" si="137"/>
        <v>2.0023124999999999E-2</v>
      </c>
      <c r="I4386" s="2">
        <f>IF(C4386&gt;'Assumptions Notes'!C$11,-C4386*('Assumptions Notes'!C$13/(2*1000)),G4386*D4386)</f>
        <v>2.0023124999999999E-2</v>
      </c>
    </row>
    <row r="4387" spans="1:9" ht="16" x14ac:dyDescent="0.2">
      <c r="A4387" s="5">
        <v>42643.375</v>
      </c>
      <c r="B4387" s="2">
        <v>1434.95</v>
      </c>
      <c r="C4387" s="29">
        <v>82</v>
      </c>
      <c r="D4387" s="8">
        <v>2.275E-4</v>
      </c>
      <c r="E4387" s="13">
        <f>D4387*'Assumptions Notes'!C$12</f>
        <v>2.7300000000000001E-2</v>
      </c>
      <c r="F4387" s="15">
        <f t="shared" si="136"/>
        <v>1.8655000000000001E-2</v>
      </c>
      <c r="G4387" s="10">
        <f>IF(C4387&gt;'Assumptions Notes'!C$11,'Assumptions Notes'!C$11,C4387)</f>
        <v>82</v>
      </c>
      <c r="H4387" s="15">
        <f t="shared" si="137"/>
        <v>1.8655000000000001E-2</v>
      </c>
      <c r="I4387" s="2">
        <f>IF(C4387&gt;'Assumptions Notes'!C$11,-C4387*('Assumptions Notes'!C$13/(2*1000)),G4387*D4387)</f>
        <v>1.8655000000000001E-2</v>
      </c>
    </row>
    <row r="4388" spans="1:9" ht="16" x14ac:dyDescent="0.2">
      <c r="A4388" s="5">
        <v>42643.395833333336</v>
      </c>
      <c r="B4388" s="2">
        <v>1411.67</v>
      </c>
      <c r="C4388" s="29">
        <v>79.2</v>
      </c>
      <c r="D4388" s="8">
        <v>2.1875E-4</v>
      </c>
      <c r="E4388" s="13">
        <f>D4388*'Assumptions Notes'!C$12</f>
        <v>2.6249999999999999E-2</v>
      </c>
      <c r="F4388" s="15">
        <f t="shared" si="136"/>
        <v>1.7325E-2</v>
      </c>
      <c r="G4388" s="10">
        <f>IF(C4388&gt;'Assumptions Notes'!C$11,'Assumptions Notes'!C$11,C4388)</f>
        <v>79.2</v>
      </c>
      <c r="H4388" s="15">
        <f t="shared" si="137"/>
        <v>1.7325E-2</v>
      </c>
      <c r="I4388" s="2">
        <f>IF(C4388&gt;'Assumptions Notes'!C$11,-C4388*('Assumptions Notes'!C$13/(2*1000)),G4388*D4388)</f>
        <v>1.7325E-2</v>
      </c>
    </row>
    <row r="4389" spans="1:9" ht="16" x14ac:dyDescent="0.2">
      <c r="A4389" s="5">
        <v>42643.416666666664</v>
      </c>
      <c r="B4389" s="2">
        <v>1371.55</v>
      </c>
      <c r="C4389" s="29">
        <v>80.7</v>
      </c>
      <c r="D4389" s="8">
        <v>2.1000000000000001E-4</v>
      </c>
      <c r="E4389" s="13">
        <f>D4389*'Assumptions Notes'!C$12</f>
        <v>2.52E-2</v>
      </c>
      <c r="F4389" s="15">
        <f t="shared" si="136"/>
        <v>1.6947E-2</v>
      </c>
      <c r="G4389" s="10">
        <f>IF(C4389&gt;'Assumptions Notes'!C$11,'Assumptions Notes'!C$11,C4389)</f>
        <v>80.7</v>
      </c>
      <c r="H4389" s="15">
        <f t="shared" si="137"/>
        <v>1.6947E-2</v>
      </c>
      <c r="I4389" s="2">
        <f>IF(C4389&gt;'Assumptions Notes'!C$11,-C4389*('Assumptions Notes'!C$13/(2*1000)),G4389*D4389)</f>
        <v>1.6947E-2</v>
      </c>
    </row>
    <row r="4390" spans="1:9" ht="16" x14ac:dyDescent="0.2">
      <c r="A4390" s="5">
        <v>42643.4375</v>
      </c>
      <c r="B4390" s="2">
        <v>1307.75</v>
      </c>
      <c r="C4390" s="29">
        <v>90.6</v>
      </c>
      <c r="D4390" s="8">
        <v>2.075E-4</v>
      </c>
      <c r="E4390" s="13">
        <f>D4390*'Assumptions Notes'!C$12</f>
        <v>2.4899999999999999E-2</v>
      </c>
      <c r="F4390" s="15">
        <f t="shared" si="136"/>
        <v>1.87995E-2</v>
      </c>
      <c r="G4390" s="10">
        <f>IF(C4390&gt;'Assumptions Notes'!C$11,'Assumptions Notes'!C$11,C4390)</f>
        <v>90.6</v>
      </c>
      <c r="H4390" s="15">
        <f t="shared" si="137"/>
        <v>1.87995E-2</v>
      </c>
      <c r="I4390" s="2">
        <f>IF(C4390&gt;'Assumptions Notes'!C$11,-C4390*('Assumptions Notes'!C$13/(2*1000)),G4390*D4390)</f>
        <v>1.87995E-2</v>
      </c>
    </row>
    <row r="4391" spans="1:9" ht="16" x14ac:dyDescent="0.2">
      <c r="A4391" s="5">
        <v>42643.458333333336</v>
      </c>
      <c r="B4391" s="2">
        <v>1231.3900000000001</v>
      </c>
      <c r="C4391" s="29">
        <v>94.2</v>
      </c>
      <c r="D4391" s="8">
        <v>2.05E-4</v>
      </c>
      <c r="E4391" s="13">
        <f>D4391*'Assumptions Notes'!C$12</f>
        <v>2.46E-2</v>
      </c>
      <c r="F4391" s="15">
        <f t="shared" si="136"/>
        <v>1.9311000000000002E-2</v>
      </c>
      <c r="G4391" s="10">
        <f>IF(C4391&gt;'Assumptions Notes'!C$11,'Assumptions Notes'!C$11,C4391)</f>
        <v>94.2</v>
      </c>
      <c r="H4391" s="15">
        <f t="shared" si="137"/>
        <v>1.9311000000000002E-2</v>
      </c>
      <c r="I4391" s="2">
        <f>IF(C4391&gt;'Assumptions Notes'!C$11,-C4391*('Assumptions Notes'!C$13/(2*1000)),G4391*D4391)</f>
        <v>1.9311000000000002E-2</v>
      </c>
    </row>
    <row r="4392" spans="1:9" ht="16" x14ac:dyDescent="0.2">
      <c r="A4392" s="5">
        <v>42643.479166666664</v>
      </c>
      <c r="B4392" s="2">
        <v>1224.2</v>
      </c>
      <c r="C4392" s="29">
        <v>97.3</v>
      </c>
      <c r="D4392" s="8">
        <v>2.1499999999999999E-4</v>
      </c>
      <c r="E4392" s="13">
        <f>D4392*'Assumptions Notes'!C$12</f>
        <v>2.58E-2</v>
      </c>
      <c r="F4392" s="15">
        <f t="shared" si="136"/>
        <v>2.0919500000000001E-2</v>
      </c>
      <c r="G4392" s="10">
        <f>IF(C4392&gt;'Assumptions Notes'!C$11,'Assumptions Notes'!C$11,C4392)</f>
        <v>97.3</v>
      </c>
      <c r="H4392" s="15">
        <f t="shared" si="137"/>
        <v>2.0919500000000001E-2</v>
      </c>
      <c r="I4392" s="2">
        <f>IF(C4392&gt;'Assumptions Notes'!C$11,-C4392*('Assumptions Notes'!C$13/(2*1000)),G4392*D4392)</f>
        <v>2.0919500000000001E-2</v>
      </c>
    </row>
    <row r="4393" spans="1:9" ht="16" x14ac:dyDescent="0.2">
      <c r="A4393" s="5">
        <v>42643.5</v>
      </c>
      <c r="B4393" s="2">
        <v>1228.3599999999999</v>
      </c>
      <c r="C4393" s="29">
        <v>105.7</v>
      </c>
      <c r="D4393" s="8">
        <v>2.2499999999999999E-4</v>
      </c>
      <c r="E4393" s="13">
        <f>D4393*'Assumptions Notes'!C$12</f>
        <v>2.7E-2</v>
      </c>
      <c r="F4393" s="15">
        <f t="shared" si="136"/>
        <v>2.3782500000000002E-2</v>
      </c>
      <c r="G4393" s="10">
        <f>IF(C4393&gt;'Assumptions Notes'!C$11,'Assumptions Notes'!C$11,C4393)</f>
        <v>105.7</v>
      </c>
      <c r="H4393" s="15">
        <f t="shared" si="137"/>
        <v>2.3782500000000002E-2</v>
      </c>
      <c r="I4393" s="2">
        <f>IF(C4393&gt;'Assumptions Notes'!C$11,-C4393*('Assumptions Notes'!C$13/(2*1000)),G4393*D4393)</f>
        <v>2.3782500000000002E-2</v>
      </c>
    </row>
    <row r="4394" spans="1:9" ht="16" x14ac:dyDescent="0.2">
      <c r="A4394" s="5">
        <v>42643.520833333336</v>
      </c>
      <c r="B4394" s="2">
        <v>1225.6199999999999</v>
      </c>
      <c r="C4394" s="29">
        <v>108.1</v>
      </c>
      <c r="D4394" s="8">
        <v>2.1250000000000002E-4</v>
      </c>
      <c r="E4394" s="13">
        <f>D4394*'Assumptions Notes'!C$12</f>
        <v>2.5500000000000002E-2</v>
      </c>
      <c r="F4394" s="15">
        <f t="shared" si="136"/>
        <v>2.2971250000000002E-2</v>
      </c>
      <c r="G4394" s="10">
        <f>IF(C4394&gt;'Assumptions Notes'!C$11,'Assumptions Notes'!C$11,C4394)</f>
        <v>108.1</v>
      </c>
      <c r="H4394" s="15">
        <f t="shared" si="137"/>
        <v>2.2971250000000002E-2</v>
      </c>
      <c r="I4394" s="2">
        <f>IF(C4394&gt;'Assumptions Notes'!C$11,-C4394*('Assumptions Notes'!C$13/(2*1000)),G4394*D4394)</f>
        <v>2.2971250000000002E-2</v>
      </c>
    </row>
    <row r="4395" spans="1:9" ht="16" x14ac:dyDescent="0.2">
      <c r="A4395" s="5">
        <v>42643.541666666664</v>
      </c>
      <c r="B4395" s="2">
        <v>1190.27</v>
      </c>
      <c r="C4395" s="29">
        <v>103.3</v>
      </c>
      <c r="D4395" s="8">
        <v>2.0000000000000001E-4</v>
      </c>
      <c r="E4395" s="13">
        <f>D4395*'Assumptions Notes'!C$12</f>
        <v>2.4E-2</v>
      </c>
      <c r="F4395" s="15">
        <f t="shared" si="136"/>
        <v>2.0660000000000001E-2</v>
      </c>
      <c r="G4395" s="10">
        <f>IF(C4395&gt;'Assumptions Notes'!C$11,'Assumptions Notes'!C$11,C4395)</f>
        <v>103.3</v>
      </c>
      <c r="H4395" s="15">
        <f t="shared" si="137"/>
        <v>2.0660000000000001E-2</v>
      </c>
      <c r="I4395" s="2">
        <f>IF(C4395&gt;'Assumptions Notes'!C$11,-C4395*('Assumptions Notes'!C$13/(2*1000)),G4395*D4395)</f>
        <v>2.0660000000000001E-2</v>
      </c>
    </row>
    <row r="4396" spans="1:9" ht="16" x14ac:dyDescent="0.2">
      <c r="A4396" s="5">
        <v>42643.5625</v>
      </c>
      <c r="B4396" s="2">
        <v>1180.68</v>
      </c>
      <c r="C4396" s="29">
        <v>99.8</v>
      </c>
      <c r="D4396" s="8">
        <v>1.975E-4</v>
      </c>
      <c r="E4396" s="13">
        <f>D4396*'Assumptions Notes'!C$12</f>
        <v>2.3699999999999999E-2</v>
      </c>
      <c r="F4396" s="15">
        <f t="shared" si="136"/>
        <v>1.9710499999999999E-2</v>
      </c>
      <c r="G4396" s="10">
        <f>IF(C4396&gt;'Assumptions Notes'!C$11,'Assumptions Notes'!C$11,C4396)</f>
        <v>99.8</v>
      </c>
      <c r="H4396" s="15">
        <f t="shared" si="137"/>
        <v>1.9710499999999999E-2</v>
      </c>
      <c r="I4396" s="2">
        <f>IF(C4396&gt;'Assumptions Notes'!C$11,-C4396*('Assumptions Notes'!C$13/(2*1000)),G4396*D4396)</f>
        <v>1.9710499999999999E-2</v>
      </c>
    </row>
    <row r="4397" spans="1:9" ht="16" x14ac:dyDescent="0.2">
      <c r="A4397" s="5">
        <v>42643.583333333336</v>
      </c>
      <c r="B4397" s="2">
        <v>1130.67</v>
      </c>
      <c r="C4397" s="29">
        <v>87</v>
      </c>
      <c r="D4397" s="8">
        <v>1.95E-4</v>
      </c>
      <c r="E4397" s="13">
        <f>D4397*'Assumptions Notes'!C$12</f>
        <v>2.3400000000000001E-2</v>
      </c>
      <c r="F4397" s="15">
        <f t="shared" si="136"/>
        <v>1.6965000000000001E-2</v>
      </c>
      <c r="G4397" s="10">
        <f>IF(C4397&gt;'Assumptions Notes'!C$11,'Assumptions Notes'!C$11,C4397)</f>
        <v>87</v>
      </c>
      <c r="H4397" s="15">
        <f t="shared" si="137"/>
        <v>1.6965000000000001E-2</v>
      </c>
      <c r="I4397" s="2">
        <f>IF(C4397&gt;'Assumptions Notes'!C$11,-C4397*('Assumptions Notes'!C$13/(2*1000)),G4397*D4397)</f>
        <v>1.6965000000000001E-2</v>
      </c>
    </row>
    <row r="4398" spans="1:9" ht="16" x14ac:dyDescent="0.2">
      <c r="A4398" s="5">
        <v>42643.604166666664</v>
      </c>
      <c r="B4398" s="2">
        <v>1138.58</v>
      </c>
      <c r="C4398" s="29">
        <v>77.2</v>
      </c>
      <c r="D4398" s="8">
        <v>1.9625E-4</v>
      </c>
      <c r="E4398" s="13">
        <f>D4398*'Assumptions Notes'!C$12</f>
        <v>2.3550000000000001E-2</v>
      </c>
      <c r="F4398" s="15">
        <f t="shared" si="136"/>
        <v>1.5150500000000001E-2</v>
      </c>
      <c r="G4398" s="10">
        <f>IF(C4398&gt;'Assumptions Notes'!C$11,'Assumptions Notes'!C$11,C4398)</f>
        <v>77.2</v>
      </c>
      <c r="H4398" s="15">
        <f t="shared" si="137"/>
        <v>1.5150500000000001E-2</v>
      </c>
      <c r="I4398" s="2">
        <f>IF(C4398&gt;'Assumptions Notes'!C$11,-C4398*('Assumptions Notes'!C$13/(2*1000)),G4398*D4398)</f>
        <v>1.5150500000000001E-2</v>
      </c>
    </row>
    <row r="4399" spans="1:9" ht="16" x14ac:dyDescent="0.2">
      <c r="A4399" s="5">
        <v>42643.625</v>
      </c>
      <c r="B4399" s="2">
        <v>1171.3399999999999</v>
      </c>
      <c r="C4399" s="29">
        <v>73.400000000000006</v>
      </c>
      <c r="D4399" s="8">
        <v>1.975E-4</v>
      </c>
      <c r="E4399" s="13">
        <f>D4399*'Assumptions Notes'!C$12</f>
        <v>2.3699999999999999E-2</v>
      </c>
      <c r="F4399" s="15">
        <f t="shared" si="136"/>
        <v>1.4496500000000001E-2</v>
      </c>
      <c r="G4399" s="10">
        <f>IF(C4399&gt;'Assumptions Notes'!C$11,'Assumptions Notes'!C$11,C4399)</f>
        <v>73.400000000000006</v>
      </c>
      <c r="H4399" s="15">
        <f t="shared" si="137"/>
        <v>1.4496500000000001E-2</v>
      </c>
      <c r="I4399" s="2">
        <f>IF(C4399&gt;'Assumptions Notes'!C$11,-C4399*('Assumptions Notes'!C$13/(2*1000)),G4399*D4399)</f>
        <v>1.4496500000000001E-2</v>
      </c>
    </row>
    <row r="4400" spans="1:9" ht="16" x14ac:dyDescent="0.2">
      <c r="A4400" s="5">
        <v>42643.645833333336</v>
      </c>
      <c r="B4400" s="2">
        <v>1201.76</v>
      </c>
      <c r="C4400" s="29">
        <v>71.3</v>
      </c>
      <c r="D4400" s="8">
        <v>2.2124999999999998E-4</v>
      </c>
      <c r="E4400" s="13">
        <f>D4400*'Assumptions Notes'!C$12</f>
        <v>2.6549999999999997E-2</v>
      </c>
      <c r="F4400" s="15">
        <f t="shared" si="136"/>
        <v>1.5775124999999997E-2</v>
      </c>
      <c r="G4400" s="10">
        <f>IF(C4400&gt;'Assumptions Notes'!C$11,'Assumptions Notes'!C$11,C4400)</f>
        <v>71.3</v>
      </c>
      <c r="H4400" s="15">
        <f t="shared" si="137"/>
        <v>1.5775124999999997E-2</v>
      </c>
      <c r="I4400" s="2">
        <f>IF(C4400&gt;'Assumptions Notes'!C$11,-C4400*('Assumptions Notes'!C$13/(2*1000)),G4400*D4400)</f>
        <v>1.5775124999999997E-2</v>
      </c>
    </row>
    <row r="4401" spans="1:9" ht="16" x14ac:dyDescent="0.2">
      <c r="A4401" s="5">
        <v>42643.666666666664</v>
      </c>
      <c r="B4401" s="2">
        <v>1206.49</v>
      </c>
      <c r="C4401" s="29">
        <v>74.2</v>
      </c>
      <c r="D4401" s="8">
        <v>2.4499999999999999E-4</v>
      </c>
      <c r="E4401" s="13">
        <f>D4401*'Assumptions Notes'!C$12</f>
        <v>2.9399999999999999E-2</v>
      </c>
      <c r="F4401" s="15">
        <f t="shared" si="136"/>
        <v>1.8179000000000001E-2</v>
      </c>
      <c r="G4401" s="10">
        <f>IF(C4401&gt;'Assumptions Notes'!C$11,'Assumptions Notes'!C$11,C4401)</f>
        <v>74.2</v>
      </c>
      <c r="H4401" s="15">
        <f t="shared" si="137"/>
        <v>1.8179000000000001E-2</v>
      </c>
      <c r="I4401" s="2">
        <f>IF(C4401&gt;'Assumptions Notes'!C$11,-C4401*('Assumptions Notes'!C$13/(2*1000)),G4401*D4401)</f>
        <v>1.8179000000000001E-2</v>
      </c>
    </row>
    <row r="4402" spans="1:9" ht="16" x14ac:dyDescent="0.2">
      <c r="A4402" s="5">
        <v>42643.6875</v>
      </c>
      <c r="B4402" s="2">
        <v>1268.3</v>
      </c>
      <c r="C4402" s="29">
        <v>77.099999999999994</v>
      </c>
      <c r="D4402" s="8">
        <v>2.7E-4</v>
      </c>
      <c r="E4402" s="13">
        <f>D4402*'Assumptions Notes'!C$12</f>
        <v>3.2399999999999998E-2</v>
      </c>
      <c r="F4402" s="15">
        <f t="shared" si="136"/>
        <v>2.0816999999999999E-2</v>
      </c>
      <c r="G4402" s="10">
        <f>IF(C4402&gt;'Assumptions Notes'!C$11,'Assumptions Notes'!C$11,C4402)</f>
        <v>77.099999999999994</v>
      </c>
      <c r="H4402" s="15">
        <f t="shared" si="137"/>
        <v>2.0816999999999999E-2</v>
      </c>
      <c r="I4402" s="2">
        <f>IF(C4402&gt;'Assumptions Notes'!C$11,-C4402*('Assumptions Notes'!C$13/(2*1000)),G4402*D4402)</f>
        <v>2.0816999999999999E-2</v>
      </c>
    </row>
    <row r="4403" spans="1:9" ht="16" x14ac:dyDescent="0.2">
      <c r="A4403" s="5">
        <v>42643.708333333336</v>
      </c>
      <c r="B4403" s="2">
        <v>1310.56</v>
      </c>
      <c r="C4403" s="29">
        <v>85.4</v>
      </c>
      <c r="D4403" s="8">
        <v>2.9500000000000001E-4</v>
      </c>
      <c r="E4403" s="13">
        <f>D4403*'Assumptions Notes'!C$12</f>
        <v>3.5400000000000001E-2</v>
      </c>
      <c r="F4403" s="15">
        <f t="shared" si="136"/>
        <v>2.5193000000000004E-2</v>
      </c>
      <c r="G4403" s="10">
        <f>IF(C4403&gt;'Assumptions Notes'!C$11,'Assumptions Notes'!C$11,C4403)</f>
        <v>85.4</v>
      </c>
      <c r="H4403" s="15">
        <f t="shared" si="137"/>
        <v>2.5193000000000004E-2</v>
      </c>
      <c r="I4403" s="2">
        <f>IF(C4403&gt;'Assumptions Notes'!C$11,-C4403*('Assumptions Notes'!C$13/(2*1000)),G4403*D4403)</f>
        <v>2.5193000000000004E-2</v>
      </c>
    </row>
    <row r="4404" spans="1:9" ht="16" x14ac:dyDescent="0.2">
      <c r="A4404" s="5">
        <v>42643.729166666664</v>
      </c>
      <c r="B4404" s="2">
        <v>1356.45</v>
      </c>
      <c r="C4404" s="29">
        <v>92.4</v>
      </c>
      <c r="D4404" s="8">
        <v>2.9750000000000002E-4</v>
      </c>
      <c r="E4404" s="13">
        <f>D4404*'Assumptions Notes'!C$12</f>
        <v>3.5700000000000003E-2</v>
      </c>
      <c r="F4404" s="15">
        <f t="shared" si="136"/>
        <v>2.7489000000000003E-2</v>
      </c>
      <c r="G4404" s="10">
        <f>IF(C4404&gt;'Assumptions Notes'!C$11,'Assumptions Notes'!C$11,C4404)</f>
        <v>92.4</v>
      </c>
      <c r="H4404" s="15">
        <f t="shared" si="137"/>
        <v>2.7489000000000003E-2</v>
      </c>
      <c r="I4404" s="2">
        <f>IF(C4404&gt;'Assumptions Notes'!C$11,-C4404*('Assumptions Notes'!C$13/(2*1000)),G4404*D4404)</f>
        <v>2.7489000000000003E-2</v>
      </c>
    </row>
    <row r="4405" spans="1:9" ht="16" x14ac:dyDescent="0.2">
      <c r="A4405" s="5">
        <v>42643.75</v>
      </c>
      <c r="B4405" s="2">
        <v>1440.73</v>
      </c>
      <c r="C4405" s="29">
        <v>98.6</v>
      </c>
      <c r="D4405" s="8">
        <v>2.9999999999999997E-4</v>
      </c>
      <c r="E4405" s="13">
        <f>D4405*'Assumptions Notes'!C$12</f>
        <v>3.5999999999999997E-2</v>
      </c>
      <c r="F4405" s="15">
        <f t="shared" si="136"/>
        <v>2.9579999999999995E-2</v>
      </c>
      <c r="G4405" s="10">
        <f>IF(C4405&gt;'Assumptions Notes'!C$11,'Assumptions Notes'!C$11,C4405)</f>
        <v>98.6</v>
      </c>
      <c r="H4405" s="15">
        <f t="shared" si="137"/>
        <v>2.9579999999999995E-2</v>
      </c>
      <c r="I4405" s="2">
        <f>IF(C4405&gt;'Assumptions Notes'!C$11,-C4405*('Assumptions Notes'!C$13/(2*1000)),G4405*D4405)</f>
        <v>2.9579999999999995E-2</v>
      </c>
    </row>
    <row r="4406" spans="1:9" ht="16" x14ac:dyDescent="0.2">
      <c r="A4406" s="5">
        <v>42643.770833333336</v>
      </c>
      <c r="B4406" s="2">
        <v>1499.47</v>
      </c>
      <c r="C4406" s="29">
        <v>97.6</v>
      </c>
      <c r="D4406" s="8">
        <v>2.9999999999999997E-4</v>
      </c>
      <c r="E4406" s="13">
        <f>D4406*'Assumptions Notes'!C$12</f>
        <v>3.5999999999999997E-2</v>
      </c>
      <c r="F4406" s="15">
        <f t="shared" si="136"/>
        <v>2.9279999999999997E-2</v>
      </c>
      <c r="G4406" s="10">
        <f>IF(C4406&gt;'Assumptions Notes'!C$11,'Assumptions Notes'!C$11,C4406)</f>
        <v>97.6</v>
      </c>
      <c r="H4406" s="15">
        <f t="shared" si="137"/>
        <v>2.9279999999999997E-2</v>
      </c>
      <c r="I4406" s="2">
        <f>IF(C4406&gt;'Assumptions Notes'!C$11,-C4406*('Assumptions Notes'!C$13/(2*1000)),G4406*D4406)</f>
        <v>2.9279999999999997E-2</v>
      </c>
    </row>
    <row r="4407" spans="1:9" ht="16" x14ac:dyDescent="0.2">
      <c r="A4407" s="5">
        <v>42643.791666666664</v>
      </c>
      <c r="B4407" s="2">
        <v>1588.87</v>
      </c>
      <c r="C4407" s="29">
        <v>99.1</v>
      </c>
      <c r="D4407" s="8">
        <v>2.9999999999999997E-4</v>
      </c>
      <c r="E4407" s="13">
        <f>D4407*'Assumptions Notes'!C$12</f>
        <v>3.5999999999999997E-2</v>
      </c>
      <c r="F4407" s="15">
        <f t="shared" si="136"/>
        <v>2.9729999999999996E-2</v>
      </c>
      <c r="G4407" s="10">
        <f>IF(C4407&gt;'Assumptions Notes'!C$11,'Assumptions Notes'!C$11,C4407)</f>
        <v>99.1</v>
      </c>
      <c r="H4407" s="15">
        <f t="shared" si="137"/>
        <v>2.9729999999999996E-2</v>
      </c>
      <c r="I4407" s="2">
        <f>IF(C4407&gt;'Assumptions Notes'!C$11,-C4407*('Assumptions Notes'!C$13/(2*1000)),G4407*D4407)</f>
        <v>2.9729999999999996E-2</v>
      </c>
    </row>
    <row r="4408" spans="1:9" ht="16" x14ac:dyDescent="0.2">
      <c r="A4408" s="5">
        <v>42643.8125</v>
      </c>
      <c r="B4408" s="2">
        <v>1650.68</v>
      </c>
      <c r="C4408" s="29">
        <v>94.4</v>
      </c>
      <c r="D4408" s="8">
        <v>2.9750000000000002E-4</v>
      </c>
      <c r="E4408" s="13">
        <f>D4408*'Assumptions Notes'!C$12</f>
        <v>3.5700000000000003E-2</v>
      </c>
      <c r="F4408" s="15">
        <f t="shared" si="136"/>
        <v>2.8084000000000005E-2</v>
      </c>
      <c r="G4408" s="10">
        <f>IF(C4408&gt;'Assumptions Notes'!C$11,'Assumptions Notes'!C$11,C4408)</f>
        <v>94.4</v>
      </c>
      <c r="H4408" s="15">
        <f t="shared" si="137"/>
        <v>2.8084000000000005E-2</v>
      </c>
      <c r="I4408" s="2">
        <f>IF(C4408&gt;'Assumptions Notes'!C$11,-C4408*('Assumptions Notes'!C$13/(2*1000)),G4408*D4408)</f>
        <v>2.8084000000000005E-2</v>
      </c>
    </row>
    <row r="4409" spans="1:9" ht="16" x14ac:dyDescent="0.2">
      <c r="A4409" s="5">
        <v>42643.833333333336</v>
      </c>
      <c r="B4409" s="2">
        <v>1625</v>
      </c>
      <c r="C4409" s="29">
        <v>83.1</v>
      </c>
      <c r="D4409" s="8">
        <v>2.9500000000000001E-4</v>
      </c>
      <c r="E4409" s="13">
        <f>D4409*'Assumptions Notes'!C$12</f>
        <v>3.5400000000000001E-2</v>
      </c>
      <c r="F4409" s="15">
        <f t="shared" si="136"/>
        <v>2.4514499999999998E-2</v>
      </c>
      <c r="G4409" s="10">
        <f>IF(C4409&gt;'Assumptions Notes'!C$11,'Assumptions Notes'!C$11,C4409)</f>
        <v>83.1</v>
      </c>
      <c r="H4409" s="15">
        <f t="shared" si="137"/>
        <v>2.4514499999999998E-2</v>
      </c>
      <c r="I4409" s="2">
        <f>IF(C4409&gt;'Assumptions Notes'!C$11,-C4409*('Assumptions Notes'!C$13/(2*1000)),G4409*D4409)</f>
        <v>2.4514499999999998E-2</v>
      </c>
    </row>
    <row r="4410" spans="1:9" ht="16" x14ac:dyDescent="0.2">
      <c r="A4410" s="5">
        <v>42643.854166666664</v>
      </c>
      <c r="B4410" s="2">
        <v>1571.63</v>
      </c>
      <c r="C4410" s="29">
        <v>80.400000000000006</v>
      </c>
      <c r="D4410" s="8">
        <v>2.9E-4</v>
      </c>
      <c r="E4410" s="13">
        <f>D4410*'Assumptions Notes'!C$12</f>
        <v>3.4799999999999998E-2</v>
      </c>
      <c r="F4410" s="15">
        <f t="shared" si="136"/>
        <v>2.3316000000000003E-2</v>
      </c>
      <c r="G4410" s="10">
        <f>IF(C4410&gt;'Assumptions Notes'!C$11,'Assumptions Notes'!C$11,C4410)</f>
        <v>80.400000000000006</v>
      </c>
      <c r="H4410" s="15">
        <f t="shared" si="137"/>
        <v>2.3316000000000003E-2</v>
      </c>
      <c r="I4410" s="2">
        <f>IF(C4410&gt;'Assumptions Notes'!C$11,-C4410*('Assumptions Notes'!C$13/(2*1000)),G4410*D4410)</f>
        <v>2.3316000000000003E-2</v>
      </c>
    </row>
    <row r="4411" spans="1:9" ht="16" x14ac:dyDescent="0.2">
      <c r="A4411" s="5">
        <v>42643.875</v>
      </c>
      <c r="B4411" s="2">
        <v>1524.6</v>
      </c>
      <c r="C4411" s="29">
        <v>74.8</v>
      </c>
      <c r="D4411" s="8">
        <v>2.8499999999999999E-4</v>
      </c>
      <c r="E4411" s="13">
        <f>D4411*'Assumptions Notes'!C$12</f>
        <v>3.4200000000000001E-2</v>
      </c>
      <c r="F4411" s="15">
        <f t="shared" si="136"/>
        <v>2.1317999999999997E-2</v>
      </c>
      <c r="G4411" s="10">
        <f>IF(C4411&gt;'Assumptions Notes'!C$11,'Assumptions Notes'!C$11,C4411)</f>
        <v>74.8</v>
      </c>
      <c r="H4411" s="15">
        <f t="shared" si="137"/>
        <v>2.1317999999999997E-2</v>
      </c>
      <c r="I4411" s="2">
        <f>IF(C4411&gt;'Assumptions Notes'!C$11,-C4411*('Assumptions Notes'!C$13/(2*1000)),G4411*D4411)</f>
        <v>2.1317999999999997E-2</v>
      </c>
    </row>
    <row r="4412" spans="1:9" ht="16" x14ac:dyDescent="0.2">
      <c r="A4412" s="5">
        <v>42643.895833333336</v>
      </c>
      <c r="B4412" s="2">
        <v>1494.91</v>
      </c>
      <c r="C4412" s="29">
        <v>71.7</v>
      </c>
      <c r="D4412" s="8">
        <v>2.7E-4</v>
      </c>
      <c r="E4412" s="13">
        <f>D4412*'Assumptions Notes'!C$12</f>
        <v>3.2399999999999998E-2</v>
      </c>
      <c r="F4412" s="15">
        <f t="shared" si="136"/>
        <v>1.9359000000000001E-2</v>
      </c>
      <c r="G4412" s="10">
        <f>IF(C4412&gt;'Assumptions Notes'!C$11,'Assumptions Notes'!C$11,C4412)</f>
        <v>71.7</v>
      </c>
      <c r="H4412" s="15">
        <f t="shared" si="137"/>
        <v>1.9359000000000001E-2</v>
      </c>
      <c r="I4412" s="2">
        <f>IF(C4412&gt;'Assumptions Notes'!C$11,-C4412*('Assumptions Notes'!C$13/(2*1000)),G4412*D4412)</f>
        <v>1.9359000000000001E-2</v>
      </c>
    </row>
    <row r="4413" spans="1:9" ht="16" x14ac:dyDescent="0.2">
      <c r="A4413" s="5">
        <v>42643.916666666664</v>
      </c>
      <c r="B4413" s="2">
        <v>1442.96</v>
      </c>
      <c r="C4413" s="29">
        <v>72</v>
      </c>
      <c r="D4413" s="8">
        <v>2.5500000000000002E-4</v>
      </c>
      <c r="E4413" s="13">
        <f>D4413*'Assumptions Notes'!C$12</f>
        <v>3.0600000000000002E-2</v>
      </c>
      <c r="F4413" s="15">
        <f t="shared" si="136"/>
        <v>1.8360000000000001E-2</v>
      </c>
      <c r="G4413" s="10">
        <f>IF(C4413&gt;'Assumptions Notes'!C$11,'Assumptions Notes'!C$11,C4413)</f>
        <v>72</v>
      </c>
      <c r="H4413" s="15">
        <f t="shared" si="137"/>
        <v>1.8360000000000001E-2</v>
      </c>
      <c r="I4413" s="2">
        <f>IF(C4413&gt;'Assumptions Notes'!C$11,-C4413*('Assumptions Notes'!C$13/(2*1000)),G4413*D4413)</f>
        <v>1.8360000000000001E-2</v>
      </c>
    </row>
    <row r="4414" spans="1:9" ht="16" x14ac:dyDescent="0.2">
      <c r="A4414" s="5">
        <v>42643.9375</v>
      </c>
      <c r="B4414" s="2">
        <v>1408.41</v>
      </c>
      <c r="C4414" s="29">
        <v>79</v>
      </c>
      <c r="D4414" s="8">
        <v>2.1250000000000002E-4</v>
      </c>
      <c r="E4414" s="13">
        <f>D4414*'Assumptions Notes'!C$12</f>
        <v>2.5500000000000002E-2</v>
      </c>
      <c r="F4414" s="15">
        <f t="shared" si="136"/>
        <v>1.67875E-2</v>
      </c>
      <c r="G4414" s="10">
        <f>IF(C4414&gt;'Assumptions Notes'!C$11,'Assumptions Notes'!C$11,C4414)</f>
        <v>79</v>
      </c>
      <c r="H4414" s="15">
        <f t="shared" si="137"/>
        <v>1.67875E-2</v>
      </c>
      <c r="I4414" s="2">
        <f>IF(C4414&gt;'Assumptions Notes'!C$11,-C4414*('Assumptions Notes'!C$13/(2*1000)),G4414*D4414)</f>
        <v>1.67875E-2</v>
      </c>
    </row>
    <row r="4415" spans="1:9" ht="16" x14ac:dyDescent="0.2">
      <c r="A4415" s="5">
        <v>42643.958333333336</v>
      </c>
      <c r="B4415" s="2">
        <v>1339.33</v>
      </c>
      <c r="C4415" s="29">
        <v>84</v>
      </c>
      <c r="D4415" s="8">
        <v>1.7000000000000001E-4</v>
      </c>
      <c r="E4415" s="13">
        <f>D4415*'Assumptions Notes'!C$12</f>
        <v>2.0400000000000001E-2</v>
      </c>
      <c r="F4415" s="15">
        <f t="shared" si="136"/>
        <v>1.4280000000000001E-2</v>
      </c>
      <c r="G4415" s="10">
        <f>IF(C4415&gt;'Assumptions Notes'!C$11,'Assumptions Notes'!C$11,C4415)</f>
        <v>84</v>
      </c>
      <c r="H4415" s="15">
        <f t="shared" si="137"/>
        <v>1.4280000000000001E-2</v>
      </c>
      <c r="I4415" s="2">
        <f>IF(C4415&gt;'Assumptions Notes'!C$11,-C4415*('Assumptions Notes'!C$13/(2*1000)),G4415*D4415)</f>
        <v>1.4280000000000001E-2</v>
      </c>
    </row>
    <row r="4416" spans="1:9" ht="16" x14ac:dyDescent="0.2">
      <c r="A4416" s="5">
        <v>42643.979166666664</v>
      </c>
      <c r="B4416" s="2">
        <v>1257.8800000000001</v>
      </c>
      <c r="C4416" s="29">
        <v>84.5</v>
      </c>
      <c r="D4416" s="8">
        <v>1.5000000000000001E-4</v>
      </c>
      <c r="E4416" s="13">
        <f>D4416*'Assumptions Notes'!C$12</f>
        <v>1.8000000000000002E-2</v>
      </c>
      <c r="F4416" s="15">
        <f t="shared" si="136"/>
        <v>1.2675000000000001E-2</v>
      </c>
      <c r="G4416" s="10">
        <f>IF(C4416&gt;'Assumptions Notes'!C$11,'Assumptions Notes'!C$11,C4416)</f>
        <v>84.5</v>
      </c>
      <c r="H4416" s="15">
        <f t="shared" si="137"/>
        <v>1.2675000000000001E-2</v>
      </c>
      <c r="I4416" s="2">
        <f>IF(C4416&gt;'Assumptions Notes'!C$11,-C4416*('Assumptions Notes'!C$13/(2*1000)),G4416*D4416)</f>
        <v>1.2675000000000001E-2</v>
      </c>
    </row>
    <row r="4417" spans="1:9" ht="16" x14ac:dyDescent="0.2">
      <c r="A4417" s="5">
        <v>42644</v>
      </c>
      <c r="B4417" s="2">
        <v>1464.95</v>
      </c>
      <c r="C4417" s="29">
        <v>91.7</v>
      </c>
      <c r="D4417" s="8">
        <v>1.2999999999999999E-4</v>
      </c>
      <c r="E4417" s="13">
        <f>D4417*'Assumptions Notes'!C$12</f>
        <v>1.5599999999999999E-2</v>
      </c>
      <c r="F4417" s="15">
        <f t="shared" si="136"/>
        <v>1.1920999999999999E-2</v>
      </c>
      <c r="G4417" s="10">
        <f>IF(C4417&gt;'Assumptions Notes'!C$11,'Assumptions Notes'!C$11,C4417)</f>
        <v>91.7</v>
      </c>
      <c r="H4417" s="15">
        <f t="shared" si="137"/>
        <v>1.1920999999999999E-2</v>
      </c>
      <c r="I4417" s="2">
        <f>IF(C4417&gt;'Assumptions Notes'!C$11,-C4417*('Assumptions Notes'!C$13/(2*1000)),G4417*D4417)</f>
        <v>1.1920999999999999E-2</v>
      </c>
    </row>
    <row r="4418" spans="1:9" ht="16" x14ac:dyDescent="0.2">
      <c r="A4418" s="5">
        <v>42644.020833333336</v>
      </c>
      <c r="B4418" s="2">
        <v>1366.21</v>
      </c>
      <c r="C4418" s="29">
        <v>93</v>
      </c>
      <c r="D4418" s="8">
        <v>1.175E-4</v>
      </c>
      <c r="E4418" s="13">
        <f>D4418*'Assumptions Notes'!C$12</f>
        <v>1.41E-2</v>
      </c>
      <c r="F4418" s="15">
        <f t="shared" si="136"/>
        <v>1.09275E-2</v>
      </c>
      <c r="G4418" s="10">
        <f>IF(C4418&gt;'Assumptions Notes'!C$11,'Assumptions Notes'!C$11,C4418)</f>
        <v>93</v>
      </c>
      <c r="H4418" s="15">
        <f t="shared" si="137"/>
        <v>1.09275E-2</v>
      </c>
      <c r="I4418" s="2">
        <f>IF(C4418&gt;'Assumptions Notes'!C$11,-C4418*('Assumptions Notes'!C$13/(2*1000)),G4418*D4418)</f>
        <v>1.09275E-2</v>
      </c>
    </row>
    <row r="4419" spans="1:9" ht="16" x14ac:dyDescent="0.2">
      <c r="A4419" s="5">
        <v>42644.041666666664</v>
      </c>
      <c r="B4419" s="2">
        <v>1250.27</v>
      </c>
      <c r="C4419" s="29">
        <v>92.9</v>
      </c>
      <c r="D4419" s="8">
        <v>1.05E-4</v>
      </c>
      <c r="E4419" s="13">
        <f>D4419*'Assumptions Notes'!C$12</f>
        <v>1.26E-2</v>
      </c>
      <c r="F4419" s="15">
        <f t="shared" ref="F4419:F4482" si="138">D4419*C4419</f>
        <v>9.754500000000001E-3</v>
      </c>
      <c r="G4419" s="10">
        <f>IF(C4419&gt;'Assumptions Notes'!C$11,'Assumptions Notes'!C$11,C4419)</f>
        <v>92.9</v>
      </c>
      <c r="H4419" s="15">
        <f t="shared" ref="H4419:H4482" si="139">G4419*D4419</f>
        <v>9.754500000000001E-3</v>
      </c>
      <c r="I4419" s="2">
        <f>IF(C4419&gt;'Assumptions Notes'!C$11,-C4419*('Assumptions Notes'!C$13/(2*1000)),G4419*D4419)</f>
        <v>9.754500000000001E-3</v>
      </c>
    </row>
    <row r="4420" spans="1:9" ht="16" x14ac:dyDescent="0.2">
      <c r="A4420" s="5">
        <v>42644.0625</v>
      </c>
      <c r="B4420" s="2">
        <v>1137.54</v>
      </c>
      <c r="C4420" s="29">
        <v>88.5</v>
      </c>
      <c r="D4420" s="8">
        <v>1.025E-4</v>
      </c>
      <c r="E4420" s="13">
        <f>D4420*'Assumptions Notes'!C$12</f>
        <v>1.23E-2</v>
      </c>
      <c r="F4420" s="15">
        <f t="shared" si="138"/>
        <v>9.0712499999999995E-3</v>
      </c>
      <c r="G4420" s="10">
        <f>IF(C4420&gt;'Assumptions Notes'!C$11,'Assumptions Notes'!C$11,C4420)</f>
        <v>88.5</v>
      </c>
      <c r="H4420" s="15">
        <f t="shared" si="139"/>
        <v>9.0712499999999995E-3</v>
      </c>
      <c r="I4420" s="2">
        <f>IF(C4420&gt;'Assumptions Notes'!C$11,-C4420*('Assumptions Notes'!C$13/(2*1000)),G4420*D4420)</f>
        <v>9.0712499999999995E-3</v>
      </c>
    </row>
    <row r="4421" spans="1:9" ht="16" x14ac:dyDescent="0.2">
      <c r="A4421" s="5">
        <v>42644.083333333336</v>
      </c>
      <c r="B4421" s="2">
        <v>1045.46</v>
      </c>
      <c r="C4421" s="29">
        <v>77</v>
      </c>
      <c r="D4421" s="8">
        <v>1E-4</v>
      </c>
      <c r="E4421" s="13">
        <f>D4421*'Assumptions Notes'!C$12</f>
        <v>1.2E-2</v>
      </c>
      <c r="F4421" s="15">
        <f t="shared" si="138"/>
        <v>7.7000000000000002E-3</v>
      </c>
      <c r="G4421" s="10">
        <f>IF(C4421&gt;'Assumptions Notes'!C$11,'Assumptions Notes'!C$11,C4421)</f>
        <v>77</v>
      </c>
      <c r="H4421" s="15">
        <f t="shared" si="139"/>
        <v>7.7000000000000002E-3</v>
      </c>
      <c r="I4421" s="2">
        <f>IF(C4421&gt;'Assumptions Notes'!C$11,-C4421*('Assumptions Notes'!C$13/(2*1000)),G4421*D4421)</f>
        <v>7.7000000000000002E-3</v>
      </c>
    </row>
    <row r="4422" spans="1:9" ht="16" x14ac:dyDescent="0.2">
      <c r="A4422" s="5">
        <v>42644.104166666664</v>
      </c>
      <c r="B4422" s="2">
        <v>989.51</v>
      </c>
      <c r="C4422" s="29">
        <v>69.400000000000006</v>
      </c>
      <c r="D4422" s="8">
        <v>9.8750000000000002E-5</v>
      </c>
      <c r="E4422" s="13">
        <f>D4422*'Assumptions Notes'!C$12</f>
        <v>1.1849999999999999E-2</v>
      </c>
      <c r="F4422" s="15">
        <f t="shared" si="138"/>
        <v>6.8532500000000008E-3</v>
      </c>
      <c r="G4422" s="10">
        <f>IF(C4422&gt;'Assumptions Notes'!C$11,'Assumptions Notes'!C$11,C4422)</f>
        <v>69.400000000000006</v>
      </c>
      <c r="H4422" s="15">
        <f t="shared" si="139"/>
        <v>6.8532500000000008E-3</v>
      </c>
      <c r="I4422" s="2">
        <f>IF(C4422&gt;'Assumptions Notes'!C$11,-C4422*('Assumptions Notes'!C$13/(2*1000)),G4422*D4422)</f>
        <v>6.8532500000000008E-3</v>
      </c>
    </row>
    <row r="4423" spans="1:9" ht="16" x14ac:dyDescent="0.2">
      <c r="A4423" s="5">
        <v>42644.125</v>
      </c>
      <c r="B4423" s="2">
        <v>968</v>
      </c>
      <c r="C4423" s="29">
        <v>66.8</v>
      </c>
      <c r="D4423" s="8">
        <v>9.7499999999999998E-5</v>
      </c>
      <c r="E4423" s="13">
        <f>D4423*'Assumptions Notes'!C$12</f>
        <v>1.17E-2</v>
      </c>
      <c r="F4423" s="15">
        <f t="shared" si="138"/>
        <v>6.5129999999999997E-3</v>
      </c>
      <c r="G4423" s="10">
        <f>IF(C4423&gt;'Assumptions Notes'!C$11,'Assumptions Notes'!C$11,C4423)</f>
        <v>66.8</v>
      </c>
      <c r="H4423" s="15">
        <f t="shared" si="139"/>
        <v>6.5129999999999997E-3</v>
      </c>
      <c r="I4423" s="2">
        <f>IF(C4423&gt;'Assumptions Notes'!C$11,-C4423*('Assumptions Notes'!C$13/(2*1000)),G4423*D4423)</f>
        <v>6.5129999999999997E-3</v>
      </c>
    </row>
    <row r="4424" spans="1:9" ht="16" x14ac:dyDescent="0.2">
      <c r="A4424" s="5">
        <v>42644.145833333336</v>
      </c>
      <c r="B4424" s="2">
        <v>929.62</v>
      </c>
      <c r="C4424" s="29">
        <v>65.8</v>
      </c>
      <c r="D4424" s="8">
        <v>9.6250000000000009E-5</v>
      </c>
      <c r="E4424" s="13">
        <f>D4424*'Assumptions Notes'!C$12</f>
        <v>1.1550000000000001E-2</v>
      </c>
      <c r="F4424" s="15">
        <f t="shared" si="138"/>
        <v>6.3332500000000003E-3</v>
      </c>
      <c r="G4424" s="10">
        <f>IF(C4424&gt;'Assumptions Notes'!C$11,'Assumptions Notes'!C$11,C4424)</f>
        <v>65.8</v>
      </c>
      <c r="H4424" s="15">
        <f t="shared" si="139"/>
        <v>6.3332500000000003E-3</v>
      </c>
      <c r="I4424" s="2">
        <f>IF(C4424&gt;'Assumptions Notes'!C$11,-C4424*('Assumptions Notes'!C$13/(2*1000)),G4424*D4424)</f>
        <v>6.3332500000000003E-3</v>
      </c>
    </row>
    <row r="4425" spans="1:9" ht="16" x14ac:dyDescent="0.2">
      <c r="A4425" s="5">
        <v>42644.166666666664</v>
      </c>
      <c r="B4425" s="2">
        <v>911.52</v>
      </c>
      <c r="C4425" s="29">
        <v>68.8</v>
      </c>
      <c r="D4425" s="8">
        <v>9.5000000000000005E-5</v>
      </c>
      <c r="E4425" s="13">
        <f>D4425*'Assumptions Notes'!C$12</f>
        <v>1.14E-2</v>
      </c>
      <c r="F4425" s="15">
        <f t="shared" si="138"/>
        <v>6.5360000000000001E-3</v>
      </c>
      <c r="G4425" s="10">
        <f>IF(C4425&gt;'Assumptions Notes'!C$11,'Assumptions Notes'!C$11,C4425)</f>
        <v>68.8</v>
      </c>
      <c r="H4425" s="15">
        <f t="shared" si="139"/>
        <v>6.5360000000000001E-3</v>
      </c>
      <c r="I4425" s="2">
        <f>IF(C4425&gt;'Assumptions Notes'!C$11,-C4425*('Assumptions Notes'!C$13/(2*1000)),G4425*D4425)</f>
        <v>6.5360000000000001E-3</v>
      </c>
    </row>
    <row r="4426" spans="1:9" ht="16" x14ac:dyDescent="0.2">
      <c r="A4426" s="5">
        <v>42644.1875</v>
      </c>
      <c r="B4426" s="2">
        <v>912.58</v>
      </c>
      <c r="C4426" s="29">
        <v>73.7</v>
      </c>
      <c r="D4426" s="8">
        <v>9.6250000000000009E-5</v>
      </c>
      <c r="E4426" s="13">
        <f>D4426*'Assumptions Notes'!C$12</f>
        <v>1.1550000000000001E-2</v>
      </c>
      <c r="F4426" s="15">
        <f t="shared" si="138"/>
        <v>7.093625000000001E-3</v>
      </c>
      <c r="G4426" s="10">
        <f>IF(C4426&gt;'Assumptions Notes'!C$11,'Assumptions Notes'!C$11,C4426)</f>
        <v>73.7</v>
      </c>
      <c r="H4426" s="15">
        <f t="shared" si="139"/>
        <v>7.093625000000001E-3</v>
      </c>
      <c r="I4426" s="2">
        <f>IF(C4426&gt;'Assumptions Notes'!C$11,-C4426*('Assumptions Notes'!C$13/(2*1000)),G4426*D4426)</f>
        <v>7.093625000000001E-3</v>
      </c>
    </row>
    <row r="4427" spans="1:9" ht="16" x14ac:dyDescent="0.2">
      <c r="A4427" s="5">
        <v>42644.208333333336</v>
      </c>
      <c r="B4427" s="2">
        <v>905.94</v>
      </c>
      <c r="C4427" s="29">
        <v>72.900000000000006</v>
      </c>
      <c r="D4427" s="8">
        <v>9.7499999999999998E-5</v>
      </c>
      <c r="E4427" s="13">
        <f>D4427*'Assumptions Notes'!C$12</f>
        <v>1.17E-2</v>
      </c>
      <c r="F4427" s="15">
        <f t="shared" si="138"/>
        <v>7.1077500000000004E-3</v>
      </c>
      <c r="G4427" s="10">
        <f>IF(C4427&gt;'Assumptions Notes'!C$11,'Assumptions Notes'!C$11,C4427)</f>
        <v>72.900000000000006</v>
      </c>
      <c r="H4427" s="15">
        <f t="shared" si="139"/>
        <v>7.1077500000000004E-3</v>
      </c>
      <c r="I4427" s="2">
        <f>IF(C4427&gt;'Assumptions Notes'!C$11,-C4427*('Assumptions Notes'!C$13/(2*1000)),G4427*D4427)</f>
        <v>7.1077500000000004E-3</v>
      </c>
    </row>
    <row r="4428" spans="1:9" ht="16" x14ac:dyDescent="0.2">
      <c r="A4428" s="5">
        <v>42644.229166666664</v>
      </c>
      <c r="B4428" s="2">
        <v>902.93</v>
      </c>
      <c r="C4428" s="29">
        <v>78.900000000000006</v>
      </c>
      <c r="D4428" s="8">
        <v>1.15E-4</v>
      </c>
      <c r="E4428" s="13">
        <f>D4428*'Assumptions Notes'!C$12</f>
        <v>1.38E-2</v>
      </c>
      <c r="F4428" s="15">
        <f t="shared" si="138"/>
        <v>9.0735000000000017E-3</v>
      </c>
      <c r="G4428" s="10">
        <f>IF(C4428&gt;'Assumptions Notes'!C$11,'Assumptions Notes'!C$11,C4428)</f>
        <v>78.900000000000006</v>
      </c>
      <c r="H4428" s="15">
        <f t="shared" si="139"/>
        <v>9.0735000000000017E-3</v>
      </c>
      <c r="I4428" s="2">
        <f>IF(C4428&gt;'Assumptions Notes'!C$11,-C4428*('Assumptions Notes'!C$13/(2*1000)),G4428*D4428)</f>
        <v>9.0735000000000017E-3</v>
      </c>
    </row>
    <row r="4429" spans="1:9" ht="16" x14ac:dyDescent="0.2">
      <c r="A4429" s="5">
        <v>42644.25</v>
      </c>
      <c r="B4429" s="2">
        <v>923.15</v>
      </c>
      <c r="C4429" s="29">
        <v>89.3</v>
      </c>
      <c r="D4429" s="8">
        <v>1.325E-4</v>
      </c>
      <c r="E4429" s="13">
        <f>D4429*'Assumptions Notes'!C$12</f>
        <v>1.5900000000000001E-2</v>
      </c>
      <c r="F4429" s="15">
        <f t="shared" si="138"/>
        <v>1.1832249999999999E-2</v>
      </c>
      <c r="G4429" s="10">
        <f>IF(C4429&gt;'Assumptions Notes'!C$11,'Assumptions Notes'!C$11,C4429)</f>
        <v>89.3</v>
      </c>
      <c r="H4429" s="15">
        <f t="shared" si="139"/>
        <v>1.1832249999999999E-2</v>
      </c>
      <c r="I4429" s="2">
        <f>IF(C4429&gt;'Assumptions Notes'!C$11,-C4429*('Assumptions Notes'!C$13/(2*1000)),G4429*D4429)</f>
        <v>1.1832249999999999E-2</v>
      </c>
    </row>
    <row r="4430" spans="1:9" ht="16" x14ac:dyDescent="0.2">
      <c r="A4430" s="5">
        <v>42644.270833333336</v>
      </c>
      <c r="B4430" s="2">
        <v>954.74</v>
      </c>
      <c r="C4430" s="29">
        <v>88.6</v>
      </c>
      <c r="D4430" s="8">
        <v>1.6249999999999999E-4</v>
      </c>
      <c r="E4430" s="13">
        <f>D4430*'Assumptions Notes'!C$12</f>
        <v>1.95E-2</v>
      </c>
      <c r="F4430" s="15">
        <f t="shared" si="138"/>
        <v>1.4397499999999999E-2</v>
      </c>
      <c r="G4430" s="10">
        <f>IF(C4430&gt;'Assumptions Notes'!C$11,'Assumptions Notes'!C$11,C4430)</f>
        <v>88.6</v>
      </c>
      <c r="H4430" s="15">
        <f t="shared" si="139"/>
        <v>1.4397499999999999E-2</v>
      </c>
      <c r="I4430" s="2">
        <f>IF(C4430&gt;'Assumptions Notes'!C$11,-C4430*('Assumptions Notes'!C$13/(2*1000)),G4430*D4430)</f>
        <v>1.4397499999999999E-2</v>
      </c>
    </row>
    <row r="4431" spans="1:9" ht="16" x14ac:dyDescent="0.2">
      <c r="A4431" s="5">
        <v>42644.291666666664</v>
      </c>
      <c r="B4431" s="2">
        <v>986.59</v>
      </c>
      <c r="C4431" s="29">
        <v>89.6</v>
      </c>
      <c r="D4431" s="8">
        <v>1.9249999999999999E-4</v>
      </c>
      <c r="E4431" s="13">
        <f>D4431*'Assumptions Notes'!C$12</f>
        <v>2.3099999999999999E-2</v>
      </c>
      <c r="F4431" s="15">
        <f t="shared" si="138"/>
        <v>1.7247999999999999E-2</v>
      </c>
      <c r="G4431" s="10">
        <f>IF(C4431&gt;'Assumptions Notes'!C$11,'Assumptions Notes'!C$11,C4431)</f>
        <v>89.6</v>
      </c>
      <c r="H4431" s="15">
        <f t="shared" si="139"/>
        <v>1.7247999999999999E-2</v>
      </c>
      <c r="I4431" s="2">
        <f>IF(C4431&gt;'Assumptions Notes'!C$11,-C4431*('Assumptions Notes'!C$13/(2*1000)),G4431*D4431)</f>
        <v>1.7247999999999999E-2</v>
      </c>
    </row>
    <row r="4432" spans="1:9" ht="16" x14ac:dyDescent="0.2">
      <c r="A4432" s="5">
        <v>42644.3125</v>
      </c>
      <c r="B4432" s="2">
        <v>1021.16</v>
      </c>
      <c r="C4432" s="29">
        <v>79.900000000000006</v>
      </c>
      <c r="D4432" s="8">
        <v>2.0875000000000001E-4</v>
      </c>
      <c r="E4432" s="13">
        <f>D4432*'Assumptions Notes'!C$12</f>
        <v>2.5049999999999999E-2</v>
      </c>
      <c r="F4432" s="15">
        <f t="shared" si="138"/>
        <v>1.6679125000000003E-2</v>
      </c>
      <c r="G4432" s="10">
        <f>IF(C4432&gt;'Assumptions Notes'!C$11,'Assumptions Notes'!C$11,C4432)</f>
        <v>79.900000000000006</v>
      </c>
      <c r="H4432" s="15">
        <f t="shared" si="139"/>
        <v>1.6679125000000003E-2</v>
      </c>
      <c r="I4432" s="2">
        <f>IF(C4432&gt;'Assumptions Notes'!C$11,-C4432*('Assumptions Notes'!C$13/(2*1000)),G4432*D4432)</f>
        <v>1.6679125000000003E-2</v>
      </c>
    </row>
    <row r="4433" spans="1:9" ht="16" x14ac:dyDescent="0.2">
      <c r="A4433" s="5">
        <v>42644.333333333336</v>
      </c>
      <c r="B4433" s="2">
        <v>1052.58</v>
      </c>
      <c r="C4433" s="29">
        <v>74.099999999999994</v>
      </c>
      <c r="D4433" s="8">
        <v>2.2499999999999999E-4</v>
      </c>
      <c r="E4433" s="13">
        <f>D4433*'Assumptions Notes'!C$12</f>
        <v>2.7E-2</v>
      </c>
      <c r="F4433" s="15">
        <f t="shared" si="138"/>
        <v>1.66725E-2</v>
      </c>
      <c r="G4433" s="10">
        <f>IF(C4433&gt;'Assumptions Notes'!C$11,'Assumptions Notes'!C$11,C4433)</f>
        <v>74.099999999999994</v>
      </c>
      <c r="H4433" s="15">
        <f t="shared" si="139"/>
        <v>1.66725E-2</v>
      </c>
      <c r="I4433" s="2">
        <f>IF(C4433&gt;'Assumptions Notes'!C$11,-C4433*('Assumptions Notes'!C$13/(2*1000)),G4433*D4433)</f>
        <v>1.66725E-2</v>
      </c>
    </row>
    <row r="4434" spans="1:9" ht="16" x14ac:dyDescent="0.2">
      <c r="A4434" s="5">
        <v>42644.354166666664</v>
      </c>
      <c r="B4434" s="2">
        <v>1076.23</v>
      </c>
      <c r="C4434" s="29">
        <v>68.3</v>
      </c>
      <c r="D4434" s="8">
        <v>2.2625E-4</v>
      </c>
      <c r="E4434" s="13">
        <f>D4434*'Assumptions Notes'!C$12</f>
        <v>2.7150000000000001E-2</v>
      </c>
      <c r="F4434" s="15">
        <f t="shared" si="138"/>
        <v>1.5452875E-2</v>
      </c>
      <c r="G4434" s="10">
        <f>IF(C4434&gt;'Assumptions Notes'!C$11,'Assumptions Notes'!C$11,C4434)</f>
        <v>68.3</v>
      </c>
      <c r="H4434" s="15">
        <f t="shared" si="139"/>
        <v>1.5452875E-2</v>
      </c>
      <c r="I4434" s="2">
        <f>IF(C4434&gt;'Assumptions Notes'!C$11,-C4434*('Assumptions Notes'!C$13/(2*1000)),G4434*D4434)</f>
        <v>1.5452875E-2</v>
      </c>
    </row>
    <row r="4435" spans="1:9" ht="16" x14ac:dyDescent="0.2">
      <c r="A4435" s="5">
        <v>42644.375</v>
      </c>
      <c r="B4435" s="2">
        <v>1029.54</v>
      </c>
      <c r="C4435" s="29">
        <v>64</v>
      </c>
      <c r="D4435" s="8">
        <v>2.275E-4</v>
      </c>
      <c r="E4435" s="13">
        <f>D4435*'Assumptions Notes'!C$12</f>
        <v>2.7300000000000001E-2</v>
      </c>
      <c r="F4435" s="15">
        <f t="shared" si="138"/>
        <v>1.456E-2</v>
      </c>
      <c r="G4435" s="10">
        <f>IF(C4435&gt;'Assumptions Notes'!C$11,'Assumptions Notes'!C$11,C4435)</f>
        <v>64</v>
      </c>
      <c r="H4435" s="15">
        <f t="shared" si="139"/>
        <v>1.456E-2</v>
      </c>
      <c r="I4435" s="2">
        <f>IF(C4435&gt;'Assumptions Notes'!C$11,-C4435*('Assumptions Notes'!C$13/(2*1000)),G4435*D4435)</f>
        <v>1.456E-2</v>
      </c>
    </row>
    <row r="4436" spans="1:9" ht="16" x14ac:dyDescent="0.2">
      <c r="A4436" s="5">
        <v>42644.395833333336</v>
      </c>
      <c r="B4436" s="2">
        <v>992.45</v>
      </c>
      <c r="C4436" s="29">
        <v>66.099999999999994</v>
      </c>
      <c r="D4436" s="8">
        <v>2.1875E-4</v>
      </c>
      <c r="E4436" s="13">
        <f>D4436*'Assumptions Notes'!C$12</f>
        <v>2.6249999999999999E-2</v>
      </c>
      <c r="F4436" s="15">
        <f t="shared" si="138"/>
        <v>1.4459374999999998E-2</v>
      </c>
      <c r="G4436" s="10">
        <f>IF(C4436&gt;'Assumptions Notes'!C$11,'Assumptions Notes'!C$11,C4436)</f>
        <v>66.099999999999994</v>
      </c>
      <c r="H4436" s="15">
        <f t="shared" si="139"/>
        <v>1.4459374999999998E-2</v>
      </c>
      <c r="I4436" s="2">
        <f>IF(C4436&gt;'Assumptions Notes'!C$11,-C4436*('Assumptions Notes'!C$13/(2*1000)),G4436*D4436)</f>
        <v>1.4459374999999998E-2</v>
      </c>
    </row>
    <row r="4437" spans="1:9" ht="16" x14ac:dyDescent="0.2">
      <c r="A4437" s="5">
        <v>42644.416666666664</v>
      </c>
      <c r="B4437" s="2">
        <v>932.43</v>
      </c>
      <c r="C4437" s="29">
        <v>64.8</v>
      </c>
      <c r="D4437" s="8">
        <v>2.1000000000000001E-4</v>
      </c>
      <c r="E4437" s="13">
        <f>D4437*'Assumptions Notes'!C$12</f>
        <v>2.52E-2</v>
      </c>
      <c r="F4437" s="15">
        <f t="shared" si="138"/>
        <v>1.3608E-2</v>
      </c>
      <c r="G4437" s="10">
        <f>IF(C4437&gt;'Assumptions Notes'!C$11,'Assumptions Notes'!C$11,C4437)</f>
        <v>64.8</v>
      </c>
      <c r="H4437" s="15">
        <f t="shared" si="139"/>
        <v>1.3608E-2</v>
      </c>
      <c r="I4437" s="2">
        <f>IF(C4437&gt;'Assumptions Notes'!C$11,-C4437*('Assumptions Notes'!C$13/(2*1000)),G4437*D4437)</f>
        <v>1.3608E-2</v>
      </c>
    </row>
    <row r="4438" spans="1:9" ht="16" x14ac:dyDescent="0.2">
      <c r="A4438" s="5">
        <v>42644.4375</v>
      </c>
      <c r="B4438" s="2">
        <v>845.74</v>
      </c>
      <c r="C4438" s="29">
        <v>67.5</v>
      </c>
      <c r="D4438" s="8">
        <v>2.075E-4</v>
      </c>
      <c r="E4438" s="13">
        <f>D4438*'Assumptions Notes'!C$12</f>
        <v>2.4899999999999999E-2</v>
      </c>
      <c r="F4438" s="15">
        <f t="shared" si="138"/>
        <v>1.400625E-2</v>
      </c>
      <c r="G4438" s="10">
        <f>IF(C4438&gt;'Assumptions Notes'!C$11,'Assumptions Notes'!C$11,C4438)</f>
        <v>67.5</v>
      </c>
      <c r="H4438" s="15">
        <f t="shared" si="139"/>
        <v>1.400625E-2</v>
      </c>
      <c r="I4438" s="2">
        <f>IF(C4438&gt;'Assumptions Notes'!C$11,-C4438*('Assumptions Notes'!C$13/(2*1000)),G4438*D4438)</f>
        <v>1.400625E-2</v>
      </c>
    </row>
    <row r="4439" spans="1:9" ht="16" x14ac:dyDescent="0.2">
      <c r="A4439" s="5">
        <v>42644.458333333336</v>
      </c>
      <c r="B4439" s="2">
        <v>751.15</v>
      </c>
      <c r="C4439" s="29">
        <v>73.3</v>
      </c>
      <c r="D4439" s="8">
        <v>2.05E-4</v>
      </c>
      <c r="E4439" s="13">
        <f>D4439*'Assumptions Notes'!C$12</f>
        <v>2.46E-2</v>
      </c>
      <c r="F4439" s="15">
        <f t="shared" si="138"/>
        <v>1.50265E-2</v>
      </c>
      <c r="G4439" s="10">
        <f>IF(C4439&gt;'Assumptions Notes'!C$11,'Assumptions Notes'!C$11,C4439)</f>
        <v>73.3</v>
      </c>
      <c r="H4439" s="15">
        <f t="shared" si="139"/>
        <v>1.50265E-2</v>
      </c>
      <c r="I4439" s="2">
        <f>IF(C4439&gt;'Assumptions Notes'!C$11,-C4439*('Assumptions Notes'!C$13/(2*1000)),G4439*D4439)</f>
        <v>1.50265E-2</v>
      </c>
    </row>
    <row r="4440" spans="1:9" ht="16" x14ac:dyDescent="0.2">
      <c r="A4440" s="5">
        <v>42644.479166666664</v>
      </c>
      <c r="B4440" s="2">
        <v>698.03</v>
      </c>
      <c r="C4440" s="29">
        <v>78.099999999999994</v>
      </c>
      <c r="D4440" s="8">
        <v>2.1499999999999999E-4</v>
      </c>
      <c r="E4440" s="13">
        <f>D4440*'Assumptions Notes'!C$12</f>
        <v>2.58E-2</v>
      </c>
      <c r="F4440" s="15">
        <f t="shared" si="138"/>
        <v>1.6791499999999997E-2</v>
      </c>
      <c r="G4440" s="10">
        <f>IF(C4440&gt;'Assumptions Notes'!C$11,'Assumptions Notes'!C$11,C4440)</f>
        <v>78.099999999999994</v>
      </c>
      <c r="H4440" s="15">
        <f t="shared" si="139"/>
        <v>1.6791499999999997E-2</v>
      </c>
      <c r="I4440" s="2">
        <f>IF(C4440&gt;'Assumptions Notes'!C$11,-C4440*('Assumptions Notes'!C$13/(2*1000)),G4440*D4440)</f>
        <v>1.6791499999999997E-2</v>
      </c>
    </row>
    <row r="4441" spans="1:9" ht="16" x14ac:dyDescent="0.2">
      <c r="A4441" s="5">
        <v>42644.5</v>
      </c>
      <c r="B4441" s="2">
        <v>616.41</v>
      </c>
      <c r="C4441" s="29">
        <v>83.4</v>
      </c>
      <c r="D4441" s="8">
        <v>2.2499999999999999E-4</v>
      </c>
      <c r="E4441" s="13">
        <f>D4441*'Assumptions Notes'!C$12</f>
        <v>2.7E-2</v>
      </c>
      <c r="F4441" s="15">
        <f t="shared" si="138"/>
        <v>1.8765E-2</v>
      </c>
      <c r="G4441" s="10">
        <f>IF(C4441&gt;'Assumptions Notes'!C$11,'Assumptions Notes'!C$11,C4441)</f>
        <v>83.4</v>
      </c>
      <c r="H4441" s="15">
        <f t="shared" si="139"/>
        <v>1.8765E-2</v>
      </c>
      <c r="I4441" s="2">
        <f>IF(C4441&gt;'Assumptions Notes'!C$11,-C4441*('Assumptions Notes'!C$13/(2*1000)),G4441*D4441)</f>
        <v>1.8765E-2</v>
      </c>
    </row>
    <row r="4442" spans="1:9" ht="16" x14ac:dyDescent="0.2">
      <c r="A4442" s="5">
        <v>42644.520833333336</v>
      </c>
      <c r="B4442" s="2">
        <v>629.64</v>
      </c>
      <c r="C4442" s="29">
        <v>84.6</v>
      </c>
      <c r="D4442" s="8">
        <v>2.1250000000000002E-4</v>
      </c>
      <c r="E4442" s="13">
        <f>D4442*'Assumptions Notes'!C$12</f>
        <v>2.5500000000000002E-2</v>
      </c>
      <c r="F4442" s="15">
        <f t="shared" si="138"/>
        <v>1.79775E-2</v>
      </c>
      <c r="G4442" s="10">
        <f>IF(C4442&gt;'Assumptions Notes'!C$11,'Assumptions Notes'!C$11,C4442)</f>
        <v>84.6</v>
      </c>
      <c r="H4442" s="15">
        <f t="shared" si="139"/>
        <v>1.79775E-2</v>
      </c>
      <c r="I4442" s="2">
        <f>IF(C4442&gt;'Assumptions Notes'!C$11,-C4442*('Assumptions Notes'!C$13/(2*1000)),G4442*D4442)</f>
        <v>1.79775E-2</v>
      </c>
    </row>
    <row r="4443" spans="1:9" ht="16" x14ac:dyDescent="0.2">
      <c r="A4443" s="5">
        <v>42644.541666666664</v>
      </c>
      <c r="B4443" s="2">
        <v>689.34</v>
      </c>
      <c r="C4443" s="29">
        <v>84.5</v>
      </c>
      <c r="D4443" s="8">
        <v>2.0000000000000001E-4</v>
      </c>
      <c r="E4443" s="13">
        <f>D4443*'Assumptions Notes'!C$12</f>
        <v>2.4E-2</v>
      </c>
      <c r="F4443" s="15">
        <f t="shared" si="138"/>
        <v>1.6900000000000002E-2</v>
      </c>
      <c r="G4443" s="10">
        <f>IF(C4443&gt;'Assumptions Notes'!C$11,'Assumptions Notes'!C$11,C4443)</f>
        <v>84.5</v>
      </c>
      <c r="H4443" s="15">
        <f t="shared" si="139"/>
        <v>1.6900000000000002E-2</v>
      </c>
      <c r="I4443" s="2">
        <f>IF(C4443&gt;'Assumptions Notes'!C$11,-C4443*('Assumptions Notes'!C$13/(2*1000)),G4443*D4443)</f>
        <v>1.6900000000000002E-2</v>
      </c>
    </row>
    <row r="4444" spans="1:9" ht="16" x14ac:dyDescent="0.2">
      <c r="A4444" s="5">
        <v>42644.5625</v>
      </c>
      <c r="B4444" s="2">
        <v>666.48</v>
      </c>
      <c r="C4444" s="29">
        <v>81.7</v>
      </c>
      <c r="D4444" s="8">
        <v>1.975E-4</v>
      </c>
      <c r="E4444" s="13">
        <f>D4444*'Assumptions Notes'!C$12</f>
        <v>2.3699999999999999E-2</v>
      </c>
      <c r="F4444" s="15">
        <f t="shared" si="138"/>
        <v>1.6135750000000001E-2</v>
      </c>
      <c r="G4444" s="10">
        <f>IF(C4444&gt;'Assumptions Notes'!C$11,'Assumptions Notes'!C$11,C4444)</f>
        <v>81.7</v>
      </c>
      <c r="H4444" s="15">
        <f t="shared" si="139"/>
        <v>1.6135750000000001E-2</v>
      </c>
      <c r="I4444" s="2">
        <f>IF(C4444&gt;'Assumptions Notes'!C$11,-C4444*('Assumptions Notes'!C$13/(2*1000)),G4444*D4444)</f>
        <v>1.6135750000000001E-2</v>
      </c>
    </row>
    <row r="4445" spans="1:9" ht="16" x14ac:dyDescent="0.2">
      <c r="A4445" s="5">
        <v>42644.583333333336</v>
      </c>
      <c r="B4445" s="2">
        <v>656.31</v>
      </c>
      <c r="C4445" s="29">
        <v>72.3</v>
      </c>
      <c r="D4445" s="8">
        <v>1.95E-4</v>
      </c>
      <c r="E4445" s="13">
        <f>D4445*'Assumptions Notes'!C$12</f>
        <v>2.3400000000000001E-2</v>
      </c>
      <c r="F4445" s="15">
        <f t="shared" si="138"/>
        <v>1.40985E-2</v>
      </c>
      <c r="G4445" s="10">
        <f>IF(C4445&gt;'Assumptions Notes'!C$11,'Assumptions Notes'!C$11,C4445)</f>
        <v>72.3</v>
      </c>
      <c r="H4445" s="15">
        <f t="shared" si="139"/>
        <v>1.40985E-2</v>
      </c>
      <c r="I4445" s="2">
        <f>IF(C4445&gt;'Assumptions Notes'!C$11,-C4445*('Assumptions Notes'!C$13/(2*1000)),G4445*D4445)</f>
        <v>1.40985E-2</v>
      </c>
    </row>
    <row r="4446" spans="1:9" ht="16" x14ac:dyDescent="0.2">
      <c r="A4446" s="5">
        <v>42644.604166666664</v>
      </c>
      <c r="B4446" s="2">
        <v>611.20000000000005</v>
      </c>
      <c r="C4446" s="29">
        <v>66.5</v>
      </c>
      <c r="D4446" s="8">
        <v>1.9625E-4</v>
      </c>
      <c r="E4446" s="13">
        <f>D4446*'Assumptions Notes'!C$12</f>
        <v>2.3550000000000001E-2</v>
      </c>
      <c r="F4446" s="15">
        <f t="shared" si="138"/>
        <v>1.3050625E-2</v>
      </c>
      <c r="G4446" s="10">
        <f>IF(C4446&gt;'Assumptions Notes'!C$11,'Assumptions Notes'!C$11,C4446)</f>
        <v>66.5</v>
      </c>
      <c r="H4446" s="15">
        <f t="shared" si="139"/>
        <v>1.3050625E-2</v>
      </c>
      <c r="I4446" s="2">
        <f>IF(C4446&gt;'Assumptions Notes'!C$11,-C4446*('Assumptions Notes'!C$13/(2*1000)),G4446*D4446)</f>
        <v>1.3050625E-2</v>
      </c>
    </row>
    <row r="4447" spans="1:9" ht="16" x14ac:dyDescent="0.2">
      <c r="A4447" s="5">
        <v>42644.625</v>
      </c>
      <c r="B4447" s="2">
        <v>595.29999999999995</v>
      </c>
      <c r="C4447" s="29">
        <v>64.7</v>
      </c>
      <c r="D4447" s="8">
        <v>1.975E-4</v>
      </c>
      <c r="E4447" s="13">
        <f>D4447*'Assumptions Notes'!C$12</f>
        <v>2.3699999999999999E-2</v>
      </c>
      <c r="F4447" s="15">
        <f t="shared" si="138"/>
        <v>1.2778250000000001E-2</v>
      </c>
      <c r="G4447" s="10">
        <f>IF(C4447&gt;'Assumptions Notes'!C$11,'Assumptions Notes'!C$11,C4447)</f>
        <v>64.7</v>
      </c>
      <c r="H4447" s="15">
        <f t="shared" si="139"/>
        <v>1.2778250000000001E-2</v>
      </c>
      <c r="I4447" s="2">
        <f>IF(C4447&gt;'Assumptions Notes'!C$11,-C4447*('Assumptions Notes'!C$13/(2*1000)),G4447*D4447)</f>
        <v>1.2778250000000001E-2</v>
      </c>
    </row>
    <row r="4448" spans="1:9" ht="16" x14ac:dyDescent="0.2">
      <c r="A4448" s="5">
        <v>42644.645833333336</v>
      </c>
      <c r="B4448" s="2">
        <v>639.86</v>
      </c>
      <c r="C4448" s="29">
        <v>63.2</v>
      </c>
      <c r="D4448" s="8">
        <v>2.2124999999999998E-4</v>
      </c>
      <c r="E4448" s="13">
        <f>D4448*'Assumptions Notes'!C$12</f>
        <v>2.6549999999999997E-2</v>
      </c>
      <c r="F4448" s="15">
        <f t="shared" si="138"/>
        <v>1.3982999999999999E-2</v>
      </c>
      <c r="G4448" s="10">
        <f>IF(C4448&gt;'Assumptions Notes'!C$11,'Assumptions Notes'!C$11,C4448)</f>
        <v>63.2</v>
      </c>
      <c r="H4448" s="15">
        <f t="shared" si="139"/>
        <v>1.3982999999999999E-2</v>
      </c>
      <c r="I4448" s="2">
        <f>IF(C4448&gt;'Assumptions Notes'!C$11,-C4448*('Assumptions Notes'!C$13/(2*1000)),G4448*D4448)</f>
        <v>1.3982999999999999E-2</v>
      </c>
    </row>
    <row r="4449" spans="1:9" ht="16" x14ac:dyDescent="0.2">
      <c r="A4449" s="5">
        <v>42644.666666666664</v>
      </c>
      <c r="B4449" s="2">
        <v>776.62</v>
      </c>
      <c r="C4449" s="29">
        <v>62.4</v>
      </c>
      <c r="D4449" s="8">
        <v>2.4499999999999999E-4</v>
      </c>
      <c r="E4449" s="13">
        <f>D4449*'Assumptions Notes'!C$12</f>
        <v>2.9399999999999999E-2</v>
      </c>
      <c r="F4449" s="15">
        <f t="shared" si="138"/>
        <v>1.5288E-2</v>
      </c>
      <c r="G4449" s="10">
        <f>IF(C4449&gt;'Assumptions Notes'!C$11,'Assumptions Notes'!C$11,C4449)</f>
        <v>62.4</v>
      </c>
      <c r="H4449" s="15">
        <f t="shared" si="139"/>
        <v>1.5288E-2</v>
      </c>
      <c r="I4449" s="2">
        <f>IF(C4449&gt;'Assumptions Notes'!C$11,-C4449*('Assumptions Notes'!C$13/(2*1000)),G4449*D4449)</f>
        <v>1.5288E-2</v>
      </c>
    </row>
    <row r="4450" spans="1:9" ht="16" x14ac:dyDescent="0.2">
      <c r="A4450" s="5">
        <v>42644.6875</v>
      </c>
      <c r="B4450" s="2">
        <v>793.01</v>
      </c>
      <c r="C4450" s="29">
        <v>67.2</v>
      </c>
      <c r="D4450" s="8">
        <v>2.7E-4</v>
      </c>
      <c r="E4450" s="13">
        <f>D4450*'Assumptions Notes'!C$12</f>
        <v>3.2399999999999998E-2</v>
      </c>
      <c r="F4450" s="15">
        <f t="shared" si="138"/>
        <v>1.8144E-2</v>
      </c>
      <c r="G4450" s="10">
        <f>IF(C4450&gt;'Assumptions Notes'!C$11,'Assumptions Notes'!C$11,C4450)</f>
        <v>67.2</v>
      </c>
      <c r="H4450" s="15">
        <f t="shared" si="139"/>
        <v>1.8144E-2</v>
      </c>
      <c r="I4450" s="2">
        <f>IF(C4450&gt;'Assumptions Notes'!C$11,-C4450*('Assumptions Notes'!C$13/(2*1000)),G4450*D4450)</f>
        <v>1.8144E-2</v>
      </c>
    </row>
    <row r="4451" spans="1:9" ht="16" x14ac:dyDescent="0.2">
      <c r="A4451" s="5">
        <v>42644.708333333336</v>
      </c>
      <c r="B4451" s="2">
        <v>809.54</v>
      </c>
      <c r="C4451" s="29">
        <v>68.5</v>
      </c>
      <c r="D4451" s="8">
        <v>2.9500000000000001E-4</v>
      </c>
      <c r="E4451" s="13">
        <f>D4451*'Assumptions Notes'!C$12</f>
        <v>3.5400000000000001E-2</v>
      </c>
      <c r="F4451" s="15">
        <f t="shared" si="138"/>
        <v>2.02075E-2</v>
      </c>
      <c r="G4451" s="10">
        <f>IF(C4451&gt;'Assumptions Notes'!C$11,'Assumptions Notes'!C$11,C4451)</f>
        <v>68.5</v>
      </c>
      <c r="H4451" s="15">
        <f t="shared" si="139"/>
        <v>2.02075E-2</v>
      </c>
      <c r="I4451" s="2">
        <f>IF(C4451&gt;'Assumptions Notes'!C$11,-C4451*('Assumptions Notes'!C$13/(2*1000)),G4451*D4451)</f>
        <v>2.02075E-2</v>
      </c>
    </row>
    <row r="4452" spans="1:9" ht="16" x14ac:dyDescent="0.2">
      <c r="A4452" s="5">
        <v>42644.729166666664</v>
      </c>
      <c r="B4452" s="2">
        <v>903.63</v>
      </c>
      <c r="C4452" s="29">
        <v>72.2</v>
      </c>
      <c r="D4452" s="8">
        <v>2.9750000000000002E-4</v>
      </c>
      <c r="E4452" s="13">
        <f>D4452*'Assumptions Notes'!C$12</f>
        <v>3.5700000000000003E-2</v>
      </c>
      <c r="F4452" s="15">
        <f t="shared" si="138"/>
        <v>2.1479500000000002E-2</v>
      </c>
      <c r="G4452" s="10">
        <f>IF(C4452&gt;'Assumptions Notes'!C$11,'Assumptions Notes'!C$11,C4452)</f>
        <v>72.2</v>
      </c>
      <c r="H4452" s="15">
        <f t="shared" si="139"/>
        <v>2.1479500000000002E-2</v>
      </c>
      <c r="I4452" s="2">
        <f>IF(C4452&gt;'Assumptions Notes'!C$11,-C4452*('Assumptions Notes'!C$13/(2*1000)),G4452*D4452)</f>
        <v>2.1479500000000002E-2</v>
      </c>
    </row>
    <row r="4453" spans="1:9" ht="16" x14ac:dyDescent="0.2">
      <c r="A4453" s="5">
        <v>42644.75</v>
      </c>
      <c r="B4453" s="2">
        <v>987.57</v>
      </c>
      <c r="C4453" s="29">
        <v>79.3</v>
      </c>
      <c r="D4453" s="8">
        <v>2.9999999999999997E-4</v>
      </c>
      <c r="E4453" s="13">
        <f>D4453*'Assumptions Notes'!C$12</f>
        <v>3.5999999999999997E-2</v>
      </c>
      <c r="F4453" s="15">
        <f t="shared" si="138"/>
        <v>2.3789999999999999E-2</v>
      </c>
      <c r="G4453" s="10">
        <f>IF(C4453&gt;'Assumptions Notes'!C$11,'Assumptions Notes'!C$11,C4453)</f>
        <v>79.3</v>
      </c>
      <c r="H4453" s="15">
        <f t="shared" si="139"/>
        <v>2.3789999999999999E-2</v>
      </c>
      <c r="I4453" s="2">
        <f>IF(C4453&gt;'Assumptions Notes'!C$11,-C4453*('Assumptions Notes'!C$13/(2*1000)),G4453*D4453)</f>
        <v>2.3789999999999999E-2</v>
      </c>
    </row>
    <row r="4454" spans="1:9" ht="16" x14ac:dyDescent="0.2">
      <c r="A4454" s="5">
        <v>42644.770833333336</v>
      </c>
      <c r="B4454" s="2">
        <v>1080.51</v>
      </c>
      <c r="C4454" s="29">
        <v>80.400000000000006</v>
      </c>
      <c r="D4454" s="8">
        <v>2.9999999999999997E-4</v>
      </c>
      <c r="E4454" s="13">
        <f>D4454*'Assumptions Notes'!C$12</f>
        <v>3.5999999999999997E-2</v>
      </c>
      <c r="F4454" s="15">
        <f t="shared" si="138"/>
        <v>2.4119999999999999E-2</v>
      </c>
      <c r="G4454" s="10">
        <f>IF(C4454&gt;'Assumptions Notes'!C$11,'Assumptions Notes'!C$11,C4454)</f>
        <v>80.400000000000006</v>
      </c>
      <c r="H4454" s="15">
        <f t="shared" si="139"/>
        <v>2.4119999999999999E-2</v>
      </c>
      <c r="I4454" s="2">
        <f>IF(C4454&gt;'Assumptions Notes'!C$11,-C4454*('Assumptions Notes'!C$13/(2*1000)),G4454*D4454)</f>
        <v>2.4119999999999999E-2</v>
      </c>
    </row>
    <row r="4455" spans="1:9" ht="16" x14ac:dyDescent="0.2">
      <c r="A4455" s="5">
        <v>42644.791666666664</v>
      </c>
      <c r="B4455" s="2">
        <v>1162.54</v>
      </c>
      <c r="C4455" s="29">
        <v>81.599999999999994</v>
      </c>
      <c r="D4455" s="8">
        <v>2.9999999999999997E-4</v>
      </c>
      <c r="E4455" s="13">
        <f>D4455*'Assumptions Notes'!C$12</f>
        <v>3.5999999999999997E-2</v>
      </c>
      <c r="F4455" s="15">
        <f t="shared" si="138"/>
        <v>2.4479999999999995E-2</v>
      </c>
      <c r="G4455" s="10">
        <f>IF(C4455&gt;'Assumptions Notes'!C$11,'Assumptions Notes'!C$11,C4455)</f>
        <v>81.599999999999994</v>
      </c>
      <c r="H4455" s="15">
        <f t="shared" si="139"/>
        <v>2.4479999999999995E-2</v>
      </c>
      <c r="I4455" s="2">
        <f>IF(C4455&gt;'Assumptions Notes'!C$11,-C4455*('Assumptions Notes'!C$13/(2*1000)),G4455*D4455)</f>
        <v>2.4479999999999995E-2</v>
      </c>
    </row>
    <row r="4456" spans="1:9" ht="16" x14ac:dyDescent="0.2">
      <c r="A4456" s="5">
        <v>42644.8125</v>
      </c>
      <c r="B4456" s="2">
        <v>1260</v>
      </c>
      <c r="C4456" s="29">
        <v>77.3</v>
      </c>
      <c r="D4456" s="8">
        <v>2.9750000000000002E-4</v>
      </c>
      <c r="E4456" s="13">
        <f>D4456*'Assumptions Notes'!C$12</f>
        <v>3.5700000000000003E-2</v>
      </c>
      <c r="F4456" s="15">
        <f t="shared" si="138"/>
        <v>2.299675E-2</v>
      </c>
      <c r="G4456" s="10">
        <f>IF(C4456&gt;'Assumptions Notes'!C$11,'Assumptions Notes'!C$11,C4456)</f>
        <v>77.3</v>
      </c>
      <c r="H4456" s="15">
        <f t="shared" si="139"/>
        <v>2.299675E-2</v>
      </c>
      <c r="I4456" s="2">
        <f>IF(C4456&gt;'Assumptions Notes'!C$11,-C4456*('Assumptions Notes'!C$13/(2*1000)),G4456*D4456)</f>
        <v>2.299675E-2</v>
      </c>
    </row>
    <row r="4457" spans="1:9" ht="16" x14ac:dyDescent="0.2">
      <c r="A4457" s="5">
        <v>42644.833333333336</v>
      </c>
      <c r="B4457" s="2">
        <v>1266.45</v>
      </c>
      <c r="C4457" s="29">
        <v>68.099999999999994</v>
      </c>
      <c r="D4457" s="8">
        <v>2.9500000000000001E-4</v>
      </c>
      <c r="E4457" s="13">
        <f>D4457*'Assumptions Notes'!C$12</f>
        <v>3.5400000000000001E-2</v>
      </c>
      <c r="F4457" s="15">
        <f t="shared" si="138"/>
        <v>2.00895E-2</v>
      </c>
      <c r="G4457" s="10">
        <f>IF(C4457&gt;'Assumptions Notes'!C$11,'Assumptions Notes'!C$11,C4457)</f>
        <v>68.099999999999994</v>
      </c>
      <c r="H4457" s="15">
        <f t="shared" si="139"/>
        <v>2.00895E-2</v>
      </c>
      <c r="I4457" s="2">
        <f>IF(C4457&gt;'Assumptions Notes'!C$11,-C4457*('Assumptions Notes'!C$13/(2*1000)),G4457*D4457)</f>
        <v>2.00895E-2</v>
      </c>
    </row>
    <row r="4458" spans="1:9" ht="16" x14ac:dyDescent="0.2">
      <c r="A4458" s="5">
        <v>42644.854166666664</v>
      </c>
      <c r="B4458" s="2">
        <v>1246.04</v>
      </c>
      <c r="C4458" s="29">
        <v>64.5</v>
      </c>
      <c r="D4458" s="8">
        <v>2.9E-4</v>
      </c>
      <c r="E4458" s="13">
        <f>D4458*'Assumptions Notes'!C$12</f>
        <v>3.4799999999999998E-2</v>
      </c>
      <c r="F4458" s="15">
        <f t="shared" si="138"/>
        <v>1.8704999999999999E-2</v>
      </c>
      <c r="G4458" s="10">
        <f>IF(C4458&gt;'Assumptions Notes'!C$11,'Assumptions Notes'!C$11,C4458)</f>
        <v>64.5</v>
      </c>
      <c r="H4458" s="15">
        <f t="shared" si="139"/>
        <v>1.8704999999999999E-2</v>
      </c>
      <c r="I4458" s="2">
        <f>IF(C4458&gt;'Assumptions Notes'!C$11,-C4458*('Assumptions Notes'!C$13/(2*1000)),G4458*D4458)</f>
        <v>1.8704999999999999E-2</v>
      </c>
    </row>
    <row r="4459" spans="1:9" ht="16" x14ac:dyDescent="0.2">
      <c r="A4459" s="5">
        <v>42644.875</v>
      </c>
      <c r="B4459" s="2">
        <v>1189.81</v>
      </c>
      <c r="C4459" s="29">
        <v>63</v>
      </c>
      <c r="D4459" s="8">
        <v>2.8499999999999999E-4</v>
      </c>
      <c r="E4459" s="13">
        <f>D4459*'Assumptions Notes'!C$12</f>
        <v>3.4200000000000001E-2</v>
      </c>
      <c r="F4459" s="15">
        <f t="shared" si="138"/>
        <v>1.7954999999999999E-2</v>
      </c>
      <c r="G4459" s="10">
        <f>IF(C4459&gt;'Assumptions Notes'!C$11,'Assumptions Notes'!C$11,C4459)</f>
        <v>63</v>
      </c>
      <c r="H4459" s="15">
        <f t="shared" si="139"/>
        <v>1.7954999999999999E-2</v>
      </c>
      <c r="I4459" s="2">
        <f>IF(C4459&gt;'Assumptions Notes'!C$11,-C4459*('Assumptions Notes'!C$13/(2*1000)),G4459*D4459)</f>
        <v>1.7954999999999999E-2</v>
      </c>
    </row>
    <row r="4460" spans="1:9" ht="16" x14ac:dyDescent="0.2">
      <c r="A4460" s="5">
        <v>42644.895833333336</v>
      </c>
      <c r="B4460" s="2">
        <v>1139.96</v>
      </c>
      <c r="C4460" s="29">
        <v>59.7</v>
      </c>
      <c r="D4460" s="8">
        <v>2.7E-4</v>
      </c>
      <c r="E4460" s="13">
        <f>D4460*'Assumptions Notes'!C$12</f>
        <v>3.2399999999999998E-2</v>
      </c>
      <c r="F4460" s="15">
        <f t="shared" si="138"/>
        <v>1.6119000000000001E-2</v>
      </c>
      <c r="G4460" s="10">
        <f>IF(C4460&gt;'Assumptions Notes'!C$11,'Assumptions Notes'!C$11,C4460)</f>
        <v>59.7</v>
      </c>
      <c r="H4460" s="15">
        <f t="shared" si="139"/>
        <v>1.6119000000000001E-2</v>
      </c>
      <c r="I4460" s="2">
        <f>IF(C4460&gt;'Assumptions Notes'!C$11,-C4460*('Assumptions Notes'!C$13/(2*1000)),G4460*D4460)</f>
        <v>1.6119000000000001E-2</v>
      </c>
    </row>
    <row r="4461" spans="1:9" ht="16" x14ac:dyDescent="0.2">
      <c r="A4461" s="5">
        <v>42644.916666666664</v>
      </c>
      <c r="B4461" s="2">
        <v>1112.54</v>
      </c>
      <c r="C4461" s="29">
        <v>61.4</v>
      </c>
      <c r="D4461" s="8">
        <v>2.5500000000000002E-4</v>
      </c>
      <c r="E4461" s="13">
        <f>D4461*'Assumptions Notes'!C$12</f>
        <v>3.0600000000000002E-2</v>
      </c>
      <c r="F4461" s="15">
        <f t="shared" si="138"/>
        <v>1.5657000000000001E-2</v>
      </c>
      <c r="G4461" s="10">
        <f>IF(C4461&gt;'Assumptions Notes'!C$11,'Assumptions Notes'!C$11,C4461)</f>
        <v>61.4</v>
      </c>
      <c r="H4461" s="15">
        <f t="shared" si="139"/>
        <v>1.5657000000000001E-2</v>
      </c>
      <c r="I4461" s="2">
        <f>IF(C4461&gt;'Assumptions Notes'!C$11,-C4461*('Assumptions Notes'!C$13/(2*1000)),G4461*D4461)</f>
        <v>1.5657000000000001E-2</v>
      </c>
    </row>
    <row r="4462" spans="1:9" ht="16" x14ac:dyDescent="0.2">
      <c r="A4462" s="5">
        <v>42644.9375</v>
      </c>
      <c r="B4462" s="2">
        <v>1087.55</v>
      </c>
      <c r="C4462" s="29">
        <v>65.7</v>
      </c>
      <c r="D4462" s="8">
        <v>2.1250000000000002E-4</v>
      </c>
      <c r="E4462" s="13">
        <f>D4462*'Assumptions Notes'!C$12</f>
        <v>2.5500000000000002E-2</v>
      </c>
      <c r="F4462" s="15">
        <f t="shared" si="138"/>
        <v>1.3961250000000001E-2</v>
      </c>
      <c r="G4462" s="10">
        <f>IF(C4462&gt;'Assumptions Notes'!C$11,'Assumptions Notes'!C$11,C4462)</f>
        <v>65.7</v>
      </c>
      <c r="H4462" s="15">
        <f t="shared" si="139"/>
        <v>1.3961250000000001E-2</v>
      </c>
      <c r="I4462" s="2">
        <f>IF(C4462&gt;'Assumptions Notes'!C$11,-C4462*('Assumptions Notes'!C$13/(2*1000)),G4462*D4462)</f>
        <v>1.3961250000000001E-2</v>
      </c>
    </row>
    <row r="4463" spans="1:9" ht="16" x14ac:dyDescent="0.2">
      <c r="A4463" s="5">
        <v>42644.958333333336</v>
      </c>
      <c r="B4463" s="2">
        <v>1067</v>
      </c>
      <c r="C4463" s="29">
        <v>66.599999999999994</v>
      </c>
      <c r="D4463" s="8">
        <v>1.7000000000000001E-4</v>
      </c>
      <c r="E4463" s="13">
        <f>D4463*'Assumptions Notes'!C$12</f>
        <v>2.0400000000000001E-2</v>
      </c>
      <c r="F4463" s="15">
        <f t="shared" si="138"/>
        <v>1.1322E-2</v>
      </c>
      <c r="G4463" s="10">
        <f>IF(C4463&gt;'Assumptions Notes'!C$11,'Assumptions Notes'!C$11,C4463)</f>
        <v>66.599999999999994</v>
      </c>
      <c r="H4463" s="15">
        <f t="shared" si="139"/>
        <v>1.1322E-2</v>
      </c>
      <c r="I4463" s="2">
        <f>IF(C4463&gt;'Assumptions Notes'!C$11,-C4463*('Assumptions Notes'!C$13/(2*1000)),G4463*D4463)</f>
        <v>1.1322E-2</v>
      </c>
    </row>
    <row r="4464" spans="1:9" ht="16" x14ac:dyDescent="0.2">
      <c r="A4464" s="5">
        <v>42644.979166666664</v>
      </c>
      <c r="B4464" s="2">
        <v>1047.71</v>
      </c>
      <c r="C4464" s="29">
        <v>72.900000000000006</v>
      </c>
      <c r="D4464" s="8">
        <v>1.5000000000000001E-4</v>
      </c>
      <c r="E4464" s="13">
        <f>D4464*'Assumptions Notes'!C$12</f>
        <v>1.8000000000000002E-2</v>
      </c>
      <c r="F4464" s="15">
        <f t="shared" si="138"/>
        <v>1.0935000000000002E-2</v>
      </c>
      <c r="G4464" s="10">
        <f>IF(C4464&gt;'Assumptions Notes'!C$11,'Assumptions Notes'!C$11,C4464)</f>
        <v>72.900000000000006</v>
      </c>
      <c r="H4464" s="15">
        <f t="shared" si="139"/>
        <v>1.0935000000000002E-2</v>
      </c>
      <c r="I4464" s="2">
        <f>IF(C4464&gt;'Assumptions Notes'!C$11,-C4464*('Assumptions Notes'!C$13/(2*1000)),G4464*D4464)</f>
        <v>1.0935000000000002E-2</v>
      </c>
    </row>
    <row r="4465" spans="1:9" ht="16" x14ac:dyDescent="0.2">
      <c r="A4465" s="5">
        <v>42645</v>
      </c>
      <c r="B4465" s="2">
        <v>1273.2</v>
      </c>
      <c r="C4465" s="29">
        <v>78.8</v>
      </c>
      <c r="D4465" s="8">
        <v>1.2999999999999999E-4</v>
      </c>
      <c r="E4465" s="13">
        <f>D4465*'Assumptions Notes'!C$12</f>
        <v>1.5599999999999999E-2</v>
      </c>
      <c r="F4465" s="15">
        <f t="shared" si="138"/>
        <v>1.0243999999999998E-2</v>
      </c>
      <c r="G4465" s="10">
        <f>IF(C4465&gt;'Assumptions Notes'!C$11,'Assumptions Notes'!C$11,C4465)</f>
        <v>78.8</v>
      </c>
      <c r="H4465" s="15">
        <f t="shared" si="139"/>
        <v>1.0243999999999998E-2</v>
      </c>
      <c r="I4465" s="2">
        <f>IF(C4465&gt;'Assumptions Notes'!C$11,-C4465*('Assumptions Notes'!C$13/(2*1000)),G4465*D4465)</f>
        <v>1.0243999999999998E-2</v>
      </c>
    </row>
    <row r="4466" spans="1:9" ht="16" x14ac:dyDescent="0.2">
      <c r="A4466" s="5">
        <v>42645.020833333336</v>
      </c>
      <c r="B4466" s="2">
        <v>1181.3900000000001</v>
      </c>
      <c r="C4466" s="29">
        <v>79.400000000000006</v>
      </c>
      <c r="D4466" s="8">
        <v>1.175E-4</v>
      </c>
      <c r="E4466" s="13">
        <f>D4466*'Assumptions Notes'!C$12</f>
        <v>1.41E-2</v>
      </c>
      <c r="F4466" s="15">
        <f t="shared" si="138"/>
        <v>9.329500000000001E-3</v>
      </c>
      <c r="G4466" s="10">
        <f>IF(C4466&gt;'Assumptions Notes'!C$11,'Assumptions Notes'!C$11,C4466)</f>
        <v>79.400000000000006</v>
      </c>
      <c r="H4466" s="15">
        <f t="shared" si="139"/>
        <v>9.329500000000001E-3</v>
      </c>
      <c r="I4466" s="2">
        <f>IF(C4466&gt;'Assumptions Notes'!C$11,-C4466*('Assumptions Notes'!C$13/(2*1000)),G4466*D4466)</f>
        <v>9.329500000000001E-3</v>
      </c>
    </row>
    <row r="4467" spans="1:9" ht="16" x14ac:dyDescent="0.2">
      <c r="A4467" s="5">
        <v>42645.041666666664</v>
      </c>
      <c r="B4467" s="2">
        <v>1090.1099999999999</v>
      </c>
      <c r="C4467" s="29">
        <v>79.099999999999994</v>
      </c>
      <c r="D4467" s="8">
        <v>1.05E-4</v>
      </c>
      <c r="E4467" s="13">
        <f>D4467*'Assumptions Notes'!C$12</f>
        <v>1.26E-2</v>
      </c>
      <c r="F4467" s="15">
        <f t="shared" si="138"/>
        <v>8.3055000000000004E-3</v>
      </c>
      <c r="G4467" s="10">
        <f>IF(C4467&gt;'Assumptions Notes'!C$11,'Assumptions Notes'!C$11,C4467)</f>
        <v>79.099999999999994</v>
      </c>
      <c r="H4467" s="15">
        <f t="shared" si="139"/>
        <v>8.3055000000000004E-3</v>
      </c>
      <c r="I4467" s="2">
        <f>IF(C4467&gt;'Assumptions Notes'!C$11,-C4467*('Assumptions Notes'!C$13/(2*1000)),G4467*D4467)</f>
        <v>8.3055000000000004E-3</v>
      </c>
    </row>
    <row r="4468" spans="1:9" ht="16" x14ac:dyDescent="0.2">
      <c r="A4468" s="5">
        <v>42645.0625</v>
      </c>
      <c r="B4468" s="2">
        <v>994.68</v>
      </c>
      <c r="C4468" s="29">
        <v>76.599999999999994</v>
      </c>
      <c r="D4468" s="8">
        <v>1.025E-4</v>
      </c>
      <c r="E4468" s="13">
        <f>D4468*'Assumptions Notes'!C$12</f>
        <v>1.23E-2</v>
      </c>
      <c r="F4468" s="15">
        <f t="shared" si="138"/>
        <v>7.8514999999999991E-3</v>
      </c>
      <c r="G4468" s="10">
        <f>IF(C4468&gt;'Assumptions Notes'!C$11,'Assumptions Notes'!C$11,C4468)</f>
        <v>76.599999999999994</v>
      </c>
      <c r="H4468" s="15">
        <f t="shared" si="139"/>
        <v>7.8514999999999991E-3</v>
      </c>
      <c r="I4468" s="2">
        <f>IF(C4468&gt;'Assumptions Notes'!C$11,-C4468*('Assumptions Notes'!C$13/(2*1000)),G4468*D4468)</f>
        <v>7.8514999999999991E-3</v>
      </c>
    </row>
    <row r="4469" spans="1:9" ht="16" x14ac:dyDescent="0.2">
      <c r="A4469" s="5">
        <v>42645.083333333336</v>
      </c>
      <c r="B4469" s="2">
        <v>944.66</v>
      </c>
      <c r="C4469" s="29">
        <v>68.599999999999994</v>
      </c>
      <c r="D4469" s="8">
        <v>1E-4</v>
      </c>
      <c r="E4469" s="13">
        <f>D4469*'Assumptions Notes'!C$12</f>
        <v>1.2E-2</v>
      </c>
      <c r="F4469" s="15">
        <f t="shared" si="138"/>
        <v>6.8599999999999998E-3</v>
      </c>
      <c r="G4469" s="10">
        <f>IF(C4469&gt;'Assumptions Notes'!C$11,'Assumptions Notes'!C$11,C4469)</f>
        <v>68.599999999999994</v>
      </c>
      <c r="H4469" s="15">
        <f t="shared" si="139"/>
        <v>6.8599999999999998E-3</v>
      </c>
      <c r="I4469" s="2">
        <f>IF(C4469&gt;'Assumptions Notes'!C$11,-C4469*('Assumptions Notes'!C$13/(2*1000)),G4469*D4469)</f>
        <v>6.8599999999999998E-3</v>
      </c>
    </row>
    <row r="4470" spans="1:9" ht="16" x14ac:dyDescent="0.2">
      <c r="A4470" s="5">
        <v>42645.104166666664</v>
      </c>
      <c r="B4470" s="2">
        <v>911.25</v>
      </c>
      <c r="C4470" s="29">
        <v>65.7</v>
      </c>
      <c r="D4470" s="8">
        <v>9.8750000000000002E-5</v>
      </c>
      <c r="E4470" s="13">
        <f>D4470*'Assumptions Notes'!C$12</f>
        <v>1.1849999999999999E-2</v>
      </c>
      <c r="F4470" s="15">
        <f t="shared" si="138"/>
        <v>6.4878750000000006E-3</v>
      </c>
      <c r="G4470" s="10">
        <f>IF(C4470&gt;'Assumptions Notes'!C$11,'Assumptions Notes'!C$11,C4470)</f>
        <v>65.7</v>
      </c>
      <c r="H4470" s="15">
        <f t="shared" si="139"/>
        <v>6.4878750000000006E-3</v>
      </c>
      <c r="I4470" s="2">
        <f>IF(C4470&gt;'Assumptions Notes'!C$11,-C4470*('Assumptions Notes'!C$13/(2*1000)),G4470*D4470)</f>
        <v>6.4878750000000006E-3</v>
      </c>
    </row>
    <row r="4471" spans="1:9" ht="16" x14ac:dyDescent="0.2">
      <c r="A4471" s="5">
        <v>42645.125</v>
      </c>
      <c r="B4471" s="2">
        <v>886.22</v>
      </c>
      <c r="C4471" s="29">
        <v>60.8</v>
      </c>
      <c r="D4471" s="8">
        <v>9.7499999999999998E-5</v>
      </c>
      <c r="E4471" s="13">
        <f>D4471*'Assumptions Notes'!C$12</f>
        <v>1.17E-2</v>
      </c>
      <c r="F4471" s="15">
        <f t="shared" si="138"/>
        <v>5.9279999999999992E-3</v>
      </c>
      <c r="G4471" s="10">
        <f>IF(C4471&gt;'Assumptions Notes'!C$11,'Assumptions Notes'!C$11,C4471)</f>
        <v>60.8</v>
      </c>
      <c r="H4471" s="15">
        <f t="shared" si="139"/>
        <v>5.9279999999999992E-3</v>
      </c>
      <c r="I4471" s="2">
        <f>IF(C4471&gt;'Assumptions Notes'!C$11,-C4471*('Assumptions Notes'!C$13/(2*1000)),G4471*D4471)</f>
        <v>5.9279999999999992E-3</v>
      </c>
    </row>
    <row r="4472" spans="1:9" ht="16" x14ac:dyDescent="0.2">
      <c r="A4472" s="5">
        <v>42645.145833333336</v>
      </c>
      <c r="B4472" s="2">
        <v>850.26</v>
      </c>
      <c r="C4472" s="29">
        <v>60.1</v>
      </c>
      <c r="D4472" s="8">
        <v>9.6250000000000009E-5</v>
      </c>
      <c r="E4472" s="13">
        <f>D4472*'Assumptions Notes'!C$12</f>
        <v>1.1550000000000001E-2</v>
      </c>
      <c r="F4472" s="15">
        <f t="shared" si="138"/>
        <v>5.7846250000000007E-3</v>
      </c>
      <c r="G4472" s="10">
        <f>IF(C4472&gt;'Assumptions Notes'!C$11,'Assumptions Notes'!C$11,C4472)</f>
        <v>60.1</v>
      </c>
      <c r="H4472" s="15">
        <f t="shared" si="139"/>
        <v>5.7846250000000007E-3</v>
      </c>
      <c r="I4472" s="2">
        <f>IF(C4472&gt;'Assumptions Notes'!C$11,-C4472*('Assumptions Notes'!C$13/(2*1000)),G4472*D4472)</f>
        <v>5.7846250000000007E-3</v>
      </c>
    </row>
    <row r="4473" spans="1:9" ht="16" x14ac:dyDescent="0.2">
      <c r="A4473" s="5">
        <v>42645.166666666664</v>
      </c>
      <c r="B4473" s="2">
        <v>811.05</v>
      </c>
      <c r="C4473" s="29">
        <v>61.7</v>
      </c>
      <c r="D4473" s="8">
        <v>9.5000000000000005E-5</v>
      </c>
      <c r="E4473" s="13">
        <f>D4473*'Assumptions Notes'!C$12</f>
        <v>1.14E-2</v>
      </c>
      <c r="F4473" s="15">
        <f t="shared" si="138"/>
        <v>5.8615000000000004E-3</v>
      </c>
      <c r="G4473" s="10">
        <f>IF(C4473&gt;'Assumptions Notes'!C$11,'Assumptions Notes'!C$11,C4473)</f>
        <v>61.7</v>
      </c>
      <c r="H4473" s="15">
        <f t="shared" si="139"/>
        <v>5.8615000000000004E-3</v>
      </c>
      <c r="I4473" s="2">
        <f>IF(C4473&gt;'Assumptions Notes'!C$11,-C4473*('Assumptions Notes'!C$13/(2*1000)),G4473*D4473)</f>
        <v>5.8615000000000004E-3</v>
      </c>
    </row>
    <row r="4474" spans="1:9" ht="16" x14ac:dyDescent="0.2">
      <c r="A4474" s="5">
        <v>42645.1875</v>
      </c>
      <c r="B4474" s="2">
        <v>814.74</v>
      </c>
      <c r="C4474" s="29">
        <v>66.7</v>
      </c>
      <c r="D4474" s="8">
        <v>9.6250000000000009E-5</v>
      </c>
      <c r="E4474" s="13">
        <f>D4474*'Assumptions Notes'!C$12</f>
        <v>1.1550000000000001E-2</v>
      </c>
      <c r="F4474" s="15">
        <f t="shared" si="138"/>
        <v>6.4198750000000011E-3</v>
      </c>
      <c r="G4474" s="10">
        <f>IF(C4474&gt;'Assumptions Notes'!C$11,'Assumptions Notes'!C$11,C4474)</f>
        <v>66.7</v>
      </c>
      <c r="H4474" s="15">
        <f t="shared" si="139"/>
        <v>6.4198750000000011E-3</v>
      </c>
      <c r="I4474" s="2">
        <f>IF(C4474&gt;'Assumptions Notes'!C$11,-C4474*('Assumptions Notes'!C$13/(2*1000)),G4474*D4474)</f>
        <v>6.4198750000000011E-3</v>
      </c>
    </row>
    <row r="4475" spans="1:9" ht="16" x14ac:dyDescent="0.2">
      <c r="A4475" s="5">
        <v>42645.208333333336</v>
      </c>
      <c r="B4475" s="2">
        <v>815.21</v>
      </c>
      <c r="C4475" s="29">
        <v>69.2</v>
      </c>
      <c r="D4475" s="8">
        <v>9.7499999999999998E-5</v>
      </c>
      <c r="E4475" s="13">
        <f>D4475*'Assumptions Notes'!C$12</f>
        <v>1.17E-2</v>
      </c>
      <c r="F4475" s="15">
        <f t="shared" si="138"/>
        <v>6.7470000000000004E-3</v>
      </c>
      <c r="G4475" s="10">
        <f>IF(C4475&gt;'Assumptions Notes'!C$11,'Assumptions Notes'!C$11,C4475)</f>
        <v>69.2</v>
      </c>
      <c r="H4475" s="15">
        <f t="shared" si="139"/>
        <v>6.7470000000000004E-3</v>
      </c>
      <c r="I4475" s="2">
        <f>IF(C4475&gt;'Assumptions Notes'!C$11,-C4475*('Assumptions Notes'!C$13/(2*1000)),G4475*D4475)</f>
        <v>6.7470000000000004E-3</v>
      </c>
    </row>
    <row r="4476" spans="1:9" ht="16" x14ac:dyDescent="0.2">
      <c r="A4476" s="5">
        <v>42645.229166666664</v>
      </c>
      <c r="B4476" s="2">
        <v>829.89</v>
      </c>
      <c r="C4476" s="29">
        <v>69.7</v>
      </c>
      <c r="D4476" s="8">
        <v>1.15E-4</v>
      </c>
      <c r="E4476" s="13">
        <f>D4476*'Assumptions Notes'!C$12</f>
        <v>1.38E-2</v>
      </c>
      <c r="F4476" s="15">
        <f t="shared" si="138"/>
        <v>8.0155000000000001E-3</v>
      </c>
      <c r="G4476" s="10">
        <f>IF(C4476&gt;'Assumptions Notes'!C$11,'Assumptions Notes'!C$11,C4476)</f>
        <v>69.7</v>
      </c>
      <c r="H4476" s="15">
        <f t="shared" si="139"/>
        <v>8.0155000000000001E-3</v>
      </c>
      <c r="I4476" s="2">
        <f>IF(C4476&gt;'Assumptions Notes'!C$11,-C4476*('Assumptions Notes'!C$13/(2*1000)),G4476*D4476)</f>
        <v>8.0155000000000001E-3</v>
      </c>
    </row>
    <row r="4477" spans="1:9" ht="16" x14ac:dyDescent="0.2">
      <c r="A4477" s="5">
        <v>42645.25</v>
      </c>
      <c r="B4477" s="2">
        <v>857.2</v>
      </c>
      <c r="C4477" s="29">
        <v>78.5</v>
      </c>
      <c r="D4477" s="8">
        <v>1.325E-4</v>
      </c>
      <c r="E4477" s="13">
        <f>D4477*'Assumptions Notes'!C$12</f>
        <v>1.5900000000000001E-2</v>
      </c>
      <c r="F4477" s="15">
        <f t="shared" si="138"/>
        <v>1.0401249999999999E-2</v>
      </c>
      <c r="G4477" s="10">
        <f>IF(C4477&gt;'Assumptions Notes'!C$11,'Assumptions Notes'!C$11,C4477)</f>
        <v>78.5</v>
      </c>
      <c r="H4477" s="15">
        <f t="shared" si="139"/>
        <v>1.0401249999999999E-2</v>
      </c>
      <c r="I4477" s="2">
        <f>IF(C4477&gt;'Assumptions Notes'!C$11,-C4477*('Assumptions Notes'!C$13/(2*1000)),G4477*D4477)</f>
        <v>1.0401249999999999E-2</v>
      </c>
    </row>
    <row r="4478" spans="1:9" ht="16" x14ac:dyDescent="0.2">
      <c r="A4478" s="5">
        <v>42645.270833333336</v>
      </c>
      <c r="B4478" s="2">
        <v>856.22</v>
      </c>
      <c r="C4478" s="29">
        <v>79.2</v>
      </c>
      <c r="D4478" s="8">
        <v>1.6249999999999999E-4</v>
      </c>
      <c r="E4478" s="13">
        <f>D4478*'Assumptions Notes'!C$12</f>
        <v>1.95E-2</v>
      </c>
      <c r="F4478" s="15">
        <f t="shared" si="138"/>
        <v>1.2869999999999999E-2</v>
      </c>
      <c r="G4478" s="10">
        <f>IF(C4478&gt;'Assumptions Notes'!C$11,'Assumptions Notes'!C$11,C4478)</f>
        <v>79.2</v>
      </c>
      <c r="H4478" s="15">
        <f t="shared" si="139"/>
        <v>1.2869999999999999E-2</v>
      </c>
      <c r="I4478" s="2">
        <f>IF(C4478&gt;'Assumptions Notes'!C$11,-C4478*('Assumptions Notes'!C$13/(2*1000)),G4478*D4478)</f>
        <v>1.2869999999999999E-2</v>
      </c>
    </row>
    <row r="4479" spans="1:9" ht="16" x14ac:dyDescent="0.2">
      <c r="A4479" s="5">
        <v>42645.291666666664</v>
      </c>
      <c r="B4479" s="2">
        <v>846.84</v>
      </c>
      <c r="C4479" s="29">
        <v>80.5</v>
      </c>
      <c r="D4479" s="8">
        <v>1.9249999999999999E-4</v>
      </c>
      <c r="E4479" s="13">
        <f>D4479*'Assumptions Notes'!C$12</f>
        <v>2.3099999999999999E-2</v>
      </c>
      <c r="F4479" s="15">
        <f t="shared" si="138"/>
        <v>1.549625E-2</v>
      </c>
      <c r="G4479" s="10">
        <f>IF(C4479&gt;'Assumptions Notes'!C$11,'Assumptions Notes'!C$11,C4479)</f>
        <v>80.5</v>
      </c>
      <c r="H4479" s="15">
        <f t="shared" si="139"/>
        <v>1.549625E-2</v>
      </c>
      <c r="I4479" s="2">
        <f>IF(C4479&gt;'Assumptions Notes'!C$11,-C4479*('Assumptions Notes'!C$13/(2*1000)),G4479*D4479)</f>
        <v>1.549625E-2</v>
      </c>
    </row>
    <row r="4480" spans="1:9" ht="16" x14ac:dyDescent="0.2">
      <c r="A4480" s="5">
        <v>42645.3125</v>
      </c>
      <c r="B4480" s="2">
        <v>869.12</v>
      </c>
      <c r="C4480" s="29">
        <v>77.599999999999994</v>
      </c>
      <c r="D4480" s="8">
        <v>2.0875000000000001E-4</v>
      </c>
      <c r="E4480" s="13">
        <f>D4480*'Assumptions Notes'!C$12</f>
        <v>2.5049999999999999E-2</v>
      </c>
      <c r="F4480" s="15">
        <f t="shared" si="138"/>
        <v>1.6198999999999998E-2</v>
      </c>
      <c r="G4480" s="10">
        <f>IF(C4480&gt;'Assumptions Notes'!C$11,'Assumptions Notes'!C$11,C4480)</f>
        <v>77.599999999999994</v>
      </c>
      <c r="H4480" s="15">
        <f t="shared" si="139"/>
        <v>1.6198999999999998E-2</v>
      </c>
      <c r="I4480" s="2">
        <f>IF(C4480&gt;'Assumptions Notes'!C$11,-C4480*('Assumptions Notes'!C$13/(2*1000)),G4480*D4480)</f>
        <v>1.6198999999999998E-2</v>
      </c>
    </row>
    <row r="4481" spans="1:9" ht="16" x14ac:dyDescent="0.2">
      <c r="A4481" s="5">
        <v>42645.333333333336</v>
      </c>
      <c r="B4481" s="2">
        <v>789.86</v>
      </c>
      <c r="C4481" s="29">
        <v>68.5</v>
      </c>
      <c r="D4481" s="8">
        <v>2.2499999999999999E-4</v>
      </c>
      <c r="E4481" s="13">
        <f>D4481*'Assumptions Notes'!C$12</f>
        <v>2.7E-2</v>
      </c>
      <c r="F4481" s="15">
        <f t="shared" si="138"/>
        <v>1.5412499999999999E-2</v>
      </c>
      <c r="G4481" s="10">
        <f>IF(C4481&gt;'Assumptions Notes'!C$11,'Assumptions Notes'!C$11,C4481)</f>
        <v>68.5</v>
      </c>
      <c r="H4481" s="15">
        <f t="shared" si="139"/>
        <v>1.5412499999999999E-2</v>
      </c>
      <c r="I4481" s="2">
        <f>IF(C4481&gt;'Assumptions Notes'!C$11,-C4481*('Assumptions Notes'!C$13/(2*1000)),G4481*D4481)</f>
        <v>1.5412499999999999E-2</v>
      </c>
    </row>
    <row r="4482" spans="1:9" ht="16" x14ac:dyDescent="0.2">
      <c r="A4482" s="5">
        <v>42645.354166666664</v>
      </c>
      <c r="B4482" s="2">
        <v>754.49</v>
      </c>
      <c r="C4482" s="29">
        <v>62.5</v>
      </c>
      <c r="D4482" s="8">
        <v>2.2625E-4</v>
      </c>
      <c r="E4482" s="13">
        <f>D4482*'Assumptions Notes'!C$12</f>
        <v>2.7150000000000001E-2</v>
      </c>
      <c r="F4482" s="15">
        <f t="shared" si="138"/>
        <v>1.4140625E-2</v>
      </c>
      <c r="G4482" s="10">
        <f>IF(C4482&gt;'Assumptions Notes'!C$11,'Assumptions Notes'!C$11,C4482)</f>
        <v>62.5</v>
      </c>
      <c r="H4482" s="15">
        <f t="shared" si="139"/>
        <v>1.4140625E-2</v>
      </c>
      <c r="I4482" s="2">
        <f>IF(C4482&gt;'Assumptions Notes'!C$11,-C4482*('Assumptions Notes'!C$13/(2*1000)),G4482*D4482)</f>
        <v>1.4140625E-2</v>
      </c>
    </row>
    <row r="4483" spans="1:9" ht="16" x14ac:dyDescent="0.2">
      <c r="A4483" s="5">
        <v>42645.375</v>
      </c>
      <c r="B4483" s="2">
        <v>803.96</v>
      </c>
      <c r="C4483" s="29">
        <v>60.2</v>
      </c>
      <c r="D4483" s="8">
        <v>2.275E-4</v>
      </c>
      <c r="E4483" s="13">
        <f>D4483*'Assumptions Notes'!C$12</f>
        <v>2.7300000000000001E-2</v>
      </c>
      <c r="F4483" s="15">
        <f t="shared" ref="F4483:F4546" si="140">D4483*C4483</f>
        <v>1.3695500000000001E-2</v>
      </c>
      <c r="G4483" s="10">
        <f>IF(C4483&gt;'Assumptions Notes'!C$11,'Assumptions Notes'!C$11,C4483)</f>
        <v>60.2</v>
      </c>
      <c r="H4483" s="15">
        <f t="shared" ref="H4483:H4546" si="141">G4483*D4483</f>
        <v>1.3695500000000001E-2</v>
      </c>
      <c r="I4483" s="2">
        <f>IF(C4483&gt;'Assumptions Notes'!C$11,-C4483*('Assumptions Notes'!C$13/(2*1000)),G4483*D4483)</f>
        <v>1.3695500000000001E-2</v>
      </c>
    </row>
    <row r="4484" spans="1:9" ht="16" x14ac:dyDescent="0.2">
      <c r="A4484" s="5">
        <v>42645.395833333336</v>
      </c>
      <c r="B4484" s="2">
        <v>763.21</v>
      </c>
      <c r="C4484" s="29">
        <v>59.9</v>
      </c>
      <c r="D4484" s="8">
        <v>2.1875E-4</v>
      </c>
      <c r="E4484" s="13">
        <f>D4484*'Assumptions Notes'!C$12</f>
        <v>2.6249999999999999E-2</v>
      </c>
      <c r="F4484" s="15">
        <f t="shared" si="140"/>
        <v>1.3103125E-2</v>
      </c>
      <c r="G4484" s="10">
        <f>IF(C4484&gt;'Assumptions Notes'!C$11,'Assumptions Notes'!C$11,C4484)</f>
        <v>59.9</v>
      </c>
      <c r="H4484" s="15">
        <f t="shared" si="141"/>
        <v>1.3103125E-2</v>
      </c>
      <c r="I4484" s="2">
        <f>IF(C4484&gt;'Assumptions Notes'!C$11,-C4484*('Assumptions Notes'!C$13/(2*1000)),G4484*D4484)</f>
        <v>1.3103125E-2</v>
      </c>
    </row>
    <row r="4485" spans="1:9" ht="16" x14ac:dyDescent="0.2">
      <c r="A4485" s="5">
        <v>42645.416666666664</v>
      </c>
      <c r="B4485" s="2">
        <v>711.44</v>
      </c>
      <c r="C4485" s="29">
        <v>61.1</v>
      </c>
      <c r="D4485" s="8">
        <v>2.1000000000000001E-4</v>
      </c>
      <c r="E4485" s="13">
        <f>D4485*'Assumptions Notes'!C$12</f>
        <v>2.52E-2</v>
      </c>
      <c r="F4485" s="15">
        <f t="shared" si="140"/>
        <v>1.2831E-2</v>
      </c>
      <c r="G4485" s="10">
        <f>IF(C4485&gt;'Assumptions Notes'!C$11,'Assumptions Notes'!C$11,C4485)</f>
        <v>61.1</v>
      </c>
      <c r="H4485" s="15">
        <f t="shared" si="141"/>
        <v>1.2831E-2</v>
      </c>
      <c r="I4485" s="2">
        <f>IF(C4485&gt;'Assumptions Notes'!C$11,-C4485*('Assumptions Notes'!C$13/(2*1000)),G4485*D4485)</f>
        <v>1.2831E-2</v>
      </c>
    </row>
    <row r="4486" spans="1:9" ht="16" x14ac:dyDescent="0.2">
      <c r="A4486" s="5">
        <v>42645.4375</v>
      </c>
      <c r="B4486" s="2">
        <v>698.77</v>
      </c>
      <c r="C4486" s="29">
        <v>64.5</v>
      </c>
      <c r="D4486" s="8">
        <v>2.075E-4</v>
      </c>
      <c r="E4486" s="13">
        <f>D4486*'Assumptions Notes'!C$12</f>
        <v>2.4899999999999999E-2</v>
      </c>
      <c r="F4486" s="15">
        <f t="shared" si="140"/>
        <v>1.338375E-2</v>
      </c>
      <c r="G4486" s="10">
        <f>IF(C4486&gt;'Assumptions Notes'!C$11,'Assumptions Notes'!C$11,C4486)</f>
        <v>64.5</v>
      </c>
      <c r="H4486" s="15">
        <f t="shared" si="141"/>
        <v>1.338375E-2</v>
      </c>
      <c r="I4486" s="2">
        <f>IF(C4486&gt;'Assumptions Notes'!C$11,-C4486*('Assumptions Notes'!C$13/(2*1000)),G4486*D4486)</f>
        <v>1.338375E-2</v>
      </c>
    </row>
    <row r="4487" spans="1:9" ht="16" x14ac:dyDescent="0.2">
      <c r="A4487" s="5">
        <v>42645.458333333336</v>
      </c>
      <c r="B4487" s="2">
        <v>631.4</v>
      </c>
      <c r="C4487" s="29">
        <v>66.2</v>
      </c>
      <c r="D4487" s="8">
        <v>2.05E-4</v>
      </c>
      <c r="E4487" s="13">
        <f>D4487*'Assumptions Notes'!C$12</f>
        <v>2.46E-2</v>
      </c>
      <c r="F4487" s="15">
        <f t="shared" si="140"/>
        <v>1.3571E-2</v>
      </c>
      <c r="G4487" s="10">
        <f>IF(C4487&gt;'Assumptions Notes'!C$11,'Assumptions Notes'!C$11,C4487)</f>
        <v>66.2</v>
      </c>
      <c r="H4487" s="15">
        <f t="shared" si="141"/>
        <v>1.3571E-2</v>
      </c>
      <c r="I4487" s="2">
        <f>IF(C4487&gt;'Assumptions Notes'!C$11,-C4487*('Assumptions Notes'!C$13/(2*1000)),G4487*D4487)</f>
        <v>1.3571E-2</v>
      </c>
    </row>
    <row r="4488" spans="1:9" ht="16" x14ac:dyDescent="0.2">
      <c r="A4488" s="5">
        <v>42645.479166666664</v>
      </c>
      <c r="B4488" s="2">
        <v>573.19000000000005</v>
      </c>
      <c r="C4488" s="29">
        <v>72.3</v>
      </c>
      <c r="D4488" s="8">
        <v>2.1499999999999999E-4</v>
      </c>
      <c r="E4488" s="13">
        <f>D4488*'Assumptions Notes'!C$12</f>
        <v>2.58E-2</v>
      </c>
      <c r="F4488" s="15">
        <f t="shared" si="140"/>
        <v>1.5544499999999999E-2</v>
      </c>
      <c r="G4488" s="10">
        <f>IF(C4488&gt;'Assumptions Notes'!C$11,'Assumptions Notes'!C$11,C4488)</f>
        <v>72.3</v>
      </c>
      <c r="H4488" s="15">
        <f t="shared" si="141"/>
        <v>1.5544499999999999E-2</v>
      </c>
      <c r="I4488" s="2">
        <f>IF(C4488&gt;'Assumptions Notes'!C$11,-C4488*('Assumptions Notes'!C$13/(2*1000)),G4488*D4488)</f>
        <v>1.5544499999999999E-2</v>
      </c>
    </row>
    <row r="4489" spans="1:9" ht="16" x14ac:dyDescent="0.2">
      <c r="A4489" s="5">
        <v>42645.5</v>
      </c>
      <c r="B4489" s="2">
        <v>575.08000000000004</v>
      </c>
      <c r="C4489" s="29">
        <v>79.2</v>
      </c>
      <c r="D4489" s="8">
        <v>2.2499999999999999E-4</v>
      </c>
      <c r="E4489" s="13">
        <f>D4489*'Assumptions Notes'!C$12</f>
        <v>2.7E-2</v>
      </c>
      <c r="F4489" s="15">
        <f t="shared" si="140"/>
        <v>1.7819999999999999E-2</v>
      </c>
      <c r="G4489" s="10">
        <f>IF(C4489&gt;'Assumptions Notes'!C$11,'Assumptions Notes'!C$11,C4489)</f>
        <v>79.2</v>
      </c>
      <c r="H4489" s="15">
        <f t="shared" si="141"/>
        <v>1.7819999999999999E-2</v>
      </c>
      <c r="I4489" s="2">
        <f>IF(C4489&gt;'Assumptions Notes'!C$11,-C4489*('Assumptions Notes'!C$13/(2*1000)),G4489*D4489)</f>
        <v>1.7819999999999999E-2</v>
      </c>
    </row>
    <row r="4490" spans="1:9" ht="16" x14ac:dyDescent="0.2">
      <c r="A4490" s="5">
        <v>42645.520833333336</v>
      </c>
      <c r="B4490" s="2">
        <v>563.08000000000004</v>
      </c>
      <c r="C4490" s="29">
        <v>80.5</v>
      </c>
      <c r="D4490" s="8">
        <v>2.1250000000000002E-4</v>
      </c>
      <c r="E4490" s="13">
        <f>D4490*'Assumptions Notes'!C$12</f>
        <v>2.5500000000000002E-2</v>
      </c>
      <c r="F4490" s="15">
        <f t="shared" si="140"/>
        <v>1.710625E-2</v>
      </c>
      <c r="G4490" s="10">
        <f>IF(C4490&gt;'Assumptions Notes'!C$11,'Assumptions Notes'!C$11,C4490)</f>
        <v>80.5</v>
      </c>
      <c r="H4490" s="15">
        <f t="shared" si="141"/>
        <v>1.710625E-2</v>
      </c>
      <c r="I4490" s="2">
        <f>IF(C4490&gt;'Assumptions Notes'!C$11,-C4490*('Assumptions Notes'!C$13/(2*1000)),G4490*D4490)</f>
        <v>1.710625E-2</v>
      </c>
    </row>
    <row r="4491" spans="1:9" ht="16" x14ac:dyDescent="0.2">
      <c r="A4491" s="5">
        <v>42645.541666666664</v>
      </c>
      <c r="B4491" s="2">
        <v>536.95000000000005</v>
      </c>
      <c r="C4491" s="29">
        <v>82.2</v>
      </c>
      <c r="D4491" s="8">
        <v>2.0000000000000001E-4</v>
      </c>
      <c r="E4491" s="13">
        <f>D4491*'Assumptions Notes'!C$12</f>
        <v>2.4E-2</v>
      </c>
      <c r="F4491" s="15">
        <f t="shared" si="140"/>
        <v>1.644E-2</v>
      </c>
      <c r="G4491" s="10">
        <f>IF(C4491&gt;'Assumptions Notes'!C$11,'Assumptions Notes'!C$11,C4491)</f>
        <v>82.2</v>
      </c>
      <c r="H4491" s="15">
        <f t="shared" si="141"/>
        <v>1.644E-2</v>
      </c>
      <c r="I4491" s="2">
        <f>IF(C4491&gt;'Assumptions Notes'!C$11,-C4491*('Assumptions Notes'!C$13/(2*1000)),G4491*D4491)</f>
        <v>1.644E-2</v>
      </c>
    </row>
    <row r="4492" spans="1:9" ht="16" x14ac:dyDescent="0.2">
      <c r="A4492" s="5">
        <v>42645.5625</v>
      </c>
      <c r="B4492" s="2">
        <v>524.38</v>
      </c>
      <c r="C4492" s="29">
        <v>77.2</v>
      </c>
      <c r="D4492" s="8">
        <v>1.975E-4</v>
      </c>
      <c r="E4492" s="13">
        <f>D4492*'Assumptions Notes'!C$12</f>
        <v>2.3699999999999999E-2</v>
      </c>
      <c r="F4492" s="15">
        <f t="shared" si="140"/>
        <v>1.5247E-2</v>
      </c>
      <c r="G4492" s="10">
        <f>IF(C4492&gt;'Assumptions Notes'!C$11,'Assumptions Notes'!C$11,C4492)</f>
        <v>77.2</v>
      </c>
      <c r="H4492" s="15">
        <f t="shared" si="141"/>
        <v>1.5247E-2</v>
      </c>
      <c r="I4492" s="2">
        <f>IF(C4492&gt;'Assumptions Notes'!C$11,-C4492*('Assumptions Notes'!C$13/(2*1000)),G4492*D4492)</f>
        <v>1.5247E-2</v>
      </c>
    </row>
    <row r="4493" spans="1:9" ht="16" x14ac:dyDescent="0.2">
      <c r="A4493" s="5">
        <v>42645.583333333336</v>
      </c>
      <c r="B4493" s="2">
        <v>569.28</v>
      </c>
      <c r="C4493" s="29">
        <v>66.3</v>
      </c>
      <c r="D4493" s="8">
        <v>1.95E-4</v>
      </c>
      <c r="E4493" s="13">
        <f>D4493*'Assumptions Notes'!C$12</f>
        <v>2.3400000000000001E-2</v>
      </c>
      <c r="F4493" s="15">
        <f t="shared" si="140"/>
        <v>1.2928499999999999E-2</v>
      </c>
      <c r="G4493" s="10">
        <f>IF(C4493&gt;'Assumptions Notes'!C$11,'Assumptions Notes'!C$11,C4493)</f>
        <v>66.3</v>
      </c>
      <c r="H4493" s="15">
        <f t="shared" si="141"/>
        <v>1.2928499999999999E-2</v>
      </c>
      <c r="I4493" s="2">
        <f>IF(C4493&gt;'Assumptions Notes'!C$11,-C4493*('Assumptions Notes'!C$13/(2*1000)),G4493*D4493)</f>
        <v>1.2928499999999999E-2</v>
      </c>
    </row>
    <row r="4494" spans="1:9" ht="16" x14ac:dyDescent="0.2">
      <c r="A4494" s="5">
        <v>42645.604166666664</v>
      </c>
      <c r="B4494" s="2">
        <v>661.66</v>
      </c>
      <c r="C4494" s="29">
        <v>64.599999999999994</v>
      </c>
      <c r="D4494" s="8">
        <v>1.9625E-4</v>
      </c>
      <c r="E4494" s="13">
        <f>D4494*'Assumptions Notes'!C$12</f>
        <v>2.3550000000000001E-2</v>
      </c>
      <c r="F4494" s="15">
        <f t="shared" si="140"/>
        <v>1.2677749999999998E-2</v>
      </c>
      <c r="G4494" s="10">
        <f>IF(C4494&gt;'Assumptions Notes'!C$11,'Assumptions Notes'!C$11,C4494)</f>
        <v>64.599999999999994</v>
      </c>
      <c r="H4494" s="15">
        <f t="shared" si="141"/>
        <v>1.2677749999999998E-2</v>
      </c>
      <c r="I4494" s="2">
        <f>IF(C4494&gt;'Assumptions Notes'!C$11,-C4494*('Assumptions Notes'!C$13/(2*1000)),G4494*D4494)</f>
        <v>1.2677749999999998E-2</v>
      </c>
    </row>
    <row r="4495" spans="1:9" ht="16" x14ac:dyDescent="0.2">
      <c r="A4495" s="5">
        <v>42645.625</v>
      </c>
      <c r="B4495" s="2">
        <v>700.67</v>
      </c>
      <c r="C4495" s="29">
        <v>63.7</v>
      </c>
      <c r="D4495" s="8">
        <v>1.975E-4</v>
      </c>
      <c r="E4495" s="13">
        <f>D4495*'Assumptions Notes'!C$12</f>
        <v>2.3699999999999999E-2</v>
      </c>
      <c r="F4495" s="15">
        <f t="shared" si="140"/>
        <v>1.258075E-2</v>
      </c>
      <c r="G4495" s="10">
        <f>IF(C4495&gt;'Assumptions Notes'!C$11,'Assumptions Notes'!C$11,C4495)</f>
        <v>63.7</v>
      </c>
      <c r="H4495" s="15">
        <f t="shared" si="141"/>
        <v>1.258075E-2</v>
      </c>
      <c r="I4495" s="2">
        <f>IF(C4495&gt;'Assumptions Notes'!C$11,-C4495*('Assumptions Notes'!C$13/(2*1000)),G4495*D4495)</f>
        <v>1.258075E-2</v>
      </c>
    </row>
    <row r="4496" spans="1:9" ht="16" x14ac:dyDescent="0.2">
      <c r="A4496" s="5">
        <v>42645.645833333336</v>
      </c>
      <c r="B4496" s="2">
        <v>806.09</v>
      </c>
      <c r="C4496" s="29">
        <v>61.6</v>
      </c>
      <c r="D4496" s="8">
        <v>2.2124999999999998E-4</v>
      </c>
      <c r="E4496" s="13">
        <f>D4496*'Assumptions Notes'!C$12</f>
        <v>2.6549999999999997E-2</v>
      </c>
      <c r="F4496" s="15">
        <f t="shared" si="140"/>
        <v>1.3628999999999999E-2</v>
      </c>
      <c r="G4496" s="10">
        <f>IF(C4496&gt;'Assumptions Notes'!C$11,'Assumptions Notes'!C$11,C4496)</f>
        <v>61.6</v>
      </c>
      <c r="H4496" s="15">
        <f t="shared" si="141"/>
        <v>1.3628999999999999E-2</v>
      </c>
      <c r="I4496" s="2">
        <f>IF(C4496&gt;'Assumptions Notes'!C$11,-C4496*('Assumptions Notes'!C$13/(2*1000)),G4496*D4496)</f>
        <v>1.3628999999999999E-2</v>
      </c>
    </row>
    <row r="4497" spans="1:9" ht="16" x14ac:dyDescent="0.2">
      <c r="A4497" s="5">
        <v>42645.666666666664</v>
      </c>
      <c r="B4497" s="2">
        <v>910.26</v>
      </c>
      <c r="C4497" s="29">
        <v>63.7</v>
      </c>
      <c r="D4497" s="8">
        <v>2.4499999999999999E-4</v>
      </c>
      <c r="E4497" s="13">
        <f>D4497*'Assumptions Notes'!C$12</f>
        <v>2.9399999999999999E-2</v>
      </c>
      <c r="F4497" s="15">
        <f t="shared" si="140"/>
        <v>1.5606500000000001E-2</v>
      </c>
      <c r="G4497" s="10">
        <f>IF(C4497&gt;'Assumptions Notes'!C$11,'Assumptions Notes'!C$11,C4497)</f>
        <v>63.7</v>
      </c>
      <c r="H4497" s="15">
        <f t="shared" si="141"/>
        <v>1.5606500000000001E-2</v>
      </c>
      <c r="I4497" s="2">
        <f>IF(C4497&gt;'Assumptions Notes'!C$11,-C4497*('Assumptions Notes'!C$13/(2*1000)),G4497*D4497)</f>
        <v>1.5606500000000001E-2</v>
      </c>
    </row>
    <row r="4498" spans="1:9" ht="16" x14ac:dyDescent="0.2">
      <c r="A4498" s="5">
        <v>42645.6875</v>
      </c>
      <c r="B4498" s="2">
        <v>1012.06</v>
      </c>
      <c r="C4498" s="29">
        <v>66.3</v>
      </c>
      <c r="D4498" s="8">
        <v>2.7E-4</v>
      </c>
      <c r="E4498" s="13">
        <f>D4498*'Assumptions Notes'!C$12</f>
        <v>3.2399999999999998E-2</v>
      </c>
      <c r="F4498" s="15">
        <f t="shared" si="140"/>
        <v>1.7901E-2</v>
      </c>
      <c r="G4498" s="10">
        <f>IF(C4498&gt;'Assumptions Notes'!C$11,'Assumptions Notes'!C$11,C4498)</f>
        <v>66.3</v>
      </c>
      <c r="H4498" s="15">
        <f t="shared" si="141"/>
        <v>1.7901E-2</v>
      </c>
      <c r="I4498" s="2">
        <f>IF(C4498&gt;'Assumptions Notes'!C$11,-C4498*('Assumptions Notes'!C$13/(2*1000)),G4498*D4498)</f>
        <v>1.7901E-2</v>
      </c>
    </row>
    <row r="4499" spans="1:9" ht="16" x14ac:dyDescent="0.2">
      <c r="A4499" s="5">
        <v>42645.708333333336</v>
      </c>
      <c r="B4499" s="2">
        <v>1091.45</v>
      </c>
      <c r="C4499" s="29">
        <v>68.599999999999994</v>
      </c>
      <c r="D4499" s="8">
        <v>2.9500000000000001E-4</v>
      </c>
      <c r="E4499" s="13">
        <f>D4499*'Assumptions Notes'!C$12</f>
        <v>3.5400000000000001E-2</v>
      </c>
      <c r="F4499" s="15">
        <f t="shared" si="140"/>
        <v>2.0236999999999998E-2</v>
      </c>
      <c r="G4499" s="10">
        <f>IF(C4499&gt;'Assumptions Notes'!C$11,'Assumptions Notes'!C$11,C4499)</f>
        <v>68.599999999999994</v>
      </c>
      <c r="H4499" s="15">
        <f t="shared" si="141"/>
        <v>2.0236999999999998E-2</v>
      </c>
      <c r="I4499" s="2">
        <f>IF(C4499&gt;'Assumptions Notes'!C$11,-C4499*('Assumptions Notes'!C$13/(2*1000)),G4499*D4499)</f>
        <v>2.0236999999999998E-2</v>
      </c>
    </row>
    <row r="4500" spans="1:9" ht="16" x14ac:dyDescent="0.2">
      <c r="A4500" s="5">
        <v>42645.729166666664</v>
      </c>
      <c r="B4500" s="2">
        <v>1173.02</v>
      </c>
      <c r="C4500" s="29">
        <v>72.2</v>
      </c>
      <c r="D4500" s="8">
        <v>2.9750000000000002E-4</v>
      </c>
      <c r="E4500" s="13">
        <f>D4500*'Assumptions Notes'!C$12</f>
        <v>3.5700000000000003E-2</v>
      </c>
      <c r="F4500" s="15">
        <f t="shared" si="140"/>
        <v>2.1479500000000002E-2</v>
      </c>
      <c r="G4500" s="10">
        <f>IF(C4500&gt;'Assumptions Notes'!C$11,'Assumptions Notes'!C$11,C4500)</f>
        <v>72.2</v>
      </c>
      <c r="H4500" s="15">
        <f t="shared" si="141"/>
        <v>2.1479500000000002E-2</v>
      </c>
      <c r="I4500" s="2">
        <f>IF(C4500&gt;'Assumptions Notes'!C$11,-C4500*('Assumptions Notes'!C$13/(2*1000)),G4500*D4500)</f>
        <v>2.1479500000000002E-2</v>
      </c>
    </row>
    <row r="4501" spans="1:9" ht="16" x14ac:dyDescent="0.2">
      <c r="A4501" s="5">
        <v>42645.75</v>
      </c>
      <c r="B4501" s="2">
        <v>1221.06</v>
      </c>
      <c r="C4501" s="29">
        <v>79.2</v>
      </c>
      <c r="D4501" s="8">
        <v>2.9999999999999997E-4</v>
      </c>
      <c r="E4501" s="13">
        <f>D4501*'Assumptions Notes'!C$12</f>
        <v>3.5999999999999997E-2</v>
      </c>
      <c r="F4501" s="15">
        <f t="shared" si="140"/>
        <v>2.376E-2</v>
      </c>
      <c r="G4501" s="10">
        <f>IF(C4501&gt;'Assumptions Notes'!C$11,'Assumptions Notes'!C$11,C4501)</f>
        <v>79.2</v>
      </c>
      <c r="H4501" s="15">
        <f t="shared" si="141"/>
        <v>2.376E-2</v>
      </c>
      <c r="I4501" s="2">
        <f>IF(C4501&gt;'Assumptions Notes'!C$11,-C4501*('Assumptions Notes'!C$13/(2*1000)),G4501*D4501)</f>
        <v>2.376E-2</v>
      </c>
    </row>
    <row r="4502" spans="1:9" ht="16" x14ac:dyDescent="0.2">
      <c r="A4502" s="5">
        <v>42645.770833333336</v>
      </c>
      <c r="B4502" s="2">
        <v>1261.48</v>
      </c>
      <c r="C4502" s="29">
        <v>80.400000000000006</v>
      </c>
      <c r="D4502" s="8">
        <v>2.9999999999999997E-4</v>
      </c>
      <c r="E4502" s="13">
        <f>D4502*'Assumptions Notes'!C$12</f>
        <v>3.5999999999999997E-2</v>
      </c>
      <c r="F4502" s="15">
        <f t="shared" si="140"/>
        <v>2.4119999999999999E-2</v>
      </c>
      <c r="G4502" s="10">
        <f>IF(C4502&gt;'Assumptions Notes'!C$11,'Assumptions Notes'!C$11,C4502)</f>
        <v>80.400000000000006</v>
      </c>
      <c r="H4502" s="15">
        <f t="shared" si="141"/>
        <v>2.4119999999999999E-2</v>
      </c>
      <c r="I4502" s="2">
        <f>IF(C4502&gt;'Assumptions Notes'!C$11,-C4502*('Assumptions Notes'!C$13/(2*1000)),G4502*D4502)</f>
        <v>2.4119999999999999E-2</v>
      </c>
    </row>
    <row r="4503" spans="1:9" ht="16" x14ac:dyDescent="0.2">
      <c r="A4503" s="5">
        <v>42645.791666666664</v>
      </c>
      <c r="B4503" s="2">
        <v>1310.83</v>
      </c>
      <c r="C4503" s="29">
        <v>81.5</v>
      </c>
      <c r="D4503" s="8">
        <v>2.9999999999999997E-4</v>
      </c>
      <c r="E4503" s="13">
        <f>D4503*'Assumptions Notes'!C$12</f>
        <v>3.5999999999999997E-2</v>
      </c>
      <c r="F4503" s="15">
        <f t="shared" si="140"/>
        <v>2.445E-2</v>
      </c>
      <c r="G4503" s="10">
        <f>IF(C4503&gt;'Assumptions Notes'!C$11,'Assumptions Notes'!C$11,C4503)</f>
        <v>81.5</v>
      </c>
      <c r="H4503" s="15">
        <f t="shared" si="141"/>
        <v>2.445E-2</v>
      </c>
      <c r="I4503" s="2">
        <f>IF(C4503&gt;'Assumptions Notes'!C$11,-C4503*('Assumptions Notes'!C$13/(2*1000)),G4503*D4503)</f>
        <v>2.445E-2</v>
      </c>
    </row>
    <row r="4504" spans="1:9" ht="16" x14ac:dyDescent="0.2">
      <c r="A4504" s="5">
        <v>42645.8125</v>
      </c>
      <c r="B4504" s="2">
        <v>1360.17</v>
      </c>
      <c r="C4504" s="29">
        <v>74.2</v>
      </c>
      <c r="D4504" s="8">
        <v>2.9750000000000002E-4</v>
      </c>
      <c r="E4504" s="13">
        <f>D4504*'Assumptions Notes'!C$12</f>
        <v>3.5700000000000003E-2</v>
      </c>
      <c r="F4504" s="15">
        <f t="shared" si="140"/>
        <v>2.2074500000000004E-2</v>
      </c>
      <c r="G4504" s="10">
        <f>IF(C4504&gt;'Assumptions Notes'!C$11,'Assumptions Notes'!C$11,C4504)</f>
        <v>74.2</v>
      </c>
      <c r="H4504" s="15">
        <f t="shared" si="141"/>
        <v>2.2074500000000004E-2</v>
      </c>
      <c r="I4504" s="2">
        <f>IF(C4504&gt;'Assumptions Notes'!C$11,-C4504*('Assumptions Notes'!C$13/(2*1000)),G4504*D4504)</f>
        <v>2.2074500000000004E-2</v>
      </c>
    </row>
    <row r="4505" spans="1:9" ht="16" x14ac:dyDescent="0.2">
      <c r="A4505" s="5">
        <v>42645.833333333336</v>
      </c>
      <c r="B4505" s="2">
        <v>1330.72</v>
      </c>
      <c r="C4505" s="29">
        <v>65.5</v>
      </c>
      <c r="D4505" s="8">
        <v>2.9500000000000001E-4</v>
      </c>
      <c r="E4505" s="13">
        <f>D4505*'Assumptions Notes'!C$12</f>
        <v>3.5400000000000001E-2</v>
      </c>
      <c r="F4505" s="15">
        <f t="shared" si="140"/>
        <v>1.9322499999999999E-2</v>
      </c>
      <c r="G4505" s="10">
        <f>IF(C4505&gt;'Assumptions Notes'!C$11,'Assumptions Notes'!C$11,C4505)</f>
        <v>65.5</v>
      </c>
      <c r="H4505" s="15">
        <f t="shared" si="141"/>
        <v>1.9322499999999999E-2</v>
      </c>
      <c r="I4505" s="2">
        <f>IF(C4505&gt;'Assumptions Notes'!C$11,-C4505*('Assumptions Notes'!C$13/(2*1000)),G4505*D4505)</f>
        <v>1.9322499999999999E-2</v>
      </c>
    </row>
    <row r="4506" spans="1:9" ht="16" x14ac:dyDescent="0.2">
      <c r="A4506" s="5">
        <v>42645.854166666664</v>
      </c>
      <c r="B4506" s="2">
        <v>1293.05</v>
      </c>
      <c r="C4506" s="29">
        <v>64.2</v>
      </c>
      <c r="D4506" s="8">
        <v>2.9E-4</v>
      </c>
      <c r="E4506" s="13">
        <f>D4506*'Assumptions Notes'!C$12</f>
        <v>3.4799999999999998E-2</v>
      </c>
      <c r="F4506" s="15">
        <f t="shared" si="140"/>
        <v>1.8618000000000003E-2</v>
      </c>
      <c r="G4506" s="10">
        <f>IF(C4506&gt;'Assumptions Notes'!C$11,'Assumptions Notes'!C$11,C4506)</f>
        <v>64.2</v>
      </c>
      <c r="H4506" s="15">
        <f t="shared" si="141"/>
        <v>1.8618000000000003E-2</v>
      </c>
      <c r="I4506" s="2">
        <f>IF(C4506&gt;'Assumptions Notes'!C$11,-C4506*('Assumptions Notes'!C$13/(2*1000)),G4506*D4506)</f>
        <v>1.8618000000000003E-2</v>
      </c>
    </row>
    <row r="4507" spans="1:9" ht="16" x14ac:dyDescent="0.2">
      <c r="A4507" s="5">
        <v>42645.875</v>
      </c>
      <c r="B4507" s="2">
        <v>1262.02</v>
      </c>
      <c r="C4507" s="29">
        <v>61.1</v>
      </c>
      <c r="D4507" s="8">
        <v>2.8499999999999999E-4</v>
      </c>
      <c r="E4507" s="13">
        <f>D4507*'Assumptions Notes'!C$12</f>
        <v>3.4200000000000001E-2</v>
      </c>
      <c r="F4507" s="15">
        <f t="shared" si="140"/>
        <v>1.7413499999999998E-2</v>
      </c>
      <c r="G4507" s="10">
        <f>IF(C4507&gt;'Assumptions Notes'!C$11,'Assumptions Notes'!C$11,C4507)</f>
        <v>61.1</v>
      </c>
      <c r="H4507" s="15">
        <f t="shared" si="141"/>
        <v>1.7413499999999998E-2</v>
      </c>
      <c r="I4507" s="2">
        <f>IF(C4507&gt;'Assumptions Notes'!C$11,-C4507*('Assumptions Notes'!C$13/(2*1000)),G4507*D4507)</f>
        <v>1.7413499999999998E-2</v>
      </c>
    </row>
    <row r="4508" spans="1:9" ht="16" x14ac:dyDescent="0.2">
      <c r="A4508" s="5">
        <v>42645.895833333336</v>
      </c>
      <c r="B4508" s="2">
        <v>1231.57</v>
      </c>
      <c r="C4508" s="29">
        <v>58.7</v>
      </c>
      <c r="D4508" s="8">
        <v>2.7E-4</v>
      </c>
      <c r="E4508" s="13">
        <f>D4508*'Assumptions Notes'!C$12</f>
        <v>3.2399999999999998E-2</v>
      </c>
      <c r="F4508" s="15">
        <f t="shared" si="140"/>
        <v>1.5849000000000002E-2</v>
      </c>
      <c r="G4508" s="10">
        <f>IF(C4508&gt;'Assumptions Notes'!C$11,'Assumptions Notes'!C$11,C4508)</f>
        <v>58.7</v>
      </c>
      <c r="H4508" s="15">
        <f t="shared" si="141"/>
        <v>1.5849000000000002E-2</v>
      </c>
      <c r="I4508" s="2">
        <f>IF(C4508&gt;'Assumptions Notes'!C$11,-C4508*('Assumptions Notes'!C$13/(2*1000)),G4508*D4508)</f>
        <v>1.5849000000000002E-2</v>
      </c>
    </row>
    <row r="4509" spans="1:9" ht="16" x14ac:dyDescent="0.2">
      <c r="A4509" s="5">
        <v>42645.916666666664</v>
      </c>
      <c r="B4509" s="2">
        <v>1165.33</v>
      </c>
      <c r="C4509" s="29">
        <v>115.9</v>
      </c>
      <c r="D4509" s="8">
        <v>2.5500000000000002E-4</v>
      </c>
      <c r="E4509" s="13">
        <f>D4509*'Assumptions Notes'!C$12</f>
        <v>3.0600000000000002E-2</v>
      </c>
      <c r="F4509" s="15">
        <f t="shared" si="140"/>
        <v>2.9554500000000004E-2</v>
      </c>
      <c r="G4509" s="10">
        <f>IF(C4509&gt;'Assumptions Notes'!C$11,'Assumptions Notes'!C$11,C4509)</f>
        <v>115.9</v>
      </c>
      <c r="H4509" s="15">
        <f t="shared" si="141"/>
        <v>2.9554500000000004E-2</v>
      </c>
      <c r="I4509" s="2">
        <f>IF(C4509&gt;'Assumptions Notes'!C$11,-C4509*('Assumptions Notes'!C$13/(2*1000)),G4509*D4509)</f>
        <v>2.9554500000000004E-2</v>
      </c>
    </row>
    <row r="4510" spans="1:9" ht="16" x14ac:dyDescent="0.2">
      <c r="A4510" s="5">
        <v>42645.9375</v>
      </c>
      <c r="B4510" s="2">
        <v>1088.99</v>
      </c>
      <c r="C4510" s="29">
        <v>117.3</v>
      </c>
      <c r="D4510" s="8">
        <v>2.1250000000000002E-4</v>
      </c>
      <c r="E4510" s="13">
        <f>D4510*'Assumptions Notes'!C$12</f>
        <v>2.5500000000000002E-2</v>
      </c>
      <c r="F4510" s="15">
        <f t="shared" si="140"/>
        <v>2.492625E-2</v>
      </c>
      <c r="G4510" s="10">
        <f>IF(C4510&gt;'Assumptions Notes'!C$11,'Assumptions Notes'!C$11,C4510)</f>
        <v>117.3</v>
      </c>
      <c r="H4510" s="15">
        <f t="shared" si="141"/>
        <v>2.492625E-2</v>
      </c>
      <c r="I4510" s="2">
        <f>IF(C4510&gt;'Assumptions Notes'!C$11,-C4510*('Assumptions Notes'!C$13/(2*1000)),G4510*D4510)</f>
        <v>2.492625E-2</v>
      </c>
    </row>
    <row r="4511" spans="1:9" ht="16" x14ac:dyDescent="0.2">
      <c r="A4511" s="5">
        <v>42645.958333333336</v>
      </c>
      <c r="B4511" s="2">
        <v>1048.08</v>
      </c>
      <c r="C4511" s="29">
        <v>112.9</v>
      </c>
      <c r="D4511" s="8">
        <v>1.7000000000000001E-4</v>
      </c>
      <c r="E4511" s="13">
        <f>D4511*'Assumptions Notes'!C$12</f>
        <v>2.0400000000000001E-2</v>
      </c>
      <c r="F4511" s="15">
        <f t="shared" si="140"/>
        <v>1.9193000000000002E-2</v>
      </c>
      <c r="G4511" s="10">
        <f>IF(C4511&gt;'Assumptions Notes'!C$11,'Assumptions Notes'!C$11,C4511)</f>
        <v>112.9</v>
      </c>
      <c r="H4511" s="15">
        <f t="shared" si="141"/>
        <v>1.9193000000000002E-2</v>
      </c>
      <c r="I4511" s="2">
        <f>IF(C4511&gt;'Assumptions Notes'!C$11,-C4511*('Assumptions Notes'!C$13/(2*1000)),G4511*D4511)</f>
        <v>1.9193000000000002E-2</v>
      </c>
    </row>
    <row r="4512" spans="1:9" ht="16" x14ac:dyDescent="0.2">
      <c r="A4512" s="5">
        <v>42645.979166666664</v>
      </c>
      <c r="B4512" s="2">
        <v>1033.52</v>
      </c>
      <c r="C4512" s="29">
        <v>109.3</v>
      </c>
      <c r="D4512" s="8">
        <v>1.5000000000000001E-4</v>
      </c>
      <c r="E4512" s="13">
        <f>D4512*'Assumptions Notes'!C$12</f>
        <v>1.8000000000000002E-2</v>
      </c>
      <c r="F4512" s="15">
        <f t="shared" si="140"/>
        <v>1.6395E-2</v>
      </c>
      <c r="G4512" s="10">
        <f>IF(C4512&gt;'Assumptions Notes'!C$11,'Assumptions Notes'!C$11,C4512)</f>
        <v>109.3</v>
      </c>
      <c r="H4512" s="15">
        <f t="shared" si="141"/>
        <v>1.6395E-2</v>
      </c>
      <c r="I4512" s="2">
        <f>IF(C4512&gt;'Assumptions Notes'!C$11,-C4512*('Assumptions Notes'!C$13/(2*1000)),G4512*D4512)</f>
        <v>1.6395E-2</v>
      </c>
    </row>
    <row r="4513" spans="1:9" ht="16" x14ac:dyDescent="0.2">
      <c r="A4513" s="5">
        <v>42646</v>
      </c>
      <c r="B4513" s="2">
        <v>1259.27</v>
      </c>
      <c r="C4513" s="29">
        <v>107.4</v>
      </c>
      <c r="D4513" s="8">
        <v>1.2999999999999999E-4</v>
      </c>
      <c r="E4513" s="13">
        <f>D4513*'Assumptions Notes'!C$12</f>
        <v>1.5599999999999999E-2</v>
      </c>
      <c r="F4513" s="15">
        <f t="shared" si="140"/>
        <v>1.3961999999999999E-2</v>
      </c>
      <c r="G4513" s="10">
        <f>IF(C4513&gt;'Assumptions Notes'!C$11,'Assumptions Notes'!C$11,C4513)</f>
        <v>107.4</v>
      </c>
      <c r="H4513" s="15">
        <f t="shared" si="141"/>
        <v>1.3961999999999999E-2</v>
      </c>
      <c r="I4513" s="2">
        <f>IF(C4513&gt;'Assumptions Notes'!C$11,-C4513*('Assumptions Notes'!C$13/(2*1000)),G4513*D4513)</f>
        <v>1.3961999999999999E-2</v>
      </c>
    </row>
    <row r="4514" spans="1:9" ht="16" x14ac:dyDescent="0.2">
      <c r="A4514" s="5">
        <v>42646.020833333336</v>
      </c>
      <c r="B4514" s="2">
        <v>1164.33</v>
      </c>
      <c r="C4514" s="29">
        <v>106.1</v>
      </c>
      <c r="D4514" s="8">
        <v>1.175E-4</v>
      </c>
      <c r="E4514" s="13">
        <f>D4514*'Assumptions Notes'!C$12</f>
        <v>1.41E-2</v>
      </c>
      <c r="F4514" s="15">
        <f t="shared" si="140"/>
        <v>1.2466749999999999E-2</v>
      </c>
      <c r="G4514" s="10">
        <f>IF(C4514&gt;'Assumptions Notes'!C$11,'Assumptions Notes'!C$11,C4514)</f>
        <v>106.1</v>
      </c>
      <c r="H4514" s="15">
        <f t="shared" si="141"/>
        <v>1.2466749999999999E-2</v>
      </c>
      <c r="I4514" s="2">
        <f>IF(C4514&gt;'Assumptions Notes'!C$11,-C4514*('Assumptions Notes'!C$13/(2*1000)),G4514*D4514)</f>
        <v>1.2466749999999999E-2</v>
      </c>
    </row>
    <row r="4515" spans="1:9" ht="16" x14ac:dyDescent="0.2">
      <c r="A4515" s="5">
        <v>42646.041666666664</v>
      </c>
      <c r="B4515" s="2">
        <v>1100.27</v>
      </c>
      <c r="C4515" s="29">
        <v>106.1</v>
      </c>
      <c r="D4515" s="8">
        <v>1.05E-4</v>
      </c>
      <c r="E4515" s="13">
        <f>D4515*'Assumptions Notes'!C$12</f>
        <v>1.26E-2</v>
      </c>
      <c r="F4515" s="15">
        <f t="shared" si="140"/>
        <v>1.1140499999999999E-2</v>
      </c>
      <c r="G4515" s="10">
        <f>IF(C4515&gt;'Assumptions Notes'!C$11,'Assumptions Notes'!C$11,C4515)</f>
        <v>106.1</v>
      </c>
      <c r="H4515" s="15">
        <f t="shared" si="141"/>
        <v>1.1140499999999999E-2</v>
      </c>
      <c r="I4515" s="2">
        <f>IF(C4515&gt;'Assumptions Notes'!C$11,-C4515*('Assumptions Notes'!C$13/(2*1000)),G4515*D4515)</f>
        <v>1.1140499999999999E-2</v>
      </c>
    </row>
    <row r="4516" spans="1:9" ht="16" x14ac:dyDescent="0.2">
      <c r="A4516" s="5">
        <v>42646.0625</v>
      </c>
      <c r="B4516" s="2">
        <v>1032.57</v>
      </c>
      <c r="C4516" s="29">
        <v>106.4</v>
      </c>
      <c r="D4516" s="8">
        <v>1.025E-4</v>
      </c>
      <c r="E4516" s="13">
        <f>D4516*'Assumptions Notes'!C$12</f>
        <v>1.23E-2</v>
      </c>
      <c r="F4516" s="15">
        <f t="shared" si="140"/>
        <v>1.0906000000000001E-2</v>
      </c>
      <c r="G4516" s="10">
        <f>IF(C4516&gt;'Assumptions Notes'!C$11,'Assumptions Notes'!C$11,C4516)</f>
        <v>106.4</v>
      </c>
      <c r="H4516" s="15">
        <f t="shared" si="141"/>
        <v>1.0906000000000001E-2</v>
      </c>
      <c r="I4516" s="2">
        <f>IF(C4516&gt;'Assumptions Notes'!C$11,-C4516*('Assumptions Notes'!C$13/(2*1000)),G4516*D4516)</f>
        <v>1.0906000000000001E-2</v>
      </c>
    </row>
    <row r="4517" spans="1:9" ht="16" x14ac:dyDescent="0.2">
      <c r="A4517" s="5">
        <v>42646.083333333336</v>
      </c>
      <c r="B4517" s="2">
        <v>1015.76</v>
      </c>
      <c r="C4517" s="29">
        <v>110.6</v>
      </c>
      <c r="D4517" s="8">
        <v>1E-4</v>
      </c>
      <c r="E4517" s="13">
        <f>D4517*'Assumptions Notes'!C$12</f>
        <v>1.2E-2</v>
      </c>
      <c r="F4517" s="15">
        <f t="shared" si="140"/>
        <v>1.106E-2</v>
      </c>
      <c r="G4517" s="10">
        <f>IF(C4517&gt;'Assumptions Notes'!C$11,'Assumptions Notes'!C$11,C4517)</f>
        <v>110.6</v>
      </c>
      <c r="H4517" s="15">
        <f t="shared" si="141"/>
        <v>1.106E-2</v>
      </c>
      <c r="I4517" s="2">
        <f>IF(C4517&gt;'Assumptions Notes'!C$11,-C4517*('Assumptions Notes'!C$13/(2*1000)),G4517*D4517)</f>
        <v>1.106E-2</v>
      </c>
    </row>
    <row r="4518" spans="1:9" ht="16" x14ac:dyDescent="0.2">
      <c r="A4518" s="5">
        <v>42646.104166666664</v>
      </c>
      <c r="B4518" s="2">
        <v>979.56</v>
      </c>
      <c r="C4518" s="29">
        <v>113.5</v>
      </c>
      <c r="D4518" s="8">
        <v>9.8750000000000002E-5</v>
      </c>
      <c r="E4518" s="13">
        <f>D4518*'Assumptions Notes'!C$12</f>
        <v>1.1849999999999999E-2</v>
      </c>
      <c r="F4518" s="15">
        <f t="shared" si="140"/>
        <v>1.1208124999999999E-2</v>
      </c>
      <c r="G4518" s="10">
        <f>IF(C4518&gt;'Assumptions Notes'!C$11,'Assumptions Notes'!C$11,C4518)</f>
        <v>113.5</v>
      </c>
      <c r="H4518" s="15">
        <f t="shared" si="141"/>
        <v>1.1208124999999999E-2</v>
      </c>
      <c r="I4518" s="2">
        <f>IF(C4518&gt;'Assumptions Notes'!C$11,-C4518*('Assumptions Notes'!C$13/(2*1000)),G4518*D4518)</f>
        <v>1.1208124999999999E-2</v>
      </c>
    </row>
    <row r="4519" spans="1:9" ht="16" x14ac:dyDescent="0.2">
      <c r="A4519" s="5">
        <v>42646.125</v>
      </c>
      <c r="B4519" s="2">
        <v>940.17</v>
      </c>
      <c r="C4519" s="29">
        <v>116.2</v>
      </c>
      <c r="D4519" s="8">
        <v>9.7499999999999998E-5</v>
      </c>
      <c r="E4519" s="13">
        <f>D4519*'Assumptions Notes'!C$12</f>
        <v>1.17E-2</v>
      </c>
      <c r="F4519" s="15">
        <f t="shared" si="140"/>
        <v>1.1329499999999999E-2</v>
      </c>
      <c r="G4519" s="10">
        <f>IF(C4519&gt;'Assumptions Notes'!C$11,'Assumptions Notes'!C$11,C4519)</f>
        <v>116.2</v>
      </c>
      <c r="H4519" s="15">
        <f t="shared" si="141"/>
        <v>1.1329499999999999E-2</v>
      </c>
      <c r="I4519" s="2">
        <f>IF(C4519&gt;'Assumptions Notes'!C$11,-C4519*('Assumptions Notes'!C$13/(2*1000)),G4519*D4519)</f>
        <v>1.1329499999999999E-2</v>
      </c>
    </row>
    <row r="4520" spans="1:9" ht="16" x14ac:dyDescent="0.2">
      <c r="A4520" s="5">
        <v>42646.145833333336</v>
      </c>
      <c r="B4520" s="2">
        <v>902.95</v>
      </c>
      <c r="C4520" s="29">
        <v>115</v>
      </c>
      <c r="D4520" s="8">
        <v>9.6250000000000009E-5</v>
      </c>
      <c r="E4520" s="13">
        <f>D4520*'Assumptions Notes'!C$12</f>
        <v>1.1550000000000001E-2</v>
      </c>
      <c r="F4520" s="15">
        <f t="shared" si="140"/>
        <v>1.106875E-2</v>
      </c>
      <c r="G4520" s="10">
        <f>IF(C4520&gt;'Assumptions Notes'!C$11,'Assumptions Notes'!C$11,C4520)</f>
        <v>115</v>
      </c>
      <c r="H4520" s="15">
        <f t="shared" si="141"/>
        <v>1.106875E-2</v>
      </c>
      <c r="I4520" s="2">
        <f>IF(C4520&gt;'Assumptions Notes'!C$11,-C4520*('Assumptions Notes'!C$13/(2*1000)),G4520*D4520)</f>
        <v>1.106875E-2</v>
      </c>
    </row>
    <row r="4521" spans="1:9" ht="16" x14ac:dyDescent="0.2">
      <c r="A4521" s="5">
        <v>42646.166666666664</v>
      </c>
      <c r="B4521" s="2">
        <v>881.72</v>
      </c>
      <c r="C4521" s="29">
        <v>116</v>
      </c>
      <c r="D4521" s="8">
        <v>9.5000000000000005E-5</v>
      </c>
      <c r="E4521" s="13">
        <f>D4521*'Assumptions Notes'!C$12</f>
        <v>1.14E-2</v>
      </c>
      <c r="F4521" s="15">
        <f t="shared" si="140"/>
        <v>1.102E-2</v>
      </c>
      <c r="G4521" s="10">
        <f>IF(C4521&gt;'Assumptions Notes'!C$11,'Assumptions Notes'!C$11,C4521)</f>
        <v>116</v>
      </c>
      <c r="H4521" s="15">
        <f t="shared" si="141"/>
        <v>1.102E-2</v>
      </c>
      <c r="I4521" s="2">
        <f>IF(C4521&gt;'Assumptions Notes'!C$11,-C4521*('Assumptions Notes'!C$13/(2*1000)),G4521*D4521)</f>
        <v>1.102E-2</v>
      </c>
    </row>
    <row r="4522" spans="1:9" ht="16" x14ac:dyDescent="0.2">
      <c r="A4522" s="5">
        <v>42646.1875</v>
      </c>
      <c r="B4522" s="2">
        <v>875.59</v>
      </c>
      <c r="C4522" s="29">
        <v>115.9</v>
      </c>
      <c r="D4522" s="8">
        <v>9.6250000000000009E-5</v>
      </c>
      <c r="E4522" s="13">
        <f>D4522*'Assumptions Notes'!C$12</f>
        <v>1.1550000000000001E-2</v>
      </c>
      <c r="F4522" s="15">
        <f t="shared" si="140"/>
        <v>1.1155375000000002E-2</v>
      </c>
      <c r="G4522" s="10">
        <f>IF(C4522&gt;'Assumptions Notes'!C$11,'Assumptions Notes'!C$11,C4522)</f>
        <v>115.9</v>
      </c>
      <c r="H4522" s="15">
        <f t="shared" si="141"/>
        <v>1.1155375000000002E-2</v>
      </c>
      <c r="I4522" s="2">
        <f>IF(C4522&gt;'Assumptions Notes'!C$11,-C4522*('Assumptions Notes'!C$13/(2*1000)),G4522*D4522)</f>
        <v>1.1155375000000002E-2</v>
      </c>
    </row>
    <row r="4523" spans="1:9" ht="16" x14ac:dyDescent="0.2">
      <c r="A4523" s="5">
        <v>42646.208333333336</v>
      </c>
      <c r="B4523" s="2">
        <v>887.94</v>
      </c>
      <c r="C4523" s="29">
        <v>114.2</v>
      </c>
      <c r="D4523" s="8">
        <v>9.7499999999999998E-5</v>
      </c>
      <c r="E4523" s="13">
        <f>D4523*'Assumptions Notes'!C$12</f>
        <v>1.17E-2</v>
      </c>
      <c r="F4523" s="15">
        <f t="shared" si="140"/>
        <v>1.11345E-2</v>
      </c>
      <c r="G4523" s="10">
        <f>IF(C4523&gt;'Assumptions Notes'!C$11,'Assumptions Notes'!C$11,C4523)</f>
        <v>114.2</v>
      </c>
      <c r="H4523" s="15">
        <f t="shared" si="141"/>
        <v>1.11345E-2</v>
      </c>
      <c r="I4523" s="2">
        <f>IF(C4523&gt;'Assumptions Notes'!C$11,-C4523*('Assumptions Notes'!C$13/(2*1000)),G4523*D4523)</f>
        <v>1.11345E-2</v>
      </c>
    </row>
    <row r="4524" spans="1:9" ht="16" x14ac:dyDescent="0.2">
      <c r="A4524" s="5">
        <v>42646.229166666664</v>
      </c>
      <c r="B4524" s="2">
        <v>911.8</v>
      </c>
      <c r="C4524" s="29">
        <v>110.3</v>
      </c>
      <c r="D4524" s="8">
        <v>1.15E-4</v>
      </c>
      <c r="E4524" s="13">
        <f>D4524*'Assumptions Notes'!C$12</f>
        <v>1.38E-2</v>
      </c>
      <c r="F4524" s="15">
        <f t="shared" si="140"/>
        <v>1.26845E-2</v>
      </c>
      <c r="G4524" s="10">
        <f>IF(C4524&gt;'Assumptions Notes'!C$11,'Assumptions Notes'!C$11,C4524)</f>
        <v>110.3</v>
      </c>
      <c r="H4524" s="15">
        <f t="shared" si="141"/>
        <v>1.26845E-2</v>
      </c>
      <c r="I4524" s="2">
        <f>IF(C4524&gt;'Assumptions Notes'!C$11,-C4524*('Assumptions Notes'!C$13/(2*1000)),G4524*D4524)</f>
        <v>1.26845E-2</v>
      </c>
    </row>
    <row r="4525" spans="1:9" ht="16" x14ac:dyDescent="0.2">
      <c r="A4525" s="5">
        <v>42646.25</v>
      </c>
      <c r="B4525" s="2">
        <v>940.47</v>
      </c>
      <c r="C4525" s="29">
        <v>109.2</v>
      </c>
      <c r="D4525" s="8">
        <v>1.325E-4</v>
      </c>
      <c r="E4525" s="13">
        <f>D4525*'Assumptions Notes'!C$12</f>
        <v>1.5900000000000001E-2</v>
      </c>
      <c r="F4525" s="15">
        <f t="shared" si="140"/>
        <v>1.4468999999999999E-2</v>
      </c>
      <c r="G4525" s="10">
        <f>IF(C4525&gt;'Assumptions Notes'!C$11,'Assumptions Notes'!C$11,C4525)</f>
        <v>109.2</v>
      </c>
      <c r="H4525" s="15">
        <f t="shared" si="141"/>
        <v>1.4468999999999999E-2</v>
      </c>
      <c r="I4525" s="2">
        <f>IF(C4525&gt;'Assumptions Notes'!C$11,-C4525*('Assumptions Notes'!C$13/(2*1000)),G4525*D4525)</f>
        <v>1.4468999999999999E-2</v>
      </c>
    </row>
    <row r="4526" spans="1:9" ht="16" x14ac:dyDescent="0.2">
      <c r="A4526" s="5">
        <v>42646.270833333336</v>
      </c>
      <c r="B4526" s="2">
        <v>979.72</v>
      </c>
      <c r="C4526" s="29">
        <v>105.1</v>
      </c>
      <c r="D4526" s="8">
        <v>1.6249999999999999E-4</v>
      </c>
      <c r="E4526" s="13">
        <f>D4526*'Assumptions Notes'!C$12</f>
        <v>1.95E-2</v>
      </c>
      <c r="F4526" s="15">
        <f t="shared" si="140"/>
        <v>1.7078749999999997E-2</v>
      </c>
      <c r="G4526" s="10">
        <f>IF(C4526&gt;'Assumptions Notes'!C$11,'Assumptions Notes'!C$11,C4526)</f>
        <v>105.1</v>
      </c>
      <c r="H4526" s="15">
        <f t="shared" si="141"/>
        <v>1.7078749999999997E-2</v>
      </c>
      <c r="I4526" s="2">
        <f>IF(C4526&gt;'Assumptions Notes'!C$11,-C4526*('Assumptions Notes'!C$13/(2*1000)),G4526*D4526)</f>
        <v>1.7078749999999997E-2</v>
      </c>
    </row>
    <row r="4527" spans="1:9" ht="16" x14ac:dyDescent="0.2">
      <c r="A4527" s="5">
        <v>42646.291666666664</v>
      </c>
      <c r="B4527" s="2">
        <v>1021.71</v>
      </c>
      <c r="C4527" s="29">
        <v>101.9</v>
      </c>
      <c r="D4527" s="8">
        <v>1.9249999999999999E-4</v>
      </c>
      <c r="E4527" s="13">
        <f>D4527*'Assumptions Notes'!C$12</f>
        <v>2.3099999999999999E-2</v>
      </c>
      <c r="F4527" s="15">
        <f t="shared" si="140"/>
        <v>1.9615750000000001E-2</v>
      </c>
      <c r="G4527" s="10">
        <f>IF(C4527&gt;'Assumptions Notes'!C$11,'Assumptions Notes'!C$11,C4527)</f>
        <v>101.9</v>
      </c>
      <c r="H4527" s="15">
        <f t="shared" si="141"/>
        <v>1.9615750000000001E-2</v>
      </c>
      <c r="I4527" s="2">
        <f>IF(C4527&gt;'Assumptions Notes'!C$11,-C4527*('Assumptions Notes'!C$13/(2*1000)),G4527*D4527)</f>
        <v>1.9615750000000001E-2</v>
      </c>
    </row>
    <row r="4528" spans="1:9" ht="16" x14ac:dyDescent="0.2">
      <c r="A4528" s="5">
        <v>42646.3125</v>
      </c>
      <c r="B4528" s="2">
        <v>1071.8</v>
      </c>
      <c r="C4528" s="29">
        <v>103.5</v>
      </c>
      <c r="D4528" s="8">
        <v>2.0875000000000001E-4</v>
      </c>
      <c r="E4528" s="13">
        <f>D4528*'Assumptions Notes'!C$12</f>
        <v>2.5049999999999999E-2</v>
      </c>
      <c r="F4528" s="15">
        <f t="shared" si="140"/>
        <v>2.1605625E-2</v>
      </c>
      <c r="G4528" s="10">
        <f>IF(C4528&gt;'Assumptions Notes'!C$11,'Assumptions Notes'!C$11,C4528)</f>
        <v>103.5</v>
      </c>
      <c r="H4528" s="15">
        <f t="shared" si="141"/>
        <v>2.1605625E-2</v>
      </c>
      <c r="I4528" s="2">
        <f>IF(C4528&gt;'Assumptions Notes'!C$11,-C4528*('Assumptions Notes'!C$13/(2*1000)),G4528*D4528)</f>
        <v>2.1605625E-2</v>
      </c>
    </row>
    <row r="4529" spans="1:9" ht="16" x14ac:dyDescent="0.2">
      <c r="A4529" s="5">
        <v>42646.333333333336</v>
      </c>
      <c r="B4529" s="2">
        <v>1090.03</v>
      </c>
      <c r="C4529" s="29">
        <v>107.9</v>
      </c>
      <c r="D4529" s="8">
        <v>2.2499999999999999E-4</v>
      </c>
      <c r="E4529" s="13">
        <f>D4529*'Assumptions Notes'!C$12</f>
        <v>2.7E-2</v>
      </c>
      <c r="F4529" s="15">
        <f t="shared" si="140"/>
        <v>2.42775E-2</v>
      </c>
      <c r="G4529" s="10">
        <f>IF(C4529&gt;'Assumptions Notes'!C$11,'Assumptions Notes'!C$11,C4529)</f>
        <v>107.9</v>
      </c>
      <c r="H4529" s="15">
        <f t="shared" si="141"/>
        <v>2.42775E-2</v>
      </c>
      <c r="I4529" s="2">
        <f>IF(C4529&gt;'Assumptions Notes'!C$11,-C4529*('Assumptions Notes'!C$13/(2*1000)),G4529*D4529)</f>
        <v>2.42775E-2</v>
      </c>
    </row>
    <row r="4530" spans="1:9" ht="16" x14ac:dyDescent="0.2">
      <c r="A4530" s="5">
        <v>42646.354166666664</v>
      </c>
      <c r="B4530" s="2">
        <v>1132.99</v>
      </c>
      <c r="C4530" s="29">
        <v>111.9</v>
      </c>
      <c r="D4530" s="8">
        <v>2.2625E-4</v>
      </c>
      <c r="E4530" s="13">
        <f>D4530*'Assumptions Notes'!C$12</f>
        <v>2.7150000000000001E-2</v>
      </c>
      <c r="F4530" s="15">
        <f t="shared" si="140"/>
        <v>2.5317375E-2</v>
      </c>
      <c r="G4530" s="10">
        <f>IF(C4530&gt;'Assumptions Notes'!C$11,'Assumptions Notes'!C$11,C4530)</f>
        <v>111.9</v>
      </c>
      <c r="H4530" s="15">
        <f t="shared" si="141"/>
        <v>2.5317375E-2</v>
      </c>
      <c r="I4530" s="2">
        <f>IF(C4530&gt;'Assumptions Notes'!C$11,-C4530*('Assumptions Notes'!C$13/(2*1000)),G4530*D4530)</f>
        <v>2.5317375E-2</v>
      </c>
    </row>
    <row r="4531" spans="1:9" ht="16" x14ac:dyDescent="0.2">
      <c r="A4531" s="5">
        <v>42646.375</v>
      </c>
      <c r="B4531" s="2">
        <v>1152.6199999999999</v>
      </c>
      <c r="C4531" s="29">
        <v>113.5</v>
      </c>
      <c r="D4531" s="8">
        <v>2.275E-4</v>
      </c>
      <c r="E4531" s="13">
        <f>D4531*'Assumptions Notes'!C$12</f>
        <v>2.7300000000000001E-2</v>
      </c>
      <c r="F4531" s="15">
        <f t="shared" si="140"/>
        <v>2.582125E-2</v>
      </c>
      <c r="G4531" s="10">
        <f>IF(C4531&gt;'Assumptions Notes'!C$11,'Assumptions Notes'!C$11,C4531)</f>
        <v>113.5</v>
      </c>
      <c r="H4531" s="15">
        <f t="shared" si="141"/>
        <v>2.582125E-2</v>
      </c>
      <c r="I4531" s="2">
        <f>IF(C4531&gt;'Assumptions Notes'!C$11,-C4531*('Assumptions Notes'!C$13/(2*1000)),G4531*D4531)</f>
        <v>2.582125E-2</v>
      </c>
    </row>
    <row r="4532" spans="1:9" ht="16" x14ac:dyDescent="0.2">
      <c r="A4532" s="5">
        <v>42646.395833333336</v>
      </c>
      <c r="B4532" s="2">
        <v>1136.83</v>
      </c>
      <c r="C4532" s="29">
        <v>112.2</v>
      </c>
      <c r="D4532" s="8">
        <v>2.1875E-4</v>
      </c>
      <c r="E4532" s="13">
        <f>D4532*'Assumptions Notes'!C$12</f>
        <v>2.6249999999999999E-2</v>
      </c>
      <c r="F4532" s="15">
        <f t="shared" si="140"/>
        <v>2.454375E-2</v>
      </c>
      <c r="G4532" s="10">
        <f>IF(C4532&gt;'Assumptions Notes'!C$11,'Assumptions Notes'!C$11,C4532)</f>
        <v>112.2</v>
      </c>
      <c r="H4532" s="15">
        <f t="shared" si="141"/>
        <v>2.454375E-2</v>
      </c>
      <c r="I4532" s="2">
        <f>IF(C4532&gt;'Assumptions Notes'!C$11,-C4532*('Assumptions Notes'!C$13/(2*1000)),G4532*D4532)</f>
        <v>2.454375E-2</v>
      </c>
    </row>
    <row r="4533" spans="1:9" ht="16" x14ac:dyDescent="0.2">
      <c r="A4533" s="5">
        <v>42646.416666666664</v>
      </c>
      <c r="B4533" s="2">
        <v>1085.4100000000001</v>
      </c>
      <c r="C4533" s="29">
        <v>113.4</v>
      </c>
      <c r="D4533" s="8">
        <v>2.1000000000000001E-4</v>
      </c>
      <c r="E4533" s="13">
        <f>D4533*'Assumptions Notes'!C$12</f>
        <v>2.52E-2</v>
      </c>
      <c r="F4533" s="15">
        <f t="shared" si="140"/>
        <v>2.3814000000000002E-2</v>
      </c>
      <c r="G4533" s="10">
        <f>IF(C4533&gt;'Assumptions Notes'!C$11,'Assumptions Notes'!C$11,C4533)</f>
        <v>113.4</v>
      </c>
      <c r="H4533" s="15">
        <f t="shared" si="141"/>
        <v>2.3814000000000002E-2</v>
      </c>
      <c r="I4533" s="2">
        <f>IF(C4533&gt;'Assumptions Notes'!C$11,-C4533*('Assumptions Notes'!C$13/(2*1000)),G4533*D4533)</f>
        <v>2.3814000000000002E-2</v>
      </c>
    </row>
    <row r="4534" spans="1:9" ht="16" x14ac:dyDescent="0.2">
      <c r="A4534" s="5">
        <v>42646.4375</v>
      </c>
      <c r="B4534" s="2">
        <v>1026.96</v>
      </c>
      <c r="C4534" s="29">
        <v>115</v>
      </c>
      <c r="D4534" s="8">
        <v>2.075E-4</v>
      </c>
      <c r="E4534" s="13">
        <f>D4534*'Assumptions Notes'!C$12</f>
        <v>2.4899999999999999E-2</v>
      </c>
      <c r="F4534" s="15">
        <f t="shared" si="140"/>
        <v>2.3862500000000002E-2</v>
      </c>
      <c r="G4534" s="10">
        <f>IF(C4534&gt;'Assumptions Notes'!C$11,'Assumptions Notes'!C$11,C4534)</f>
        <v>115</v>
      </c>
      <c r="H4534" s="15">
        <f t="shared" si="141"/>
        <v>2.3862500000000002E-2</v>
      </c>
      <c r="I4534" s="2">
        <f>IF(C4534&gt;'Assumptions Notes'!C$11,-C4534*('Assumptions Notes'!C$13/(2*1000)),G4534*D4534)</f>
        <v>2.3862500000000002E-2</v>
      </c>
    </row>
    <row r="4535" spans="1:9" ht="16" x14ac:dyDescent="0.2">
      <c r="A4535" s="5">
        <v>42646.458333333336</v>
      </c>
      <c r="B4535" s="2">
        <v>935.96</v>
      </c>
      <c r="C4535" s="29">
        <v>111.8</v>
      </c>
      <c r="D4535" s="8">
        <v>2.05E-4</v>
      </c>
      <c r="E4535" s="13">
        <f>D4535*'Assumptions Notes'!C$12</f>
        <v>2.46E-2</v>
      </c>
      <c r="F4535" s="15">
        <f t="shared" si="140"/>
        <v>2.2918999999999998E-2</v>
      </c>
      <c r="G4535" s="10">
        <f>IF(C4535&gt;'Assumptions Notes'!C$11,'Assumptions Notes'!C$11,C4535)</f>
        <v>111.8</v>
      </c>
      <c r="H4535" s="15">
        <f t="shared" si="141"/>
        <v>2.2918999999999998E-2</v>
      </c>
      <c r="I4535" s="2">
        <f>IF(C4535&gt;'Assumptions Notes'!C$11,-C4535*('Assumptions Notes'!C$13/(2*1000)),G4535*D4535)</f>
        <v>2.2918999999999998E-2</v>
      </c>
    </row>
    <row r="4536" spans="1:9" ht="16" x14ac:dyDescent="0.2">
      <c r="A4536" s="5">
        <v>42646.479166666664</v>
      </c>
      <c r="B4536" s="2">
        <v>1039.45</v>
      </c>
      <c r="C4536" s="29">
        <v>108.5</v>
      </c>
      <c r="D4536" s="8">
        <v>2.1499999999999999E-4</v>
      </c>
      <c r="E4536" s="13">
        <f>D4536*'Assumptions Notes'!C$12</f>
        <v>2.58E-2</v>
      </c>
      <c r="F4536" s="15">
        <f t="shared" si="140"/>
        <v>2.3327500000000001E-2</v>
      </c>
      <c r="G4536" s="10">
        <f>IF(C4536&gt;'Assumptions Notes'!C$11,'Assumptions Notes'!C$11,C4536)</f>
        <v>108.5</v>
      </c>
      <c r="H4536" s="15">
        <f t="shared" si="141"/>
        <v>2.3327500000000001E-2</v>
      </c>
      <c r="I4536" s="2">
        <f>IF(C4536&gt;'Assumptions Notes'!C$11,-C4536*('Assumptions Notes'!C$13/(2*1000)),G4536*D4536)</f>
        <v>2.3327500000000001E-2</v>
      </c>
    </row>
    <row r="4537" spans="1:9" ht="16" x14ac:dyDescent="0.2">
      <c r="A4537" s="5">
        <v>42646.5</v>
      </c>
      <c r="B4537" s="2">
        <v>1054.3699999999999</v>
      </c>
      <c r="C4537" s="29">
        <v>105.7</v>
      </c>
      <c r="D4537" s="8">
        <v>2.2499999999999999E-4</v>
      </c>
      <c r="E4537" s="13">
        <f>D4537*'Assumptions Notes'!C$12</f>
        <v>2.7E-2</v>
      </c>
      <c r="F4537" s="15">
        <f t="shared" si="140"/>
        <v>2.3782500000000002E-2</v>
      </c>
      <c r="G4537" s="10">
        <f>IF(C4537&gt;'Assumptions Notes'!C$11,'Assumptions Notes'!C$11,C4537)</f>
        <v>105.7</v>
      </c>
      <c r="H4537" s="15">
        <f t="shared" si="141"/>
        <v>2.3782500000000002E-2</v>
      </c>
      <c r="I4537" s="2">
        <f>IF(C4537&gt;'Assumptions Notes'!C$11,-C4537*('Assumptions Notes'!C$13/(2*1000)),G4537*D4537)</f>
        <v>2.3782500000000002E-2</v>
      </c>
    </row>
    <row r="4538" spans="1:9" ht="16" x14ac:dyDescent="0.2">
      <c r="A4538" s="5">
        <v>42646.520833333336</v>
      </c>
      <c r="B4538" s="2">
        <v>943.33</v>
      </c>
      <c r="C4538" s="29">
        <v>102.6</v>
      </c>
      <c r="D4538" s="8">
        <v>2.1250000000000002E-4</v>
      </c>
      <c r="E4538" s="13">
        <f>D4538*'Assumptions Notes'!C$12</f>
        <v>2.5500000000000002E-2</v>
      </c>
      <c r="F4538" s="15">
        <f t="shared" si="140"/>
        <v>2.1802499999999999E-2</v>
      </c>
      <c r="G4538" s="10">
        <f>IF(C4538&gt;'Assumptions Notes'!C$11,'Assumptions Notes'!C$11,C4538)</f>
        <v>102.6</v>
      </c>
      <c r="H4538" s="15">
        <f t="shared" si="141"/>
        <v>2.1802499999999999E-2</v>
      </c>
      <c r="I4538" s="2">
        <f>IF(C4538&gt;'Assumptions Notes'!C$11,-C4538*('Assumptions Notes'!C$13/(2*1000)),G4538*D4538)</f>
        <v>2.1802499999999999E-2</v>
      </c>
    </row>
    <row r="4539" spans="1:9" ht="16" x14ac:dyDescent="0.2">
      <c r="A4539" s="5">
        <v>42646.541666666664</v>
      </c>
      <c r="B4539" s="2">
        <v>955.33</v>
      </c>
      <c r="C4539" s="29">
        <v>106.7</v>
      </c>
      <c r="D4539" s="8">
        <v>2.0000000000000001E-4</v>
      </c>
      <c r="E4539" s="13">
        <f>D4539*'Assumptions Notes'!C$12</f>
        <v>2.4E-2</v>
      </c>
      <c r="F4539" s="15">
        <f t="shared" si="140"/>
        <v>2.1340000000000001E-2</v>
      </c>
      <c r="G4539" s="10">
        <f>IF(C4539&gt;'Assumptions Notes'!C$11,'Assumptions Notes'!C$11,C4539)</f>
        <v>106.7</v>
      </c>
      <c r="H4539" s="15">
        <f t="shared" si="141"/>
        <v>2.1340000000000001E-2</v>
      </c>
      <c r="I4539" s="2">
        <f>IF(C4539&gt;'Assumptions Notes'!C$11,-C4539*('Assumptions Notes'!C$13/(2*1000)),G4539*D4539)</f>
        <v>2.1340000000000001E-2</v>
      </c>
    </row>
    <row r="4540" spans="1:9" ht="16" x14ac:dyDescent="0.2">
      <c r="A4540" s="5">
        <v>42646.5625</v>
      </c>
      <c r="B4540" s="2">
        <v>932.83</v>
      </c>
      <c r="C4540" s="29">
        <v>96.7</v>
      </c>
      <c r="D4540" s="8">
        <v>1.975E-4</v>
      </c>
      <c r="E4540" s="13">
        <f>D4540*'Assumptions Notes'!C$12</f>
        <v>2.3699999999999999E-2</v>
      </c>
      <c r="F4540" s="15">
        <f t="shared" si="140"/>
        <v>1.9098250000000001E-2</v>
      </c>
      <c r="G4540" s="10">
        <f>IF(C4540&gt;'Assumptions Notes'!C$11,'Assumptions Notes'!C$11,C4540)</f>
        <v>96.7</v>
      </c>
      <c r="H4540" s="15">
        <f t="shared" si="141"/>
        <v>1.9098250000000001E-2</v>
      </c>
      <c r="I4540" s="2">
        <f>IF(C4540&gt;'Assumptions Notes'!C$11,-C4540*('Assumptions Notes'!C$13/(2*1000)),G4540*D4540)</f>
        <v>1.9098250000000001E-2</v>
      </c>
    </row>
    <row r="4541" spans="1:9" ht="16" x14ac:dyDescent="0.2">
      <c r="A4541" s="5">
        <v>42646.583333333336</v>
      </c>
      <c r="B4541" s="2">
        <v>832.52</v>
      </c>
      <c r="C4541" s="29">
        <v>102.5</v>
      </c>
      <c r="D4541" s="8">
        <v>1.95E-4</v>
      </c>
      <c r="E4541" s="13">
        <f>D4541*'Assumptions Notes'!C$12</f>
        <v>2.3400000000000001E-2</v>
      </c>
      <c r="F4541" s="15">
        <f t="shared" si="140"/>
        <v>1.9987499999999998E-2</v>
      </c>
      <c r="G4541" s="10">
        <f>IF(C4541&gt;'Assumptions Notes'!C$11,'Assumptions Notes'!C$11,C4541)</f>
        <v>102.5</v>
      </c>
      <c r="H4541" s="15">
        <f t="shared" si="141"/>
        <v>1.9987499999999998E-2</v>
      </c>
      <c r="I4541" s="2">
        <f>IF(C4541&gt;'Assumptions Notes'!C$11,-C4541*('Assumptions Notes'!C$13/(2*1000)),G4541*D4541)</f>
        <v>1.9987499999999998E-2</v>
      </c>
    </row>
    <row r="4542" spans="1:9" ht="16" x14ac:dyDescent="0.2">
      <c r="A4542" s="5">
        <v>42646.604166666664</v>
      </c>
      <c r="B4542" s="2">
        <v>935.45</v>
      </c>
      <c r="C4542" s="29">
        <v>107.2</v>
      </c>
      <c r="D4542" s="8">
        <v>1.9625E-4</v>
      </c>
      <c r="E4542" s="13">
        <f>D4542*'Assumptions Notes'!C$12</f>
        <v>2.3550000000000001E-2</v>
      </c>
      <c r="F4542" s="15">
        <f t="shared" si="140"/>
        <v>2.1038000000000001E-2</v>
      </c>
      <c r="G4542" s="10">
        <f>IF(C4542&gt;'Assumptions Notes'!C$11,'Assumptions Notes'!C$11,C4542)</f>
        <v>107.2</v>
      </c>
      <c r="H4542" s="15">
        <f t="shared" si="141"/>
        <v>2.1038000000000001E-2</v>
      </c>
      <c r="I4542" s="2">
        <f>IF(C4542&gt;'Assumptions Notes'!C$11,-C4542*('Assumptions Notes'!C$13/(2*1000)),G4542*D4542)</f>
        <v>2.1038000000000001E-2</v>
      </c>
    </row>
    <row r="4543" spans="1:9" ht="16" x14ac:dyDescent="0.2">
      <c r="A4543" s="5">
        <v>42646.625</v>
      </c>
      <c r="B4543" s="2">
        <v>930.06</v>
      </c>
      <c r="C4543" s="29">
        <v>109.1</v>
      </c>
      <c r="D4543" s="8">
        <v>1.975E-4</v>
      </c>
      <c r="E4543" s="13">
        <f>D4543*'Assumptions Notes'!C$12</f>
        <v>2.3699999999999999E-2</v>
      </c>
      <c r="F4543" s="15">
        <f t="shared" si="140"/>
        <v>2.154725E-2</v>
      </c>
      <c r="G4543" s="10">
        <f>IF(C4543&gt;'Assumptions Notes'!C$11,'Assumptions Notes'!C$11,C4543)</f>
        <v>109.1</v>
      </c>
      <c r="H4543" s="15">
        <f t="shared" si="141"/>
        <v>2.154725E-2</v>
      </c>
      <c r="I4543" s="2">
        <f>IF(C4543&gt;'Assumptions Notes'!C$11,-C4543*('Assumptions Notes'!C$13/(2*1000)),G4543*D4543)</f>
        <v>2.154725E-2</v>
      </c>
    </row>
    <row r="4544" spans="1:9" ht="16" x14ac:dyDescent="0.2">
      <c r="A4544" s="5">
        <v>42646.645833333336</v>
      </c>
      <c r="B4544" s="2">
        <v>1011.81</v>
      </c>
      <c r="C4544" s="29">
        <v>108.2</v>
      </c>
      <c r="D4544" s="8">
        <v>2.2124999999999998E-4</v>
      </c>
      <c r="E4544" s="13">
        <f>D4544*'Assumptions Notes'!C$12</f>
        <v>2.6549999999999997E-2</v>
      </c>
      <c r="F4544" s="15">
        <f t="shared" si="140"/>
        <v>2.3939249999999999E-2</v>
      </c>
      <c r="G4544" s="10">
        <f>IF(C4544&gt;'Assumptions Notes'!C$11,'Assumptions Notes'!C$11,C4544)</f>
        <v>108.2</v>
      </c>
      <c r="H4544" s="15">
        <f t="shared" si="141"/>
        <v>2.3939249999999999E-2</v>
      </c>
      <c r="I4544" s="2">
        <f>IF(C4544&gt;'Assumptions Notes'!C$11,-C4544*('Assumptions Notes'!C$13/(2*1000)),G4544*D4544)</f>
        <v>2.3939249999999999E-2</v>
      </c>
    </row>
    <row r="4545" spans="1:9" ht="16" x14ac:dyDescent="0.2">
      <c r="A4545" s="5">
        <v>42646.666666666664</v>
      </c>
      <c r="B4545" s="2">
        <v>992.34</v>
      </c>
      <c r="C4545" s="29">
        <v>107.4</v>
      </c>
      <c r="D4545" s="8">
        <v>2.4499999999999999E-4</v>
      </c>
      <c r="E4545" s="13">
        <f>D4545*'Assumptions Notes'!C$12</f>
        <v>2.9399999999999999E-2</v>
      </c>
      <c r="F4545" s="15">
        <f t="shared" si="140"/>
        <v>2.6313E-2</v>
      </c>
      <c r="G4545" s="10">
        <f>IF(C4545&gt;'Assumptions Notes'!C$11,'Assumptions Notes'!C$11,C4545)</f>
        <v>107.4</v>
      </c>
      <c r="H4545" s="15">
        <f t="shared" si="141"/>
        <v>2.6313E-2</v>
      </c>
      <c r="I4545" s="2">
        <f>IF(C4545&gt;'Assumptions Notes'!C$11,-C4545*('Assumptions Notes'!C$13/(2*1000)),G4545*D4545)</f>
        <v>2.6313E-2</v>
      </c>
    </row>
    <row r="4546" spans="1:9" ht="16" x14ac:dyDescent="0.2">
      <c r="A4546" s="5">
        <v>42646.6875</v>
      </c>
      <c r="B4546" s="2">
        <v>1085.9000000000001</v>
      </c>
      <c r="C4546" s="29">
        <v>106</v>
      </c>
      <c r="D4546" s="8">
        <v>2.7E-4</v>
      </c>
      <c r="E4546" s="13">
        <f>D4546*'Assumptions Notes'!C$12</f>
        <v>3.2399999999999998E-2</v>
      </c>
      <c r="F4546" s="15">
        <f t="shared" si="140"/>
        <v>2.862E-2</v>
      </c>
      <c r="G4546" s="10">
        <f>IF(C4546&gt;'Assumptions Notes'!C$11,'Assumptions Notes'!C$11,C4546)</f>
        <v>106</v>
      </c>
      <c r="H4546" s="15">
        <f t="shared" si="141"/>
        <v>2.862E-2</v>
      </c>
      <c r="I4546" s="2">
        <f>IF(C4546&gt;'Assumptions Notes'!C$11,-C4546*('Assumptions Notes'!C$13/(2*1000)),G4546*D4546)</f>
        <v>2.862E-2</v>
      </c>
    </row>
    <row r="4547" spans="1:9" ht="16" x14ac:dyDescent="0.2">
      <c r="A4547" s="5">
        <v>42646.708333333336</v>
      </c>
      <c r="B4547" s="2">
        <v>1180.73</v>
      </c>
      <c r="C4547" s="29">
        <v>102</v>
      </c>
      <c r="D4547" s="8">
        <v>2.9500000000000001E-4</v>
      </c>
      <c r="E4547" s="13">
        <f>D4547*'Assumptions Notes'!C$12</f>
        <v>3.5400000000000001E-2</v>
      </c>
      <c r="F4547" s="15">
        <f t="shared" ref="F4547:F4610" si="142">D4547*C4547</f>
        <v>3.0090000000000002E-2</v>
      </c>
      <c r="G4547" s="10">
        <f>IF(C4547&gt;'Assumptions Notes'!C$11,'Assumptions Notes'!C$11,C4547)</f>
        <v>102</v>
      </c>
      <c r="H4547" s="15">
        <f t="shared" ref="H4547:H4610" si="143">G4547*D4547</f>
        <v>3.0090000000000002E-2</v>
      </c>
      <c r="I4547" s="2">
        <f>IF(C4547&gt;'Assumptions Notes'!C$11,-C4547*('Assumptions Notes'!C$13/(2*1000)),G4547*D4547)</f>
        <v>3.0090000000000002E-2</v>
      </c>
    </row>
    <row r="4548" spans="1:9" ht="16" x14ac:dyDescent="0.2">
      <c r="A4548" s="5">
        <v>42646.729166666664</v>
      </c>
      <c r="B4548" s="2">
        <v>1269.27</v>
      </c>
      <c r="C4548" s="29">
        <v>98.9</v>
      </c>
      <c r="D4548" s="8">
        <v>2.9750000000000002E-4</v>
      </c>
      <c r="E4548" s="13">
        <f>D4548*'Assumptions Notes'!C$12</f>
        <v>3.5700000000000003E-2</v>
      </c>
      <c r="F4548" s="15">
        <f t="shared" si="142"/>
        <v>2.9422750000000004E-2</v>
      </c>
      <c r="G4548" s="10">
        <f>IF(C4548&gt;'Assumptions Notes'!C$11,'Assumptions Notes'!C$11,C4548)</f>
        <v>98.9</v>
      </c>
      <c r="H4548" s="15">
        <f t="shared" si="143"/>
        <v>2.9422750000000004E-2</v>
      </c>
      <c r="I4548" s="2">
        <f>IF(C4548&gt;'Assumptions Notes'!C$11,-C4548*('Assumptions Notes'!C$13/(2*1000)),G4548*D4548)</f>
        <v>2.9422750000000004E-2</v>
      </c>
    </row>
    <row r="4549" spans="1:9" ht="16" x14ac:dyDescent="0.2">
      <c r="A4549" s="5">
        <v>42646.75</v>
      </c>
      <c r="B4549" s="2">
        <v>1327.18</v>
      </c>
      <c r="C4549" s="29">
        <v>98.2</v>
      </c>
      <c r="D4549" s="8">
        <v>2.9999999999999997E-4</v>
      </c>
      <c r="E4549" s="13">
        <f>D4549*'Assumptions Notes'!C$12</f>
        <v>3.5999999999999997E-2</v>
      </c>
      <c r="F4549" s="15">
        <f t="shared" si="142"/>
        <v>2.9459999999999997E-2</v>
      </c>
      <c r="G4549" s="10">
        <f>IF(C4549&gt;'Assumptions Notes'!C$11,'Assumptions Notes'!C$11,C4549)</f>
        <v>98.2</v>
      </c>
      <c r="H4549" s="15">
        <f t="shared" si="143"/>
        <v>2.9459999999999997E-2</v>
      </c>
      <c r="I4549" s="2">
        <f>IF(C4549&gt;'Assumptions Notes'!C$11,-C4549*('Assumptions Notes'!C$13/(2*1000)),G4549*D4549)</f>
        <v>2.9459999999999997E-2</v>
      </c>
    </row>
    <row r="4550" spans="1:9" ht="16" x14ac:dyDescent="0.2">
      <c r="A4550" s="5">
        <v>42646.770833333336</v>
      </c>
      <c r="B4550" s="2">
        <v>1433.5</v>
      </c>
      <c r="C4550" s="29">
        <v>97.4</v>
      </c>
      <c r="D4550" s="8">
        <v>2.9999999999999997E-4</v>
      </c>
      <c r="E4550" s="13">
        <f>D4550*'Assumptions Notes'!C$12</f>
        <v>3.5999999999999997E-2</v>
      </c>
      <c r="F4550" s="15">
        <f t="shared" si="142"/>
        <v>2.9219999999999999E-2</v>
      </c>
      <c r="G4550" s="10">
        <f>IF(C4550&gt;'Assumptions Notes'!C$11,'Assumptions Notes'!C$11,C4550)</f>
        <v>97.4</v>
      </c>
      <c r="H4550" s="15">
        <f t="shared" si="143"/>
        <v>2.9219999999999999E-2</v>
      </c>
      <c r="I4550" s="2">
        <f>IF(C4550&gt;'Assumptions Notes'!C$11,-C4550*('Assumptions Notes'!C$13/(2*1000)),G4550*D4550)</f>
        <v>2.9219999999999999E-2</v>
      </c>
    </row>
    <row r="4551" spans="1:9" ht="16" x14ac:dyDescent="0.2">
      <c r="A4551" s="5">
        <v>42646.791666666664</v>
      </c>
      <c r="B4551" s="2">
        <v>1494.08</v>
      </c>
      <c r="C4551" s="29">
        <v>98</v>
      </c>
      <c r="D4551" s="8">
        <v>2.9999999999999997E-4</v>
      </c>
      <c r="E4551" s="13">
        <f>D4551*'Assumptions Notes'!C$12</f>
        <v>3.5999999999999997E-2</v>
      </c>
      <c r="F4551" s="15">
        <f t="shared" si="142"/>
        <v>2.9399999999999999E-2</v>
      </c>
      <c r="G4551" s="10">
        <f>IF(C4551&gt;'Assumptions Notes'!C$11,'Assumptions Notes'!C$11,C4551)</f>
        <v>98</v>
      </c>
      <c r="H4551" s="15">
        <f t="shared" si="143"/>
        <v>2.9399999999999999E-2</v>
      </c>
      <c r="I4551" s="2">
        <f>IF(C4551&gt;'Assumptions Notes'!C$11,-C4551*('Assumptions Notes'!C$13/(2*1000)),G4551*D4551)</f>
        <v>2.9399999999999999E-2</v>
      </c>
    </row>
    <row r="4552" spans="1:9" ht="16" x14ac:dyDescent="0.2">
      <c r="A4552" s="5">
        <v>42646.8125</v>
      </c>
      <c r="B4552" s="2">
        <v>1529.96</v>
      </c>
      <c r="C4552" s="29">
        <v>99.4</v>
      </c>
      <c r="D4552" s="8">
        <v>2.9750000000000002E-4</v>
      </c>
      <c r="E4552" s="13">
        <f>D4552*'Assumptions Notes'!C$12</f>
        <v>3.5700000000000003E-2</v>
      </c>
      <c r="F4552" s="15">
        <f t="shared" si="142"/>
        <v>2.9571500000000004E-2</v>
      </c>
      <c r="G4552" s="10">
        <f>IF(C4552&gt;'Assumptions Notes'!C$11,'Assumptions Notes'!C$11,C4552)</f>
        <v>99.4</v>
      </c>
      <c r="H4552" s="15">
        <f t="shared" si="143"/>
        <v>2.9571500000000004E-2</v>
      </c>
      <c r="I4552" s="2">
        <f>IF(C4552&gt;'Assumptions Notes'!C$11,-C4552*('Assumptions Notes'!C$13/(2*1000)),G4552*D4552)</f>
        <v>2.9571500000000004E-2</v>
      </c>
    </row>
    <row r="4553" spans="1:9" ht="16" x14ac:dyDescent="0.2">
      <c r="A4553" s="5">
        <v>42646.833333333336</v>
      </c>
      <c r="B4553" s="2">
        <v>1500.5</v>
      </c>
      <c r="C4553" s="29">
        <v>102.3</v>
      </c>
      <c r="D4553" s="8">
        <v>2.9500000000000001E-4</v>
      </c>
      <c r="E4553" s="13">
        <f>D4553*'Assumptions Notes'!C$12</f>
        <v>3.5400000000000001E-2</v>
      </c>
      <c r="F4553" s="15">
        <f t="shared" si="142"/>
        <v>3.01785E-2</v>
      </c>
      <c r="G4553" s="10">
        <f>IF(C4553&gt;'Assumptions Notes'!C$11,'Assumptions Notes'!C$11,C4553)</f>
        <v>102.3</v>
      </c>
      <c r="H4553" s="15">
        <f t="shared" si="143"/>
        <v>3.01785E-2</v>
      </c>
      <c r="I4553" s="2">
        <f>IF(C4553&gt;'Assumptions Notes'!C$11,-C4553*('Assumptions Notes'!C$13/(2*1000)),G4553*D4553)</f>
        <v>3.01785E-2</v>
      </c>
    </row>
    <row r="4554" spans="1:9" ht="16" x14ac:dyDescent="0.2">
      <c r="A4554" s="5">
        <v>42646.854166666664</v>
      </c>
      <c r="B4554" s="2">
        <v>1458.17</v>
      </c>
      <c r="C4554" s="29">
        <v>106.5</v>
      </c>
      <c r="D4554" s="8">
        <v>2.9E-4</v>
      </c>
      <c r="E4554" s="13">
        <f>D4554*'Assumptions Notes'!C$12</f>
        <v>3.4799999999999998E-2</v>
      </c>
      <c r="F4554" s="15">
        <f t="shared" si="142"/>
        <v>3.0884999999999999E-2</v>
      </c>
      <c r="G4554" s="10">
        <f>IF(C4554&gt;'Assumptions Notes'!C$11,'Assumptions Notes'!C$11,C4554)</f>
        <v>106.5</v>
      </c>
      <c r="H4554" s="15">
        <f t="shared" si="143"/>
        <v>3.0884999999999999E-2</v>
      </c>
      <c r="I4554" s="2">
        <f>IF(C4554&gt;'Assumptions Notes'!C$11,-C4554*('Assumptions Notes'!C$13/(2*1000)),G4554*D4554)</f>
        <v>3.0884999999999999E-2</v>
      </c>
    </row>
    <row r="4555" spans="1:9" ht="16" x14ac:dyDescent="0.2">
      <c r="A4555" s="5">
        <v>42646.875</v>
      </c>
      <c r="B4555" s="2">
        <v>1374.95</v>
      </c>
      <c r="C4555" s="29">
        <v>110.2</v>
      </c>
      <c r="D4555" s="8">
        <v>2.8499999999999999E-4</v>
      </c>
      <c r="E4555" s="13">
        <f>D4555*'Assumptions Notes'!C$12</f>
        <v>3.4200000000000001E-2</v>
      </c>
      <c r="F4555" s="15">
        <f t="shared" si="142"/>
        <v>3.1406999999999997E-2</v>
      </c>
      <c r="G4555" s="10">
        <f>IF(C4555&gt;'Assumptions Notes'!C$11,'Assumptions Notes'!C$11,C4555)</f>
        <v>110.2</v>
      </c>
      <c r="H4555" s="15">
        <f t="shared" si="143"/>
        <v>3.1406999999999997E-2</v>
      </c>
      <c r="I4555" s="2">
        <f>IF(C4555&gt;'Assumptions Notes'!C$11,-C4555*('Assumptions Notes'!C$13/(2*1000)),G4555*D4555)</f>
        <v>3.1406999999999997E-2</v>
      </c>
    </row>
    <row r="4556" spans="1:9" ht="16" x14ac:dyDescent="0.2">
      <c r="A4556" s="5">
        <v>42646.895833333336</v>
      </c>
      <c r="B4556" s="2">
        <v>1285.28</v>
      </c>
      <c r="C4556" s="29">
        <v>108.8</v>
      </c>
      <c r="D4556" s="8">
        <v>2.7E-4</v>
      </c>
      <c r="E4556" s="13">
        <f>D4556*'Assumptions Notes'!C$12</f>
        <v>3.2399999999999998E-2</v>
      </c>
      <c r="F4556" s="15">
        <f t="shared" si="142"/>
        <v>2.9375999999999999E-2</v>
      </c>
      <c r="G4556" s="10">
        <f>IF(C4556&gt;'Assumptions Notes'!C$11,'Assumptions Notes'!C$11,C4556)</f>
        <v>108.8</v>
      </c>
      <c r="H4556" s="15">
        <f t="shared" si="143"/>
        <v>2.9375999999999999E-2</v>
      </c>
      <c r="I4556" s="2">
        <f>IF(C4556&gt;'Assumptions Notes'!C$11,-C4556*('Assumptions Notes'!C$13/(2*1000)),G4556*D4556)</f>
        <v>2.9375999999999999E-2</v>
      </c>
    </row>
    <row r="4557" spans="1:9" ht="16" x14ac:dyDescent="0.2">
      <c r="A4557" s="5">
        <v>42646.916666666664</v>
      </c>
      <c r="B4557" s="2">
        <v>1223.95</v>
      </c>
      <c r="C4557" s="29">
        <v>109.8</v>
      </c>
      <c r="D4557" s="8">
        <v>2.5500000000000002E-4</v>
      </c>
      <c r="E4557" s="13">
        <f>D4557*'Assumptions Notes'!C$12</f>
        <v>3.0600000000000002E-2</v>
      </c>
      <c r="F4557" s="15">
        <f t="shared" si="142"/>
        <v>2.7999E-2</v>
      </c>
      <c r="G4557" s="10">
        <f>IF(C4557&gt;'Assumptions Notes'!C$11,'Assumptions Notes'!C$11,C4557)</f>
        <v>109.8</v>
      </c>
      <c r="H4557" s="15">
        <f t="shared" si="143"/>
        <v>2.7999E-2</v>
      </c>
      <c r="I4557" s="2">
        <f>IF(C4557&gt;'Assumptions Notes'!C$11,-C4557*('Assumptions Notes'!C$13/(2*1000)),G4557*D4557)</f>
        <v>2.7999E-2</v>
      </c>
    </row>
    <row r="4558" spans="1:9" ht="16" x14ac:dyDescent="0.2">
      <c r="A4558" s="5">
        <v>42646.9375</v>
      </c>
      <c r="B4558" s="2">
        <v>1132.4000000000001</v>
      </c>
      <c r="C4558" s="29">
        <v>110</v>
      </c>
      <c r="D4558" s="8">
        <v>2.1250000000000002E-4</v>
      </c>
      <c r="E4558" s="13">
        <f>D4558*'Assumptions Notes'!C$12</f>
        <v>2.5500000000000002E-2</v>
      </c>
      <c r="F4558" s="15">
        <f t="shared" si="142"/>
        <v>2.3375E-2</v>
      </c>
      <c r="G4558" s="10">
        <f>IF(C4558&gt;'Assumptions Notes'!C$11,'Assumptions Notes'!C$11,C4558)</f>
        <v>110</v>
      </c>
      <c r="H4558" s="15">
        <f t="shared" si="143"/>
        <v>2.3375E-2</v>
      </c>
      <c r="I4558" s="2">
        <f>IF(C4558&gt;'Assumptions Notes'!C$11,-C4558*('Assumptions Notes'!C$13/(2*1000)),G4558*D4558)</f>
        <v>2.3375E-2</v>
      </c>
    </row>
    <row r="4559" spans="1:9" ht="16" x14ac:dyDescent="0.2">
      <c r="A4559" s="5">
        <v>42646.958333333336</v>
      </c>
      <c r="B4559" s="2">
        <v>1074</v>
      </c>
      <c r="C4559" s="29">
        <v>104</v>
      </c>
      <c r="D4559" s="8">
        <v>1.7000000000000001E-4</v>
      </c>
      <c r="E4559" s="13">
        <f>D4559*'Assumptions Notes'!C$12</f>
        <v>2.0400000000000001E-2</v>
      </c>
      <c r="F4559" s="15">
        <f t="shared" si="142"/>
        <v>1.7680000000000001E-2</v>
      </c>
      <c r="G4559" s="10">
        <f>IF(C4559&gt;'Assumptions Notes'!C$11,'Assumptions Notes'!C$11,C4559)</f>
        <v>104</v>
      </c>
      <c r="H4559" s="15">
        <f t="shared" si="143"/>
        <v>1.7680000000000001E-2</v>
      </c>
      <c r="I4559" s="2">
        <f>IF(C4559&gt;'Assumptions Notes'!C$11,-C4559*('Assumptions Notes'!C$13/(2*1000)),G4559*D4559)</f>
        <v>1.7680000000000001E-2</v>
      </c>
    </row>
    <row r="4560" spans="1:9" ht="16" x14ac:dyDescent="0.2">
      <c r="A4560" s="5">
        <v>42646.979166666664</v>
      </c>
      <c r="B4560" s="2">
        <v>1028.08</v>
      </c>
      <c r="C4560" s="29">
        <v>101.1</v>
      </c>
      <c r="D4560" s="8">
        <v>1.5000000000000001E-4</v>
      </c>
      <c r="E4560" s="13">
        <f>D4560*'Assumptions Notes'!C$12</f>
        <v>1.8000000000000002E-2</v>
      </c>
      <c r="F4560" s="15">
        <f t="shared" si="142"/>
        <v>1.5165000000000001E-2</v>
      </c>
      <c r="G4560" s="10">
        <f>IF(C4560&gt;'Assumptions Notes'!C$11,'Assumptions Notes'!C$11,C4560)</f>
        <v>101.1</v>
      </c>
      <c r="H4560" s="15">
        <f t="shared" si="143"/>
        <v>1.5165000000000001E-2</v>
      </c>
      <c r="I4560" s="2">
        <f>IF(C4560&gt;'Assumptions Notes'!C$11,-C4560*('Assumptions Notes'!C$13/(2*1000)),G4560*D4560)</f>
        <v>1.5165000000000001E-2</v>
      </c>
    </row>
    <row r="4561" spans="1:9" ht="16" x14ac:dyDescent="0.2">
      <c r="A4561" s="5">
        <v>42647</v>
      </c>
      <c r="B4561" s="2">
        <v>1257.76</v>
      </c>
      <c r="C4561" s="29">
        <v>100</v>
      </c>
      <c r="D4561" s="8">
        <v>1.2999999999999999E-4</v>
      </c>
      <c r="E4561" s="13">
        <f>D4561*'Assumptions Notes'!C$12</f>
        <v>1.5599999999999999E-2</v>
      </c>
      <c r="F4561" s="15">
        <f t="shared" si="142"/>
        <v>1.2999999999999999E-2</v>
      </c>
      <c r="G4561" s="10">
        <f>IF(C4561&gt;'Assumptions Notes'!C$11,'Assumptions Notes'!C$11,C4561)</f>
        <v>100</v>
      </c>
      <c r="H4561" s="15">
        <f t="shared" si="143"/>
        <v>1.2999999999999999E-2</v>
      </c>
      <c r="I4561" s="2">
        <f>IF(C4561&gt;'Assumptions Notes'!C$11,-C4561*('Assumptions Notes'!C$13/(2*1000)),G4561*D4561)</f>
        <v>1.2999999999999999E-2</v>
      </c>
    </row>
    <row r="4562" spans="1:9" ht="16" x14ac:dyDescent="0.2">
      <c r="A4562" s="5">
        <v>42647.020833333336</v>
      </c>
      <c r="B4562" s="2">
        <v>1185.93</v>
      </c>
      <c r="C4562" s="29">
        <v>98.2</v>
      </c>
      <c r="D4562" s="8">
        <v>1.175E-4</v>
      </c>
      <c r="E4562" s="13">
        <f>D4562*'Assumptions Notes'!C$12</f>
        <v>1.41E-2</v>
      </c>
      <c r="F4562" s="15">
        <f t="shared" si="142"/>
        <v>1.15385E-2</v>
      </c>
      <c r="G4562" s="10">
        <f>IF(C4562&gt;'Assumptions Notes'!C$11,'Assumptions Notes'!C$11,C4562)</f>
        <v>98.2</v>
      </c>
      <c r="H4562" s="15">
        <f t="shared" si="143"/>
        <v>1.15385E-2</v>
      </c>
      <c r="I4562" s="2">
        <f>IF(C4562&gt;'Assumptions Notes'!C$11,-C4562*('Assumptions Notes'!C$13/(2*1000)),G4562*D4562)</f>
        <v>1.15385E-2</v>
      </c>
    </row>
    <row r="4563" spans="1:9" ht="16" x14ac:dyDescent="0.2">
      <c r="A4563" s="5">
        <v>42647.041666666664</v>
      </c>
      <c r="B4563" s="2">
        <v>1127.8599999999999</v>
      </c>
      <c r="C4563" s="29">
        <v>97.7</v>
      </c>
      <c r="D4563" s="8">
        <v>1.05E-4</v>
      </c>
      <c r="E4563" s="13">
        <f>D4563*'Assumptions Notes'!C$12</f>
        <v>1.26E-2</v>
      </c>
      <c r="F4563" s="15">
        <f t="shared" si="142"/>
        <v>1.02585E-2</v>
      </c>
      <c r="G4563" s="10">
        <f>IF(C4563&gt;'Assumptions Notes'!C$11,'Assumptions Notes'!C$11,C4563)</f>
        <v>97.7</v>
      </c>
      <c r="H4563" s="15">
        <f t="shared" si="143"/>
        <v>1.02585E-2</v>
      </c>
      <c r="I4563" s="2">
        <f>IF(C4563&gt;'Assumptions Notes'!C$11,-C4563*('Assumptions Notes'!C$13/(2*1000)),G4563*D4563)</f>
        <v>1.02585E-2</v>
      </c>
    </row>
    <row r="4564" spans="1:9" ht="16" x14ac:dyDescent="0.2">
      <c r="A4564" s="5">
        <v>42647.0625</v>
      </c>
      <c r="B4564" s="2">
        <v>1019.33</v>
      </c>
      <c r="C4564" s="29">
        <v>98.9</v>
      </c>
      <c r="D4564" s="8">
        <v>1.025E-4</v>
      </c>
      <c r="E4564" s="13">
        <f>D4564*'Assumptions Notes'!C$12</f>
        <v>1.23E-2</v>
      </c>
      <c r="F4564" s="15">
        <f t="shared" si="142"/>
        <v>1.013725E-2</v>
      </c>
      <c r="G4564" s="10">
        <f>IF(C4564&gt;'Assumptions Notes'!C$11,'Assumptions Notes'!C$11,C4564)</f>
        <v>98.9</v>
      </c>
      <c r="H4564" s="15">
        <f t="shared" si="143"/>
        <v>1.013725E-2</v>
      </c>
      <c r="I4564" s="2">
        <f>IF(C4564&gt;'Assumptions Notes'!C$11,-C4564*('Assumptions Notes'!C$13/(2*1000)),G4564*D4564)</f>
        <v>1.013725E-2</v>
      </c>
    </row>
    <row r="4565" spans="1:9" ht="16" x14ac:dyDescent="0.2">
      <c r="A4565" s="5">
        <v>42647.083333333336</v>
      </c>
      <c r="B4565" s="2">
        <v>940.24</v>
      </c>
      <c r="C4565" s="29">
        <v>100.4</v>
      </c>
      <c r="D4565" s="8">
        <v>1E-4</v>
      </c>
      <c r="E4565" s="13">
        <f>D4565*'Assumptions Notes'!C$12</f>
        <v>1.2E-2</v>
      </c>
      <c r="F4565" s="15">
        <f t="shared" si="142"/>
        <v>1.004E-2</v>
      </c>
      <c r="G4565" s="10">
        <f>IF(C4565&gt;'Assumptions Notes'!C$11,'Assumptions Notes'!C$11,C4565)</f>
        <v>100.4</v>
      </c>
      <c r="H4565" s="15">
        <f t="shared" si="143"/>
        <v>1.004E-2</v>
      </c>
      <c r="I4565" s="2">
        <f>IF(C4565&gt;'Assumptions Notes'!C$11,-C4565*('Assumptions Notes'!C$13/(2*1000)),G4565*D4565)</f>
        <v>1.004E-2</v>
      </c>
    </row>
    <row r="4566" spans="1:9" ht="16" x14ac:dyDescent="0.2">
      <c r="A4566" s="5">
        <v>42647.104166666664</v>
      </c>
      <c r="B4566" s="2">
        <v>938.14</v>
      </c>
      <c r="C4566" s="29">
        <v>105.4</v>
      </c>
      <c r="D4566" s="8">
        <v>9.8750000000000002E-5</v>
      </c>
      <c r="E4566" s="13">
        <f>D4566*'Assumptions Notes'!C$12</f>
        <v>1.1849999999999999E-2</v>
      </c>
      <c r="F4566" s="15">
        <f t="shared" si="142"/>
        <v>1.0408250000000001E-2</v>
      </c>
      <c r="G4566" s="10">
        <f>IF(C4566&gt;'Assumptions Notes'!C$11,'Assumptions Notes'!C$11,C4566)</f>
        <v>105.4</v>
      </c>
      <c r="H4566" s="15">
        <f t="shared" si="143"/>
        <v>1.0408250000000001E-2</v>
      </c>
      <c r="I4566" s="2">
        <f>IF(C4566&gt;'Assumptions Notes'!C$11,-C4566*('Assumptions Notes'!C$13/(2*1000)),G4566*D4566)</f>
        <v>1.0408250000000001E-2</v>
      </c>
    </row>
    <row r="4567" spans="1:9" ht="16" x14ac:dyDescent="0.2">
      <c r="A4567" s="5">
        <v>42647.125</v>
      </c>
      <c r="B4567" s="2">
        <v>931.59</v>
      </c>
      <c r="C4567" s="29">
        <v>107.4</v>
      </c>
      <c r="D4567" s="8">
        <v>9.7499999999999998E-5</v>
      </c>
      <c r="E4567" s="13">
        <f>D4567*'Assumptions Notes'!C$12</f>
        <v>1.17E-2</v>
      </c>
      <c r="F4567" s="15">
        <f t="shared" si="142"/>
        <v>1.04715E-2</v>
      </c>
      <c r="G4567" s="10">
        <f>IF(C4567&gt;'Assumptions Notes'!C$11,'Assumptions Notes'!C$11,C4567)</f>
        <v>107.4</v>
      </c>
      <c r="H4567" s="15">
        <f t="shared" si="143"/>
        <v>1.04715E-2</v>
      </c>
      <c r="I4567" s="2">
        <f>IF(C4567&gt;'Assumptions Notes'!C$11,-C4567*('Assumptions Notes'!C$13/(2*1000)),G4567*D4567)</f>
        <v>1.04715E-2</v>
      </c>
    </row>
    <row r="4568" spans="1:9" ht="16" x14ac:dyDescent="0.2">
      <c r="A4568" s="5">
        <v>42647.145833333336</v>
      </c>
      <c r="B4568" s="2">
        <v>923.06</v>
      </c>
      <c r="C4568" s="29">
        <v>105.2</v>
      </c>
      <c r="D4568" s="8">
        <v>9.6250000000000009E-5</v>
      </c>
      <c r="E4568" s="13">
        <f>D4568*'Assumptions Notes'!C$12</f>
        <v>1.1550000000000001E-2</v>
      </c>
      <c r="F4568" s="15">
        <f t="shared" si="142"/>
        <v>1.0125500000000001E-2</v>
      </c>
      <c r="G4568" s="10">
        <f>IF(C4568&gt;'Assumptions Notes'!C$11,'Assumptions Notes'!C$11,C4568)</f>
        <v>105.2</v>
      </c>
      <c r="H4568" s="15">
        <f t="shared" si="143"/>
        <v>1.0125500000000001E-2</v>
      </c>
      <c r="I4568" s="2">
        <f>IF(C4568&gt;'Assumptions Notes'!C$11,-C4568*('Assumptions Notes'!C$13/(2*1000)),G4568*D4568)</f>
        <v>1.0125500000000001E-2</v>
      </c>
    </row>
    <row r="4569" spans="1:9" ht="16" x14ac:dyDescent="0.2">
      <c r="A4569" s="5">
        <v>42647.166666666664</v>
      </c>
      <c r="B4569" s="2">
        <v>901.03</v>
      </c>
      <c r="C4569" s="29">
        <v>106</v>
      </c>
      <c r="D4569" s="8">
        <v>9.5000000000000005E-5</v>
      </c>
      <c r="E4569" s="13">
        <f>D4569*'Assumptions Notes'!C$12</f>
        <v>1.14E-2</v>
      </c>
      <c r="F4569" s="15">
        <f t="shared" si="142"/>
        <v>1.0070000000000001E-2</v>
      </c>
      <c r="G4569" s="10">
        <f>IF(C4569&gt;'Assumptions Notes'!C$11,'Assumptions Notes'!C$11,C4569)</f>
        <v>106</v>
      </c>
      <c r="H4569" s="15">
        <f t="shared" si="143"/>
        <v>1.0070000000000001E-2</v>
      </c>
      <c r="I4569" s="2">
        <f>IF(C4569&gt;'Assumptions Notes'!C$11,-C4569*('Assumptions Notes'!C$13/(2*1000)),G4569*D4569)</f>
        <v>1.0070000000000001E-2</v>
      </c>
    </row>
    <row r="4570" spans="1:9" ht="16" x14ac:dyDescent="0.2">
      <c r="A4570" s="5">
        <v>42647.1875</v>
      </c>
      <c r="B4570" s="2">
        <v>896.02</v>
      </c>
      <c r="C4570" s="29">
        <v>104.3</v>
      </c>
      <c r="D4570" s="8">
        <v>9.6250000000000009E-5</v>
      </c>
      <c r="E4570" s="13">
        <f>D4570*'Assumptions Notes'!C$12</f>
        <v>1.1550000000000001E-2</v>
      </c>
      <c r="F4570" s="15">
        <f t="shared" si="142"/>
        <v>1.0038875000000001E-2</v>
      </c>
      <c r="G4570" s="10">
        <f>IF(C4570&gt;'Assumptions Notes'!C$11,'Assumptions Notes'!C$11,C4570)</f>
        <v>104.3</v>
      </c>
      <c r="H4570" s="15">
        <f t="shared" si="143"/>
        <v>1.0038875000000001E-2</v>
      </c>
      <c r="I4570" s="2">
        <f>IF(C4570&gt;'Assumptions Notes'!C$11,-C4570*('Assumptions Notes'!C$13/(2*1000)),G4570*D4570)</f>
        <v>1.0038875000000001E-2</v>
      </c>
    </row>
    <row r="4571" spans="1:9" ht="16" x14ac:dyDescent="0.2">
      <c r="A4571" s="5">
        <v>42647.208333333336</v>
      </c>
      <c r="B4571" s="2">
        <v>925.1</v>
      </c>
      <c r="C4571" s="29">
        <v>101.3</v>
      </c>
      <c r="D4571" s="8">
        <v>9.7499999999999998E-5</v>
      </c>
      <c r="E4571" s="13">
        <f>D4571*'Assumptions Notes'!C$12</f>
        <v>1.17E-2</v>
      </c>
      <c r="F4571" s="15">
        <f t="shared" si="142"/>
        <v>9.8767500000000001E-3</v>
      </c>
      <c r="G4571" s="10">
        <f>IF(C4571&gt;'Assumptions Notes'!C$11,'Assumptions Notes'!C$11,C4571)</f>
        <v>101.3</v>
      </c>
      <c r="H4571" s="15">
        <f t="shared" si="143"/>
        <v>9.8767500000000001E-3</v>
      </c>
      <c r="I4571" s="2">
        <f>IF(C4571&gt;'Assumptions Notes'!C$11,-C4571*('Assumptions Notes'!C$13/(2*1000)),G4571*D4571)</f>
        <v>9.8767500000000001E-3</v>
      </c>
    </row>
    <row r="4572" spans="1:9" ht="16" x14ac:dyDescent="0.2">
      <c r="A4572" s="5">
        <v>42647.229166666664</v>
      </c>
      <c r="B4572" s="2">
        <v>961.4</v>
      </c>
      <c r="C4572" s="29">
        <v>98.6</v>
      </c>
      <c r="D4572" s="8">
        <v>1.15E-4</v>
      </c>
      <c r="E4572" s="13">
        <f>D4572*'Assumptions Notes'!C$12</f>
        <v>1.38E-2</v>
      </c>
      <c r="F4572" s="15">
        <f t="shared" si="142"/>
        <v>1.1339E-2</v>
      </c>
      <c r="G4572" s="10">
        <f>IF(C4572&gt;'Assumptions Notes'!C$11,'Assumptions Notes'!C$11,C4572)</f>
        <v>98.6</v>
      </c>
      <c r="H4572" s="15">
        <f t="shared" si="143"/>
        <v>1.1339E-2</v>
      </c>
      <c r="I4572" s="2">
        <f>IF(C4572&gt;'Assumptions Notes'!C$11,-C4572*('Assumptions Notes'!C$13/(2*1000)),G4572*D4572)</f>
        <v>1.1339E-2</v>
      </c>
    </row>
    <row r="4573" spans="1:9" ht="16" x14ac:dyDescent="0.2">
      <c r="A4573" s="5">
        <v>42647.25</v>
      </c>
      <c r="B4573" s="2">
        <v>1075.3499999999999</v>
      </c>
      <c r="C4573" s="29">
        <v>97</v>
      </c>
      <c r="D4573" s="8">
        <v>1.325E-4</v>
      </c>
      <c r="E4573" s="13">
        <f>D4573*'Assumptions Notes'!C$12</f>
        <v>1.5900000000000001E-2</v>
      </c>
      <c r="F4573" s="15">
        <f t="shared" si="142"/>
        <v>1.2852499999999999E-2</v>
      </c>
      <c r="G4573" s="10">
        <f>IF(C4573&gt;'Assumptions Notes'!C$11,'Assumptions Notes'!C$11,C4573)</f>
        <v>97</v>
      </c>
      <c r="H4573" s="15">
        <f t="shared" si="143"/>
        <v>1.2852499999999999E-2</v>
      </c>
      <c r="I4573" s="2">
        <f>IF(C4573&gt;'Assumptions Notes'!C$11,-C4573*('Assumptions Notes'!C$13/(2*1000)),G4573*D4573)</f>
        <v>1.2852499999999999E-2</v>
      </c>
    </row>
    <row r="4574" spans="1:9" ht="16" x14ac:dyDescent="0.2">
      <c r="A4574" s="5">
        <v>42647.270833333336</v>
      </c>
      <c r="B4574" s="2">
        <v>1185.93</v>
      </c>
      <c r="C4574" s="29">
        <v>95.9</v>
      </c>
      <c r="D4574" s="8">
        <v>1.6249999999999999E-4</v>
      </c>
      <c r="E4574" s="13">
        <f>D4574*'Assumptions Notes'!C$12</f>
        <v>1.95E-2</v>
      </c>
      <c r="F4574" s="15">
        <f t="shared" si="142"/>
        <v>1.558375E-2</v>
      </c>
      <c r="G4574" s="10">
        <f>IF(C4574&gt;'Assumptions Notes'!C$11,'Assumptions Notes'!C$11,C4574)</f>
        <v>95.9</v>
      </c>
      <c r="H4574" s="15">
        <f t="shared" si="143"/>
        <v>1.558375E-2</v>
      </c>
      <c r="I4574" s="2">
        <f>IF(C4574&gt;'Assumptions Notes'!C$11,-C4574*('Assumptions Notes'!C$13/(2*1000)),G4574*D4574)</f>
        <v>1.558375E-2</v>
      </c>
    </row>
    <row r="4575" spans="1:9" ht="16" x14ac:dyDescent="0.2">
      <c r="A4575" s="5">
        <v>42647.291666666664</v>
      </c>
      <c r="B4575" s="2">
        <v>1320.41</v>
      </c>
      <c r="C4575" s="29">
        <v>95.7</v>
      </c>
      <c r="D4575" s="8">
        <v>1.9249999999999999E-4</v>
      </c>
      <c r="E4575" s="13">
        <f>D4575*'Assumptions Notes'!C$12</f>
        <v>2.3099999999999999E-2</v>
      </c>
      <c r="F4575" s="15">
        <f t="shared" si="142"/>
        <v>1.8422250000000001E-2</v>
      </c>
      <c r="G4575" s="10">
        <f>IF(C4575&gt;'Assumptions Notes'!C$11,'Assumptions Notes'!C$11,C4575)</f>
        <v>95.7</v>
      </c>
      <c r="H4575" s="15">
        <f t="shared" si="143"/>
        <v>1.8422250000000001E-2</v>
      </c>
      <c r="I4575" s="2">
        <f>IF(C4575&gt;'Assumptions Notes'!C$11,-C4575*('Assumptions Notes'!C$13/(2*1000)),G4575*D4575)</f>
        <v>1.8422250000000001E-2</v>
      </c>
    </row>
    <row r="4576" spans="1:9" ht="16" x14ac:dyDescent="0.2">
      <c r="A4576" s="5">
        <v>42647.3125</v>
      </c>
      <c r="B4576" s="2">
        <v>1398.87</v>
      </c>
      <c r="C4576" s="29">
        <v>95.8</v>
      </c>
      <c r="D4576" s="8">
        <v>2.0875000000000001E-4</v>
      </c>
      <c r="E4576" s="13">
        <f>D4576*'Assumptions Notes'!C$12</f>
        <v>2.5049999999999999E-2</v>
      </c>
      <c r="F4576" s="15">
        <f t="shared" si="142"/>
        <v>1.9998249999999999E-2</v>
      </c>
      <c r="G4576" s="10">
        <f>IF(C4576&gt;'Assumptions Notes'!C$11,'Assumptions Notes'!C$11,C4576)</f>
        <v>95.8</v>
      </c>
      <c r="H4576" s="15">
        <f t="shared" si="143"/>
        <v>1.9998249999999999E-2</v>
      </c>
      <c r="I4576" s="2">
        <f>IF(C4576&gt;'Assumptions Notes'!C$11,-C4576*('Assumptions Notes'!C$13/(2*1000)),G4576*D4576)</f>
        <v>1.9998249999999999E-2</v>
      </c>
    </row>
    <row r="4577" spans="1:9" ht="16" x14ac:dyDescent="0.2">
      <c r="A4577" s="5">
        <v>42647.333333333336</v>
      </c>
      <c r="B4577" s="2">
        <v>1364.25</v>
      </c>
      <c r="C4577" s="29">
        <v>98</v>
      </c>
      <c r="D4577" s="8">
        <v>2.2499999999999999E-4</v>
      </c>
      <c r="E4577" s="13">
        <f>D4577*'Assumptions Notes'!C$12</f>
        <v>2.7E-2</v>
      </c>
      <c r="F4577" s="15">
        <f t="shared" si="142"/>
        <v>2.205E-2</v>
      </c>
      <c r="G4577" s="10">
        <f>IF(C4577&gt;'Assumptions Notes'!C$11,'Assumptions Notes'!C$11,C4577)</f>
        <v>98</v>
      </c>
      <c r="H4577" s="15">
        <f t="shared" si="143"/>
        <v>2.205E-2</v>
      </c>
      <c r="I4577" s="2">
        <f>IF(C4577&gt;'Assumptions Notes'!C$11,-C4577*('Assumptions Notes'!C$13/(2*1000)),G4577*D4577)</f>
        <v>2.205E-2</v>
      </c>
    </row>
    <row r="4578" spans="1:9" ht="16" x14ac:dyDescent="0.2">
      <c r="A4578" s="5">
        <v>42647.354166666664</v>
      </c>
      <c r="B4578" s="2">
        <v>1361.4</v>
      </c>
      <c r="C4578" s="29">
        <v>102.6</v>
      </c>
      <c r="D4578" s="8">
        <v>2.2625E-4</v>
      </c>
      <c r="E4578" s="13">
        <f>D4578*'Assumptions Notes'!C$12</f>
        <v>2.7150000000000001E-2</v>
      </c>
      <c r="F4578" s="15">
        <f t="shared" si="142"/>
        <v>2.3213249999999998E-2</v>
      </c>
      <c r="G4578" s="10">
        <f>IF(C4578&gt;'Assumptions Notes'!C$11,'Assumptions Notes'!C$11,C4578)</f>
        <v>102.6</v>
      </c>
      <c r="H4578" s="15">
        <f t="shared" si="143"/>
        <v>2.3213249999999998E-2</v>
      </c>
      <c r="I4578" s="2">
        <f>IF(C4578&gt;'Assumptions Notes'!C$11,-C4578*('Assumptions Notes'!C$13/(2*1000)),G4578*D4578)</f>
        <v>2.3213249999999998E-2</v>
      </c>
    </row>
    <row r="4579" spans="1:9" ht="16" x14ac:dyDescent="0.2">
      <c r="A4579" s="5">
        <v>42647.375</v>
      </c>
      <c r="B4579" s="2">
        <v>1322.82</v>
      </c>
      <c r="C4579" s="29">
        <v>104.4</v>
      </c>
      <c r="D4579" s="8">
        <v>2.275E-4</v>
      </c>
      <c r="E4579" s="13">
        <f>D4579*'Assumptions Notes'!C$12</f>
        <v>2.7300000000000001E-2</v>
      </c>
      <c r="F4579" s="15">
        <f t="shared" si="142"/>
        <v>2.3751000000000001E-2</v>
      </c>
      <c r="G4579" s="10">
        <f>IF(C4579&gt;'Assumptions Notes'!C$11,'Assumptions Notes'!C$11,C4579)</f>
        <v>104.4</v>
      </c>
      <c r="H4579" s="15">
        <f t="shared" si="143"/>
        <v>2.3751000000000001E-2</v>
      </c>
      <c r="I4579" s="2">
        <f>IF(C4579&gt;'Assumptions Notes'!C$11,-C4579*('Assumptions Notes'!C$13/(2*1000)),G4579*D4579)</f>
        <v>2.3751000000000001E-2</v>
      </c>
    </row>
    <row r="4580" spans="1:9" ht="16" x14ac:dyDescent="0.2">
      <c r="A4580" s="5">
        <v>42647.395833333336</v>
      </c>
      <c r="B4580" s="2">
        <v>1294.3499999999999</v>
      </c>
      <c r="C4580" s="29">
        <v>103.4</v>
      </c>
      <c r="D4580" s="8">
        <v>2.1875E-4</v>
      </c>
      <c r="E4580" s="13">
        <f>D4580*'Assumptions Notes'!C$12</f>
        <v>2.6249999999999999E-2</v>
      </c>
      <c r="F4580" s="15">
        <f t="shared" si="142"/>
        <v>2.2618750000000003E-2</v>
      </c>
      <c r="G4580" s="10">
        <f>IF(C4580&gt;'Assumptions Notes'!C$11,'Assumptions Notes'!C$11,C4580)</f>
        <v>103.4</v>
      </c>
      <c r="H4580" s="15">
        <f t="shared" si="143"/>
        <v>2.2618750000000003E-2</v>
      </c>
      <c r="I4580" s="2">
        <f>IF(C4580&gt;'Assumptions Notes'!C$11,-C4580*('Assumptions Notes'!C$13/(2*1000)),G4580*D4580)</f>
        <v>2.2618750000000003E-2</v>
      </c>
    </row>
    <row r="4581" spans="1:9" ht="16" x14ac:dyDescent="0.2">
      <c r="A4581" s="5">
        <v>42647.416666666664</v>
      </c>
      <c r="B4581" s="2">
        <v>1211.1400000000001</v>
      </c>
      <c r="C4581" s="29">
        <v>103.9</v>
      </c>
      <c r="D4581" s="8">
        <v>2.1000000000000001E-4</v>
      </c>
      <c r="E4581" s="13">
        <f>D4581*'Assumptions Notes'!C$12</f>
        <v>2.52E-2</v>
      </c>
      <c r="F4581" s="15">
        <f t="shared" si="142"/>
        <v>2.1819000000000002E-2</v>
      </c>
      <c r="G4581" s="10">
        <f>IF(C4581&gt;'Assumptions Notes'!C$11,'Assumptions Notes'!C$11,C4581)</f>
        <v>103.9</v>
      </c>
      <c r="H4581" s="15">
        <f t="shared" si="143"/>
        <v>2.1819000000000002E-2</v>
      </c>
      <c r="I4581" s="2">
        <f>IF(C4581&gt;'Assumptions Notes'!C$11,-C4581*('Assumptions Notes'!C$13/(2*1000)),G4581*D4581)</f>
        <v>2.1819000000000002E-2</v>
      </c>
    </row>
    <row r="4582" spans="1:9" ht="16" x14ac:dyDescent="0.2">
      <c r="A4582" s="5">
        <v>42647.4375</v>
      </c>
      <c r="B4582" s="2">
        <v>1061.96</v>
      </c>
      <c r="C4582" s="29">
        <v>101.5</v>
      </c>
      <c r="D4582" s="8">
        <v>2.075E-4</v>
      </c>
      <c r="E4582" s="13">
        <f>D4582*'Assumptions Notes'!C$12</f>
        <v>2.4899999999999999E-2</v>
      </c>
      <c r="F4582" s="15">
        <f t="shared" si="142"/>
        <v>2.106125E-2</v>
      </c>
      <c r="G4582" s="10">
        <f>IF(C4582&gt;'Assumptions Notes'!C$11,'Assumptions Notes'!C$11,C4582)</f>
        <v>101.5</v>
      </c>
      <c r="H4582" s="15">
        <f t="shared" si="143"/>
        <v>2.106125E-2</v>
      </c>
      <c r="I4582" s="2">
        <f>IF(C4582&gt;'Assumptions Notes'!C$11,-C4582*('Assumptions Notes'!C$13/(2*1000)),G4582*D4582)</f>
        <v>2.106125E-2</v>
      </c>
    </row>
    <row r="4583" spans="1:9" ht="16" x14ac:dyDescent="0.2">
      <c r="A4583" s="5">
        <v>42647.458333333336</v>
      </c>
      <c r="B4583" s="2">
        <v>972.36</v>
      </c>
      <c r="C4583" s="29">
        <v>97.7</v>
      </c>
      <c r="D4583" s="8">
        <v>2.05E-4</v>
      </c>
      <c r="E4583" s="13">
        <f>D4583*'Assumptions Notes'!C$12</f>
        <v>2.46E-2</v>
      </c>
      <c r="F4583" s="15">
        <f t="shared" si="142"/>
        <v>2.0028500000000001E-2</v>
      </c>
      <c r="G4583" s="10">
        <f>IF(C4583&gt;'Assumptions Notes'!C$11,'Assumptions Notes'!C$11,C4583)</f>
        <v>97.7</v>
      </c>
      <c r="H4583" s="15">
        <f t="shared" si="143"/>
        <v>2.0028500000000001E-2</v>
      </c>
      <c r="I4583" s="2">
        <f>IF(C4583&gt;'Assumptions Notes'!C$11,-C4583*('Assumptions Notes'!C$13/(2*1000)),G4583*D4583)</f>
        <v>2.0028500000000001E-2</v>
      </c>
    </row>
    <row r="4584" spans="1:9" ht="16" x14ac:dyDescent="0.2">
      <c r="A4584" s="5">
        <v>42647.479166666664</v>
      </c>
      <c r="B4584" s="2">
        <v>945.91</v>
      </c>
      <c r="C4584" s="29">
        <v>95</v>
      </c>
      <c r="D4584" s="8">
        <v>2.1499999999999999E-4</v>
      </c>
      <c r="E4584" s="13">
        <f>D4584*'Assumptions Notes'!C$12</f>
        <v>2.58E-2</v>
      </c>
      <c r="F4584" s="15">
        <f t="shared" si="142"/>
        <v>2.0424999999999999E-2</v>
      </c>
      <c r="G4584" s="10">
        <f>IF(C4584&gt;'Assumptions Notes'!C$11,'Assumptions Notes'!C$11,C4584)</f>
        <v>95</v>
      </c>
      <c r="H4584" s="15">
        <f t="shared" si="143"/>
        <v>2.0424999999999999E-2</v>
      </c>
      <c r="I4584" s="2">
        <f>IF(C4584&gt;'Assumptions Notes'!C$11,-C4584*('Assumptions Notes'!C$13/(2*1000)),G4584*D4584)</f>
        <v>2.0424999999999999E-2</v>
      </c>
    </row>
    <row r="4585" spans="1:9" ht="16" x14ac:dyDescent="0.2">
      <c r="A4585" s="5">
        <v>42647.5</v>
      </c>
      <c r="B4585" s="2">
        <v>872.38</v>
      </c>
      <c r="C4585" s="29">
        <v>93.5</v>
      </c>
      <c r="D4585" s="8">
        <v>2.2499999999999999E-4</v>
      </c>
      <c r="E4585" s="13">
        <f>D4585*'Assumptions Notes'!C$12</f>
        <v>2.7E-2</v>
      </c>
      <c r="F4585" s="15">
        <f t="shared" si="142"/>
        <v>2.1037500000000001E-2</v>
      </c>
      <c r="G4585" s="10">
        <f>IF(C4585&gt;'Assumptions Notes'!C$11,'Assumptions Notes'!C$11,C4585)</f>
        <v>93.5</v>
      </c>
      <c r="H4585" s="15">
        <f t="shared" si="143"/>
        <v>2.1037500000000001E-2</v>
      </c>
      <c r="I4585" s="2">
        <f>IF(C4585&gt;'Assumptions Notes'!C$11,-C4585*('Assumptions Notes'!C$13/(2*1000)),G4585*D4585)</f>
        <v>2.1037500000000001E-2</v>
      </c>
    </row>
    <row r="4586" spans="1:9" ht="16" x14ac:dyDescent="0.2">
      <c r="A4586" s="5">
        <v>42647.520833333336</v>
      </c>
      <c r="B4586" s="2">
        <v>811.48</v>
      </c>
      <c r="C4586" s="29">
        <v>93.3</v>
      </c>
      <c r="D4586" s="8">
        <v>2.1250000000000002E-4</v>
      </c>
      <c r="E4586" s="13">
        <f>D4586*'Assumptions Notes'!C$12</f>
        <v>2.5500000000000002E-2</v>
      </c>
      <c r="F4586" s="15">
        <f t="shared" si="142"/>
        <v>1.982625E-2</v>
      </c>
      <c r="G4586" s="10">
        <f>IF(C4586&gt;'Assumptions Notes'!C$11,'Assumptions Notes'!C$11,C4586)</f>
        <v>93.3</v>
      </c>
      <c r="H4586" s="15">
        <f t="shared" si="143"/>
        <v>1.982625E-2</v>
      </c>
      <c r="I4586" s="2">
        <f>IF(C4586&gt;'Assumptions Notes'!C$11,-C4586*('Assumptions Notes'!C$13/(2*1000)),G4586*D4586)</f>
        <v>1.982625E-2</v>
      </c>
    </row>
    <row r="4587" spans="1:9" ht="16" x14ac:dyDescent="0.2">
      <c r="A4587" s="5">
        <v>42647.541666666664</v>
      </c>
      <c r="B4587" s="2">
        <v>753.1</v>
      </c>
      <c r="C4587" s="29">
        <v>90.8</v>
      </c>
      <c r="D4587" s="8">
        <v>2.0000000000000001E-4</v>
      </c>
      <c r="E4587" s="13">
        <f>D4587*'Assumptions Notes'!C$12</f>
        <v>2.4E-2</v>
      </c>
      <c r="F4587" s="15">
        <f t="shared" si="142"/>
        <v>1.8159999999999999E-2</v>
      </c>
      <c r="G4587" s="10">
        <f>IF(C4587&gt;'Assumptions Notes'!C$11,'Assumptions Notes'!C$11,C4587)</f>
        <v>90.8</v>
      </c>
      <c r="H4587" s="15">
        <f t="shared" si="143"/>
        <v>1.8159999999999999E-2</v>
      </c>
      <c r="I4587" s="2">
        <f>IF(C4587&gt;'Assumptions Notes'!C$11,-C4587*('Assumptions Notes'!C$13/(2*1000)),G4587*D4587)</f>
        <v>1.8159999999999999E-2</v>
      </c>
    </row>
    <row r="4588" spans="1:9" ht="16" x14ac:dyDescent="0.2">
      <c r="A4588" s="5">
        <v>42647.5625</v>
      </c>
      <c r="B4588" s="2">
        <v>748.69</v>
      </c>
      <c r="C4588" s="29">
        <v>89.5</v>
      </c>
      <c r="D4588" s="8">
        <v>1.975E-4</v>
      </c>
      <c r="E4588" s="13">
        <f>D4588*'Assumptions Notes'!C$12</f>
        <v>2.3699999999999999E-2</v>
      </c>
      <c r="F4588" s="15">
        <f t="shared" si="142"/>
        <v>1.7676250000000001E-2</v>
      </c>
      <c r="G4588" s="10">
        <f>IF(C4588&gt;'Assumptions Notes'!C$11,'Assumptions Notes'!C$11,C4588)</f>
        <v>89.5</v>
      </c>
      <c r="H4588" s="15">
        <f t="shared" si="143"/>
        <v>1.7676250000000001E-2</v>
      </c>
      <c r="I4588" s="2">
        <f>IF(C4588&gt;'Assumptions Notes'!C$11,-C4588*('Assumptions Notes'!C$13/(2*1000)),G4588*D4588)</f>
        <v>1.7676250000000001E-2</v>
      </c>
    </row>
    <row r="4589" spans="1:9" ht="16" x14ac:dyDescent="0.2">
      <c r="A4589" s="5">
        <v>42647.583333333336</v>
      </c>
      <c r="B4589" s="2">
        <v>760.75</v>
      </c>
      <c r="C4589" s="29">
        <v>93.9</v>
      </c>
      <c r="D4589" s="8">
        <v>1.95E-4</v>
      </c>
      <c r="E4589" s="13">
        <f>D4589*'Assumptions Notes'!C$12</f>
        <v>2.3400000000000001E-2</v>
      </c>
      <c r="F4589" s="15">
        <f t="shared" si="142"/>
        <v>1.83105E-2</v>
      </c>
      <c r="G4589" s="10">
        <f>IF(C4589&gt;'Assumptions Notes'!C$11,'Assumptions Notes'!C$11,C4589)</f>
        <v>93.9</v>
      </c>
      <c r="H4589" s="15">
        <f t="shared" si="143"/>
        <v>1.83105E-2</v>
      </c>
      <c r="I4589" s="2">
        <f>IF(C4589&gt;'Assumptions Notes'!C$11,-C4589*('Assumptions Notes'!C$13/(2*1000)),G4589*D4589)</f>
        <v>1.83105E-2</v>
      </c>
    </row>
    <row r="4590" spans="1:9" ht="16" x14ac:dyDescent="0.2">
      <c r="A4590" s="5">
        <v>42647.604166666664</v>
      </c>
      <c r="B4590" s="2">
        <v>799.89</v>
      </c>
      <c r="C4590" s="29">
        <v>96.9</v>
      </c>
      <c r="D4590" s="8">
        <v>1.9625E-4</v>
      </c>
      <c r="E4590" s="13">
        <f>D4590*'Assumptions Notes'!C$12</f>
        <v>2.3550000000000001E-2</v>
      </c>
      <c r="F4590" s="15">
        <f t="shared" si="142"/>
        <v>1.9016625000000002E-2</v>
      </c>
      <c r="G4590" s="10">
        <f>IF(C4590&gt;'Assumptions Notes'!C$11,'Assumptions Notes'!C$11,C4590)</f>
        <v>96.9</v>
      </c>
      <c r="H4590" s="15">
        <f t="shared" si="143"/>
        <v>1.9016625000000002E-2</v>
      </c>
      <c r="I4590" s="2">
        <f>IF(C4590&gt;'Assumptions Notes'!C$11,-C4590*('Assumptions Notes'!C$13/(2*1000)),G4590*D4590)</f>
        <v>1.9016625000000002E-2</v>
      </c>
    </row>
    <row r="4591" spans="1:9" ht="16" x14ac:dyDescent="0.2">
      <c r="A4591" s="5">
        <v>42647.625</v>
      </c>
      <c r="B4591" s="2">
        <v>825.23</v>
      </c>
      <c r="C4591" s="29">
        <v>97.9</v>
      </c>
      <c r="D4591" s="8">
        <v>1.975E-4</v>
      </c>
      <c r="E4591" s="13">
        <f>D4591*'Assumptions Notes'!C$12</f>
        <v>2.3699999999999999E-2</v>
      </c>
      <c r="F4591" s="15">
        <f t="shared" si="142"/>
        <v>1.9335250000000002E-2</v>
      </c>
      <c r="G4591" s="10">
        <f>IF(C4591&gt;'Assumptions Notes'!C$11,'Assumptions Notes'!C$11,C4591)</f>
        <v>97.9</v>
      </c>
      <c r="H4591" s="15">
        <f t="shared" si="143"/>
        <v>1.9335250000000002E-2</v>
      </c>
      <c r="I4591" s="2">
        <f>IF(C4591&gt;'Assumptions Notes'!C$11,-C4591*('Assumptions Notes'!C$13/(2*1000)),G4591*D4591)</f>
        <v>1.9335250000000002E-2</v>
      </c>
    </row>
    <row r="4592" spans="1:9" ht="16" x14ac:dyDescent="0.2">
      <c r="A4592" s="5">
        <v>42647.645833333336</v>
      </c>
      <c r="B4592" s="2">
        <v>808.99</v>
      </c>
      <c r="C4592" s="29">
        <v>99</v>
      </c>
      <c r="D4592" s="8">
        <v>2.2124999999999998E-4</v>
      </c>
      <c r="E4592" s="13">
        <f>D4592*'Assumptions Notes'!C$12</f>
        <v>2.6549999999999997E-2</v>
      </c>
      <c r="F4592" s="15">
        <f t="shared" si="142"/>
        <v>2.190375E-2</v>
      </c>
      <c r="G4592" s="10">
        <f>IF(C4592&gt;'Assumptions Notes'!C$11,'Assumptions Notes'!C$11,C4592)</f>
        <v>99</v>
      </c>
      <c r="H4592" s="15">
        <f t="shared" si="143"/>
        <v>2.190375E-2</v>
      </c>
      <c r="I4592" s="2">
        <f>IF(C4592&gt;'Assumptions Notes'!C$11,-C4592*('Assumptions Notes'!C$13/(2*1000)),G4592*D4592)</f>
        <v>2.190375E-2</v>
      </c>
    </row>
    <row r="4593" spans="1:9" ht="16" x14ac:dyDescent="0.2">
      <c r="A4593" s="5">
        <v>42647.666666666664</v>
      </c>
      <c r="B4593" s="2">
        <v>893.19</v>
      </c>
      <c r="C4593" s="29">
        <v>97.4</v>
      </c>
      <c r="D4593" s="8">
        <v>2.4499999999999999E-4</v>
      </c>
      <c r="E4593" s="13">
        <f>D4593*'Assumptions Notes'!C$12</f>
        <v>2.9399999999999999E-2</v>
      </c>
      <c r="F4593" s="15">
        <f t="shared" si="142"/>
        <v>2.3863000000000002E-2</v>
      </c>
      <c r="G4593" s="10">
        <f>IF(C4593&gt;'Assumptions Notes'!C$11,'Assumptions Notes'!C$11,C4593)</f>
        <v>97.4</v>
      </c>
      <c r="H4593" s="15">
        <f t="shared" si="143"/>
        <v>2.3863000000000002E-2</v>
      </c>
      <c r="I4593" s="2">
        <f>IF(C4593&gt;'Assumptions Notes'!C$11,-C4593*('Assumptions Notes'!C$13/(2*1000)),G4593*D4593)</f>
        <v>2.3863000000000002E-2</v>
      </c>
    </row>
    <row r="4594" spans="1:9" ht="16" x14ac:dyDescent="0.2">
      <c r="A4594" s="5">
        <v>42647.6875</v>
      </c>
      <c r="B4594" s="2">
        <v>964.21</v>
      </c>
      <c r="C4594" s="29">
        <v>94.2</v>
      </c>
      <c r="D4594" s="8">
        <v>2.7E-4</v>
      </c>
      <c r="E4594" s="13">
        <f>D4594*'Assumptions Notes'!C$12</f>
        <v>3.2399999999999998E-2</v>
      </c>
      <c r="F4594" s="15">
        <f t="shared" si="142"/>
        <v>2.5434000000000002E-2</v>
      </c>
      <c r="G4594" s="10">
        <f>IF(C4594&gt;'Assumptions Notes'!C$11,'Assumptions Notes'!C$11,C4594)</f>
        <v>94.2</v>
      </c>
      <c r="H4594" s="15">
        <f t="shared" si="143"/>
        <v>2.5434000000000002E-2</v>
      </c>
      <c r="I4594" s="2">
        <f>IF(C4594&gt;'Assumptions Notes'!C$11,-C4594*('Assumptions Notes'!C$13/(2*1000)),G4594*D4594)</f>
        <v>2.5434000000000002E-2</v>
      </c>
    </row>
    <row r="4595" spans="1:9" ht="16" x14ac:dyDescent="0.2">
      <c r="A4595" s="5">
        <v>42647.708333333336</v>
      </c>
      <c r="B4595" s="2">
        <v>1070.1300000000001</v>
      </c>
      <c r="C4595" s="29">
        <v>91.6</v>
      </c>
      <c r="D4595" s="8">
        <v>2.9500000000000001E-4</v>
      </c>
      <c r="E4595" s="13">
        <f>D4595*'Assumptions Notes'!C$12</f>
        <v>3.5400000000000001E-2</v>
      </c>
      <c r="F4595" s="15">
        <f t="shared" si="142"/>
        <v>2.7022000000000001E-2</v>
      </c>
      <c r="G4595" s="10">
        <f>IF(C4595&gt;'Assumptions Notes'!C$11,'Assumptions Notes'!C$11,C4595)</f>
        <v>91.6</v>
      </c>
      <c r="H4595" s="15">
        <f t="shared" si="143"/>
        <v>2.7022000000000001E-2</v>
      </c>
      <c r="I4595" s="2">
        <f>IF(C4595&gt;'Assumptions Notes'!C$11,-C4595*('Assumptions Notes'!C$13/(2*1000)),G4595*D4595)</f>
        <v>2.7022000000000001E-2</v>
      </c>
    </row>
    <row r="4596" spans="1:9" ht="16" x14ac:dyDescent="0.2">
      <c r="A4596" s="5">
        <v>42647.729166666664</v>
      </c>
      <c r="B4596" s="2">
        <v>1183.77</v>
      </c>
      <c r="C4596" s="29">
        <v>88.8</v>
      </c>
      <c r="D4596" s="8">
        <v>2.9750000000000002E-4</v>
      </c>
      <c r="E4596" s="13">
        <f>D4596*'Assumptions Notes'!C$12</f>
        <v>3.5700000000000003E-2</v>
      </c>
      <c r="F4596" s="15">
        <f t="shared" si="142"/>
        <v>2.6418000000000001E-2</v>
      </c>
      <c r="G4596" s="10">
        <f>IF(C4596&gt;'Assumptions Notes'!C$11,'Assumptions Notes'!C$11,C4596)</f>
        <v>88.8</v>
      </c>
      <c r="H4596" s="15">
        <f t="shared" si="143"/>
        <v>2.6418000000000001E-2</v>
      </c>
      <c r="I4596" s="2">
        <f>IF(C4596&gt;'Assumptions Notes'!C$11,-C4596*('Assumptions Notes'!C$13/(2*1000)),G4596*D4596)</f>
        <v>2.6418000000000001E-2</v>
      </c>
    </row>
    <row r="4597" spans="1:9" ht="16" x14ac:dyDescent="0.2">
      <c r="A4597" s="5">
        <v>42647.75</v>
      </c>
      <c r="B4597" s="2">
        <v>1264.69</v>
      </c>
      <c r="C4597" s="29">
        <v>88.3</v>
      </c>
      <c r="D4597" s="8">
        <v>2.9999999999999997E-4</v>
      </c>
      <c r="E4597" s="13">
        <f>D4597*'Assumptions Notes'!C$12</f>
        <v>3.5999999999999997E-2</v>
      </c>
      <c r="F4597" s="15">
        <f t="shared" si="142"/>
        <v>2.6489999999999996E-2</v>
      </c>
      <c r="G4597" s="10">
        <f>IF(C4597&gt;'Assumptions Notes'!C$11,'Assumptions Notes'!C$11,C4597)</f>
        <v>88.3</v>
      </c>
      <c r="H4597" s="15">
        <f t="shared" si="143"/>
        <v>2.6489999999999996E-2</v>
      </c>
      <c r="I4597" s="2">
        <f>IF(C4597&gt;'Assumptions Notes'!C$11,-C4597*('Assumptions Notes'!C$13/(2*1000)),G4597*D4597)</f>
        <v>2.6489999999999996E-2</v>
      </c>
    </row>
    <row r="4598" spans="1:9" ht="16" x14ac:dyDescent="0.2">
      <c r="A4598" s="5">
        <v>42647.770833333336</v>
      </c>
      <c r="B4598" s="2">
        <v>1297.1400000000001</v>
      </c>
      <c r="C4598" s="29">
        <v>86.2</v>
      </c>
      <c r="D4598" s="8">
        <v>2.9999999999999997E-4</v>
      </c>
      <c r="E4598" s="13">
        <f>D4598*'Assumptions Notes'!C$12</f>
        <v>3.5999999999999997E-2</v>
      </c>
      <c r="F4598" s="15">
        <f t="shared" si="142"/>
        <v>2.5859999999999998E-2</v>
      </c>
      <c r="G4598" s="10">
        <f>IF(C4598&gt;'Assumptions Notes'!C$11,'Assumptions Notes'!C$11,C4598)</f>
        <v>86.2</v>
      </c>
      <c r="H4598" s="15">
        <f t="shared" si="143"/>
        <v>2.5859999999999998E-2</v>
      </c>
      <c r="I4598" s="2">
        <f>IF(C4598&gt;'Assumptions Notes'!C$11,-C4598*('Assumptions Notes'!C$13/(2*1000)),G4598*D4598)</f>
        <v>2.5859999999999998E-2</v>
      </c>
    </row>
    <row r="4599" spans="1:9" ht="16" x14ac:dyDescent="0.2">
      <c r="A4599" s="5">
        <v>42647.791666666664</v>
      </c>
      <c r="B4599" s="2">
        <v>1357.71</v>
      </c>
      <c r="C4599" s="29">
        <v>84.5</v>
      </c>
      <c r="D4599" s="8">
        <v>2.9999999999999997E-4</v>
      </c>
      <c r="E4599" s="13">
        <f>D4599*'Assumptions Notes'!C$12</f>
        <v>3.5999999999999997E-2</v>
      </c>
      <c r="F4599" s="15">
        <f t="shared" si="142"/>
        <v>2.5349999999999998E-2</v>
      </c>
      <c r="G4599" s="10">
        <f>IF(C4599&gt;'Assumptions Notes'!C$11,'Assumptions Notes'!C$11,C4599)</f>
        <v>84.5</v>
      </c>
      <c r="H4599" s="15">
        <f t="shared" si="143"/>
        <v>2.5349999999999998E-2</v>
      </c>
      <c r="I4599" s="2">
        <f>IF(C4599&gt;'Assumptions Notes'!C$11,-C4599*('Assumptions Notes'!C$13/(2*1000)),G4599*D4599)</f>
        <v>2.5349999999999998E-2</v>
      </c>
    </row>
    <row r="4600" spans="1:9" ht="16" x14ac:dyDescent="0.2">
      <c r="A4600" s="5">
        <v>42647.8125</v>
      </c>
      <c r="B4600" s="2">
        <v>1437.1</v>
      </c>
      <c r="C4600" s="29">
        <v>86.7</v>
      </c>
      <c r="D4600" s="8">
        <v>2.9750000000000002E-4</v>
      </c>
      <c r="E4600" s="13">
        <f>D4600*'Assumptions Notes'!C$12</f>
        <v>3.5700000000000003E-2</v>
      </c>
      <c r="F4600" s="15">
        <f t="shared" si="142"/>
        <v>2.5793250000000004E-2</v>
      </c>
      <c r="G4600" s="10">
        <f>IF(C4600&gt;'Assumptions Notes'!C$11,'Assumptions Notes'!C$11,C4600)</f>
        <v>86.7</v>
      </c>
      <c r="H4600" s="15">
        <f t="shared" si="143"/>
        <v>2.5793250000000004E-2</v>
      </c>
      <c r="I4600" s="2">
        <f>IF(C4600&gt;'Assumptions Notes'!C$11,-C4600*('Assumptions Notes'!C$13/(2*1000)),G4600*D4600)</f>
        <v>2.5793250000000004E-2</v>
      </c>
    </row>
    <row r="4601" spans="1:9" ht="16" x14ac:dyDescent="0.2">
      <c r="A4601" s="5">
        <v>42647.833333333336</v>
      </c>
      <c r="B4601" s="2">
        <v>1437.46</v>
      </c>
      <c r="C4601" s="29">
        <v>88.7</v>
      </c>
      <c r="D4601" s="8">
        <v>2.9500000000000001E-4</v>
      </c>
      <c r="E4601" s="13">
        <f>D4601*'Assumptions Notes'!C$12</f>
        <v>3.5400000000000001E-2</v>
      </c>
      <c r="F4601" s="15">
        <f t="shared" si="142"/>
        <v>2.6166500000000002E-2</v>
      </c>
      <c r="G4601" s="10">
        <f>IF(C4601&gt;'Assumptions Notes'!C$11,'Assumptions Notes'!C$11,C4601)</f>
        <v>88.7</v>
      </c>
      <c r="H4601" s="15">
        <f t="shared" si="143"/>
        <v>2.6166500000000002E-2</v>
      </c>
      <c r="I4601" s="2">
        <f>IF(C4601&gt;'Assumptions Notes'!C$11,-C4601*('Assumptions Notes'!C$13/(2*1000)),G4601*D4601)</f>
        <v>2.6166500000000002E-2</v>
      </c>
    </row>
    <row r="4602" spans="1:9" ht="16" x14ac:dyDescent="0.2">
      <c r="A4602" s="5">
        <v>42647.854166666664</v>
      </c>
      <c r="B4602" s="2">
        <v>1414.4</v>
      </c>
      <c r="C4602" s="29">
        <v>91.5</v>
      </c>
      <c r="D4602" s="8">
        <v>2.9E-4</v>
      </c>
      <c r="E4602" s="13">
        <f>D4602*'Assumptions Notes'!C$12</f>
        <v>3.4799999999999998E-2</v>
      </c>
      <c r="F4602" s="15">
        <f t="shared" si="142"/>
        <v>2.6535E-2</v>
      </c>
      <c r="G4602" s="10">
        <f>IF(C4602&gt;'Assumptions Notes'!C$11,'Assumptions Notes'!C$11,C4602)</f>
        <v>91.5</v>
      </c>
      <c r="H4602" s="15">
        <f t="shared" si="143"/>
        <v>2.6535E-2</v>
      </c>
      <c r="I4602" s="2">
        <f>IF(C4602&gt;'Assumptions Notes'!C$11,-C4602*('Assumptions Notes'!C$13/(2*1000)),G4602*D4602)</f>
        <v>2.6535E-2</v>
      </c>
    </row>
    <row r="4603" spans="1:9" ht="16" x14ac:dyDescent="0.2">
      <c r="A4603" s="5">
        <v>42647.875</v>
      </c>
      <c r="B4603" s="2">
        <v>1365.96</v>
      </c>
      <c r="C4603" s="29">
        <v>93.8</v>
      </c>
      <c r="D4603" s="8">
        <v>2.8499999999999999E-4</v>
      </c>
      <c r="E4603" s="13">
        <f>D4603*'Assumptions Notes'!C$12</f>
        <v>3.4200000000000001E-2</v>
      </c>
      <c r="F4603" s="15">
        <f t="shared" si="142"/>
        <v>2.6733E-2</v>
      </c>
      <c r="G4603" s="10">
        <f>IF(C4603&gt;'Assumptions Notes'!C$11,'Assumptions Notes'!C$11,C4603)</f>
        <v>93.8</v>
      </c>
      <c r="H4603" s="15">
        <f t="shared" si="143"/>
        <v>2.6733E-2</v>
      </c>
      <c r="I4603" s="2">
        <f>IF(C4603&gt;'Assumptions Notes'!C$11,-C4603*('Assumptions Notes'!C$13/(2*1000)),G4603*D4603)</f>
        <v>2.6733E-2</v>
      </c>
    </row>
    <row r="4604" spans="1:9" ht="16" x14ac:dyDescent="0.2">
      <c r="A4604" s="5">
        <v>42647.895833333336</v>
      </c>
      <c r="B4604" s="2">
        <v>1273.25</v>
      </c>
      <c r="C4604" s="29">
        <v>92.8</v>
      </c>
      <c r="D4604" s="8">
        <v>2.7E-4</v>
      </c>
      <c r="E4604" s="13">
        <f>D4604*'Assumptions Notes'!C$12</f>
        <v>3.2399999999999998E-2</v>
      </c>
      <c r="F4604" s="15">
        <f t="shared" si="142"/>
        <v>2.5055999999999998E-2</v>
      </c>
      <c r="G4604" s="10">
        <f>IF(C4604&gt;'Assumptions Notes'!C$11,'Assumptions Notes'!C$11,C4604)</f>
        <v>92.8</v>
      </c>
      <c r="H4604" s="15">
        <f t="shared" si="143"/>
        <v>2.5055999999999998E-2</v>
      </c>
      <c r="I4604" s="2">
        <f>IF(C4604&gt;'Assumptions Notes'!C$11,-C4604*('Assumptions Notes'!C$13/(2*1000)),G4604*D4604)</f>
        <v>2.5055999999999998E-2</v>
      </c>
    </row>
    <row r="4605" spans="1:9" ht="16" x14ac:dyDescent="0.2">
      <c r="A4605" s="5">
        <v>42647.916666666664</v>
      </c>
      <c r="B4605" s="2">
        <v>1215.6199999999999</v>
      </c>
      <c r="C4605" s="29">
        <v>95.8</v>
      </c>
      <c r="D4605" s="8">
        <v>2.5500000000000002E-4</v>
      </c>
      <c r="E4605" s="13">
        <f>D4605*'Assumptions Notes'!C$12</f>
        <v>3.0600000000000002E-2</v>
      </c>
      <c r="F4605" s="15">
        <f t="shared" si="142"/>
        <v>2.4428999999999999E-2</v>
      </c>
      <c r="G4605" s="10">
        <f>IF(C4605&gt;'Assumptions Notes'!C$11,'Assumptions Notes'!C$11,C4605)</f>
        <v>95.8</v>
      </c>
      <c r="H4605" s="15">
        <f t="shared" si="143"/>
        <v>2.4428999999999999E-2</v>
      </c>
      <c r="I4605" s="2">
        <f>IF(C4605&gt;'Assumptions Notes'!C$11,-C4605*('Assumptions Notes'!C$13/(2*1000)),G4605*D4605)</f>
        <v>2.4428999999999999E-2</v>
      </c>
    </row>
    <row r="4606" spans="1:9" ht="16" x14ac:dyDescent="0.2">
      <c r="A4606" s="5">
        <v>42647.9375</v>
      </c>
      <c r="B4606" s="2">
        <v>1085.8800000000001</v>
      </c>
      <c r="C4606" s="29">
        <v>94.9</v>
      </c>
      <c r="D4606" s="8">
        <v>2.1250000000000002E-4</v>
      </c>
      <c r="E4606" s="13">
        <f>D4606*'Assumptions Notes'!C$12</f>
        <v>2.5500000000000002E-2</v>
      </c>
      <c r="F4606" s="15">
        <f t="shared" si="142"/>
        <v>2.0166250000000004E-2</v>
      </c>
      <c r="G4606" s="10">
        <f>IF(C4606&gt;'Assumptions Notes'!C$11,'Assumptions Notes'!C$11,C4606)</f>
        <v>94.9</v>
      </c>
      <c r="H4606" s="15">
        <f t="shared" si="143"/>
        <v>2.0166250000000004E-2</v>
      </c>
      <c r="I4606" s="2">
        <f>IF(C4606&gt;'Assumptions Notes'!C$11,-C4606*('Assumptions Notes'!C$13/(2*1000)),G4606*D4606)</f>
        <v>2.0166250000000004E-2</v>
      </c>
    </row>
    <row r="4607" spans="1:9" ht="16" x14ac:dyDescent="0.2">
      <c r="A4607" s="5">
        <v>42647.958333333336</v>
      </c>
      <c r="B4607" s="2">
        <v>1011.29</v>
      </c>
      <c r="C4607" s="29">
        <v>90.4</v>
      </c>
      <c r="D4607" s="8">
        <v>1.7000000000000001E-4</v>
      </c>
      <c r="E4607" s="13">
        <f>D4607*'Assumptions Notes'!C$12</f>
        <v>2.0400000000000001E-2</v>
      </c>
      <c r="F4607" s="15">
        <f t="shared" si="142"/>
        <v>1.5368000000000001E-2</v>
      </c>
      <c r="G4607" s="10">
        <f>IF(C4607&gt;'Assumptions Notes'!C$11,'Assumptions Notes'!C$11,C4607)</f>
        <v>90.4</v>
      </c>
      <c r="H4607" s="15">
        <f t="shared" si="143"/>
        <v>1.5368000000000001E-2</v>
      </c>
      <c r="I4607" s="2">
        <f>IF(C4607&gt;'Assumptions Notes'!C$11,-C4607*('Assumptions Notes'!C$13/(2*1000)),G4607*D4607)</f>
        <v>1.5368000000000001E-2</v>
      </c>
    </row>
    <row r="4608" spans="1:9" ht="16" x14ac:dyDescent="0.2">
      <c r="A4608" s="5">
        <v>42647.979166666664</v>
      </c>
      <c r="B4608" s="2">
        <v>928.95</v>
      </c>
      <c r="C4608" s="29">
        <v>87.3</v>
      </c>
      <c r="D4608" s="8">
        <v>1.5000000000000001E-4</v>
      </c>
      <c r="E4608" s="13">
        <f>D4608*'Assumptions Notes'!C$12</f>
        <v>1.8000000000000002E-2</v>
      </c>
      <c r="F4608" s="15">
        <f t="shared" si="142"/>
        <v>1.3095000000000001E-2</v>
      </c>
      <c r="G4608" s="10">
        <f>IF(C4608&gt;'Assumptions Notes'!C$11,'Assumptions Notes'!C$11,C4608)</f>
        <v>87.3</v>
      </c>
      <c r="H4608" s="15">
        <f t="shared" si="143"/>
        <v>1.3095000000000001E-2</v>
      </c>
      <c r="I4608" s="2">
        <f>IF(C4608&gt;'Assumptions Notes'!C$11,-C4608*('Assumptions Notes'!C$13/(2*1000)),G4608*D4608)</f>
        <v>1.3095000000000001E-2</v>
      </c>
    </row>
    <row r="4609" spans="1:9" ht="16" x14ac:dyDescent="0.2">
      <c r="A4609" s="5">
        <v>42648</v>
      </c>
      <c r="B4609" s="2">
        <v>1175.47</v>
      </c>
      <c r="C4609" s="29">
        <v>87.1</v>
      </c>
      <c r="D4609" s="8">
        <v>1.2999999999999999E-4</v>
      </c>
      <c r="E4609" s="13">
        <f>D4609*'Assumptions Notes'!C$12</f>
        <v>1.5599999999999999E-2</v>
      </c>
      <c r="F4609" s="15">
        <f t="shared" si="142"/>
        <v>1.1322999999999998E-2</v>
      </c>
      <c r="G4609" s="10">
        <f>IF(C4609&gt;'Assumptions Notes'!C$11,'Assumptions Notes'!C$11,C4609)</f>
        <v>87.1</v>
      </c>
      <c r="H4609" s="15">
        <f t="shared" si="143"/>
        <v>1.1322999999999998E-2</v>
      </c>
      <c r="I4609" s="2">
        <f>IF(C4609&gt;'Assumptions Notes'!C$11,-C4609*('Assumptions Notes'!C$13/(2*1000)),G4609*D4609)</f>
        <v>1.1322999999999998E-2</v>
      </c>
    </row>
    <row r="4610" spans="1:9" ht="16" x14ac:dyDescent="0.2">
      <c r="A4610" s="5">
        <v>42648.020833333336</v>
      </c>
      <c r="B4610" s="2">
        <v>1077.06</v>
      </c>
      <c r="C4610" s="29">
        <v>86</v>
      </c>
      <c r="D4610" s="8">
        <v>1.175E-4</v>
      </c>
      <c r="E4610" s="13">
        <f>D4610*'Assumptions Notes'!C$12</f>
        <v>1.41E-2</v>
      </c>
      <c r="F4610" s="15">
        <f t="shared" si="142"/>
        <v>1.0104999999999999E-2</v>
      </c>
      <c r="G4610" s="10">
        <f>IF(C4610&gt;'Assumptions Notes'!C$11,'Assumptions Notes'!C$11,C4610)</f>
        <v>86</v>
      </c>
      <c r="H4610" s="15">
        <f t="shared" si="143"/>
        <v>1.0104999999999999E-2</v>
      </c>
      <c r="I4610" s="2">
        <f>IF(C4610&gt;'Assumptions Notes'!C$11,-C4610*('Assumptions Notes'!C$13/(2*1000)),G4610*D4610)</f>
        <v>1.0104999999999999E-2</v>
      </c>
    </row>
    <row r="4611" spans="1:9" ht="16" x14ac:dyDescent="0.2">
      <c r="A4611" s="5">
        <v>42648.041666666664</v>
      </c>
      <c r="B4611" s="2">
        <v>1017.76</v>
      </c>
      <c r="C4611" s="29">
        <v>85.1</v>
      </c>
      <c r="D4611" s="8">
        <v>1.05E-4</v>
      </c>
      <c r="E4611" s="13">
        <f>D4611*'Assumptions Notes'!C$12</f>
        <v>1.26E-2</v>
      </c>
      <c r="F4611" s="15">
        <f t="shared" ref="F4611:F4674" si="144">D4611*C4611</f>
        <v>8.935499999999999E-3</v>
      </c>
      <c r="G4611" s="10">
        <f>IF(C4611&gt;'Assumptions Notes'!C$11,'Assumptions Notes'!C$11,C4611)</f>
        <v>85.1</v>
      </c>
      <c r="H4611" s="15">
        <f t="shared" ref="H4611:H4674" si="145">G4611*D4611</f>
        <v>8.935499999999999E-3</v>
      </c>
      <c r="I4611" s="2">
        <f>IF(C4611&gt;'Assumptions Notes'!C$11,-C4611*('Assumptions Notes'!C$13/(2*1000)),G4611*D4611)</f>
        <v>8.935499999999999E-3</v>
      </c>
    </row>
    <row r="4612" spans="1:9" ht="16" x14ac:dyDescent="0.2">
      <c r="A4612" s="5">
        <v>42648.0625</v>
      </c>
      <c r="B4612" s="2">
        <v>937.1</v>
      </c>
      <c r="C4612" s="29">
        <v>86.9</v>
      </c>
      <c r="D4612" s="8">
        <v>1.025E-4</v>
      </c>
      <c r="E4612" s="13">
        <f>D4612*'Assumptions Notes'!C$12</f>
        <v>1.23E-2</v>
      </c>
      <c r="F4612" s="15">
        <f t="shared" si="144"/>
        <v>8.9072500000000002E-3</v>
      </c>
      <c r="G4612" s="10">
        <f>IF(C4612&gt;'Assumptions Notes'!C$11,'Assumptions Notes'!C$11,C4612)</f>
        <v>86.9</v>
      </c>
      <c r="H4612" s="15">
        <f t="shared" si="145"/>
        <v>8.9072500000000002E-3</v>
      </c>
      <c r="I4612" s="2">
        <f>IF(C4612&gt;'Assumptions Notes'!C$11,-C4612*('Assumptions Notes'!C$13/(2*1000)),G4612*D4612)</f>
        <v>8.9072500000000002E-3</v>
      </c>
    </row>
    <row r="4613" spans="1:9" ht="16" x14ac:dyDescent="0.2">
      <c r="A4613" s="5">
        <v>42648.083333333336</v>
      </c>
      <c r="B4613" s="2">
        <v>876.71</v>
      </c>
      <c r="C4613" s="29">
        <v>89.8</v>
      </c>
      <c r="D4613" s="8">
        <v>1E-4</v>
      </c>
      <c r="E4613" s="13">
        <f>D4613*'Assumptions Notes'!C$12</f>
        <v>1.2E-2</v>
      </c>
      <c r="F4613" s="15">
        <f t="shared" si="144"/>
        <v>8.9800000000000001E-3</v>
      </c>
      <c r="G4613" s="10">
        <f>IF(C4613&gt;'Assumptions Notes'!C$11,'Assumptions Notes'!C$11,C4613)</f>
        <v>89.8</v>
      </c>
      <c r="H4613" s="15">
        <f t="shared" si="145"/>
        <v>8.9800000000000001E-3</v>
      </c>
      <c r="I4613" s="2">
        <f>IF(C4613&gt;'Assumptions Notes'!C$11,-C4613*('Assumptions Notes'!C$13/(2*1000)),G4613*D4613)</f>
        <v>8.9800000000000001E-3</v>
      </c>
    </row>
    <row r="4614" spans="1:9" ht="16" x14ac:dyDescent="0.2">
      <c r="A4614" s="5">
        <v>42648.104166666664</v>
      </c>
      <c r="B4614" s="2">
        <v>855.09</v>
      </c>
      <c r="C4614" s="29">
        <v>93.6</v>
      </c>
      <c r="D4614" s="8">
        <v>9.8750000000000002E-5</v>
      </c>
      <c r="E4614" s="13">
        <f>D4614*'Assumptions Notes'!C$12</f>
        <v>1.1849999999999999E-2</v>
      </c>
      <c r="F4614" s="15">
        <f t="shared" si="144"/>
        <v>9.2429999999999995E-3</v>
      </c>
      <c r="G4614" s="10">
        <f>IF(C4614&gt;'Assumptions Notes'!C$11,'Assumptions Notes'!C$11,C4614)</f>
        <v>93.6</v>
      </c>
      <c r="H4614" s="15">
        <f t="shared" si="145"/>
        <v>9.2429999999999995E-3</v>
      </c>
      <c r="I4614" s="2">
        <f>IF(C4614&gt;'Assumptions Notes'!C$11,-C4614*('Assumptions Notes'!C$13/(2*1000)),G4614*D4614)</f>
        <v>9.2429999999999995E-3</v>
      </c>
    </row>
    <row r="4615" spans="1:9" ht="16" x14ac:dyDescent="0.2">
      <c r="A4615" s="5">
        <v>42648.125</v>
      </c>
      <c r="B4615" s="2">
        <v>824.86</v>
      </c>
      <c r="C4615" s="29">
        <v>97.8</v>
      </c>
      <c r="D4615" s="8">
        <v>9.7499999999999998E-5</v>
      </c>
      <c r="E4615" s="13">
        <f>D4615*'Assumptions Notes'!C$12</f>
        <v>1.17E-2</v>
      </c>
      <c r="F4615" s="15">
        <f t="shared" si="144"/>
        <v>9.5354999999999988E-3</v>
      </c>
      <c r="G4615" s="10">
        <f>IF(C4615&gt;'Assumptions Notes'!C$11,'Assumptions Notes'!C$11,C4615)</f>
        <v>97.8</v>
      </c>
      <c r="H4615" s="15">
        <f t="shared" si="145"/>
        <v>9.5354999999999988E-3</v>
      </c>
      <c r="I4615" s="2">
        <f>IF(C4615&gt;'Assumptions Notes'!C$11,-C4615*('Assumptions Notes'!C$13/(2*1000)),G4615*D4615)</f>
        <v>9.5354999999999988E-3</v>
      </c>
    </row>
    <row r="4616" spans="1:9" ht="16" x14ac:dyDescent="0.2">
      <c r="A4616" s="5">
        <v>42648.145833333336</v>
      </c>
      <c r="B4616" s="2">
        <v>832.91</v>
      </c>
      <c r="C4616" s="29">
        <v>98.9</v>
      </c>
      <c r="D4616" s="8">
        <v>9.6250000000000009E-5</v>
      </c>
      <c r="E4616" s="13">
        <f>D4616*'Assumptions Notes'!C$12</f>
        <v>1.1550000000000001E-2</v>
      </c>
      <c r="F4616" s="15">
        <f t="shared" si="144"/>
        <v>9.5191250000000015E-3</v>
      </c>
      <c r="G4616" s="10">
        <f>IF(C4616&gt;'Assumptions Notes'!C$11,'Assumptions Notes'!C$11,C4616)</f>
        <v>98.9</v>
      </c>
      <c r="H4616" s="15">
        <f t="shared" si="145"/>
        <v>9.5191250000000015E-3</v>
      </c>
      <c r="I4616" s="2">
        <f>IF(C4616&gt;'Assumptions Notes'!C$11,-C4616*('Assumptions Notes'!C$13/(2*1000)),G4616*D4616)</f>
        <v>9.5191250000000015E-3</v>
      </c>
    </row>
    <row r="4617" spans="1:9" ht="16" x14ac:dyDescent="0.2">
      <c r="A4617" s="5">
        <v>42648.166666666664</v>
      </c>
      <c r="B4617" s="2">
        <v>796.8</v>
      </c>
      <c r="C4617" s="29">
        <v>99.6</v>
      </c>
      <c r="D4617" s="8">
        <v>9.5000000000000005E-5</v>
      </c>
      <c r="E4617" s="13">
        <f>D4617*'Assumptions Notes'!C$12</f>
        <v>1.14E-2</v>
      </c>
      <c r="F4617" s="15">
        <f t="shared" si="144"/>
        <v>9.4619999999999999E-3</v>
      </c>
      <c r="G4617" s="10">
        <f>IF(C4617&gt;'Assumptions Notes'!C$11,'Assumptions Notes'!C$11,C4617)</f>
        <v>99.6</v>
      </c>
      <c r="H4617" s="15">
        <f t="shared" si="145"/>
        <v>9.4619999999999999E-3</v>
      </c>
      <c r="I4617" s="2">
        <f>IF(C4617&gt;'Assumptions Notes'!C$11,-C4617*('Assumptions Notes'!C$13/(2*1000)),G4617*D4617)</f>
        <v>9.4619999999999999E-3</v>
      </c>
    </row>
    <row r="4618" spans="1:9" ht="16" x14ac:dyDescent="0.2">
      <c r="A4618" s="5">
        <v>42648.1875</v>
      </c>
      <c r="B4618" s="2">
        <v>806.27</v>
      </c>
      <c r="C4618" s="29">
        <v>97.2</v>
      </c>
      <c r="D4618" s="8">
        <v>9.6250000000000009E-5</v>
      </c>
      <c r="E4618" s="13">
        <f>D4618*'Assumptions Notes'!C$12</f>
        <v>1.1550000000000001E-2</v>
      </c>
      <c r="F4618" s="15">
        <f t="shared" si="144"/>
        <v>9.355500000000001E-3</v>
      </c>
      <c r="G4618" s="10">
        <f>IF(C4618&gt;'Assumptions Notes'!C$11,'Assumptions Notes'!C$11,C4618)</f>
        <v>97.2</v>
      </c>
      <c r="H4618" s="15">
        <f t="shared" si="145"/>
        <v>9.355500000000001E-3</v>
      </c>
      <c r="I4618" s="2">
        <f>IF(C4618&gt;'Assumptions Notes'!C$11,-C4618*('Assumptions Notes'!C$13/(2*1000)),G4618*D4618)</f>
        <v>9.355500000000001E-3</v>
      </c>
    </row>
    <row r="4619" spans="1:9" ht="16" x14ac:dyDescent="0.2">
      <c r="A4619" s="5">
        <v>42648.208333333336</v>
      </c>
      <c r="B4619" s="2">
        <v>860.78</v>
      </c>
      <c r="C4619" s="29">
        <v>93.7</v>
      </c>
      <c r="D4619" s="8">
        <v>9.7499999999999998E-5</v>
      </c>
      <c r="E4619" s="13">
        <f>D4619*'Assumptions Notes'!C$12</f>
        <v>1.17E-2</v>
      </c>
      <c r="F4619" s="15">
        <f t="shared" si="144"/>
        <v>9.1357499999999998E-3</v>
      </c>
      <c r="G4619" s="10">
        <f>IF(C4619&gt;'Assumptions Notes'!C$11,'Assumptions Notes'!C$11,C4619)</f>
        <v>93.7</v>
      </c>
      <c r="H4619" s="15">
        <f t="shared" si="145"/>
        <v>9.1357499999999998E-3</v>
      </c>
      <c r="I4619" s="2">
        <f>IF(C4619&gt;'Assumptions Notes'!C$11,-C4619*('Assumptions Notes'!C$13/(2*1000)),G4619*D4619)</f>
        <v>9.1357499999999998E-3</v>
      </c>
    </row>
    <row r="4620" spans="1:9" ht="16" x14ac:dyDescent="0.2">
      <c r="A4620" s="5">
        <v>42648.229166666664</v>
      </c>
      <c r="B4620" s="2">
        <v>930.97</v>
      </c>
      <c r="C4620" s="29">
        <v>89</v>
      </c>
      <c r="D4620" s="8">
        <v>1.15E-4</v>
      </c>
      <c r="E4620" s="13">
        <f>D4620*'Assumptions Notes'!C$12</f>
        <v>1.38E-2</v>
      </c>
      <c r="F4620" s="15">
        <f t="shared" si="144"/>
        <v>1.0235000000000001E-2</v>
      </c>
      <c r="G4620" s="10">
        <f>IF(C4620&gt;'Assumptions Notes'!C$11,'Assumptions Notes'!C$11,C4620)</f>
        <v>89</v>
      </c>
      <c r="H4620" s="15">
        <f t="shared" si="145"/>
        <v>1.0235000000000001E-2</v>
      </c>
      <c r="I4620" s="2">
        <f>IF(C4620&gt;'Assumptions Notes'!C$11,-C4620*('Assumptions Notes'!C$13/(2*1000)),G4620*D4620)</f>
        <v>1.0235000000000001E-2</v>
      </c>
    </row>
    <row r="4621" spans="1:9" ht="16" x14ac:dyDescent="0.2">
      <c r="A4621" s="5">
        <v>42648.25</v>
      </c>
      <c r="B4621" s="2">
        <v>1059.25</v>
      </c>
      <c r="C4621" s="29">
        <v>88</v>
      </c>
      <c r="D4621" s="8">
        <v>1.325E-4</v>
      </c>
      <c r="E4621" s="13">
        <f>D4621*'Assumptions Notes'!C$12</f>
        <v>1.5900000000000001E-2</v>
      </c>
      <c r="F4621" s="15">
        <f t="shared" si="144"/>
        <v>1.166E-2</v>
      </c>
      <c r="G4621" s="10">
        <f>IF(C4621&gt;'Assumptions Notes'!C$11,'Assumptions Notes'!C$11,C4621)</f>
        <v>88</v>
      </c>
      <c r="H4621" s="15">
        <f t="shared" si="145"/>
        <v>1.166E-2</v>
      </c>
      <c r="I4621" s="2">
        <f>IF(C4621&gt;'Assumptions Notes'!C$11,-C4621*('Assumptions Notes'!C$13/(2*1000)),G4621*D4621)</f>
        <v>1.166E-2</v>
      </c>
    </row>
    <row r="4622" spans="1:9" ht="16" x14ac:dyDescent="0.2">
      <c r="A4622" s="5">
        <v>42648.270833333336</v>
      </c>
      <c r="B4622" s="2">
        <v>1171.1600000000001</v>
      </c>
      <c r="C4622" s="29">
        <v>85.1</v>
      </c>
      <c r="D4622" s="8">
        <v>1.6249999999999999E-4</v>
      </c>
      <c r="E4622" s="13">
        <f>D4622*'Assumptions Notes'!C$12</f>
        <v>1.95E-2</v>
      </c>
      <c r="F4622" s="15">
        <f t="shared" si="144"/>
        <v>1.3828749999999999E-2</v>
      </c>
      <c r="G4622" s="10">
        <f>IF(C4622&gt;'Assumptions Notes'!C$11,'Assumptions Notes'!C$11,C4622)</f>
        <v>85.1</v>
      </c>
      <c r="H4622" s="15">
        <f t="shared" si="145"/>
        <v>1.3828749999999999E-2</v>
      </c>
      <c r="I4622" s="2">
        <f>IF(C4622&gt;'Assumptions Notes'!C$11,-C4622*('Assumptions Notes'!C$13/(2*1000)),G4622*D4622)</f>
        <v>1.3828749999999999E-2</v>
      </c>
    </row>
    <row r="4623" spans="1:9" ht="16" x14ac:dyDescent="0.2">
      <c r="A4623" s="5">
        <v>42648.291666666664</v>
      </c>
      <c r="B4623" s="2">
        <v>1272.8399999999999</v>
      </c>
      <c r="C4623" s="29">
        <v>85.3</v>
      </c>
      <c r="D4623" s="8">
        <v>1.9249999999999999E-4</v>
      </c>
      <c r="E4623" s="13">
        <f>D4623*'Assumptions Notes'!C$12</f>
        <v>2.3099999999999999E-2</v>
      </c>
      <c r="F4623" s="15">
        <f t="shared" si="144"/>
        <v>1.6420249999999997E-2</v>
      </c>
      <c r="G4623" s="10">
        <f>IF(C4623&gt;'Assumptions Notes'!C$11,'Assumptions Notes'!C$11,C4623)</f>
        <v>85.3</v>
      </c>
      <c r="H4623" s="15">
        <f t="shared" si="145"/>
        <v>1.6420249999999997E-2</v>
      </c>
      <c r="I4623" s="2">
        <f>IF(C4623&gt;'Assumptions Notes'!C$11,-C4623*('Assumptions Notes'!C$13/(2*1000)),G4623*D4623)</f>
        <v>1.6420249999999997E-2</v>
      </c>
    </row>
    <row r="4624" spans="1:9" ht="16" x14ac:dyDescent="0.2">
      <c r="A4624" s="5">
        <v>42648.3125</v>
      </c>
      <c r="B4624" s="2">
        <v>1313.82</v>
      </c>
      <c r="C4624" s="29">
        <v>86.1</v>
      </c>
      <c r="D4624" s="8">
        <v>2.0875000000000001E-4</v>
      </c>
      <c r="E4624" s="13">
        <f>D4624*'Assumptions Notes'!C$12</f>
        <v>2.5049999999999999E-2</v>
      </c>
      <c r="F4624" s="15">
        <f t="shared" si="144"/>
        <v>1.7973375E-2</v>
      </c>
      <c r="G4624" s="10">
        <f>IF(C4624&gt;'Assumptions Notes'!C$11,'Assumptions Notes'!C$11,C4624)</f>
        <v>86.1</v>
      </c>
      <c r="H4624" s="15">
        <f t="shared" si="145"/>
        <v>1.7973375E-2</v>
      </c>
      <c r="I4624" s="2">
        <f>IF(C4624&gt;'Assumptions Notes'!C$11,-C4624*('Assumptions Notes'!C$13/(2*1000)),G4624*D4624)</f>
        <v>1.7973375E-2</v>
      </c>
    </row>
    <row r="4625" spans="1:9" ht="16" x14ac:dyDescent="0.2">
      <c r="A4625" s="5">
        <v>42648.333333333336</v>
      </c>
      <c r="B4625" s="2">
        <v>1295.2</v>
      </c>
      <c r="C4625" s="29">
        <v>84.2</v>
      </c>
      <c r="D4625" s="8">
        <v>2.2499999999999999E-4</v>
      </c>
      <c r="E4625" s="13">
        <f>D4625*'Assumptions Notes'!C$12</f>
        <v>2.7E-2</v>
      </c>
      <c r="F4625" s="15">
        <f t="shared" si="144"/>
        <v>1.8945E-2</v>
      </c>
      <c r="G4625" s="10">
        <f>IF(C4625&gt;'Assumptions Notes'!C$11,'Assumptions Notes'!C$11,C4625)</f>
        <v>84.2</v>
      </c>
      <c r="H4625" s="15">
        <f t="shared" si="145"/>
        <v>1.8945E-2</v>
      </c>
      <c r="I4625" s="2">
        <f>IF(C4625&gt;'Assumptions Notes'!C$11,-C4625*('Assumptions Notes'!C$13/(2*1000)),G4625*D4625)</f>
        <v>1.8945E-2</v>
      </c>
    </row>
    <row r="4626" spans="1:9" ht="16" x14ac:dyDescent="0.2">
      <c r="A4626" s="5">
        <v>42648.354166666664</v>
      </c>
      <c r="B4626" s="2">
        <v>1233.8399999999999</v>
      </c>
      <c r="C4626" s="29">
        <v>91.3</v>
      </c>
      <c r="D4626" s="8">
        <v>2.2625E-4</v>
      </c>
      <c r="E4626" s="13">
        <f>D4626*'Assumptions Notes'!C$12</f>
        <v>2.7150000000000001E-2</v>
      </c>
      <c r="F4626" s="15">
        <f t="shared" si="144"/>
        <v>2.0656624999999998E-2</v>
      </c>
      <c r="G4626" s="10">
        <f>IF(C4626&gt;'Assumptions Notes'!C$11,'Assumptions Notes'!C$11,C4626)</f>
        <v>91.3</v>
      </c>
      <c r="H4626" s="15">
        <f t="shared" si="145"/>
        <v>2.0656624999999998E-2</v>
      </c>
      <c r="I4626" s="2">
        <f>IF(C4626&gt;'Assumptions Notes'!C$11,-C4626*('Assumptions Notes'!C$13/(2*1000)),G4626*D4626)</f>
        <v>2.0656624999999998E-2</v>
      </c>
    </row>
    <row r="4627" spans="1:9" ht="16" x14ac:dyDescent="0.2">
      <c r="A4627" s="5">
        <v>42648.375</v>
      </c>
      <c r="B4627" s="2">
        <v>1126.56</v>
      </c>
      <c r="C4627" s="29">
        <v>92</v>
      </c>
      <c r="D4627" s="8">
        <v>2.275E-4</v>
      </c>
      <c r="E4627" s="13">
        <f>D4627*'Assumptions Notes'!C$12</f>
        <v>2.7300000000000001E-2</v>
      </c>
      <c r="F4627" s="15">
        <f t="shared" si="144"/>
        <v>2.0930000000000001E-2</v>
      </c>
      <c r="G4627" s="10">
        <f>IF(C4627&gt;'Assumptions Notes'!C$11,'Assumptions Notes'!C$11,C4627)</f>
        <v>92</v>
      </c>
      <c r="H4627" s="15">
        <f t="shared" si="145"/>
        <v>2.0930000000000001E-2</v>
      </c>
      <c r="I4627" s="2">
        <f>IF(C4627&gt;'Assumptions Notes'!C$11,-C4627*('Assumptions Notes'!C$13/(2*1000)),G4627*D4627)</f>
        <v>2.0930000000000001E-2</v>
      </c>
    </row>
    <row r="4628" spans="1:9" ht="16" x14ac:dyDescent="0.2">
      <c r="A4628" s="5">
        <v>42648.395833333336</v>
      </c>
      <c r="B4628" s="2">
        <v>1011.57</v>
      </c>
      <c r="C4628" s="29">
        <v>91.2</v>
      </c>
      <c r="D4628" s="8">
        <v>2.1875E-4</v>
      </c>
      <c r="E4628" s="13">
        <f>D4628*'Assumptions Notes'!C$12</f>
        <v>2.6249999999999999E-2</v>
      </c>
      <c r="F4628" s="15">
        <f t="shared" si="144"/>
        <v>1.9950000000000002E-2</v>
      </c>
      <c r="G4628" s="10">
        <f>IF(C4628&gt;'Assumptions Notes'!C$11,'Assumptions Notes'!C$11,C4628)</f>
        <v>91.2</v>
      </c>
      <c r="H4628" s="15">
        <f t="shared" si="145"/>
        <v>1.9950000000000002E-2</v>
      </c>
      <c r="I4628" s="2">
        <f>IF(C4628&gt;'Assumptions Notes'!C$11,-C4628*('Assumptions Notes'!C$13/(2*1000)),G4628*D4628)</f>
        <v>1.9950000000000002E-2</v>
      </c>
    </row>
    <row r="4629" spans="1:9" ht="16" x14ac:dyDescent="0.2">
      <c r="A4629" s="5">
        <v>42648.416666666664</v>
      </c>
      <c r="B4629" s="2">
        <v>892.96</v>
      </c>
      <c r="C4629" s="29">
        <v>94</v>
      </c>
      <c r="D4629" s="8">
        <v>2.1000000000000001E-4</v>
      </c>
      <c r="E4629" s="13">
        <f>D4629*'Assumptions Notes'!C$12</f>
        <v>2.52E-2</v>
      </c>
      <c r="F4629" s="15">
        <f t="shared" si="144"/>
        <v>1.9740000000000001E-2</v>
      </c>
      <c r="G4629" s="10">
        <f>IF(C4629&gt;'Assumptions Notes'!C$11,'Assumptions Notes'!C$11,C4629)</f>
        <v>94</v>
      </c>
      <c r="H4629" s="15">
        <f t="shared" si="145"/>
        <v>1.9740000000000001E-2</v>
      </c>
      <c r="I4629" s="2">
        <f>IF(C4629&gt;'Assumptions Notes'!C$11,-C4629*('Assumptions Notes'!C$13/(2*1000)),G4629*D4629)</f>
        <v>1.9740000000000001E-2</v>
      </c>
    </row>
    <row r="4630" spans="1:9" ht="16" x14ac:dyDescent="0.2">
      <c r="A4630" s="5">
        <v>42648.4375</v>
      </c>
      <c r="B4630" s="2">
        <v>817.34</v>
      </c>
      <c r="C4630" s="29">
        <v>94.4</v>
      </c>
      <c r="D4630" s="8">
        <v>2.075E-4</v>
      </c>
      <c r="E4630" s="13">
        <f>D4630*'Assumptions Notes'!C$12</f>
        <v>2.4899999999999999E-2</v>
      </c>
      <c r="F4630" s="15">
        <f t="shared" si="144"/>
        <v>1.9588000000000001E-2</v>
      </c>
      <c r="G4630" s="10">
        <f>IF(C4630&gt;'Assumptions Notes'!C$11,'Assumptions Notes'!C$11,C4630)</f>
        <v>94.4</v>
      </c>
      <c r="H4630" s="15">
        <f t="shared" si="145"/>
        <v>1.9588000000000001E-2</v>
      </c>
      <c r="I4630" s="2">
        <f>IF(C4630&gt;'Assumptions Notes'!C$11,-C4630*('Assumptions Notes'!C$13/(2*1000)),G4630*D4630)</f>
        <v>1.9588000000000001E-2</v>
      </c>
    </row>
    <row r="4631" spans="1:9" ht="16" x14ac:dyDescent="0.2">
      <c r="A4631" s="5">
        <v>42648.458333333336</v>
      </c>
      <c r="B4631" s="2">
        <v>764.9</v>
      </c>
      <c r="C4631" s="29">
        <v>89.2</v>
      </c>
      <c r="D4631" s="8">
        <v>2.05E-4</v>
      </c>
      <c r="E4631" s="13">
        <f>D4631*'Assumptions Notes'!C$12</f>
        <v>2.46E-2</v>
      </c>
      <c r="F4631" s="15">
        <f t="shared" si="144"/>
        <v>1.8286E-2</v>
      </c>
      <c r="G4631" s="10">
        <f>IF(C4631&gt;'Assumptions Notes'!C$11,'Assumptions Notes'!C$11,C4631)</f>
        <v>89.2</v>
      </c>
      <c r="H4631" s="15">
        <f t="shared" si="145"/>
        <v>1.8286E-2</v>
      </c>
      <c r="I4631" s="2">
        <f>IF(C4631&gt;'Assumptions Notes'!C$11,-C4631*('Assumptions Notes'!C$13/(2*1000)),G4631*D4631)</f>
        <v>1.8286E-2</v>
      </c>
    </row>
    <row r="4632" spans="1:9" ht="16" x14ac:dyDescent="0.2">
      <c r="A4632" s="5">
        <v>42648.479166666664</v>
      </c>
      <c r="B4632" s="2">
        <v>737.02</v>
      </c>
      <c r="C4632" s="29">
        <v>87.7</v>
      </c>
      <c r="D4632" s="8">
        <v>2.1499999999999999E-4</v>
      </c>
      <c r="E4632" s="13">
        <f>D4632*'Assumptions Notes'!C$12</f>
        <v>2.58E-2</v>
      </c>
      <c r="F4632" s="15">
        <f t="shared" si="144"/>
        <v>1.8855500000000001E-2</v>
      </c>
      <c r="G4632" s="10">
        <f>IF(C4632&gt;'Assumptions Notes'!C$11,'Assumptions Notes'!C$11,C4632)</f>
        <v>87.7</v>
      </c>
      <c r="H4632" s="15">
        <f t="shared" si="145"/>
        <v>1.8855500000000001E-2</v>
      </c>
      <c r="I4632" s="2">
        <f>IF(C4632&gt;'Assumptions Notes'!C$11,-C4632*('Assumptions Notes'!C$13/(2*1000)),G4632*D4632)</f>
        <v>1.8855500000000001E-2</v>
      </c>
    </row>
    <row r="4633" spans="1:9" ht="16" x14ac:dyDescent="0.2">
      <c r="A4633" s="5">
        <v>42648.5</v>
      </c>
      <c r="B4633" s="2">
        <v>706.92</v>
      </c>
      <c r="C4633" s="29">
        <v>85.6</v>
      </c>
      <c r="D4633" s="8">
        <v>2.2499999999999999E-4</v>
      </c>
      <c r="E4633" s="13">
        <f>D4633*'Assumptions Notes'!C$12</f>
        <v>2.7E-2</v>
      </c>
      <c r="F4633" s="15">
        <f t="shared" si="144"/>
        <v>1.9259999999999999E-2</v>
      </c>
      <c r="G4633" s="10">
        <f>IF(C4633&gt;'Assumptions Notes'!C$11,'Assumptions Notes'!C$11,C4633)</f>
        <v>85.6</v>
      </c>
      <c r="H4633" s="15">
        <f t="shared" si="145"/>
        <v>1.9259999999999999E-2</v>
      </c>
      <c r="I4633" s="2">
        <f>IF(C4633&gt;'Assumptions Notes'!C$11,-C4633*('Assumptions Notes'!C$13/(2*1000)),G4633*D4633)</f>
        <v>1.9259999999999999E-2</v>
      </c>
    </row>
    <row r="4634" spans="1:9" ht="16" x14ac:dyDescent="0.2">
      <c r="A4634" s="5">
        <v>42648.520833333336</v>
      </c>
      <c r="B4634" s="2">
        <v>682.94</v>
      </c>
      <c r="C4634" s="29">
        <v>82.1</v>
      </c>
      <c r="D4634" s="8">
        <v>2.1250000000000002E-4</v>
      </c>
      <c r="E4634" s="13">
        <f>D4634*'Assumptions Notes'!C$12</f>
        <v>2.5500000000000002E-2</v>
      </c>
      <c r="F4634" s="15">
        <f t="shared" si="144"/>
        <v>1.744625E-2</v>
      </c>
      <c r="G4634" s="10">
        <f>IF(C4634&gt;'Assumptions Notes'!C$11,'Assumptions Notes'!C$11,C4634)</f>
        <v>82.1</v>
      </c>
      <c r="H4634" s="15">
        <f t="shared" si="145"/>
        <v>1.744625E-2</v>
      </c>
      <c r="I4634" s="2">
        <f>IF(C4634&gt;'Assumptions Notes'!C$11,-C4634*('Assumptions Notes'!C$13/(2*1000)),G4634*D4634)</f>
        <v>1.744625E-2</v>
      </c>
    </row>
    <row r="4635" spans="1:9" ht="16" x14ac:dyDescent="0.2">
      <c r="A4635" s="5">
        <v>42648.541666666664</v>
      </c>
      <c r="B4635" s="2">
        <v>694.83</v>
      </c>
      <c r="C4635" s="29">
        <v>81.900000000000006</v>
      </c>
      <c r="D4635" s="8">
        <v>2.0000000000000001E-4</v>
      </c>
      <c r="E4635" s="13">
        <f>D4635*'Assumptions Notes'!C$12</f>
        <v>2.4E-2</v>
      </c>
      <c r="F4635" s="15">
        <f t="shared" si="144"/>
        <v>1.6380000000000002E-2</v>
      </c>
      <c r="G4635" s="10">
        <f>IF(C4635&gt;'Assumptions Notes'!C$11,'Assumptions Notes'!C$11,C4635)</f>
        <v>81.900000000000006</v>
      </c>
      <c r="H4635" s="15">
        <f t="shared" si="145"/>
        <v>1.6380000000000002E-2</v>
      </c>
      <c r="I4635" s="2">
        <f>IF(C4635&gt;'Assumptions Notes'!C$11,-C4635*('Assumptions Notes'!C$13/(2*1000)),G4635*D4635)</f>
        <v>1.6380000000000002E-2</v>
      </c>
    </row>
    <row r="4636" spans="1:9" ht="16" x14ac:dyDescent="0.2">
      <c r="A4636" s="5">
        <v>42648.5625</v>
      </c>
      <c r="B4636" s="2">
        <v>699.81</v>
      </c>
      <c r="C4636" s="29">
        <v>82.3</v>
      </c>
      <c r="D4636" s="8">
        <v>1.975E-4</v>
      </c>
      <c r="E4636" s="13">
        <f>D4636*'Assumptions Notes'!C$12</f>
        <v>2.3699999999999999E-2</v>
      </c>
      <c r="F4636" s="15">
        <f t="shared" si="144"/>
        <v>1.6254250000000001E-2</v>
      </c>
      <c r="G4636" s="10">
        <f>IF(C4636&gt;'Assumptions Notes'!C$11,'Assumptions Notes'!C$11,C4636)</f>
        <v>82.3</v>
      </c>
      <c r="H4636" s="15">
        <f t="shared" si="145"/>
        <v>1.6254250000000001E-2</v>
      </c>
      <c r="I4636" s="2">
        <f>IF(C4636&gt;'Assumptions Notes'!C$11,-C4636*('Assumptions Notes'!C$13/(2*1000)),G4636*D4636)</f>
        <v>1.6254250000000001E-2</v>
      </c>
    </row>
    <row r="4637" spans="1:9" ht="16" x14ac:dyDescent="0.2">
      <c r="A4637" s="5">
        <v>42648.583333333336</v>
      </c>
      <c r="B4637" s="2">
        <v>696.11</v>
      </c>
      <c r="C4637" s="29">
        <v>84.5</v>
      </c>
      <c r="D4637" s="8">
        <v>1.95E-4</v>
      </c>
      <c r="E4637" s="13">
        <f>D4637*'Assumptions Notes'!C$12</f>
        <v>2.3400000000000001E-2</v>
      </c>
      <c r="F4637" s="15">
        <f t="shared" si="144"/>
        <v>1.6477499999999999E-2</v>
      </c>
      <c r="G4637" s="10">
        <f>IF(C4637&gt;'Assumptions Notes'!C$11,'Assumptions Notes'!C$11,C4637)</f>
        <v>84.5</v>
      </c>
      <c r="H4637" s="15">
        <f t="shared" si="145"/>
        <v>1.6477499999999999E-2</v>
      </c>
      <c r="I4637" s="2">
        <f>IF(C4637&gt;'Assumptions Notes'!C$11,-C4637*('Assumptions Notes'!C$13/(2*1000)),G4637*D4637)</f>
        <v>1.6477499999999999E-2</v>
      </c>
    </row>
    <row r="4638" spans="1:9" ht="16" x14ac:dyDescent="0.2">
      <c r="A4638" s="5">
        <v>42648.604166666664</v>
      </c>
      <c r="B4638" s="2">
        <v>722.22</v>
      </c>
      <c r="C4638" s="29">
        <v>88.3</v>
      </c>
      <c r="D4638" s="8">
        <v>1.9625E-4</v>
      </c>
      <c r="E4638" s="13">
        <f>D4638*'Assumptions Notes'!C$12</f>
        <v>2.3550000000000001E-2</v>
      </c>
      <c r="F4638" s="15">
        <f t="shared" si="144"/>
        <v>1.7328875000000001E-2</v>
      </c>
      <c r="G4638" s="10">
        <f>IF(C4638&gt;'Assumptions Notes'!C$11,'Assumptions Notes'!C$11,C4638)</f>
        <v>88.3</v>
      </c>
      <c r="H4638" s="15">
        <f t="shared" si="145"/>
        <v>1.7328875000000001E-2</v>
      </c>
      <c r="I4638" s="2">
        <f>IF(C4638&gt;'Assumptions Notes'!C$11,-C4638*('Assumptions Notes'!C$13/(2*1000)),G4638*D4638)</f>
        <v>1.7328875000000001E-2</v>
      </c>
    </row>
    <row r="4639" spans="1:9" ht="16" x14ac:dyDescent="0.2">
      <c r="A4639" s="5">
        <v>42648.625</v>
      </c>
      <c r="B4639" s="2">
        <v>752.33</v>
      </c>
      <c r="C4639" s="29">
        <v>88.3</v>
      </c>
      <c r="D4639" s="8">
        <v>1.975E-4</v>
      </c>
      <c r="E4639" s="13">
        <f>D4639*'Assumptions Notes'!C$12</f>
        <v>2.3699999999999999E-2</v>
      </c>
      <c r="F4639" s="15">
        <f t="shared" si="144"/>
        <v>1.743925E-2</v>
      </c>
      <c r="G4639" s="10">
        <f>IF(C4639&gt;'Assumptions Notes'!C$11,'Assumptions Notes'!C$11,C4639)</f>
        <v>88.3</v>
      </c>
      <c r="H4639" s="15">
        <f t="shared" si="145"/>
        <v>1.743925E-2</v>
      </c>
      <c r="I4639" s="2">
        <f>IF(C4639&gt;'Assumptions Notes'!C$11,-C4639*('Assumptions Notes'!C$13/(2*1000)),G4639*D4639)</f>
        <v>1.743925E-2</v>
      </c>
    </row>
    <row r="4640" spans="1:9" ht="16" x14ac:dyDescent="0.2">
      <c r="A4640" s="5">
        <v>42648.645833333336</v>
      </c>
      <c r="B4640" s="2">
        <v>804.48</v>
      </c>
      <c r="C4640" s="29">
        <v>84.1</v>
      </c>
      <c r="D4640" s="8">
        <v>2.2124999999999998E-4</v>
      </c>
      <c r="E4640" s="13">
        <f>D4640*'Assumptions Notes'!C$12</f>
        <v>2.6549999999999997E-2</v>
      </c>
      <c r="F4640" s="15">
        <f t="shared" si="144"/>
        <v>1.8607124999999999E-2</v>
      </c>
      <c r="G4640" s="10">
        <f>IF(C4640&gt;'Assumptions Notes'!C$11,'Assumptions Notes'!C$11,C4640)</f>
        <v>84.1</v>
      </c>
      <c r="H4640" s="15">
        <f t="shared" si="145"/>
        <v>1.8607124999999999E-2</v>
      </c>
      <c r="I4640" s="2">
        <f>IF(C4640&gt;'Assumptions Notes'!C$11,-C4640*('Assumptions Notes'!C$13/(2*1000)),G4640*D4640)</f>
        <v>1.8607124999999999E-2</v>
      </c>
    </row>
    <row r="4641" spans="1:9" ht="16" x14ac:dyDescent="0.2">
      <c r="A4641" s="5">
        <v>42648.666666666664</v>
      </c>
      <c r="B4641" s="2">
        <v>840.38</v>
      </c>
      <c r="C4641" s="29">
        <v>84.5</v>
      </c>
      <c r="D4641" s="8">
        <v>2.4499999999999999E-4</v>
      </c>
      <c r="E4641" s="13">
        <f>D4641*'Assumptions Notes'!C$12</f>
        <v>2.9399999999999999E-2</v>
      </c>
      <c r="F4641" s="15">
        <f t="shared" si="144"/>
        <v>2.0702499999999999E-2</v>
      </c>
      <c r="G4641" s="10">
        <f>IF(C4641&gt;'Assumptions Notes'!C$11,'Assumptions Notes'!C$11,C4641)</f>
        <v>84.5</v>
      </c>
      <c r="H4641" s="15">
        <f t="shared" si="145"/>
        <v>2.0702499999999999E-2</v>
      </c>
      <c r="I4641" s="2">
        <f>IF(C4641&gt;'Assumptions Notes'!C$11,-C4641*('Assumptions Notes'!C$13/(2*1000)),G4641*D4641)</f>
        <v>2.0702499999999999E-2</v>
      </c>
    </row>
    <row r="4642" spans="1:9" ht="16" x14ac:dyDescent="0.2">
      <c r="A4642" s="5">
        <v>42648.6875</v>
      </c>
      <c r="B4642" s="2">
        <v>906.27</v>
      </c>
      <c r="C4642" s="29">
        <v>84.6</v>
      </c>
      <c r="D4642" s="8">
        <v>2.7E-4</v>
      </c>
      <c r="E4642" s="13">
        <f>D4642*'Assumptions Notes'!C$12</f>
        <v>3.2399999999999998E-2</v>
      </c>
      <c r="F4642" s="15">
        <f t="shared" si="144"/>
        <v>2.2841999999999998E-2</v>
      </c>
      <c r="G4642" s="10">
        <f>IF(C4642&gt;'Assumptions Notes'!C$11,'Assumptions Notes'!C$11,C4642)</f>
        <v>84.6</v>
      </c>
      <c r="H4642" s="15">
        <f t="shared" si="145"/>
        <v>2.2841999999999998E-2</v>
      </c>
      <c r="I4642" s="2">
        <f>IF(C4642&gt;'Assumptions Notes'!C$11,-C4642*('Assumptions Notes'!C$13/(2*1000)),G4642*D4642)</f>
        <v>2.2841999999999998E-2</v>
      </c>
    </row>
    <row r="4643" spans="1:9" ht="16" x14ac:dyDescent="0.2">
      <c r="A4643" s="5">
        <v>42648.708333333336</v>
      </c>
      <c r="B4643" s="2">
        <v>1006.66</v>
      </c>
      <c r="C4643" s="29">
        <v>82.5</v>
      </c>
      <c r="D4643" s="8">
        <v>2.9500000000000001E-4</v>
      </c>
      <c r="E4643" s="13">
        <f>D4643*'Assumptions Notes'!C$12</f>
        <v>3.5400000000000001E-2</v>
      </c>
      <c r="F4643" s="15">
        <f t="shared" si="144"/>
        <v>2.4337500000000001E-2</v>
      </c>
      <c r="G4643" s="10">
        <f>IF(C4643&gt;'Assumptions Notes'!C$11,'Assumptions Notes'!C$11,C4643)</f>
        <v>82.5</v>
      </c>
      <c r="H4643" s="15">
        <f t="shared" si="145"/>
        <v>2.4337500000000001E-2</v>
      </c>
      <c r="I4643" s="2">
        <f>IF(C4643&gt;'Assumptions Notes'!C$11,-C4643*('Assumptions Notes'!C$13/(2*1000)),G4643*D4643)</f>
        <v>2.4337500000000001E-2</v>
      </c>
    </row>
    <row r="4644" spans="1:9" ht="16" x14ac:dyDescent="0.2">
      <c r="A4644" s="5">
        <v>42648.729166666664</v>
      </c>
      <c r="B4644" s="2">
        <v>1069.47</v>
      </c>
      <c r="C4644" s="29">
        <v>79.900000000000006</v>
      </c>
      <c r="D4644" s="8">
        <v>2.9750000000000002E-4</v>
      </c>
      <c r="E4644" s="13">
        <f>D4644*'Assumptions Notes'!C$12</f>
        <v>3.5700000000000003E-2</v>
      </c>
      <c r="F4644" s="15">
        <f t="shared" si="144"/>
        <v>2.3770250000000003E-2</v>
      </c>
      <c r="G4644" s="10">
        <f>IF(C4644&gt;'Assumptions Notes'!C$11,'Assumptions Notes'!C$11,C4644)</f>
        <v>79.900000000000006</v>
      </c>
      <c r="H4644" s="15">
        <f t="shared" si="145"/>
        <v>2.3770250000000003E-2</v>
      </c>
      <c r="I4644" s="2">
        <f>IF(C4644&gt;'Assumptions Notes'!C$11,-C4644*('Assumptions Notes'!C$13/(2*1000)),G4644*D4644)</f>
        <v>2.3770250000000003E-2</v>
      </c>
    </row>
    <row r="4645" spans="1:9" ht="16" x14ac:dyDescent="0.2">
      <c r="A4645" s="5">
        <v>42648.75</v>
      </c>
      <c r="B4645" s="2">
        <v>1145.22</v>
      </c>
      <c r="C4645" s="29">
        <v>79.3</v>
      </c>
      <c r="D4645" s="8">
        <v>2.9999999999999997E-4</v>
      </c>
      <c r="E4645" s="13">
        <f>D4645*'Assumptions Notes'!C$12</f>
        <v>3.5999999999999997E-2</v>
      </c>
      <c r="F4645" s="15">
        <f t="shared" si="144"/>
        <v>2.3789999999999999E-2</v>
      </c>
      <c r="G4645" s="10">
        <f>IF(C4645&gt;'Assumptions Notes'!C$11,'Assumptions Notes'!C$11,C4645)</f>
        <v>79.3</v>
      </c>
      <c r="H4645" s="15">
        <f t="shared" si="145"/>
        <v>2.3789999999999999E-2</v>
      </c>
      <c r="I4645" s="2">
        <f>IF(C4645&gt;'Assumptions Notes'!C$11,-C4645*('Assumptions Notes'!C$13/(2*1000)),G4645*D4645)</f>
        <v>2.3789999999999999E-2</v>
      </c>
    </row>
    <row r="4646" spans="1:9" ht="16" x14ac:dyDescent="0.2">
      <c r="A4646" s="5">
        <v>42648.770833333336</v>
      </c>
      <c r="B4646" s="2">
        <v>1207.46</v>
      </c>
      <c r="C4646" s="29">
        <v>83.4</v>
      </c>
      <c r="D4646" s="8">
        <v>2.9999999999999997E-4</v>
      </c>
      <c r="E4646" s="13">
        <f>D4646*'Assumptions Notes'!C$12</f>
        <v>3.5999999999999997E-2</v>
      </c>
      <c r="F4646" s="15">
        <f t="shared" si="144"/>
        <v>2.5020000000000001E-2</v>
      </c>
      <c r="G4646" s="10">
        <f>IF(C4646&gt;'Assumptions Notes'!C$11,'Assumptions Notes'!C$11,C4646)</f>
        <v>83.4</v>
      </c>
      <c r="H4646" s="15">
        <f t="shared" si="145"/>
        <v>2.5020000000000001E-2</v>
      </c>
      <c r="I4646" s="2">
        <f>IF(C4646&gt;'Assumptions Notes'!C$11,-C4646*('Assumptions Notes'!C$13/(2*1000)),G4646*D4646)</f>
        <v>2.5020000000000001E-2</v>
      </c>
    </row>
    <row r="4647" spans="1:9" ht="16" x14ac:dyDescent="0.2">
      <c r="A4647" s="5">
        <v>42648.791666666664</v>
      </c>
      <c r="B4647" s="2">
        <v>1253.05</v>
      </c>
      <c r="C4647" s="29">
        <v>77</v>
      </c>
      <c r="D4647" s="8">
        <v>2.9999999999999997E-4</v>
      </c>
      <c r="E4647" s="13">
        <f>D4647*'Assumptions Notes'!C$12</f>
        <v>3.5999999999999997E-2</v>
      </c>
      <c r="F4647" s="15">
        <f t="shared" si="144"/>
        <v>2.3099999999999999E-2</v>
      </c>
      <c r="G4647" s="10">
        <f>IF(C4647&gt;'Assumptions Notes'!C$11,'Assumptions Notes'!C$11,C4647)</f>
        <v>77</v>
      </c>
      <c r="H4647" s="15">
        <f t="shared" si="145"/>
        <v>2.3099999999999999E-2</v>
      </c>
      <c r="I4647" s="2">
        <f>IF(C4647&gt;'Assumptions Notes'!C$11,-C4647*('Assumptions Notes'!C$13/(2*1000)),G4647*D4647)</f>
        <v>2.3099999999999999E-2</v>
      </c>
    </row>
    <row r="4648" spans="1:9" ht="16" x14ac:dyDescent="0.2">
      <c r="A4648" s="5">
        <v>42648.8125</v>
      </c>
      <c r="B4648" s="2">
        <v>1355.75</v>
      </c>
      <c r="C4648" s="29">
        <v>79.2</v>
      </c>
      <c r="D4648" s="8">
        <v>2.9750000000000002E-4</v>
      </c>
      <c r="E4648" s="13">
        <f>D4648*'Assumptions Notes'!C$12</f>
        <v>3.5700000000000003E-2</v>
      </c>
      <c r="F4648" s="15">
        <f t="shared" si="144"/>
        <v>2.3562000000000003E-2</v>
      </c>
      <c r="G4648" s="10">
        <f>IF(C4648&gt;'Assumptions Notes'!C$11,'Assumptions Notes'!C$11,C4648)</f>
        <v>79.2</v>
      </c>
      <c r="H4648" s="15">
        <f t="shared" si="145"/>
        <v>2.3562000000000003E-2</v>
      </c>
      <c r="I4648" s="2">
        <f>IF(C4648&gt;'Assumptions Notes'!C$11,-C4648*('Assumptions Notes'!C$13/(2*1000)),G4648*D4648)</f>
        <v>2.3562000000000003E-2</v>
      </c>
    </row>
    <row r="4649" spans="1:9" ht="16" x14ac:dyDescent="0.2">
      <c r="A4649" s="5">
        <v>42648.833333333336</v>
      </c>
      <c r="B4649" s="2">
        <v>1358.52</v>
      </c>
      <c r="C4649" s="29">
        <v>84</v>
      </c>
      <c r="D4649" s="8">
        <v>2.9500000000000001E-4</v>
      </c>
      <c r="E4649" s="13">
        <f>D4649*'Assumptions Notes'!C$12</f>
        <v>3.5400000000000001E-2</v>
      </c>
      <c r="F4649" s="15">
        <f t="shared" si="144"/>
        <v>2.478E-2</v>
      </c>
      <c r="G4649" s="10">
        <f>IF(C4649&gt;'Assumptions Notes'!C$11,'Assumptions Notes'!C$11,C4649)</f>
        <v>84</v>
      </c>
      <c r="H4649" s="15">
        <f t="shared" si="145"/>
        <v>2.478E-2</v>
      </c>
      <c r="I4649" s="2">
        <f>IF(C4649&gt;'Assumptions Notes'!C$11,-C4649*('Assumptions Notes'!C$13/(2*1000)),G4649*D4649)</f>
        <v>2.478E-2</v>
      </c>
    </row>
    <row r="4650" spans="1:9" ht="16" x14ac:dyDescent="0.2">
      <c r="A4650" s="5">
        <v>42648.854166666664</v>
      </c>
      <c r="B4650" s="2">
        <v>1319.02</v>
      </c>
      <c r="C4650" s="29">
        <v>83.3</v>
      </c>
      <c r="D4650" s="8">
        <v>2.9E-4</v>
      </c>
      <c r="E4650" s="13">
        <f>D4650*'Assumptions Notes'!C$12</f>
        <v>3.4799999999999998E-2</v>
      </c>
      <c r="F4650" s="15">
        <f t="shared" si="144"/>
        <v>2.4156999999999998E-2</v>
      </c>
      <c r="G4650" s="10">
        <f>IF(C4650&gt;'Assumptions Notes'!C$11,'Assumptions Notes'!C$11,C4650)</f>
        <v>83.3</v>
      </c>
      <c r="H4650" s="15">
        <f t="shared" si="145"/>
        <v>2.4156999999999998E-2</v>
      </c>
      <c r="I4650" s="2">
        <f>IF(C4650&gt;'Assumptions Notes'!C$11,-C4650*('Assumptions Notes'!C$13/(2*1000)),G4650*D4650)</f>
        <v>2.4156999999999998E-2</v>
      </c>
    </row>
    <row r="4651" spans="1:9" ht="16" x14ac:dyDescent="0.2">
      <c r="A4651" s="5">
        <v>42648.875</v>
      </c>
      <c r="B4651" s="2">
        <v>1266.43</v>
      </c>
      <c r="C4651" s="29">
        <v>86.3</v>
      </c>
      <c r="D4651" s="8">
        <v>2.8499999999999999E-4</v>
      </c>
      <c r="E4651" s="13">
        <f>D4651*'Assumptions Notes'!C$12</f>
        <v>3.4200000000000001E-2</v>
      </c>
      <c r="F4651" s="15">
        <f t="shared" si="144"/>
        <v>2.4595499999999999E-2</v>
      </c>
      <c r="G4651" s="10">
        <f>IF(C4651&gt;'Assumptions Notes'!C$11,'Assumptions Notes'!C$11,C4651)</f>
        <v>86.3</v>
      </c>
      <c r="H4651" s="15">
        <f t="shared" si="145"/>
        <v>2.4595499999999999E-2</v>
      </c>
      <c r="I4651" s="2">
        <f>IF(C4651&gt;'Assumptions Notes'!C$11,-C4651*('Assumptions Notes'!C$13/(2*1000)),G4651*D4651)</f>
        <v>2.4595499999999999E-2</v>
      </c>
    </row>
    <row r="4652" spans="1:9" ht="16" x14ac:dyDescent="0.2">
      <c r="A4652" s="5">
        <v>42648.895833333336</v>
      </c>
      <c r="B4652" s="2">
        <v>1182.6300000000001</v>
      </c>
      <c r="C4652" s="29">
        <v>85.2</v>
      </c>
      <c r="D4652" s="8">
        <v>2.7E-4</v>
      </c>
      <c r="E4652" s="13">
        <f>D4652*'Assumptions Notes'!C$12</f>
        <v>3.2399999999999998E-2</v>
      </c>
      <c r="F4652" s="15">
        <f t="shared" si="144"/>
        <v>2.3004E-2</v>
      </c>
      <c r="G4652" s="10">
        <f>IF(C4652&gt;'Assumptions Notes'!C$11,'Assumptions Notes'!C$11,C4652)</f>
        <v>85.2</v>
      </c>
      <c r="H4652" s="15">
        <f t="shared" si="145"/>
        <v>2.3004E-2</v>
      </c>
      <c r="I4652" s="2">
        <f>IF(C4652&gt;'Assumptions Notes'!C$11,-C4652*('Assumptions Notes'!C$13/(2*1000)),G4652*D4652)</f>
        <v>2.3004E-2</v>
      </c>
    </row>
    <row r="4653" spans="1:9" ht="16" x14ac:dyDescent="0.2">
      <c r="A4653" s="5">
        <v>42648.916666666664</v>
      </c>
      <c r="B4653" s="2">
        <v>1132.08</v>
      </c>
      <c r="C4653" s="29">
        <v>85.4</v>
      </c>
      <c r="D4653" s="8">
        <v>2.5500000000000002E-4</v>
      </c>
      <c r="E4653" s="13">
        <f>D4653*'Assumptions Notes'!C$12</f>
        <v>3.0600000000000002E-2</v>
      </c>
      <c r="F4653" s="15">
        <f t="shared" si="144"/>
        <v>2.1777000000000005E-2</v>
      </c>
      <c r="G4653" s="10">
        <f>IF(C4653&gt;'Assumptions Notes'!C$11,'Assumptions Notes'!C$11,C4653)</f>
        <v>85.4</v>
      </c>
      <c r="H4653" s="15">
        <f t="shared" si="145"/>
        <v>2.1777000000000005E-2</v>
      </c>
      <c r="I4653" s="2">
        <f>IF(C4653&gt;'Assumptions Notes'!C$11,-C4653*('Assumptions Notes'!C$13/(2*1000)),G4653*D4653)</f>
        <v>2.1777000000000005E-2</v>
      </c>
    </row>
    <row r="4654" spans="1:9" ht="16" x14ac:dyDescent="0.2">
      <c r="A4654" s="5">
        <v>42648.9375</v>
      </c>
      <c r="B4654" s="2">
        <v>1051.55</v>
      </c>
      <c r="C4654" s="29">
        <v>85</v>
      </c>
      <c r="D4654" s="8">
        <v>2.1250000000000002E-4</v>
      </c>
      <c r="E4654" s="13">
        <f>D4654*'Assumptions Notes'!C$12</f>
        <v>2.5500000000000002E-2</v>
      </c>
      <c r="F4654" s="15">
        <f t="shared" si="144"/>
        <v>1.8062500000000002E-2</v>
      </c>
      <c r="G4654" s="10">
        <f>IF(C4654&gt;'Assumptions Notes'!C$11,'Assumptions Notes'!C$11,C4654)</f>
        <v>85</v>
      </c>
      <c r="H4654" s="15">
        <f t="shared" si="145"/>
        <v>1.8062500000000002E-2</v>
      </c>
      <c r="I4654" s="2">
        <f>IF(C4654&gt;'Assumptions Notes'!C$11,-C4654*('Assumptions Notes'!C$13/(2*1000)),G4654*D4654)</f>
        <v>1.8062500000000002E-2</v>
      </c>
    </row>
    <row r="4655" spans="1:9" ht="16" x14ac:dyDescent="0.2">
      <c r="A4655" s="5">
        <v>42648.958333333336</v>
      </c>
      <c r="B4655" s="2">
        <v>1002.94</v>
      </c>
      <c r="C4655" s="29">
        <v>84</v>
      </c>
      <c r="D4655" s="8">
        <v>1.7000000000000001E-4</v>
      </c>
      <c r="E4655" s="13">
        <f>D4655*'Assumptions Notes'!C$12</f>
        <v>2.0400000000000001E-2</v>
      </c>
      <c r="F4655" s="15">
        <f t="shared" si="144"/>
        <v>1.4280000000000001E-2</v>
      </c>
      <c r="G4655" s="10">
        <f>IF(C4655&gt;'Assumptions Notes'!C$11,'Assumptions Notes'!C$11,C4655)</f>
        <v>84</v>
      </c>
      <c r="H4655" s="15">
        <f t="shared" si="145"/>
        <v>1.4280000000000001E-2</v>
      </c>
      <c r="I4655" s="2">
        <f>IF(C4655&gt;'Assumptions Notes'!C$11,-C4655*('Assumptions Notes'!C$13/(2*1000)),G4655*D4655)</f>
        <v>1.4280000000000001E-2</v>
      </c>
    </row>
    <row r="4656" spans="1:9" ht="16" x14ac:dyDescent="0.2">
      <c r="A4656" s="5">
        <v>42648.979166666664</v>
      </c>
      <c r="B4656" s="2">
        <v>986.82</v>
      </c>
      <c r="C4656" s="29">
        <v>79.8</v>
      </c>
      <c r="D4656" s="8">
        <v>1.5000000000000001E-4</v>
      </c>
      <c r="E4656" s="13">
        <f>D4656*'Assumptions Notes'!C$12</f>
        <v>1.8000000000000002E-2</v>
      </c>
      <c r="F4656" s="15">
        <f t="shared" si="144"/>
        <v>1.1970000000000001E-2</v>
      </c>
      <c r="G4656" s="10">
        <f>IF(C4656&gt;'Assumptions Notes'!C$11,'Assumptions Notes'!C$11,C4656)</f>
        <v>79.8</v>
      </c>
      <c r="H4656" s="15">
        <f t="shared" si="145"/>
        <v>1.1970000000000001E-2</v>
      </c>
      <c r="I4656" s="2">
        <f>IF(C4656&gt;'Assumptions Notes'!C$11,-C4656*('Assumptions Notes'!C$13/(2*1000)),G4656*D4656)</f>
        <v>1.1970000000000001E-2</v>
      </c>
    </row>
    <row r="4657" spans="1:9" ht="16" x14ac:dyDescent="0.2">
      <c r="A4657" s="5">
        <v>42649</v>
      </c>
      <c r="B4657" s="2">
        <v>1191.73</v>
      </c>
      <c r="C4657" s="29">
        <v>77.400000000000006</v>
      </c>
      <c r="D4657" s="8">
        <v>1.2999999999999999E-4</v>
      </c>
      <c r="E4657" s="13">
        <f>D4657*'Assumptions Notes'!C$12</f>
        <v>1.5599999999999999E-2</v>
      </c>
      <c r="F4657" s="15">
        <f t="shared" si="144"/>
        <v>1.0062E-2</v>
      </c>
      <c r="G4657" s="10">
        <f>IF(C4657&gt;'Assumptions Notes'!C$11,'Assumptions Notes'!C$11,C4657)</f>
        <v>77.400000000000006</v>
      </c>
      <c r="H4657" s="15">
        <f t="shared" si="145"/>
        <v>1.0062E-2</v>
      </c>
      <c r="I4657" s="2">
        <f>IF(C4657&gt;'Assumptions Notes'!C$11,-C4657*('Assumptions Notes'!C$13/(2*1000)),G4657*D4657)</f>
        <v>1.0062E-2</v>
      </c>
    </row>
    <row r="4658" spans="1:9" ht="16" x14ac:dyDescent="0.2">
      <c r="A4658" s="5">
        <v>42649.020833333336</v>
      </c>
      <c r="B4658" s="2">
        <v>1091.45</v>
      </c>
      <c r="C4658" s="29">
        <v>75.400000000000006</v>
      </c>
      <c r="D4658" s="8">
        <v>1.175E-4</v>
      </c>
      <c r="E4658" s="13">
        <f>D4658*'Assumptions Notes'!C$12</f>
        <v>1.41E-2</v>
      </c>
      <c r="F4658" s="15">
        <f t="shared" si="144"/>
        <v>8.8595000000000011E-3</v>
      </c>
      <c r="G4658" s="10">
        <f>IF(C4658&gt;'Assumptions Notes'!C$11,'Assumptions Notes'!C$11,C4658)</f>
        <v>75.400000000000006</v>
      </c>
      <c r="H4658" s="15">
        <f t="shared" si="145"/>
        <v>8.8595000000000011E-3</v>
      </c>
      <c r="I4658" s="2">
        <f>IF(C4658&gt;'Assumptions Notes'!C$11,-C4658*('Assumptions Notes'!C$13/(2*1000)),G4658*D4658)</f>
        <v>8.8595000000000011E-3</v>
      </c>
    </row>
    <row r="4659" spans="1:9" ht="16" x14ac:dyDescent="0.2">
      <c r="A4659" s="5">
        <v>42649.041666666664</v>
      </c>
      <c r="B4659" s="2">
        <v>1039.8900000000001</v>
      </c>
      <c r="C4659" s="29">
        <v>73.7</v>
      </c>
      <c r="D4659" s="8">
        <v>1.05E-4</v>
      </c>
      <c r="E4659" s="13">
        <f>D4659*'Assumptions Notes'!C$12</f>
        <v>1.26E-2</v>
      </c>
      <c r="F4659" s="15">
        <f t="shared" si="144"/>
        <v>7.7385000000000006E-3</v>
      </c>
      <c r="G4659" s="10">
        <f>IF(C4659&gt;'Assumptions Notes'!C$11,'Assumptions Notes'!C$11,C4659)</f>
        <v>73.7</v>
      </c>
      <c r="H4659" s="15">
        <f t="shared" si="145"/>
        <v>7.7385000000000006E-3</v>
      </c>
      <c r="I4659" s="2">
        <f>IF(C4659&gt;'Assumptions Notes'!C$11,-C4659*('Assumptions Notes'!C$13/(2*1000)),G4659*D4659)</f>
        <v>7.7385000000000006E-3</v>
      </c>
    </row>
    <row r="4660" spans="1:9" ht="16" x14ac:dyDescent="0.2">
      <c r="A4660" s="5">
        <v>42649.0625</v>
      </c>
      <c r="B4660" s="2">
        <v>987.19</v>
      </c>
      <c r="C4660" s="29">
        <v>77.2</v>
      </c>
      <c r="D4660" s="8">
        <v>1.025E-4</v>
      </c>
      <c r="E4660" s="13">
        <f>D4660*'Assumptions Notes'!C$12</f>
        <v>1.23E-2</v>
      </c>
      <c r="F4660" s="15">
        <f t="shared" si="144"/>
        <v>7.9129999999999999E-3</v>
      </c>
      <c r="G4660" s="10">
        <f>IF(C4660&gt;'Assumptions Notes'!C$11,'Assumptions Notes'!C$11,C4660)</f>
        <v>77.2</v>
      </c>
      <c r="H4660" s="15">
        <f t="shared" si="145"/>
        <v>7.9129999999999999E-3</v>
      </c>
      <c r="I4660" s="2">
        <f>IF(C4660&gt;'Assumptions Notes'!C$11,-C4660*('Assumptions Notes'!C$13/(2*1000)),G4660*D4660)</f>
        <v>7.9129999999999999E-3</v>
      </c>
    </row>
    <row r="4661" spans="1:9" ht="16" x14ac:dyDescent="0.2">
      <c r="A4661" s="5">
        <v>42649.083333333336</v>
      </c>
      <c r="B4661" s="2">
        <v>926.49</v>
      </c>
      <c r="C4661" s="29">
        <v>79.400000000000006</v>
      </c>
      <c r="D4661" s="8">
        <v>1E-4</v>
      </c>
      <c r="E4661" s="13">
        <f>D4661*'Assumptions Notes'!C$12</f>
        <v>1.2E-2</v>
      </c>
      <c r="F4661" s="15">
        <f t="shared" si="144"/>
        <v>7.9400000000000009E-3</v>
      </c>
      <c r="G4661" s="10">
        <f>IF(C4661&gt;'Assumptions Notes'!C$11,'Assumptions Notes'!C$11,C4661)</f>
        <v>79.400000000000006</v>
      </c>
      <c r="H4661" s="15">
        <f t="shared" si="145"/>
        <v>7.9400000000000009E-3</v>
      </c>
      <c r="I4661" s="2">
        <f>IF(C4661&gt;'Assumptions Notes'!C$11,-C4661*('Assumptions Notes'!C$13/(2*1000)),G4661*D4661)</f>
        <v>7.9400000000000009E-3</v>
      </c>
    </row>
    <row r="4662" spans="1:9" ht="16" x14ac:dyDescent="0.2">
      <c r="A4662" s="5">
        <v>42649.104166666664</v>
      </c>
      <c r="B4662" s="2">
        <v>891.43</v>
      </c>
      <c r="C4662" s="29">
        <v>80.900000000000006</v>
      </c>
      <c r="D4662" s="8">
        <v>9.8750000000000002E-5</v>
      </c>
      <c r="E4662" s="13">
        <f>D4662*'Assumptions Notes'!C$12</f>
        <v>1.1849999999999999E-2</v>
      </c>
      <c r="F4662" s="15">
        <f t="shared" si="144"/>
        <v>7.9888750000000012E-3</v>
      </c>
      <c r="G4662" s="10">
        <f>IF(C4662&gt;'Assumptions Notes'!C$11,'Assumptions Notes'!C$11,C4662)</f>
        <v>80.900000000000006</v>
      </c>
      <c r="H4662" s="15">
        <f t="shared" si="145"/>
        <v>7.9888750000000012E-3</v>
      </c>
      <c r="I4662" s="2">
        <f>IF(C4662&gt;'Assumptions Notes'!C$11,-C4662*('Assumptions Notes'!C$13/(2*1000)),G4662*D4662)</f>
        <v>7.9888750000000012E-3</v>
      </c>
    </row>
    <row r="4663" spans="1:9" ht="16" x14ac:dyDescent="0.2">
      <c r="A4663" s="5">
        <v>42649.125</v>
      </c>
      <c r="B4663" s="2">
        <v>871.51</v>
      </c>
      <c r="C4663" s="29">
        <v>84.4</v>
      </c>
      <c r="D4663" s="8">
        <v>9.7499999999999998E-5</v>
      </c>
      <c r="E4663" s="13">
        <f>D4663*'Assumptions Notes'!C$12</f>
        <v>1.17E-2</v>
      </c>
      <c r="F4663" s="15">
        <f t="shared" si="144"/>
        <v>8.2290000000000002E-3</v>
      </c>
      <c r="G4663" s="10">
        <f>IF(C4663&gt;'Assumptions Notes'!C$11,'Assumptions Notes'!C$11,C4663)</f>
        <v>84.4</v>
      </c>
      <c r="H4663" s="15">
        <f t="shared" si="145"/>
        <v>8.2290000000000002E-3</v>
      </c>
      <c r="I4663" s="2">
        <f>IF(C4663&gt;'Assumptions Notes'!C$11,-C4663*('Assumptions Notes'!C$13/(2*1000)),G4663*D4663)</f>
        <v>8.2290000000000002E-3</v>
      </c>
    </row>
    <row r="4664" spans="1:9" ht="16" x14ac:dyDescent="0.2">
      <c r="A4664" s="5">
        <v>42649.145833333336</v>
      </c>
      <c r="B4664" s="2">
        <v>841.46</v>
      </c>
      <c r="C4664" s="29">
        <v>83.3</v>
      </c>
      <c r="D4664" s="8">
        <v>9.6250000000000009E-5</v>
      </c>
      <c r="E4664" s="13">
        <f>D4664*'Assumptions Notes'!C$12</f>
        <v>1.1550000000000001E-2</v>
      </c>
      <c r="F4664" s="15">
        <f t="shared" si="144"/>
        <v>8.0176250000000004E-3</v>
      </c>
      <c r="G4664" s="10">
        <f>IF(C4664&gt;'Assumptions Notes'!C$11,'Assumptions Notes'!C$11,C4664)</f>
        <v>83.3</v>
      </c>
      <c r="H4664" s="15">
        <f t="shared" si="145"/>
        <v>8.0176250000000004E-3</v>
      </c>
      <c r="I4664" s="2">
        <f>IF(C4664&gt;'Assumptions Notes'!C$11,-C4664*('Assumptions Notes'!C$13/(2*1000)),G4664*D4664)</f>
        <v>8.0176250000000004E-3</v>
      </c>
    </row>
    <row r="4665" spans="1:9" ht="16" x14ac:dyDescent="0.2">
      <c r="A4665" s="5">
        <v>42649.166666666664</v>
      </c>
      <c r="B4665" s="2">
        <v>822.44</v>
      </c>
      <c r="C4665" s="29">
        <v>83.8</v>
      </c>
      <c r="D4665" s="8">
        <v>9.5000000000000005E-5</v>
      </c>
      <c r="E4665" s="13">
        <f>D4665*'Assumptions Notes'!C$12</f>
        <v>1.14E-2</v>
      </c>
      <c r="F4665" s="15">
        <f t="shared" si="144"/>
        <v>7.9609999999999993E-3</v>
      </c>
      <c r="G4665" s="10">
        <f>IF(C4665&gt;'Assumptions Notes'!C$11,'Assumptions Notes'!C$11,C4665)</f>
        <v>83.8</v>
      </c>
      <c r="H4665" s="15">
        <f t="shared" si="145"/>
        <v>7.9609999999999993E-3</v>
      </c>
      <c r="I4665" s="2">
        <f>IF(C4665&gt;'Assumptions Notes'!C$11,-C4665*('Assumptions Notes'!C$13/(2*1000)),G4665*D4665)</f>
        <v>7.9609999999999993E-3</v>
      </c>
    </row>
    <row r="4666" spans="1:9" ht="16" x14ac:dyDescent="0.2">
      <c r="A4666" s="5">
        <v>42649.1875</v>
      </c>
      <c r="B4666" s="2">
        <v>850.69</v>
      </c>
      <c r="C4666" s="29">
        <v>83.4</v>
      </c>
      <c r="D4666" s="8">
        <v>9.6250000000000009E-5</v>
      </c>
      <c r="E4666" s="13">
        <f>D4666*'Assumptions Notes'!C$12</f>
        <v>1.1550000000000001E-2</v>
      </c>
      <c r="F4666" s="15">
        <f t="shared" si="144"/>
        <v>8.0272500000000014E-3</v>
      </c>
      <c r="G4666" s="10">
        <f>IF(C4666&gt;'Assumptions Notes'!C$11,'Assumptions Notes'!C$11,C4666)</f>
        <v>83.4</v>
      </c>
      <c r="H4666" s="15">
        <f t="shared" si="145"/>
        <v>8.0272500000000014E-3</v>
      </c>
      <c r="I4666" s="2">
        <f>IF(C4666&gt;'Assumptions Notes'!C$11,-C4666*('Assumptions Notes'!C$13/(2*1000)),G4666*D4666)</f>
        <v>8.0272500000000014E-3</v>
      </c>
    </row>
    <row r="4667" spans="1:9" ht="16" x14ac:dyDescent="0.2">
      <c r="A4667" s="5">
        <v>42649.208333333336</v>
      </c>
      <c r="B4667" s="2">
        <v>876.31</v>
      </c>
      <c r="C4667" s="29">
        <v>80.599999999999994</v>
      </c>
      <c r="D4667" s="8">
        <v>9.7499999999999998E-5</v>
      </c>
      <c r="E4667" s="13">
        <f>D4667*'Assumptions Notes'!C$12</f>
        <v>1.17E-2</v>
      </c>
      <c r="F4667" s="15">
        <f t="shared" si="144"/>
        <v>7.8584999999999992E-3</v>
      </c>
      <c r="G4667" s="10">
        <f>IF(C4667&gt;'Assumptions Notes'!C$11,'Assumptions Notes'!C$11,C4667)</f>
        <v>80.599999999999994</v>
      </c>
      <c r="H4667" s="15">
        <f t="shared" si="145"/>
        <v>7.8584999999999992E-3</v>
      </c>
      <c r="I4667" s="2">
        <f>IF(C4667&gt;'Assumptions Notes'!C$11,-C4667*('Assumptions Notes'!C$13/(2*1000)),G4667*D4667)</f>
        <v>7.8584999999999992E-3</v>
      </c>
    </row>
    <row r="4668" spans="1:9" ht="16" x14ac:dyDescent="0.2">
      <c r="A4668" s="5">
        <v>42649.229166666664</v>
      </c>
      <c r="B4668" s="2">
        <v>909.41</v>
      </c>
      <c r="C4668" s="29">
        <v>77.900000000000006</v>
      </c>
      <c r="D4668" s="8">
        <v>1.15E-4</v>
      </c>
      <c r="E4668" s="13">
        <f>D4668*'Assumptions Notes'!C$12</f>
        <v>1.38E-2</v>
      </c>
      <c r="F4668" s="15">
        <f t="shared" si="144"/>
        <v>8.9585000000000012E-3</v>
      </c>
      <c r="G4668" s="10">
        <f>IF(C4668&gt;'Assumptions Notes'!C$11,'Assumptions Notes'!C$11,C4668)</f>
        <v>77.900000000000006</v>
      </c>
      <c r="H4668" s="15">
        <f t="shared" si="145"/>
        <v>8.9585000000000012E-3</v>
      </c>
      <c r="I4668" s="2">
        <f>IF(C4668&gt;'Assumptions Notes'!C$11,-C4668*('Assumptions Notes'!C$13/(2*1000)),G4668*D4668)</f>
        <v>8.9585000000000012E-3</v>
      </c>
    </row>
    <row r="4669" spans="1:9" ht="16" x14ac:dyDescent="0.2">
      <c r="A4669" s="5">
        <v>42649.25</v>
      </c>
      <c r="B4669" s="2">
        <v>1006.64</v>
      </c>
      <c r="C4669" s="29">
        <v>76.599999999999994</v>
      </c>
      <c r="D4669" s="8">
        <v>1.325E-4</v>
      </c>
      <c r="E4669" s="13">
        <f>D4669*'Assumptions Notes'!C$12</f>
        <v>1.5900000000000001E-2</v>
      </c>
      <c r="F4669" s="15">
        <f t="shared" si="144"/>
        <v>1.0149499999999999E-2</v>
      </c>
      <c r="G4669" s="10">
        <f>IF(C4669&gt;'Assumptions Notes'!C$11,'Assumptions Notes'!C$11,C4669)</f>
        <v>76.599999999999994</v>
      </c>
      <c r="H4669" s="15">
        <f t="shared" si="145"/>
        <v>1.0149499999999999E-2</v>
      </c>
      <c r="I4669" s="2">
        <f>IF(C4669&gt;'Assumptions Notes'!C$11,-C4669*('Assumptions Notes'!C$13/(2*1000)),G4669*D4669)</f>
        <v>1.0149499999999999E-2</v>
      </c>
    </row>
    <row r="4670" spans="1:9" ht="16" x14ac:dyDescent="0.2">
      <c r="A4670" s="5">
        <v>42649.270833333336</v>
      </c>
      <c r="B4670" s="2">
        <v>1049.3800000000001</v>
      </c>
      <c r="C4670" s="29">
        <v>71.400000000000006</v>
      </c>
      <c r="D4670" s="8">
        <v>1.6249999999999999E-4</v>
      </c>
      <c r="E4670" s="13">
        <f>D4670*'Assumptions Notes'!C$12</f>
        <v>1.95E-2</v>
      </c>
      <c r="F4670" s="15">
        <f t="shared" si="144"/>
        <v>1.16025E-2</v>
      </c>
      <c r="G4670" s="10">
        <f>IF(C4670&gt;'Assumptions Notes'!C$11,'Assumptions Notes'!C$11,C4670)</f>
        <v>71.400000000000006</v>
      </c>
      <c r="H4670" s="15">
        <f t="shared" si="145"/>
        <v>1.16025E-2</v>
      </c>
      <c r="I4670" s="2">
        <f>IF(C4670&gt;'Assumptions Notes'!C$11,-C4670*('Assumptions Notes'!C$13/(2*1000)),G4670*D4670)</f>
        <v>1.16025E-2</v>
      </c>
    </row>
    <row r="4671" spans="1:9" ht="16" x14ac:dyDescent="0.2">
      <c r="A4671" s="5">
        <v>42649.291666666664</v>
      </c>
      <c r="B4671" s="2">
        <v>1129.52</v>
      </c>
      <c r="C4671" s="29">
        <v>71.5</v>
      </c>
      <c r="D4671" s="8">
        <v>1.9249999999999999E-4</v>
      </c>
      <c r="E4671" s="13">
        <f>D4671*'Assumptions Notes'!C$12</f>
        <v>2.3099999999999999E-2</v>
      </c>
      <c r="F4671" s="15">
        <f t="shared" si="144"/>
        <v>1.376375E-2</v>
      </c>
      <c r="G4671" s="10">
        <f>IF(C4671&gt;'Assumptions Notes'!C$11,'Assumptions Notes'!C$11,C4671)</f>
        <v>71.5</v>
      </c>
      <c r="H4671" s="15">
        <f t="shared" si="145"/>
        <v>1.376375E-2</v>
      </c>
      <c r="I4671" s="2">
        <f>IF(C4671&gt;'Assumptions Notes'!C$11,-C4671*('Assumptions Notes'!C$13/(2*1000)),G4671*D4671)</f>
        <v>1.376375E-2</v>
      </c>
    </row>
    <row r="4672" spans="1:9" ht="16" x14ac:dyDescent="0.2">
      <c r="A4672" s="5">
        <v>42649.3125</v>
      </c>
      <c r="B4672" s="2">
        <v>1115.42</v>
      </c>
      <c r="C4672" s="29">
        <v>73.099999999999994</v>
      </c>
      <c r="D4672" s="8">
        <v>2.0875000000000001E-4</v>
      </c>
      <c r="E4672" s="13">
        <f>D4672*'Assumptions Notes'!C$12</f>
        <v>2.5049999999999999E-2</v>
      </c>
      <c r="F4672" s="15">
        <f t="shared" si="144"/>
        <v>1.5259624999999999E-2</v>
      </c>
      <c r="G4672" s="10">
        <f>IF(C4672&gt;'Assumptions Notes'!C$11,'Assumptions Notes'!C$11,C4672)</f>
        <v>73.099999999999994</v>
      </c>
      <c r="H4672" s="15">
        <f t="shared" si="145"/>
        <v>1.5259624999999999E-2</v>
      </c>
      <c r="I4672" s="2">
        <f>IF(C4672&gt;'Assumptions Notes'!C$11,-C4672*('Assumptions Notes'!C$13/(2*1000)),G4672*D4672)</f>
        <v>1.5259624999999999E-2</v>
      </c>
    </row>
    <row r="4673" spans="1:9" ht="16" x14ac:dyDescent="0.2">
      <c r="A4673" s="5">
        <v>42649.333333333336</v>
      </c>
      <c r="B4673" s="2">
        <v>1051.99</v>
      </c>
      <c r="C4673" s="29">
        <v>76</v>
      </c>
      <c r="D4673" s="8">
        <v>2.2499999999999999E-4</v>
      </c>
      <c r="E4673" s="13">
        <f>D4673*'Assumptions Notes'!C$12</f>
        <v>2.7E-2</v>
      </c>
      <c r="F4673" s="15">
        <f t="shared" si="144"/>
        <v>1.7100000000000001E-2</v>
      </c>
      <c r="G4673" s="10">
        <f>IF(C4673&gt;'Assumptions Notes'!C$11,'Assumptions Notes'!C$11,C4673)</f>
        <v>76</v>
      </c>
      <c r="H4673" s="15">
        <f t="shared" si="145"/>
        <v>1.7100000000000001E-2</v>
      </c>
      <c r="I4673" s="2">
        <f>IF(C4673&gt;'Assumptions Notes'!C$11,-C4673*('Assumptions Notes'!C$13/(2*1000)),G4673*D4673)</f>
        <v>1.7100000000000001E-2</v>
      </c>
    </row>
    <row r="4674" spans="1:9" ht="16" x14ac:dyDescent="0.2">
      <c r="A4674" s="5">
        <v>42649.354166666664</v>
      </c>
      <c r="B4674" s="2">
        <v>1007.06</v>
      </c>
      <c r="C4674" s="29">
        <v>80.099999999999994</v>
      </c>
      <c r="D4674" s="8">
        <v>2.2625E-4</v>
      </c>
      <c r="E4674" s="13">
        <f>D4674*'Assumptions Notes'!C$12</f>
        <v>2.7150000000000001E-2</v>
      </c>
      <c r="F4674" s="15">
        <f t="shared" si="144"/>
        <v>1.8122625E-2</v>
      </c>
      <c r="G4674" s="10">
        <f>IF(C4674&gt;'Assumptions Notes'!C$11,'Assumptions Notes'!C$11,C4674)</f>
        <v>80.099999999999994</v>
      </c>
      <c r="H4674" s="15">
        <f t="shared" si="145"/>
        <v>1.8122625E-2</v>
      </c>
      <c r="I4674" s="2">
        <f>IF(C4674&gt;'Assumptions Notes'!C$11,-C4674*('Assumptions Notes'!C$13/(2*1000)),G4674*D4674)</f>
        <v>1.8122625E-2</v>
      </c>
    </row>
    <row r="4675" spans="1:9" ht="16" x14ac:dyDescent="0.2">
      <c r="A4675" s="5">
        <v>42649.375</v>
      </c>
      <c r="B4675" s="2">
        <v>952.42</v>
      </c>
      <c r="C4675" s="29">
        <v>82.5</v>
      </c>
      <c r="D4675" s="8">
        <v>2.275E-4</v>
      </c>
      <c r="E4675" s="13">
        <f>D4675*'Assumptions Notes'!C$12</f>
        <v>2.7300000000000001E-2</v>
      </c>
      <c r="F4675" s="15">
        <f t="shared" ref="F4675:F4738" si="146">D4675*C4675</f>
        <v>1.8768750000000001E-2</v>
      </c>
      <c r="G4675" s="10">
        <f>IF(C4675&gt;'Assumptions Notes'!C$11,'Assumptions Notes'!C$11,C4675)</f>
        <v>82.5</v>
      </c>
      <c r="H4675" s="15">
        <f t="shared" ref="H4675:H4738" si="147">G4675*D4675</f>
        <v>1.8768750000000001E-2</v>
      </c>
      <c r="I4675" s="2">
        <f>IF(C4675&gt;'Assumptions Notes'!C$11,-C4675*('Assumptions Notes'!C$13/(2*1000)),G4675*D4675)</f>
        <v>1.8768750000000001E-2</v>
      </c>
    </row>
    <row r="4676" spans="1:9" ht="16" x14ac:dyDescent="0.2">
      <c r="A4676" s="5">
        <v>42649.395833333336</v>
      </c>
      <c r="B4676" s="2">
        <v>881.67</v>
      </c>
      <c r="C4676" s="29">
        <v>83</v>
      </c>
      <c r="D4676" s="8">
        <v>2.1875E-4</v>
      </c>
      <c r="E4676" s="13">
        <f>D4676*'Assumptions Notes'!C$12</f>
        <v>2.6249999999999999E-2</v>
      </c>
      <c r="F4676" s="15">
        <f t="shared" si="146"/>
        <v>1.8156249999999999E-2</v>
      </c>
      <c r="G4676" s="10">
        <f>IF(C4676&gt;'Assumptions Notes'!C$11,'Assumptions Notes'!C$11,C4676)</f>
        <v>83</v>
      </c>
      <c r="H4676" s="15">
        <f t="shared" si="147"/>
        <v>1.8156249999999999E-2</v>
      </c>
      <c r="I4676" s="2">
        <f>IF(C4676&gt;'Assumptions Notes'!C$11,-C4676*('Assumptions Notes'!C$13/(2*1000)),G4676*D4676)</f>
        <v>1.8156249999999999E-2</v>
      </c>
    </row>
    <row r="4677" spans="1:9" ht="16" x14ac:dyDescent="0.2">
      <c r="A4677" s="5">
        <v>42649.416666666664</v>
      </c>
      <c r="B4677" s="2">
        <v>827.38</v>
      </c>
      <c r="C4677" s="29">
        <v>80.3</v>
      </c>
      <c r="D4677" s="8">
        <v>2.1000000000000001E-4</v>
      </c>
      <c r="E4677" s="13">
        <f>D4677*'Assumptions Notes'!C$12</f>
        <v>2.52E-2</v>
      </c>
      <c r="F4677" s="15">
        <f t="shared" si="146"/>
        <v>1.6863E-2</v>
      </c>
      <c r="G4677" s="10">
        <f>IF(C4677&gt;'Assumptions Notes'!C$11,'Assumptions Notes'!C$11,C4677)</f>
        <v>80.3</v>
      </c>
      <c r="H4677" s="15">
        <f t="shared" si="147"/>
        <v>1.6863E-2</v>
      </c>
      <c r="I4677" s="2">
        <f>IF(C4677&gt;'Assumptions Notes'!C$11,-C4677*('Assumptions Notes'!C$13/(2*1000)),G4677*D4677)</f>
        <v>1.6863E-2</v>
      </c>
    </row>
    <row r="4678" spans="1:9" ht="16" x14ac:dyDescent="0.2">
      <c r="A4678" s="5">
        <v>42649.4375</v>
      </c>
      <c r="B4678" s="2">
        <v>789.98</v>
      </c>
      <c r="C4678" s="29">
        <v>77.900000000000006</v>
      </c>
      <c r="D4678" s="8">
        <v>2.075E-4</v>
      </c>
      <c r="E4678" s="13">
        <f>D4678*'Assumptions Notes'!C$12</f>
        <v>2.4899999999999999E-2</v>
      </c>
      <c r="F4678" s="15">
        <f t="shared" si="146"/>
        <v>1.6164250000000002E-2</v>
      </c>
      <c r="G4678" s="10">
        <f>IF(C4678&gt;'Assumptions Notes'!C$11,'Assumptions Notes'!C$11,C4678)</f>
        <v>77.900000000000006</v>
      </c>
      <c r="H4678" s="15">
        <f t="shared" si="147"/>
        <v>1.6164250000000002E-2</v>
      </c>
      <c r="I4678" s="2">
        <f>IF(C4678&gt;'Assumptions Notes'!C$11,-C4678*('Assumptions Notes'!C$13/(2*1000)),G4678*D4678)</f>
        <v>1.6164250000000002E-2</v>
      </c>
    </row>
    <row r="4679" spans="1:9" ht="16" x14ac:dyDescent="0.2">
      <c r="A4679" s="5">
        <v>42649.458333333336</v>
      </c>
      <c r="B4679" s="2">
        <v>751.71</v>
      </c>
      <c r="C4679" s="29">
        <v>75</v>
      </c>
      <c r="D4679" s="8">
        <v>2.05E-4</v>
      </c>
      <c r="E4679" s="13">
        <f>D4679*'Assumptions Notes'!C$12</f>
        <v>2.46E-2</v>
      </c>
      <c r="F4679" s="15">
        <f t="shared" si="146"/>
        <v>1.5375E-2</v>
      </c>
      <c r="G4679" s="10">
        <f>IF(C4679&gt;'Assumptions Notes'!C$11,'Assumptions Notes'!C$11,C4679)</f>
        <v>75</v>
      </c>
      <c r="H4679" s="15">
        <f t="shared" si="147"/>
        <v>1.5375E-2</v>
      </c>
      <c r="I4679" s="2">
        <f>IF(C4679&gt;'Assumptions Notes'!C$11,-C4679*('Assumptions Notes'!C$13/(2*1000)),G4679*D4679)</f>
        <v>1.5375E-2</v>
      </c>
    </row>
    <row r="4680" spans="1:9" ht="16" x14ac:dyDescent="0.2">
      <c r="A4680" s="5">
        <v>42649.479166666664</v>
      </c>
      <c r="B4680" s="2">
        <v>736.06</v>
      </c>
      <c r="C4680" s="29">
        <v>73.099999999999994</v>
      </c>
      <c r="D4680" s="8">
        <v>2.1499999999999999E-4</v>
      </c>
      <c r="E4680" s="13">
        <f>D4680*'Assumptions Notes'!C$12</f>
        <v>2.58E-2</v>
      </c>
      <c r="F4680" s="15">
        <f t="shared" si="146"/>
        <v>1.5716499999999998E-2</v>
      </c>
      <c r="G4680" s="10">
        <f>IF(C4680&gt;'Assumptions Notes'!C$11,'Assumptions Notes'!C$11,C4680)</f>
        <v>73.099999999999994</v>
      </c>
      <c r="H4680" s="15">
        <f t="shared" si="147"/>
        <v>1.5716499999999998E-2</v>
      </c>
      <c r="I4680" s="2">
        <f>IF(C4680&gt;'Assumptions Notes'!C$11,-C4680*('Assumptions Notes'!C$13/(2*1000)),G4680*D4680)</f>
        <v>1.5716499999999998E-2</v>
      </c>
    </row>
    <row r="4681" spans="1:9" ht="16" x14ac:dyDescent="0.2">
      <c r="A4681" s="5">
        <v>42649.5</v>
      </c>
      <c r="B4681" s="2">
        <v>721.46</v>
      </c>
      <c r="C4681" s="29">
        <v>70.7</v>
      </c>
      <c r="D4681" s="8">
        <v>2.2499999999999999E-4</v>
      </c>
      <c r="E4681" s="13">
        <f>D4681*'Assumptions Notes'!C$12</f>
        <v>2.7E-2</v>
      </c>
      <c r="F4681" s="15">
        <f t="shared" si="146"/>
        <v>1.5907500000000001E-2</v>
      </c>
      <c r="G4681" s="10">
        <f>IF(C4681&gt;'Assumptions Notes'!C$11,'Assumptions Notes'!C$11,C4681)</f>
        <v>70.7</v>
      </c>
      <c r="H4681" s="15">
        <f t="shared" si="147"/>
        <v>1.5907500000000001E-2</v>
      </c>
      <c r="I4681" s="2">
        <f>IF(C4681&gt;'Assumptions Notes'!C$11,-C4681*('Assumptions Notes'!C$13/(2*1000)),G4681*D4681)</f>
        <v>1.5907500000000001E-2</v>
      </c>
    </row>
    <row r="4682" spans="1:9" ht="16" x14ac:dyDescent="0.2">
      <c r="A4682" s="5">
        <v>42649.520833333336</v>
      </c>
      <c r="B4682" s="2">
        <v>679.54</v>
      </c>
      <c r="C4682" s="29">
        <v>70.400000000000006</v>
      </c>
      <c r="D4682" s="8">
        <v>2.1250000000000002E-4</v>
      </c>
      <c r="E4682" s="13">
        <f>D4682*'Assumptions Notes'!C$12</f>
        <v>2.5500000000000002E-2</v>
      </c>
      <c r="F4682" s="15">
        <f t="shared" si="146"/>
        <v>1.4960000000000003E-2</v>
      </c>
      <c r="G4682" s="10">
        <f>IF(C4682&gt;'Assumptions Notes'!C$11,'Assumptions Notes'!C$11,C4682)</f>
        <v>70.400000000000006</v>
      </c>
      <c r="H4682" s="15">
        <f t="shared" si="147"/>
        <v>1.4960000000000003E-2</v>
      </c>
      <c r="I4682" s="2">
        <f>IF(C4682&gt;'Assumptions Notes'!C$11,-C4682*('Assumptions Notes'!C$13/(2*1000)),G4682*D4682)</f>
        <v>1.4960000000000003E-2</v>
      </c>
    </row>
    <row r="4683" spans="1:9" ht="16" x14ac:dyDescent="0.2">
      <c r="A4683" s="5">
        <v>42649.541666666664</v>
      </c>
      <c r="B4683" s="2">
        <v>694.52</v>
      </c>
      <c r="C4683" s="29">
        <v>69.3</v>
      </c>
      <c r="D4683" s="8">
        <v>2.0000000000000001E-4</v>
      </c>
      <c r="E4683" s="13">
        <f>D4683*'Assumptions Notes'!C$12</f>
        <v>2.4E-2</v>
      </c>
      <c r="F4683" s="15">
        <f t="shared" si="146"/>
        <v>1.3860000000000001E-2</v>
      </c>
      <c r="G4683" s="10">
        <f>IF(C4683&gt;'Assumptions Notes'!C$11,'Assumptions Notes'!C$11,C4683)</f>
        <v>69.3</v>
      </c>
      <c r="H4683" s="15">
        <f t="shared" si="147"/>
        <v>1.3860000000000001E-2</v>
      </c>
      <c r="I4683" s="2">
        <f>IF(C4683&gt;'Assumptions Notes'!C$11,-C4683*('Assumptions Notes'!C$13/(2*1000)),G4683*D4683)</f>
        <v>1.3860000000000001E-2</v>
      </c>
    </row>
    <row r="4684" spans="1:9" ht="16" x14ac:dyDescent="0.2">
      <c r="A4684" s="5">
        <v>42649.5625</v>
      </c>
      <c r="B4684" s="2">
        <v>708.38</v>
      </c>
      <c r="C4684" s="29">
        <v>70.900000000000006</v>
      </c>
      <c r="D4684" s="8">
        <v>1.975E-4</v>
      </c>
      <c r="E4684" s="13">
        <f>D4684*'Assumptions Notes'!C$12</f>
        <v>2.3699999999999999E-2</v>
      </c>
      <c r="F4684" s="15">
        <f t="shared" si="146"/>
        <v>1.4002750000000001E-2</v>
      </c>
      <c r="G4684" s="10">
        <f>IF(C4684&gt;'Assumptions Notes'!C$11,'Assumptions Notes'!C$11,C4684)</f>
        <v>70.900000000000006</v>
      </c>
      <c r="H4684" s="15">
        <f t="shared" si="147"/>
        <v>1.4002750000000001E-2</v>
      </c>
      <c r="I4684" s="2">
        <f>IF(C4684&gt;'Assumptions Notes'!C$11,-C4684*('Assumptions Notes'!C$13/(2*1000)),G4684*D4684)</f>
        <v>1.4002750000000001E-2</v>
      </c>
    </row>
    <row r="4685" spans="1:9" ht="16" x14ac:dyDescent="0.2">
      <c r="A4685" s="5">
        <v>42649.583333333336</v>
      </c>
      <c r="B4685" s="2">
        <v>728.64</v>
      </c>
      <c r="C4685" s="29">
        <v>72.5</v>
      </c>
      <c r="D4685" s="8">
        <v>1.95E-4</v>
      </c>
      <c r="E4685" s="13">
        <f>D4685*'Assumptions Notes'!C$12</f>
        <v>2.3400000000000001E-2</v>
      </c>
      <c r="F4685" s="15">
        <f t="shared" si="146"/>
        <v>1.4137499999999999E-2</v>
      </c>
      <c r="G4685" s="10">
        <f>IF(C4685&gt;'Assumptions Notes'!C$11,'Assumptions Notes'!C$11,C4685)</f>
        <v>72.5</v>
      </c>
      <c r="H4685" s="15">
        <f t="shared" si="147"/>
        <v>1.4137499999999999E-2</v>
      </c>
      <c r="I4685" s="2">
        <f>IF(C4685&gt;'Assumptions Notes'!C$11,-C4685*('Assumptions Notes'!C$13/(2*1000)),G4685*D4685)</f>
        <v>1.4137499999999999E-2</v>
      </c>
    </row>
    <row r="4686" spans="1:9" ht="16" x14ac:dyDescent="0.2">
      <c r="A4686" s="5">
        <v>42649.604166666664</v>
      </c>
      <c r="B4686" s="2">
        <v>760.2</v>
      </c>
      <c r="C4686" s="29">
        <v>76.3</v>
      </c>
      <c r="D4686" s="8">
        <v>1.9625E-4</v>
      </c>
      <c r="E4686" s="13">
        <f>D4686*'Assumptions Notes'!C$12</f>
        <v>2.3550000000000001E-2</v>
      </c>
      <c r="F4686" s="15">
        <f t="shared" si="146"/>
        <v>1.4973874999999999E-2</v>
      </c>
      <c r="G4686" s="10">
        <f>IF(C4686&gt;'Assumptions Notes'!C$11,'Assumptions Notes'!C$11,C4686)</f>
        <v>76.3</v>
      </c>
      <c r="H4686" s="15">
        <f t="shared" si="147"/>
        <v>1.4973874999999999E-2</v>
      </c>
      <c r="I4686" s="2">
        <f>IF(C4686&gt;'Assumptions Notes'!C$11,-C4686*('Assumptions Notes'!C$13/(2*1000)),G4686*D4686)</f>
        <v>1.4973874999999999E-2</v>
      </c>
    </row>
    <row r="4687" spans="1:9" ht="16" x14ac:dyDescent="0.2">
      <c r="A4687" s="5">
        <v>42649.625</v>
      </c>
      <c r="B4687" s="2">
        <v>816.73</v>
      </c>
      <c r="C4687" s="29">
        <v>78.599999999999994</v>
      </c>
      <c r="D4687" s="8">
        <v>1.975E-4</v>
      </c>
      <c r="E4687" s="13">
        <f>D4687*'Assumptions Notes'!C$12</f>
        <v>2.3699999999999999E-2</v>
      </c>
      <c r="F4687" s="15">
        <f t="shared" si="146"/>
        <v>1.5523499999999999E-2</v>
      </c>
      <c r="G4687" s="10">
        <f>IF(C4687&gt;'Assumptions Notes'!C$11,'Assumptions Notes'!C$11,C4687)</f>
        <v>78.599999999999994</v>
      </c>
      <c r="H4687" s="15">
        <f t="shared" si="147"/>
        <v>1.5523499999999999E-2</v>
      </c>
      <c r="I4687" s="2">
        <f>IF(C4687&gt;'Assumptions Notes'!C$11,-C4687*('Assumptions Notes'!C$13/(2*1000)),G4687*D4687)</f>
        <v>1.5523499999999999E-2</v>
      </c>
    </row>
    <row r="4688" spans="1:9" ht="16" x14ac:dyDescent="0.2">
      <c r="A4688" s="5">
        <v>42649.645833333336</v>
      </c>
      <c r="B4688" s="2">
        <v>806.74</v>
      </c>
      <c r="C4688" s="29">
        <v>78.8</v>
      </c>
      <c r="D4688" s="8">
        <v>2.2124999999999998E-4</v>
      </c>
      <c r="E4688" s="13">
        <f>D4688*'Assumptions Notes'!C$12</f>
        <v>2.6549999999999997E-2</v>
      </c>
      <c r="F4688" s="15">
        <f t="shared" si="146"/>
        <v>1.7434499999999999E-2</v>
      </c>
      <c r="G4688" s="10">
        <f>IF(C4688&gt;'Assumptions Notes'!C$11,'Assumptions Notes'!C$11,C4688)</f>
        <v>78.8</v>
      </c>
      <c r="H4688" s="15">
        <f t="shared" si="147"/>
        <v>1.7434499999999999E-2</v>
      </c>
      <c r="I4688" s="2">
        <f>IF(C4688&gt;'Assumptions Notes'!C$11,-C4688*('Assumptions Notes'!C$13/(2*1000)),G4688*D4688)</f>
        <v>1.7434499999999999E-2</v>
      </c>
    </row>
    <row r="4689" spans="1:9" ht="16" x14ac:dyDescent="0.2">
      <c r="A4689" s="5">
        <v>42649.666666666664</v>
      </c>
      <c r="B4689" s="2">
        <v>862.07</v>
      </c>
      <c r="C4689" s="29">
        <v>76.8</v>
      </c>
      <c r="D4689" s="8">
        <v>2.4499999999999999E-4</v>
      </c>
      <c r="E4689" s="13">
        <f>D4689*'Assumptions Notes'!C$12</f>
        <v>2.9399999999999999E-2</v>
      </c>
      <c r="F4689" s="15">
        <f t="shared" si="146"/>
        <v>1.8815999999999999E-2</v>
      </c>
      <c r="G4689" s="10">
        <f>IF(C4689&gt;'Assumptions Notes'!C$11,'Assumptions Notes'!C$11,C4689)</f>
        <v>76.8</v>
      </c>
      <c r="H4689" s="15">
        <f t="shared" si="147"/>
        <v>1.8815999999999999E-2</v>
      </c>
      <c r="I4689" s="2">
        <f>IF(C4689&gt;'Assumptions Notes'!C$11,-C4689*('Assumptions Notes'!C$13/(2*1000)),G4689*D4689)</f>
        <v>1.8815999999999999E-2</v>
      </c>
    </row>
    <row r="4690" spans="1:9" ht="16" x14ac:dyDescent="0.2">
      <c r="A4690" s="5">
        <v>42649.6875</v>
      </c>
      <c r="B4690" s="2">
        <v>941.82</v>
      </c>
      <c r="C4690" s="29">
        <v>73.5</v>
      </c>
      <c r="D4690" s="8">
        <v>2.7E-4</v>
      </c>
      <c r="E4690" s="13">
        <f>D4690*'Assumptions Notes'!C$12</f>
        <v>3.2399999999999998E-2</v>
      </c>
      <c r="F4690" s="15">
        <f t="shared" si="146"/>
        <v>1.9845000000000002E-2</v>
      </c>
      <c r="G4690" s="10">
        <f>IF(C4690&gt;'Assumptions Notes'!C$11,'Assumptions Notes'!C$11,C4690)</f>
        <v>73.5</v>
      </c>
      <c r="H4690" s="15">
        <f t="shared" si="147"/>
        <v>1.9845000000000002E-2</v>
      </c>
      <c r="I4690" s="2">
        <f>IF(C4690&gt;'Assumptions Notes'!C$11,-C4690*('Assumptions Notes'!C$13/(2*1000)),G4690*D4690)</f>
        <v>1.9845000000000002E-2</v>
      </c>
    </row>
    <row r="4691" spans="1:9" ht="16" x14ac:dyDescent="0.2">
      <c r="A4691" s="5">
        <v>42649.708333333336</v>
      </c>
      <c r="B4691" s="2">
        <v>1004.98</v>
      </c>
      <c r="C4691" s="29">
        <v>70.8</v>
      </c>
      <c r="D4691" s="8">
        <v>2.9500000000000001E-4</v>
      </c>
      <c r="E4691" s="13">
        <f>D4691*'Assumptions Notes'!C$12</f>
        <v>3.5400000000000001E-2</v>
      </c>
      <c r="F4691" s="15">
        <f t="shared" si="146"/>
        <v>2.0886000000000002E-2</v>
      </c>
      <c r="G4691" s="10">
        <f>IF(C4691&gt;'Assumptions Notes'!C$11,'Assumptions Notes'!C$11,C4691)</f>
        <v>70.8</v>
      </c>
      <c r="H4691" s="15">
        <f t="shared" si="147"/>
        <v>2.0886000000000002E-2</v>
      </c>
      <c r="I4691" s="2">
        <f>IF(C4691&gt;'Assumptions Notes'!C$11,-C4691*('Assumptions Notes'!C$13/(2*1000)),G4691*D4691)</f>
        <v>2.0886000000000002E-2</v>
      </c>
    </row>
    <row r="4692" spans="1:9" ht="16" x14ac:dyDescent="0.2">
      <c r="A4692" s="5">
        <v>42649.729166666664</v>
      </c>
      <c r="B4692" s="2">
        <v>1064.44</v>
      </c>
      <c r="C4692" s="29">
        <v>68.8</v>
      </c>
      <c r="D4692" s="8">
        <v>2.9750000000000002E-4</v>
      </c>
      <c r="E4692" s="13">
        <f>D4692*'Assumptions Notes'!C$12</f>
        <v>3.5700000000000003E-2</v>
      </c>
      <c r="F4692" s="15">
        <f t="shared" si="146"/>
        <v>2.0468E-2</v>
      </c>
      <c r="G4692" s="10">
        <f>IF(C4692&gt;'Assumptions Notes'!C$11,'Assumptions Notes'!C$11,C4692)</f>
        <v>68.8</v>
      </c>
      <c r="H4692" s="15">
        <f t="shared" si="147"/>
        <v>2.0468E-2</v>
      </c>
      <c r="I4692" s="2">
        <f>IF(C4692&gt;'Assumptions Notes'!C$11,-C4692*('Assumptions Notes'!C$13/(2*1000)),G4692*D4692)</f>
        <v>2.0468E-2</v>
      </c>
    </row>
    <row r="4693" spans="1:9" ht="16" x14ac:dyDescent="0.2">
      <c r="A4693" s="5">
        <v>42649.75</v>
      </c>
      <c r="B4693" s="2">
        <v>1123.98</v>
      </c>
      <c r="C4693" s="29">
        <v>67.400000000000006</v>
      </c>
      <c r="D4693" s="8">
        <v>2.9999999999999997E-4</v>
      </c>
      <c r="E4693" s="13">
        <f>D4693*'Assumptions Notes'!C$12</f>
        <v>3.5999999999999997E-2</v>
      </c>
      <c r="F4693" s="15">
        <f t="shared" si="146"/>
        <v>2.0219999999999998E-2</v>
      </c>
      <c r="G4693" s="10">
        <f>IF(C4693&gt;'Assumptions Notes'!C$11,'Assumptions Notes'!C$11,C4693)</f>
        <v>67.400000000000006</v>
      </c>
      <c r="H4693" s="15">
        <f t="shared" si="147"/>
        <v>2.0219999999999998E-2</v>
      </c>
      <c r="I4693" s="2">
        <f>IF(C4693&gt;'Assumptions Notes'!C$11,-C4693*('Assumptions Notes'!C$13/(2*1000)),G4693*D4693)</f>
        <v>2.0219999999999998E-2</v>
      </c>
    </row>
    <row r="4694" spans="1:9" ht="16" x14ac:dyDescent="0.2">
      <c r="A4694" s="5">
        <v>42649.770833333336</v>
      </c>
      <c r="B4694" s="2">
        <v>1149.94</v>
      </c>
      <c r="C4694" s="29">
        <v>69.3</v>
      </c>
      <c r="D4694" s="8">
        <v>2.9999999999999997E-4</v>
      </c>
      <c r="E4694" s="13">
        <f>D4694*'Assumptions Notes'!C$12</f>
        <v>3.5999999999999997E-2</v>
      </c>
      <c r="F4694" s="15">
        <f t="shared" si="146"/>
        <v>2.0789999999999996E-2</v>
      </c>
      <c r="G4694" s="10">
        <f>IF(C4694&gt;'Assumptions Notes'!C$11,'Assumptions Notes'!C$11,C4694)</f>
        <v>69.3</v>
      </c>
      <c r="H4694" s="15">
        <f t="shared" si="147"/>
        <v>2.0789999999999996E-2</v>
      </c>
      <c r="I4694" s="2">
        <f>IF(C4694&gt;'Assumptions Notes'!C$11,-C4694*('Assumptions Notes'!C$13/(2*1000)),G4694*D4694)</f>
        <v>2.0789999999999996E-2</v>
      </c>
    </row>
    <row r="4695" spans="1:9" ht="16" x14ac:dyDescent="0.2">
      <c r="A4695" s="5">
        <v>42649.791666666664</v>
      </c>
      <c r="B4695" s="2">
        <v>1153.8800000000001</v>
      </c>
      <c r="C4695" s="29">
        <v>68.3</v>
      </c>
      <c r="D4695" s="8">
        <v>2.9999999999999997E-4</v>
      </c>
      <c r="E4695" s="13">
        <f>D4695*'Assumptions Notes'!C$12</f>
        <v>3.5999999999999997E-2</v>
      </c>
      <c r="F4695" s="15">
        <f t="shared" si="146"/>
        <v>2.0489999999999998E-2</v>
      </c>
      <c r="G4695" s="10">
        <f>IF(C4695&gt;'Assumptions Notes'!C$11,'Assumptions Notes'!C$11,C4695)</f>
        <v>68.3</v>
      </c>
      <c r="H4695" s="15">
        <f t="shared" si="147"/>
        <v>2.0489999999999998E-2</v>
      </c>
      <c r="I4695" s="2">
        <f>IF(C4695&gt;'Assumptions Notes'!C$11,-C4695*('Assumptions Notes'!C$13/(2*1000)),G4695*D4695)</f>
        <v>2.0489999999999998E-2</v>
      </c>
    </row>
    <row r="4696" spans="1:9" ht="16" x14ac:dyDescent="0.2">
      <c r="A4696" s="5">
        <v>42649.8125</v>
      </c>
      <c r="B4696" s="2">
        <v>1183.6600000000001</v>
      </c>
      <c r="C4696" s="29">
        <v>69.5</v>
      </c>
      <c r="D4696" s="8">
        <v>2.9750000000000002E-4</v>
      </c>
      <c r="E4696" s="13">
        <f>D4696*'Assumptions Notes'!C$12</f>
        <v>3.5700000000000003E-2</v>
      </c>
      <c r="F4696" s="15">
        <f t="shared" si="146"/>
        <v>2.067625E-2</v>
      </c>
      <c r="G4696" s="10">
        <f>IF(C4696&gt;'Assumptions Notes'!C$11,'Assumptions Notes'!C$11,C4696)</f>
        <v>69.5</v>
      </c>
      <c r="H4696" s="15">
        <f t="shared" si="147"/>
        <v>2.067625E-2</v>
      </c>
      <c r="I4696" s="2">
        <f>IF(C4696&gt;'Assumptions Notes'!C$11,-C4696*('Assumptions Notes'!C$13/(2*1000)),G4696*D4696)</f>
        <v>2.067625E-2</v>
      </c>
    </row>
    <row r="4697" spans="1:9" ht="16" x14ac:dyDescent="0.2">
      <c r="A4697" s="5">
        <v>42649.833333333336</v>
      </c>
      <c r="B4697" s="2">
        <v>1152.54</v>
      </c>
      <c r="C4697" s="29">
        <v>71</v>
      </c>
      <c r="D4697" s="8">
        <v>2.9500000000000001E-4</v>
      </c>
      <c r="E4697" s="13">
        <f>D4697*'Assumptions Notes'!C$12</f>
        <v>3.5400000000000001E-2</v>
      </c>
      <c r="F4697" s="15">
        <f t="shared" si="146"/>
        <v>2.0945000000000002E-2</v>
      </c>
      <c r="G4697" s="10">
        <f>IF(C4697&gt;'Assumptions Notes'!C$11,'Assumptions Notes'!C$11,C4697)</f>
        <v>71</v>
      </c>
      <c r="H4697" s="15">
        <f t="shared" si="147"/>
        <v>2.0945000000000002E-2</v>
      </c>
      <c r="I4697" s="2">
        <f>IF(C4697&gt;'Assumptions Notes'!C$11,-C4697*('Assumptions Notes'!C$13/(2*1000)),G4697*D4697)</f>
        <v>2.0945000000000002E-2</v>
      </c>
    </row>
    <row r="4698" spans="1:9" ht="16" x14ac:dyDescent="0.2">
      <c r="A4698" s="5">
        <v>42649.854166666664</v>
      </c>
      <c r="B4698" s="2">
        <v>1127.67</v>
      </c>
      <c r="C4698" s="29">
        <v>72.7</v>
      </c>
      <c r="D4698" s="8">
        <v>2.9E-4</v>
      </c>
      <c r="E4698" s="13">
        <f>D4698*'Assumptions Notes'!C$12</f>
        <v>3.4799999999999998E-2</v>
      </c>
      <c r="F4698" s="15">
        <f t="shared" si="146"/>
        <v>2.1083000000000001E-2</v>
      </c>
      <c r="G4698" s="10">
        <f>IF(C4698&gt;'Assumptions Notes'!C$11,'Assumptions Notes'!C$11,C4698)</f>
        <v>72.7</v>
      </c>
      <c r="H4698" s="15">
        <f t="shared" si="147"/>
        <v>2.1083000000000001E-2</v>
      </c>
      <c r="I4698" s="2">
        <f>IF(C4698&gt;'Assumptions Notes'!C$11,-C4698*('Assumptions Notes'!C$13/(2*1000)),G4698*D4698)</f>
        <v>2.1083000000000001E-2</v>
      </c>
    </row>
    <row r="4699" spans="1:9" ht="16" x14ac:dyDescent="0.2">
      <c r="A4699" s="5">
        <v>42649.875</v>
      </c>
      <c r="B4699" s="2">
        <v>1048.1099999999999</v>
      </c>
      <c r="C4699" s="29">
        <v>72.8</v>
      </c>
      <c r="D4699" s="8">
        <v>2.8499999999999999E-4</v>
      </c>
      <c r="E4699" s="13">
        <f>D4699*'Assumptions Notes'!C$12</f>
        <v>3.4200000000000001E-2</v>
      </c>
      <c r="F4699" s="15">
        <f t="shared" si="146"/>
        <v>2.0747999999999999E-2</v>
      </c>
      <c r="G4699" s="10">
        <f>IF(C4699&gt;'Assumptions Notes'!C$11,'Assumptions Notes'!C$11,C4699)</f>
        <v>72.8</v>
      </c>
      <c r="H4699" s="15">
        <f t="shared" si="147"/>
        <v>2.0747999999999999E-2</v>
      </c>
      <c r="I4699" s="2">
        <f>IF(C4699&gt;'Assumptions Notes'!C$11,-C4699*('Assumptions Notes'!C$13/(2*1000)),G4699*D4699)</f>
        <v>2.0747999999999999E-2</v>
      </c>
    </row>
    <row r="4700" spans="1:9" ht="16" x14ac:dyDescent="0.2">
      <c r="A4700" s="5">
        <v>42649.895833333336</v>
      </c>
      <c r="B4700" s="2">
        <v>999.8</v>
      </c>
      <c r="C4700" s="29">
        <v>73.5</v>
      </c>
      <c r="D4700" s="8">
        <v>2.7E-4</v>
      </c>
      <c r="E4700" s="13">
        <f>D4700*'Assumptions Notes'!C$12</f>
        <v>3.2399999999999998E-2</v>
      </c>
      <c r="F4700" s="15">
        <f t="shared" si="146"/>
        <v>1.9845000000000002E-2</v>
      </c>
      <c r="G4700" s="10">
        <f>IF(C4700&gt;'Assumptions Notes'!C$11,'Assumptions Notes'!C$11,C4700)</f>
        <v>73.5</v>
      </c>
      <c r="H4700" s="15">
        <f t="shared" si="147"/>
        <v>1.9845000000000002E-2</v>
      </c>
      <c r="I4700" s="2">
        <f>IF(C4700&gt;'Assumptions Notes'!C$11,-C4700*('Assumptions Notes'!C$13/(2*1000)),G4700*D4700)</f>
        <v>1.9845000000000002E-2</v>
      </c>
    </row>
    <row r="4701" spans="1:9" ht="16" x14ac:dyDescent="0.2">
      <c r="A4701" s="5">
        <v>42649.916666666664</v>
      </c>
      <c r="B4701" s="2">
        <v>977.13</v>
      </c>
      <c r="C4701" s="29">
        <v>73.2</v>
      </c>
      <c r="D4701" s="8">
        <v>2.5500000000000002E-4</v>
      </c>
      <c r="E4701" s="13">
        <f>D4701*'Assumptions Notes'!C$12</f>
        <v>3.0600000000000002E-2</v>
      </c>
      <c r="F4701" s="15">
        <f t="shared" si="146"/>
        <v>1.8666000000000002E-2</v>
      </c>
      <c r="G4701" s="10">
        <f>IF(C4701&gt;'Assumptions Notes'!C$11,'Assumptions Notes'!C$11,C4701)</f>
        <v>73.2</v>
      </c>
      <c r="H4701" s="15">
        <f t="shared" si="147"/>
        <v>1.8666000000000002E-2</v>
      </c>
      <c r="I4701" s="2">
        <f>IF(C4701&gt;'Assumptions Notes'!C$11,-C4701*('Assumptions Notes'!C$13/(2*1000)),G4701*D4701)</f>
        <v>1.8666000000000002E-2</v>
      </c>
    </row>
    <row r="4702" spans="1:9" ht="16" x14ac:dyDescent="0.2">
      <c r="A4702" s="5">
        <v>42649.9375</v>
      </c>
      <c r="B4702" s="2">
        <v>934.1</v>
      </c>
      <c r="C4702" s="29">
        <v>72</v>
      </c>
      <c r="D4702" s="8">
        <v>2.1250000000000002E-4</v>
      </c>
      <c r="E4702" s="13">
        <f>D4702*'Assumptions Notes'!C$12</f>
        <v>2.5500000000000002E-2</v>
      </c>
      <c r="F4702" s="15">
        <f t="shared" si="146"/>
        <v>1.5300000000000001E-2</v>
      </c>
      <c r="G4702" s="10">
        <f>IF(C4702&gt;'Assumptions Notes'!C$11,'Assumptions Notes'!C$11,C4702)</f>
        <v>72</v>
      </c>
      <c r="H4702" s="15">
        <f t="shared" si="147"/>
        <v>1.5300000000000001E-2</v>
      </c>
      <c r="I4702" s="2">
        <f>IF(C4702&gt;'Assumptions Notes'!C$11,-C4702*('Assumptions Notes'!C$13/(2*1000)),G4702*D4702)</f>
        <v>1.5300000000000001E-2</v>
      </c>
    </row>
    <row r="4703" spans="1:9" ht="16" x14ac:dyDescent="0.2">
      <c r="A4703" s="5">
        <v>42649.958333333336</v>
      </c>
      <c r="B4703" s="2">
        <v>888.24</v>
      </c>
      <c r="C4703" s="29">
        <v>69.400000000000006</v>
      </c>
      <c r="D4703" s="8">
        <v>1.7000000000000001E-4</v>
      </c>
      <c r="E4703" s="13">
        <f>D4703*'Assumptions Notes'!C$12</f>
        <v>2.0400000000000001E-2</v>
      </c>
      <c r="F4703" s="15">
        <f t="shared" si="146"/>
        <v>1.1798000000000001E-2</v>
      </c>
      <c r="G4703" s="10">
        <f>IF(C4703&gt;'Assumptions Notes'!C$11,'Assumptions Notes'!C$11,C4703)</f>
        <v>69.400000000000006</v>
      </c>
      <c r="H4703" s="15">
        <f t="shared" si="147"/>
        <v>1.1798000000000001E-2</v>
      </c>
      <c r="I4703" s="2">
        <f>IF(C4703&gt;'Assumptions Notes'!C$11,-C4703*('Assumptions Notes'!C$13/(2*1000)),G4703*D4703)</f>
        <v>1.1798000000000001E-2</v>
      </c>
    </row>
    <row r="4704" spans="1:9" ht="16" x14ac:dyDescent="0.2">
      <c r="A4704" s="5">
        <v>42649.979166666664</v>
      </c>
      <c r="B4704" s="2">
        <v>873.82</v>
      </c>
      <c r="C4704" s="29">
        <v>63.1</v>
      </c>
      <c r="D4704" s="8">
        <v>1.5000000000000001E-4</v>
      </c>
      <c r="E4704" s="13">
        <f>D4704*'Assumptions Notes'!C$12</f>
        <v>1.8000000000000002E-2</v>
      </c>
      <c r="F4704" s="15">
        <f t="shared" si="146"/>
        <v>9.4650000000000012E-3</v>
      </c>
      <c r="G4704" s="10">
        <f>IF(C4704&gt;'Assumptions Notes'!C$11,'Assumptions Notes'!C$11,C4704)</f>
        <v>63.1</v>
      </c>
      <c r="H4704" s="15">
        <f t="shared" si="147"/>
        <v>9.4650000000000012E-3</v>
      </c>
      <c r="I4704" s="2">
        <f>IF(C4704&gt;'Assumptions Notes'!C$11,-C4704*('Assumptions Notes'!C$13/(2*1000)),G4704*D4704)</f>
        <v>9.4650000000000012E-3</v>
      </c>
    </row>
    <row r="4705" spans="1:9" ht="16" x14ac:dyDescent="0.2">
      <c r="A4705" s="5">
        <v>42650</v>
      </c>
      <c r="B4705" s="2">
        <v>1097.6300000000001</v>
      </c>
      <c r="C4705" s="29">
        <v>63.5</v>
      </c>
      <c r="D4705" s="8">
        <v>1.2999999999999999E-4</v>
      </c>
      <c r="E4705" s="13">
        <f>D4705*'Assumptions Notes'!C$12</f>
        <v>1.5599999999999999E-2</v>
      </c>
      <c r="F4705" s="15">
        <f t="shared" si="146"/>
        <v>8.2549999999999985E-3</v>
      </c>
      <c r="G4705" s="10">
        <f>IF(C4705&gt;'Assumptions Notes'!C$11,'Assumptions Notes'!C$11,C4705)</f>
        <v>63.5</v>
      </c>
      <c r="H4705" s="15">
        <f t="shared" si="147"/>
        <v>8.2549999999999985E-3</v>
      </c>
      <c r="I4705" s="2">
        <f>IF(C4705&gt;'Assumptions Notes'!C$11,-C4705*('Assumptions Notes'!C$13/(2*1000)),G4705*D4705)</f>
        <v>8.2549999999999985E-3</v>
      </c>
    </row>
    <row r="4706" spans="1:9" ht="16" x14ac:dyDescent="0.2">
      <c r="A4706" s="5">
        <v>42650.020833333336</v>
      </c>
      <c r="B4706" s="2">
        <v>1035.6500000000001</v>
      </c>
      <c r="C4706" s="29">
        <v>64.599999999999994</v>
      </c>
      <c r="D4706" s="8">
        <v>1.175E-4</v>
      </c>
      <c r="E4706" s="13">
        <f>D4706*'Assumptions Notes'!C$12</f>
        <v>1.41E-2</v>
      </c>
      <c r="F4706" s="15">
        <f t="shared" si="146"/>
        <v>7.5904999999999992E-3</v>
      </c>
      <c r="G4706" s="10">
        <f>IF(C4706&gt;'Assumptions Notes'!C$11,'Assumptions Notes'!C$11,C4706)</f>
        <v>64.599999999999994</v>
      </c>
      <c r="H4706" s="15">
        <f t="shared" si="147"/>
        <v>7.5904999999999992E-3</v>
      </c>
      <c r="I4706" s="2">
        <f>IF(C4706&gt;'Assumptions Notes'!C$11,-C4706*('Assumptions Notes'!C$13/(2*1000)),G4706*D4706)</f>
        <v>7.5904999999999992E-3</v>
      </c>
    </row>
    <row r="4707" spans="1:9" ht="16" x14ac:dyDescent="0.2">
      <c r="A4707" s="5">
        <v>42650.041666666664</v>
      </c>
      <c r="B4707" s="2">
        <v>985.79</v>
      </c>
      <c r="C4707" s="29">
        <v>64.400000000000006</v>
      </c>
      <c r="D4707" s="8">
        <v>1.05E-4</v>
      </c>
      <c r="E4707" s="13">
        <f>D4707*'Assumptions Notes'!C$12</f>
        <v>1.26E-2</v>
      </c>
      <c r="F4707" s="15">
        <f t="shared" si="146"/>
        <v>6.7620000000000006E-3</v>
      </c>
      <c r="G4707" s="10">
        <f>IF(C4707&gt;'Assumptions Notes'!C$11,'Assumptions Notes'!C$11,C4707)</f>
        <v>64.400000000000006</v>
      </c>
      <c r="H4707" s="15">
        <f t="shared" si="147"/>
        <v>6.7620000000000006E-3</v>
      </c>
      <c r="I4707" s="2">
        <f>IF(C4707&gt;'Assumptions Notes'!C$11,-C4707*('Assumptions Notes'!C$13/(2*1000)),G4707*D4707)</f>
        <v>6.7620000000000006E-3</v>
      </c>
    </row>
    <row r="4708" spans="1:9" ht="16" x14ac:dyDescent="0.2">
      <c r="A4708" s="5">
        <v>42650.0625</v>
      </c>
      <c r="B4708" s="2">
        <v>929.52</v>
      </c>
      <c r="C4708" s="29">
        <v>120</v>
      </c>
      <c r="D4708" s="8">
        <v>1.025E-4</v>
      </c>
      <c r="E4708" s="13">
        <f>D4708*'Assumptions Notes'!C$12</f>
        <v>1.23E-2</v>
      </c>
      <c r="F4708" s="15">
        <f t="shared" si="146"/>
        <v>1.23E-2</v>
      </c>
      <c r="G4708" s="10">
        <f>IF(C4708&gt;'Assumptions Notes'!C$11,'Assumptions Notes'!C$11,C4708)</f>
        <v>120</v>
      </c>
      <c r="H4708" s="15">
        <f t="shared" si="147"/>
        <v>1.23E-2</v>
      </c>
      <c r="I4708" s="2">
        <f>IF(C4708&gt;'Assumptions Notes'!C$11,-C4708*('Assumptions Notes'!C$13/(2*1000)),G4708*D4708)</f>
        <v>1.23E-2</v>
      </c>
    </row>
    <row r="4709" spans="1:9" ht="16" x14ac:dyDescent="0.2">
      <c r="A4709" s="5">
        <v>42650.083333333336</v>
      </c>
      <c r="B4709" s="2">
        <v>859.74</v>
      </c>
      <c r="C4709" s="29">
        <v>120.6</v>
      </c>
      <c r="D4709" s="8">
        <v>1E-4</v>
      </c>
      <c r="E4709" s="13">
        <f>D4709*'Assumptions Notes'!C$12</f>
        <v>1.2E-2</v>
      </c>
      <c r="F4709" s="15">
        <f t="shared" si="146"/>
        <v>1.206E-2</v>
      </c>
      <c r="G4709" s="10">
        <f>IF(C4709&gt;'Assumptions Notes'!C$11,'Assumptions Notes'!C$11,C4709)</f>
        <v>120.6</v>
      </c>
      <c r="H4709" s="15">
        <f t="shared" si="147"/>
        <v>1.206E-2</v>
      </c>
      <c r="I4709" s="2">
        <f>IF(C4709&gt;'Assumptions Notes'!C$11,-C4709*('Assumptions Notes'!C$13/(2*1000)),G4709*D4709)</f>
        <v>1.206E-2</v>
      </c>
    </row>
    <row r="4710" spans="1:9" ht="16" x14ac:dyDescent="0.2">
      <c r="A4710" s="5">
        <v>42650.104166666664</v>
      </c>
      <c r="B4710" s="2">
        <v>817.74</v>
      </c>
      <c r="C4710" s="29">
        <v>112.5</v>
      </c>
      <c r="D4710" s="8">
        <v>9.8750000000000002E-5</v>
      </c>
      <c r="E4710" s="13">
        <f>D4710*'Assumptions Notes'!C$12</f>
        <v>1.1849999999999999E-2</v>
      </c>
      <c r="F4710" s="15">
        <f t="shared" si="146"/>
        <v>1.1109374999999999E-2</v>
      </c>
      <c r="G4710" s="10">
        <f>IF(C4710&gt;'Assumptions Notes'!C$11,'Assumptions Notes'!C$11,C4710)</f>
        <v>112.5</v>
      </c>
      <c r="H4710" s="15">
        <f t="shared" si="147"/>
        <v>1.1109374999999999E-2</v>
      </c>
      <c r="I4710" s="2">
        <f>IF(C4710&gt;'Assumptions Notes'!C$11,-C4710*('Assumptions Notes'!C$13/(2*1000)),G4710*D4710)</f>
        <v>1.1109374999999999E-2</v>
      </c>
    </row>
    <row r="4711" spans="1:9" ht="16" x14ac:dyDescent="0.2">
      <c r="A4711" s="5">
        <v>42650.125</v>
      </c>
      <c r="B4711" s="2">
        <v>851.62</v>
      </c>
      <c r="C4711" s="29">
        <v>106.9</v>
      </c>
      <c r="D4711" s="8">
        <v>9.7499999999999998E-5</v>
      </c>
      <c r="E4711" s="13">
        <f>D4711*'Assumptions Notes'!C$12</f>
        <v>1.17E-2</v>
      </c>
      <c r="F4711" s="15">
        <f t="shared" si="146"/>
        <v>1.042275E-2</v>
      </c>
      <c r="G4711" s="10">
        <f>IF(C4711&gt;'Assumptions Notes'!C$11,'Assumptions Notes'!C$11,C4711)</f>
        <v>106.9</v>
      </c>
      <c r="H4711" s="15">
        <f t="shared" si="147"/>
        <v>1.042275E-2</v>
      </c>
      <c r="I4711" s="2">
        <f>IF(C4711&gt;'Assumptions Notes'!C$11,-C4711*('Assumptions Notes'!C$13/(2*1000)),G4711*D4711)</f>
        <v>1.042275E-2</v>
      </c>
    </row>
    <row r="4712" spans="1:9" ht="16" x14ac:dyDescent="0.2">
      <c r="A4712" s="5">
        <v>42650.145833333336</v>
      </c>
      <c r="B4712" s="2">
        <v>840.57</v>
      </c>
      <c r="C4712" s="29">
        <v>105.2</v>
      </c>
      <c r="D4712" s="8">
        <v>9.6250000000000009E-5</v>
      </c>
      <c r="E4712" s="13">
        <f>D4712*'Assumptions Notes'!C$12</f>
        <v>1.1550000000000001E-2</v>
      </c>
      <c r="F4712" s="15">
        <f t="shared" si="146"/>
        <v>1.0125500000000001E-2</v>
      </c>
      <c r="G4712" s="10">
        <f>IF(C4712&gt;'Assumptions Notes'!C$11,'Assumptions Notes'!C$11,C4712)</f>
        <v>105.2</v>
      </c>
      <c r="H4712" s="15">
        <f t="shared" si="147"/>
        <v>1.0125500000000001E-2</v>
      </c>
      <c r="I4712" s="2">
        <f>IF(C4712&gt;'Assumptions Notes'!C$11,-C4712*('Assumptions Notes'!C$13/(2*1000)),G4712*D4712)</f>
        <v>1.0125500000000001E-2</v>
      </c>
    </row>
    <row r="4713" spans="1:9" ht="16" x14ac:dyDescent="0.2">
      <c r="A4713" s="5">
        <v>42650.166666666664</v>
      </c>
      <c r="B4713" s="2">
        <v>847.49</v>
      </c>
      <c r="C4713" s="29">
        <v>99.6</v>
      </c>
      <c r="D4713" s="8">
        <v>9.5000000000000005E-5</v>
      </c>
      <c r="E4713" s="13">
        <f>D4713*'Assumptions Notes'!C$12</f>
        <v>1.14E-2</v>
      </c>
      <c r="F4713" s="15">
        <f t="shared" si="146"/>
        <v>9.4619999999999999E-3</v>
      </c>
      <c r="G4713" s="10">
        <f>IF(C4713&gt;'Assumptions Notes'!C$11,'Assumptions Notes'!C$11,C4713)</f>
        <v>99.6</v>
      </c>
      <c r="H4713" s="15">
        <f t="shared" si="147"/>
        <v>9.4619999999999999E-3</v>
      </c>
      <c r="I4713" s="2">
        <f>IF(C4713&gt;'Assumptions Notes'!C$11,-C4713*('Assumptions Notes'!C$13/(2*1000)),G4713*D4713)</f>
        <v>9.4619999999999999E-3</v>
      </c>
    </row>
    <row r="4714" spans="1:9" ht="16" x14ac:dyDescent="0.2">
      <c r="A4714" s="5">
        <v>42650.1875</v>
      </c>
      <c r="B4714" s="2">
        <v>862.34</v>
      </c>
      <c r="C4714" s="29">
        <v>92.8</v>
      </c>
      <c r="D4714" s="8">
        <v>9.6250000000000009E-5</v>
      </c>
      <c r="E4714" s="13">
        <f>D4714*'Assumptions Notes'!C$12</f>
        <v>1.1550000000000001E-2</v>
      </c>
      <c r="F4714" s="15">
        <f t="shared" si="146"/>
        <v>8.9320000000000007E-3</v>
      </c>
      <c r="G4714" s="10">
        <f>IF(C4714&gt;'Assumptions Notes'!C$11,'Assumptions Notes'!C$11,C4714)</f>
        <v>92.8</v>
      </c>
      <c r="H4714" s="15">
        <f t="shared" si="147"/>
        <v>8.9320000000000007E-3</v>
      </c>
      <c r="I4714" s="2">
        <f>IF(C4714&gt;'Assumptions Notes'!C$11,-C4714*('Assumptions Notes'!C$13/(2*1000)),G4714*D4714)</f>
        <v>8.9320000000000007E-3</v>
      </c>
    </row>
    <row r="4715" spans="1:9" ht="16" x14ac:dyDescent="0.2">
      <c r="A4715" s="5">
        <v>42650.208333333336</v>
      </c>
      <c r="B4715" s="2">
        <v>909.45</v>
      </c>
      <c r="C4715" s="29">
        <v>97.3</v>
      </c>
      <c r="D4715" s="8">
        <v>9.7499999999999998E-5</v>
      </c>
      <c r="E4715" s="13">
        <f>D4715*'Assumptions Notes'!C$12</f>
        <v>1.17E-2</v>
      </c>
      <c r="F4715" s="15">
        <f t="shared" si="146"/>
        <v>9.4867500000000004E-3</v>
      </c>
      <c r="G4715" s="10">
        <f>IF(C4715&gt;'Assumptions Notes'!C$11,'Assumptions Notes'!C$11,C4715)</f>
        <v>97.3</v>
      </c>
      <c r="H4715" s="15">
        <f t="shared" si="147"/>
        <v>9.4867500000000004E-3</v>
      </c>
      <c r="I4715" s="2">
        <f>IF(C4715&gt;'Assumptions Notes'!C$11,-C4715*('Assumptions Notes'!C$13/(2*1000)),G4715*D4715)</f>
        <v>9.4867500000000004E-3</v>
      </c>
    </row>
    <row r="4716" spans="1:9" ht="16" x14ac:dyDescent="0.2">
      <c r="A4716" s="5">
        <v>42650.229166666664</v>
      </c>
      <c r="B4716" s="2">
        <v>995.56</v>
      </c>
      <c r="C4716" s="29">
        <v>107.3</v>
      </c>
      <c r="D4716" s="8">
        <v>1.15E-4</v>
      </c>
      <c r="E4716" s="13">
        <f>D4716*'Assumptions Notes'!C$12</f>
        <v>1.38E-2</v>
      </c>
      <c r="F4716" s="15">
        <f t="shared" si="146"/>
        <v>1.23395E-2</v>
      </c>
      <c r="G4716" s="10">
        <f>IF(C4716&gt;'Assumptions Notes'!C$11,'Assumptions Notes'!C$11,C4716)</f>
        <v>107.3</v>
      </c>
      <c r="H4716" s="15">
        <f t="shared" si="147"/>
        <v>1.23395E-2</v>
      </c>
      <c r="I4716" s="2">
        <f>IF(C4716&gt;'Assumptions Notes'!C$11,-C4716*('Assumptions Notes'!C$13/(2*1000)),G4716*D4716)</f>
        <v>1.23395E-2</v>
      </c>
    </row>
    <row r="4717" spans="1:9" ht="16" x14ac:dyDescent="0.2">
      <c r="A4717" s="5">
        <v>42650.25</v>
      </c>
      <c r="B4717" s="2">
        <v>1084.8</v>
      </c>
      <c r="C4717" s="29">
        <v>108</v>
      </c>
      <c r="D4717" s="8">
        <v>1.325E-4</v>
      </c>
      <c r="E4717" s="13">
        <f>D4717*'Assumptions Notes'!C$12</f>
        <v>1.5900000000000001E-2</v>
      </c>
      <c r="F4717" s="15">
        <f t="shared" si="146"/>
        <v>1.431E-2</v>
      </c>
      <c r="G4717" s="10">
        <f>IF(C4717&gt;'Assumptions Notes'!C$11,'Assumptions Notes'!C$11,C4717)</f>
        <v>108</v>
      </c>
      <c r="H4717" s="15">
        <f t="shared" si="147"/>
        <v>1.431E-2</v>
      </c>
      <c r="I4717" s="2">
        <f>IF(C4717&gt;'Assumptions Notes'!C$11,-C4717*('Assumptions Notes'!C$13/(2*1000)),G4717*D4717)</f>
        <v>1.431E-2</v>
      </c>
    </row>
    <row r="4718" spans="1:9" ht="16" x14ac:dyDescent="0.2">
      <c r="A4718" s="5">
        <v>42650.270833333336</v>
      </c>
      <c r="B4718" s="2">
        <v>1125.73</v>
      </c>
      <c r="C4718" s="29">
        <v>123.4</v>
      </c>
      <c r="D4718" s="8">
        <v>1.6249999999999999E-4</v>
      </c>
      <c r="E4718" s="13">
        <f>D4718*'Assumptions Notes'!C$12</f>
        <v>1.95E-2</v>
      </c>
      <c r="F4718" s="15">
        <f t="shared" si="146"/>
        <v>2.0052500000000001E-2</v>
      </c>
      <c r="G4718" s="10">
        <f>IF(C4718&gt;'Assumptions Notes'!C$11,'Assumptions Notes'!C$11,C4718)</f>
        <v>123.4</v>
      </c>
      <c r="H4718" s="15">
        <f t="shared" si="147"/>
        <v>2.0052500000000001E-2</v>
      </c>
      <c r="I4718" s="2">
        <f>IF(C4718&gt;'Assumptions Notes'!C$11,-C4718*('Assumptions Notes'!C$13/(2*1000)),G4718*D4718)</f>
        <v>2.0052500000000001E-2</v>
      </c>
    </row>
    <row r="4719" spans="1:9" ht="16" x14ac:dyDescent="0.2">
      <c r="A4719" s="5">
        <v>42650.291666666664</v>
      </c>
      <c r="B4719" s="2">
        <v>1191.31</v>
      </c>
      <c r="C4719" s="29">
        <v>120.2</v>
      </c>
      <c r="D4719" s="8">
        <v>1.9249999999999999E-4</v>
      </c>
      <c r="E4719" s="13">
        <f>D4719*'Assumptions Notes'!C$12</f>
        <v>2.3099999999999999E-2</v>
      </c>
      <c r="F4719" s="15">
        <f t="shared" si="146"/>
        <v>2.3138499999999999E-2</v>
      </c>
      <c r="G4719" s="10">
        <f>IF(C4719&gt;'Assumptions Notes'!C$11,'Assumptions Notes'!C$11,C4719)</f>
        <v>120.2</v>
      </c>
      <c r="H4719" s="15">
        <f t="shared" si="147"/>
        <v>2.3138499999999999E-2</v>
      </c>
      <c r="I4719" s="2">
        <f>IF(C4719&gt;'Assumptions Notes'!C$11,-C4719*('Assumptions Notes'!C$13/(2*1000)),G4719*D4719)</f>
        <v>2.3138499999999999E-2</v>
      </c>
    </row>
    <row r="4720" spans="1:9" ht="16" x14ac:dyDescent="0.2">
      <c r="A4720" s="5">
        <v>42650.3125</v>
      </c>
      <c r="B4720" s="2">
        <v>1193.2</v>
      </c>
      <c r="C4720" s="29">
        <v>121</v>
      </c>
      <c r="D4720" s="8">
        <v>2.0875000000000001E-4</v>
      </c>
      <c r="E4720" s="13">
        <f>D4720*'Assumptions Notes'!C$12</f>
        <v>2.5049999999999999E-2</v>
      </c>
      <c r="F4720" s="15">
        <f t="shared" si="146"/>
        <v>2.525875E-2</v>
      </c>
      <c r="G4720" s="10">
        <f>IF(C4720&gt;'Assumptions Notes'!C$11,'Assumptions Notes'!C$11,C4720)</f>
        <v>121</v>
      </c>
      <c r="H4720" s="15">
        <f t="shared" si="147"/>
        <v>2.525875E-2</v>
      </c>
      <c r="I4720" s="2">
        <f>IF(C4720&gt;'Assumptions Notes'!C$11,-C4720*('Assumptions Notes'!C$13/(2*1000)),G4720*D4720)</f>
        <v>2.525875E-2</v>
      </c>
    </row>
    <row r="4721" spans="1:9" ht="16" x14ac:dyDescent="0.2">
      <c r="A4721" s="5">
        <v>42650.333333333336</v>
      </c>
      <c r="B4721" s="2">
        <v>1155.57</v>
      </c>
      <c r="C4721" s="29">
        <v>119</v>
      </c>
      <c r="D4721" s="8">
        <v>2.2499999999999999E-4</v>
      </c>
      <c r="E4721" s="13">
        <f>D4721*'Assumptions Notes'!C$12</f>
        <v>2.7E-2</v>
      </c>
      <c r="F4721" s="15">
        <f t="shared" si="146"/>
        <v>2.6775E-2</v>
      </c>
      <c r="G4721" s="10">
        <f>IF(C4721&gt;'Assumptions Notes'!C$11,'Assumptions Notes'!C$11,C4721)</f>
        <v>119</v>
      </c>
      <c r="H4721" s="15">
        <f t="shared" si="147"/>
        <v>2.6775E-2</v>
      </c>
      <c r="I4721" s="2">
        <f>IF(C4721&gt;'Assumptions Notes'!C$11,-C4721*('Assumptions Notes'!C$13/(2*1000)),G4721*D4721)</f>
        <v>2.6775E-2</v>
      </c>
    </row>
    <row r="4722" spans="1:9" ht="16" x14ac:dyDescent="0.2">
      <c r="A4722" s="5">
        <v>42650.354166666664</v>
      </c>
      <c r="B4722" s="2">
        <v>1144.5899999999999</v>
      </c>
      <c r="C4722" s="29">
        <v>110.5</v>
      </c>
      <c r="D4722" s="8">
        <v>2.2625E-4</v>
      </c>
      <c r="E4722" s="13">
        <f>D4722*'Assumptions Notes'!C$12</f>
        <v>2.7150000000000001E-2</v>
      </c>
      <c r="F4722" s="15">
        <f t="shared" si="146"/>
        <v>2.5000624999999999E-2</v>
      </c>
      <c r="G4722" s="10">
        <f>IF(C4722&gt;'Assumptions Notes'!C$11,'Assumptions Notes'!C$11,C4722)</f>
        <v>110.5</v>
      </c>
      <c r="H4722" s="15">
        <f t="shared" si="147"/>
        <v>2.5000624999999999E-2</v>
      </c>
      <c r="I4722" s="2">
        <f>IF(C4722&gt;'Assumptions Notes'!C$11,-C4722*('Assumptions Notes'!C$13/(2*1000)),G4722*D4722)</f>
        <v>2.5000624999999999E-2</v>
      </c>
    </row>
    <row r="4723" spans="1:9" ht="16" x14ac:dyDescent="0.2">
      <c r="A4723" s="5">
        <v>42650.375</v>
      </c>
      <c r="B4723" s="2">
        <v>1154.58</v>
      </c>
      <c r="C4723" s="29">
        <v>106.5</v>
      </c>
      <c r="D4723" s="8">
        <v>2.275E-4</v>
      </c>
      <c r="E4723" s="13">
        <f>D4723*'Assumptions Notes'!C$12</f>
        <v>2.7300000000000001E-2</v>
      </c>
      <c r="F4723" s="15">
        <f t="shared" si="146"/>
        <v>2.422875E-2</v>
      </c>
      <c r="G4723" s="10">
        <f>IF(C4723&gt;'Assumptions Notes'!C$11,'Assumptions Notes'!C$11,C4723)</f>
        <v>106.5</v>
      </c>
      <c r="H4723" s="15">
        <f t="shared" si="147"/>
        <v>2.422875E-2</v>
      </c>
      <c r="I4723" s="2">
        <f>IF(C4723&gt;'Assumptions Notes'!C$11,-C4723*('Assumptions Notes'!C$13/(2*1000)),G4723*D4723)</f>
        <v>2.422875E-2</v>
      </c>
    </row>
    <row r="4724" spans="1:9" ht="16" x14ac:dyDescent="0.2">
      <c r="A4724" s="5">
        <v>42650.395833333336</v>
      </c>
      <c r="B4724" s="2">
        <v>1132.67</v>
      </c>
      <c r="C4724" s="29">
        <v>103.1</v>
      </c>
      <c r="D4724" s="8">
        <v>2.1875E-4</v>
      </c>
      <c r="E4724" s="13">
        <f>D4724*'Assumptions Notes'!C$12</f>
        <v>2.6249999999999999E-2</v>
      </c>
      <c r="F4724" s="15">
        <f t="shared" si="146"/>
        <v>2.2553125E-2</v>
      </c>
      <c r="G4724" s="10">
        <f>IF(C4724&gt;'Assumptions Notes'!C$11,'Assumptions Notes'!C$11,C4724)</f>
        <v>103.1</v>
      </c>
      <c r="H4724" s="15">
        <f t="shared" si="147"/>
        <v>2.2553125E-2</v>
      </c>
      <c r="I4724" s="2">
        <f>IF(C4724&gt;'Assumptions Notes'!C$11,-C4724*('Assumptions Notes'!C$13/(2*1000)),G4724*D4724)</f>
        <v>2.2553125E-2</v>
      </c>
    </row>
    <row r="4725" spans="1:9" ht="16" x14ac:dyDescent="0.2">
      <c r="A4725" s="5">
        <v>42650.416666666664</v>
      </c>
      <c r="B4725" s="2">
        <v>1091.6099999999999</v>
      </c>
      <c r="C4725" s="29">
        <v>96.5</v>
      </c>
      <c r="D4725" s="8">
        <v>2.1000000000000001E-4</v>
      </c>
      <c r="E4725" s="13">
        <f>D4725*'Assumptions Notes'!C$12</f>
        <v>2.52E-2</v>
      </c>
      <c r="F4725" s="15">
        <f t="shared" si="146"/>
        <v>2.0265000000000002E-2</v>
      </c>
      <c r="G4725" s="10">
        <f>IF(C4725&gt;'Assumptions Notes'!C$11,'Assumptions Notes'!C$11,C4725)</f>
        <v>96.5</v>
      </c>
      <c r="H4725" s="15">
        <f t="shared" si="147"/>
        <v>2.0265000000000002E-2</v>
      </c>
      <c r="I4725" s="2">
        <f>IF(C4725&gt;'Assumptions Notes'!C$11,-C4725*('Assumptions Notes'!C$13/(2*1000)),G4725*D4725)</f>
        <v>2.0265000000000002E-2</v>
      </c>
    </row>
    <row r="4726" spans="1:9" ht="16" x14ac:dyDescent="0.2">
      <c r="A4726" s="5">
        <v>42650.4375</v>
      </c>
      <c r="B4726" s="2">
        <v>1182.82</v>
      </c>
      <c r="C4726" s="29">
        <v>92.6</v>
      </c>
      <c r="D4726" s="8">
        <v>2.075E-4</v>
      </c>
      <c r="E4726" s="13">
        <f>D4726*'Assumptions Notes'!C$12</f>
        <v>2.4899999999999999E-2</v>
      </c>
      <c r="F4726" s="15">
        <f t="shared" si="146"/>
        <v>1.9214499999999999E-2</v>
      </c>
      <c r="G4726" s="10">
        <f>IF(C4726&gt;'Assumptions Notes'!C$11,'Assumptions Notes'!C$11,C4726)</f>
        <v>92.6</v>
      </c>
      <c r="H4726" s="15">
        <f t="shared" si="147"/>
        <v>1.9214499999999999E-2</v>
      </c>
      <c r="I4726" s="2">
        <f>IF(C4726&gt;'Assumptions Notes'!C$11,-C4726*('Assumptions Notes'!C$13/(2*1000)),G4726*D4726)</f>
        <v>1.9214499999999999E-2</v>
      </c>
    </row>
    <row r="4727" spans="1:9" ht="16" x14ac:dyDescent="0.2">
      <c r="A4727" s="5">
        <v>42650.458333333336</v>
      </c>
      <c r="B4727" s="2">
        <v>1193.93</v>
      </c>
      <c r="C4727" s="29">
        <v>95.3</v>
      </c>
      <c r="D4727" s="8">
        <v>2.05E-4</v>
      </c>
      <c r="E4727" s="13">
        <f>D4727*'Assumptions Notes'!C$12</f>
        <v>2.46E-2</v>
      </c>
      <c r="F4727" s="15">
        <f t="shared" si="146"/>
        <v>1.9536499999999998E-2</v>
      </c>
      <c r="G4727" s="10">
        <f>IF(C4727&gt;'Assumptions Notes'!C$11,'Assumptions Notes'!C$11,C4727)</f>
        <v>95.3</v>
      </c>
      <c r="H4727" s="15">
        <f t="shared" si="147"/>
        <v>1.9536499999999998E-2</v>
      </c>
      <c r="I4727" s="2">
        <f>IF(C4727&gt;'Assumptions Notes'!C$11,-C4727*('Assumptions Notes'!C$13/(2*1000)),G4727*D4727)</f>
        <v>1.9536499999999998E-2</v>
      </c>
    </row>
    <row r="4728" spans="1:9" ht="16" x14ac:dyDescent="0.2">
      <c r="A4728" s="5">
        <v>42650.479166666664</v>
      </c>
      <c r="B4728" s="2">
        <v>1197.25</v>
      </c>
      <c r="C4728" s="29">
        <v>103.6</v>
      </c>
      <c r="D4728" s="8">
        <v>2.1499999999999999E-4</v>
      </c>
      <c r="E4728" s="13">
        <f>D4728*'Assumptions Notes'!C$12</f>
        <v>2.58E-2</v>
      </c>
      <c r="F4728" s="15">
        <f t="shared" si="146"/>
        <v>2.2273999999999999E-2</v>
      </c>
      <c r="G4728" s="10">
        <f>IF(C4728&gt;'Assumptions Notes'!C$11,'Assumptions Notes'!C$11,C4728)</f>
        <v>103.6</v>
      </c>
      <c r="H4728" s="15">
        <f t="shared" si="147"/>
        <v>2.2273999999999999E-2</v>
      </c>
      <c r="I4728" s="2">
        <f>IF(C4728&gt;'Assumptions Notes'!C$11,-C4728*('Assumptions Notes'!C$13/(2*1000)),G4728*D4728)</f>
        <v>2.2273999999999999E-2</v>
      </c>
    </row>
    <row r="4729" spans="1:9" ht="16" x14ac:dyDescent="0.2">
      <c r="A4729" s="5">
        <v>42650.5</v>
      </c>
      <c r="B4729" s="2">
        <v>1200.2</v>
      </c>
      <c r="C4729" s="29">
        <v>105.3</v>
      </c>
      <c r="D4729" s="8">
        <v>2.2499999999999999E-4</v>
      </c>
      <c r="E4729" s="13">
        <f>D4729*'Assumptions Notes'!C$12</f>
        <v>2.7E-2</v>
      </c>
      <c r="F4729" s="15">
        <f t="shared" si="146"/>
        <v>2.3692499999999998E-2</v>
      </c>
      <c r="G4729" s="10">
        <f>IF(C4729&gt;'Assumptions Notes'!C$11,'Assumptions Notes'!C$11,C4729)</f>
        <v>105.3</v>
      </c>
      <c r="H4729" s="15">
        <f t="shared" si="147"/>
        <v>2.3692499999999998E-2</v>
      </c>
      <c r="I4729" s="2">
        <f>IF(C4729&gt;'Assumptions Notes'!C$11,-C4729*('Assumptions Notes'!C$13/(2*1000)),G4729*D4729)</f>
        <v>2.3692499999999998E-2</v>
      </c>
    </row>
    <row r="4730" spans="1:9" ht="16" x14ac:dyDescent="0.2">
      <c r="A4730" s="5">
        <v>42650.520833333336</v>
      </c>
      <c r="B4730" s="2">
        <v>1183.72</v>
      </c>
      <c r="C4730" s="29">
        <v>120.7</v>
      </c>
      <c r="D4730" s="8">
        <v>2.1250000000000002E-4</v>
      </c>
      <c r="E4730" s="13">
        <f>D4730*'Assumptions Notes'!C$12</f>
        <v>2.5500000000000002E-2</v>
      </c>
      <c r="F4730" s="15">
        <f t="shared" si="146"/>
        <v>2.5648750000000001E-2</v>
      </c>
      <c r="G4730" s="10">
        <f>IF(C4730&gt;'Assumptions Notes'!C$11,'Assumptions Notes'!C$11,C4730)</f>
        <v>120.7</v>
      </c>
      <c r="H4730" s="15">
        <f t="shared" si="147"/>
        <v>2.5648750000000001E-2</v>
      </c>
      <c r="I4730" s="2">
        <f>IF(C4730&gt;'Assumptions Notes'!C$11,-C4730*('Assumptions Notes'!C$13/(2*1000)),G4730*D4730)</f>
        <v>2.5648750000000001E-2</v>
      </c>
    </row>
    <row r="4731" spans="1:9" ht="16" x14ac:dyDescent="0.2">
      <c r="A4731" s="5">
        <v>42650.541666666664</v>
      </c>
      <c r="B4731" s="2">
        <v>1097.23</v>
      </c>
      <c r="C4731" s="29">
        <v>119</v>
      </c>
      <c r="D4731" s="8">
        <v>2.0000000000000001E-4</v>
      </c>
      <c r="E4731" s="13">
        <f>D4731*'Assumptions Notes'!C$12</f>
        <v>2.4E-2</v>
      </c>
      <c r="F4731" s="15">
        <f t="shared" si="146"/>
        <v>2.3800000000000002E-2</v>
      </c>
      <c r="G4731" s="10">
        <f>IF(C4731&gt;'Assumptions Notes'!C$11,'Assumptions Notes'!C$11,C4731)</f>
        <v>119</v>
      </c>
      <c r="H4731" s="15">
        <f t="shared" si="147"/>
        <v>2.3800000000000002E-2</v>
      </c>
      <c r="I4731" s="2">
        <f>IF(C4731&gt;'Assumptions Notes'!C$11,-C4731*('Assumptions Notes'!C$13/(2*1000)),G4731*D4731)</f>
        <v>2.3800000000000002E-2</v>
      </c>
    </row>
    <row r="4732" spans="1:9" ht="16" x14ac:dyDescent="0.2">
      <c r="A4732" s="5">
        <v>42650.5625</v>
      </c>
      <c r="B4732" s="2">
        <v>1060.5</v>
      </c>
      <c r="C4732" s="29">
        <v>120.3</v>
      </c>
      <c r="D4732" s="8">
        <v>1.975E-4</v>
      </c>
      <c r="E4732" s="13">
        <f>D4732*'Assumptions Notes'!C$12</f>
        <v>2.3699999999999999E-2</v>
      </c>
      <c r="F4732" s="15">
        <f t="shared" si="146"/>
        <v>2.3759249999999999E-2</v>
      </c>
      <c r="G4732" s="10">
        <f>IF(C4732&gt;'Assumptions Notes'!C$11,'Assumptions Notes'!C$11,C4732)</f>
        <v>120.3</v>
      </c>
      <c r="H4732" s="15">
        <f t="shared" si="147"/>
        <v>2.3759249999999999E-2</v>
      </c>
      <c r="I4732" s="2">
        <f>IF(C4732&gt;'Assumptions Notes'!C$11,-C4732*('Assumptions Notes'!C$13/(2*1000)),G4732*D4732)</f>
        <v>2.3759249999999999E-2</v>
      </c>
    </row>
    <row r="4733" spans="1:9" ht="16" x14ac:dyDescent="0.2">
      <c r="A4733" s="5">
        <v>42650.583333333336</v>
      </c>
      <c r="B4733" s="2">
        <v>1039.73</v>
      </c>
      <c r="C4733" s="29">
        <v>118.9</v>
      </c>
      <c r="D4733" s="8">
        <v>1.95E-4</v>
      </c>
      <c r="E4733" s="13">
        <f>D4733*'Assumptions Notes'!C$12</f>
        <v>2.3400000000000001E-2</v>
      </c>
      <c r="F4733" s="15">
        <f t="shared" si="146"/>
        <v>2.3185500000000001E-2</v>
      </c>
      <c r="G4733" s="10">
        <f>IF(C4733&gt;'Assumptions Notes'!C$11,'Assumptions Notes'!C$11,C4733)</f>
        <v>118.9</v>
      </c>
      <c r="H4733" s="15">
        <f t="shared" si="147"/>
        <v>2.3185500000000001E-2</v>
      </c>
      <c r="I4733" s="2">
        <f>IF(C4733&gt;'Assumptions Notes'!C$11,-C4733*('Assumptions Notes'!C$13/(2*1000)),G4733*D4733)</f>
        <v>2.3185500000000001E-2</v>
      </c>
    </row>
    <row r="4734" spans="1:9" ht="16" x14ac:dyDescent="0.2">
      <c r="A4734" s="5">
        <v>42650.604166666664</v>
      </c>
      <c r="B4734" s="2">
        <v>996.37</v>
      </c>
      <c r="C4734" s="29">
        <v>108.1</v>
      </c>
      <c r="D4734" s="8">
        <v>1.9625E-4</v>
      </c>
      <c r="E4734" s="13">
        <f>D4734*'Assumptions Notes'!C$12</f>
        <v>2.3550000000000001E-2</v>
      </c>
      <c r="F4734" s="15">
        <f t="shared" si="146"/>
        <v>2.1214624999999997E-2</v>
      </c>
      <c r="G4734" s="10">
        <f>IF(C4734&gt;'Assumptions Notes'!C$11,'Assumptions Notes'!C$11,C4734)</f>
        <v>108.1</v>
      </c>
      <c r="H4734" s="15">
        <f t="shared" si="147"/>
        <v>2.1214624999999997E-2</v>
      </c>
      <c r="I4734" s="2">
        <f>IF(C4734&gt;'Assumptions Notes'!C$11,-C4734*('Assumptions Notes'!C$13/(2*1000)),G4734*D4734)</f>
        <v>2.1214624999999997E-2</v>
      </c>
    </row>
    <row r="4735" spans="1:9" ht="16" x14ac:dyDescent="0.2">
      <c r="A4735" s="5">
        <v>42650.625</v>
      </c>
      <c r="B4735" s="2">
        <v>979.36</v>
      </c>
      <c r="C4735" s="29">
        <v>104.4</v>
      </c>
      <c r="D4735" s="8">
        <v>1.975E-4</v>
      </c>
      <c r="E4735" s="13">
        <f>D4735*'Assumptions Notes'!C$12</f>
        <v>2.3699999999999999E-2</v>
      </c>
      <c r="F4735" s="15">
        <f t="shared" si="146"/>
        <v>2.0619000000000002E-2</v>
      </c>
      <c r="G4735" s="10">
        <f>IF(C4735&gt;'Assumptions Notes'!C$11,'Assumptions Notes'!C$11,C4735)</f>
        <v>104.4</v>
      </c>
      <c r="H4735" s="15">
        <f t="shared" si="147"/>
        <v>2.0619000000000002E-2</v>
      </c>
      <c r="I4735" s="2">
        <f>IF(C4735&gt;'Assumptions Notes'!C$11,-C4735*('Assumptions Notes'!C$13/(2*1000)),G4735*D4735)</f>
        <v>2.0619000000000002E-2</v>
      </c>
    </row>
    <row r="4736" spans="1:9" ht="16" x14ac:dyDescent="0.2">
      <c r="A4736" s="5">
        <v>42650.645833333336</v>
      </c>
      <c r="B4736" s="2">
        <v>942.99</v>
      </c>
      <c r="C4736" s="29">
        <v>95.9</v>
      </c>
      <c r="D4736" s="8">
        <v>2.2124999999999998E-4</v>
      </c>
      <c r="E4736" s="13">
        <f>D4736*'Assumptions Notes'!C$12</f>
        <v>2.6549999999999997E-2</v>
      </c>
      <c r="F4736" s="15">
        <f t="shared" si="146"/>
        <v>2.1217875000000001E-2</v>
      </c>
      <c r="G4736" s="10">
        <f>IF(C4736&gt;'Assumptions Notes'!C$11,'Assumptions Notes'!C$11,C4736)</f>
        <v>95.9</v>
      </c>
      <c r="H4736" s="15">
        <f t="shared" si="147"/>
        <v>2.1217875000000001E-2</v>
      </c>
      <c r="I4736" s="2">
        <f>IF(C4736&gt;'Assumptions Notes'!C$11,-C4736*('Assumptions Notes'!C$13/(2*1000)),G4736*D4736)</f>
        <v>2.1217875000000001E-2</v>
      </c>
    </row>
    <row r="4737" spans="1:9" ht="16" x14ac:dyDescent="0.2">
      <c r="A4737" s="5">
        <v>42650.666666666664</v>
      </c>
      <c r="B4737" s="2">
        <v>966.66</v>
      </c>
      <c r="C4737" s="29">
        <v>95.2</v>
      </c>
      <c r="D4737" s="8">
        <v>2.4499999999999999E-4</v>
      </c>
      <c r="E4737" s="13">
        <f>D4737*'Assumptions Notes'!C$12</f>
        <v>2.9399999999999999E-2</v>
      </c>
      <c r="F4737" s="15">
        <f t="shared" si="146"/>
        <v>2.3324000000000001E-2</v>
      </c>
      <c r="G4737" s="10">
        <f>IF(C4737&gt;'Assumptions Notes'!C$11,'Assumptions Notes'!C$11,C4737)</f>
        <v>95.2</v>
      </c>
      <c r="H4737" s="15">
        <f t="shared" si="147"/>
        <v>2.3324000000000001E-2</v>
      </c>
      <c r="I4737" s="2">
        <f>IF(C4737&gt;'Assumptions Notes'!C$11,-C4737*('Assumptions Notes'!C$13/(2*1000)),G4737*D4737)</f>
        <v>2.3324000000000001E-2</v>
      </c>
    </row>
    <row r="4738" spans="1:9" ht="16" x14ac:dyDescent="0.2">
      <c r="A4738" s="5">
        <v>42650.6875</v>
      </c>
      <c r="B4738" s="2">
        <v>1011.15</v>
      </c>
      <c r="C4738" s="29">
        <v>90.1</v>
      </c>
      <c r="D4738" s="8">
        <v>2.7E-4</v>
      </c>
      <c r="E4738" s="13">
        <f>D4738*'Assumptions Notes'!C$12</f>
        <v>3.2399999999999998E-2</v>
      </c>
      <c r="F4738" s="15">
        <f t="shared" si="146"/>
        <v>2.4326999999999998E-2</v>
      </c>
      <c r="G4738" s="10">
        <f>IF(C4738&gt;'Assumptions Notes'!C$11,'Assumptions Notes'!C$11,C4738)</f>
        <v>90.1</v>
      </c>
      <c r="H4738" s="15">
        <f t="shared" si="147"/>
        <v>2.4326999999999998E-2</v>
      </c>
      <c r="I4738" s="2">
        <f>IF(C4738&gt;'Assumptions Notes'!C$11,-C4738*('Assumptions Notes'!C$13/(2*1000)),G4738*D4738)</f>
        <v>2.4326999999999998E-2</v>
      </c>
    </row>
    <row r="4739" spans="1:9" ht="16" x14ac:dyDescent="0.2">
      <c r="A4739" s="5">
        <v>42650.708333333336</v>
      </c>
      <c r="B4739" s="2">
        <v>1034.8499999999999</v>
      </c>
      <c r="C4739" s="29">
        <v>92.9</v>
      </c>
      <c r="D4739" s="8">
        <v>2.9500000000000001E-4</v>
      </c>
      <c r="E4739" s="13">
        <f>D4739*'Assumptions Notes'!C$12</f>
        <v>3.5400000000000001E-2</v>
      </c>
      <c r="F4739" s="15">
        <f t="shared" ref="F4739:F4802" si="148">D4739*C4739</f>
        <v>2.7405500000000003E-2</v>
      </c>
      <c r="G4739" s="10">
        <f>IF(C4739&gt;'Assumptions Notes'!C$11,'Assumptions Notes'!C$11,C4739)</f>
        <v>92.9</v>
      </c>
      <c r="H4739" s="15">
        <f t="shared" ref="H4739:H4802" si="149">G4739*D4739</f>
        <v>2.7405500000000003E-2</v>
      </c>
      <c r="I4739" s="2">
        <f>IF(C4739&gt;'Assumptions Notes'!C$11,-C4739*('Assumptions Notes'!C$13/(2*1000)),G4739*D4739)</f>
        <v>2.7405500000000003E-2</v>
      </c>
    </row>
    <row r="4740" spans="1:9" ht="16" x14ac:dyDescent="0.2">
      <c r="A4740" s="5">
        <v>42650.729166666664</v>
      </c>
      <c r="B4740" s="2">
        <v>1086.04</v>
      </c>
      <c r="C4740" s="29">
        <v>100.9</v>
      </c>
      <c r="D4740" s="8">
        <v>2.9750000000000002E-4</v>
      </c>
      <c r="E4740" s="13">
        <f>D4740*'Assumptions Notes'!C$12</f>
        <v>3.5700000000000003E-2</v>
      </c>
      <c r="F4740" s="15">
        <f t="shared" si="148"/>
        <v>3.0017750000000003E-2</v>
      </c>
      <c r="G4740" s="10">
        <f>IF(C4740&gt;'Assumptions Notes'!C$11,'Assumptions Notes'!C$11,C4740)</f>
        <v>100.9</v>
      </c>
      <c r="H4740" s="15">
        <f t="shared" si="149"/>
        <v>3.0017750000000003E-2</v>
      </c>
      <c r="I4740" s="2">
        <f>IF(C4740&gt;'Assumptions Notes'!C$11,-C4740*('Assumptions Notes'!C$13/(2*1000)),G4740*D4740)</f>
        <v>3.0017750000000003E-2</v>
      </c>
    </row>
    <row r="4741" spans="1:9" ht="16" x14ac:dyDescent="0.2">
      <c r="A4741" s="5">
        <v>42650.75</v>
      </c>
      <c r="B4741" s="2">
        <v>1111.4000000000001</v>
      </c>
      <c r="C4741" s="29">
        <v>107.3</v>
      </c>
      <c r="D4741" s="8">
        <v>2.9999999999999997E-4</v>
      </c>
      <c r="E4741" s="13">
        <f>D4741*'Assumptions Notes'!C$12</f>
        <v>3.5999999999999997E-2</v>
      </c>
      <c r="F4741" s="15">
        <f t="shared" si="148"/>
        <v>3.2189999999999996E-2</v>
      </c>
      <c r="G4741" s="10">
        <f>IF(C4741&gt;'Assumptions Notes'!C$11,'Assumptions Notes'!C$11,C4741)</f>
        <v>107.3</v>
      </c>
      <c r="H4741" s="15">
        <f t="shared" si="149"/>
        <v>3.2189999999999996E-2</v>
      </c>
      <c r="I4741" s="2">
        <f>IF(C4741&gt;'Assumptions Notes'!C$11,-C4741*('Assumptions Notes'!C$13/(2*1000)),G4741*D4741)</f>
        <v>3.2189999999999996E-2</v>
      </c>
    </row>
    <row r="4742" spans="1:9" ht="16" x14ac:dyDescent="0.2">
      <c r="A4742" s="5">
        <v>42650.770833333336</v>
      </c>
      <c r="B4742" s="2">
        <v>1131.04</v>
      </c>
      <c r="C4742" s="29">
        <v>120.6</v>
      </c>
      <c r="D4742" s="8">
        <v>2.9999999999999997E-4</v>
      </c>
      <c r="E4742" s="13">
        <f>D4742*'Assumptions Notes'!C$12</f>
        <v>3.5999999999999997E-2</v>
      </c>
      <c r="F4742" s="15">
        <f t="shared" si="148"/>
        <v>3.6179999999999997E-2</v>
      </c>
      <c r="G4742" s="10">
        <f>IF(C4742&gt;'Assumptions Notes'!C$11,'Assumptions Notes'!C$11,C4742)</f>
        <v>120.6</v>
      </c>
      <c r="H4742" s="15">
        <f t="shared" si="149"/>
        <v>3.6179999999999997E-2</v>
      </c>
      <c r="I4742" s="2">
        <f>IF(C4742&gt;'Assumptions Notes'!C$11,-C4742*('Assumptions Notes'!C$13/(2*1000)),G4742*D4742)</f>
        <v>3.6179999999999997E-2</v>
      </c>
    </row>
    <row r="4743" spans="1:9" ht="16" x14ac:dyDescent="0.2">
      <c r="A4743" s="5">
        <v>42650.791666666664</v>
      </c>
      <c r="B4743" s="2">
        <v>1153.23</v>
      </c>
      <c r="C4743" s="29">
        <v>120.3</v>
      </c>
      <c r="D4743" s="8">
        <v>2.9999999999999997E-4</v>
      </c>
      <c r="E4743" s="13">
        <f>D4743*'Assumptions Notes'!C$12</f>
        <v>3.5999999999999997E-2</v>
      </c>
      <c r="F4743" s="15">
        <f t="shared" si="148"/>
        <v>3.6089999999999997E-2</v>
      </c>
      <c r="G4743" s="10">
        <f>IF(C4743&gt;'Assumptions Notes'!C$11,'Assumptions Notes'!C$11,C4743)</f>
        <v>120.3</v>
      </c>
      <c r="H4743" s="15">
        <f t="shared" si="149"/>
        <v>3.6089999999999997E-2</v>
      </c>
      <c r="I4743" s="2">
        <f>IF(C4743&gt;'Assumptions Notes'!C$11,-C4743*('Assumptions Notes'!C$13/(2*1000)),G4743*D4743)</f>
        <v>3.6089999999999997E-2</v>
      </c>
    </row>
    <row r="4744" spans="1:9" ht="16" x14ac:dyDescent="0.2">
      <c r="A4744" s="5">
        <v>42650.8125</v>
      </c>
      <c r="B4744" s="2">
        <v>1201.42</v>
      </c>
      <c r="C4744" s="29">
        <v>122.2</v>
      </c>
      <c r="D4744" s="8">
        <v>2.9750000000000002E-4</v>
      </c>
      <c r="E4744" s="13">
        <f>D4744*'Assumptions Notes'!C$12</f>
        <v>3.5700000000000003E-2</v>
      </c>
      <c r="F4744" s="15">
        <f t="shared" si="148"/>
        <v>3.6354500000000005E-2</v>
      </c>
      <c r="G4744" s="10">
        <f>IF(C4744&gt;'Assumptions Notes'!C$11,'Assumptions Notes'!C$11,C4744)</f>
        <v>122.2</v>
      </c>
      <c r="H4744" s="15">
        <f t="shared" si="149"/>
        <v>3.6354500000000005E-2</v>
      </c>
      <c r="I4744" s="2">
        <f>IF(C4744&gt;'Assumptions Notes'!C$11,-C4744*('Assumptions Notes'!C$13/(2*1000)),G4744*D4744)</f>
        <v>3.6354500000000005E-2</v>
      </c>
    </row>
    <row r="4745" spans="1:9" ht="16" x14ac:dyDescent="0.2">
      <c r="A4745" s="5">
        <v>42650.833333333336</v>
      </c>
      <c r="B4745" s="2">
        <v>1187.4000000000001</v>
      </c>
      <c r="C4745" s="29">
        <v>114.6</v>
      </c>
      <c r="D4745" s="8">
        <v>2.9500000000000001E-4</v>
      </c>
      <c r="E4745" s="13">
        <f>D4745*'Assumptions Notes'!C$12</f>
        <v>3.5400000000000001E-2</v>
      </c>
      <c r="F4745" s="15">
        <f t="shared" si="148"/>
        <v>3.3806999999999997E-2</v>
      </c>
      <c r="G4745" s="10">
        <f>IF(C4745&gt;'Assumptions Notes'!C$11,'Assumptions Notes'!C$11,C4745)</f>
        <v>114.6</v>
      </c>
      <c r="H4745" s="15">
        <f t="shared" si="149"/>
        <v>3.3806999999999997E-2</v>
      </c>
      <c r="I4745" s="2">
        <f>IF(C4745&gt;'Assumptions Notes'!C$11,-C4745*('Assumptions Notes'!C$13/(2*1000)),G4745*D4745)</f>
        <v>3.3806999999999997E-2</v>
      </c>
    </row>
    <row r="4746" spans="1:9" ht="16" x14ac:dyDescent="0.2">
      <c r="A4746" s="5">
        <v>42650.854166666664</v>
      </c>
      <c r="B4746" s="2">
        <v>1155.54</v>
      </c>
      <c r="C4746" s="29">
        <v>105</v>
      </c>
      <c r="D4746" s="8">
        <v>2.9E-4</v>
      </c>
      <c r="E4746" s="13">
        <f>D4746*'Assumptions Notes'!C$12</f>
        <v>3.4799999999999998E-2</v>
      </c>
      <c r="F4746" s="15">
        <f t="shared" si="148"/>
        <v>3.0450000000000001E-2</v>
      </c>
      <c r="G4746" s="10">
        <f>IF(C4746&gt;'Assumptions Notes'!C$11,'Assumptions Notes'!C$11,C4746)</f>
        <v>105</v>
      </c>
      <c r="H4746" s="15">
        <f t="shared" si="149"/>
        <v>3.0450000000000001E-2</v>
      </c>
      <c r="I4746" s="2">
        <f>IF(C4746&gt;'Assumptions Notes'!C$11,-C4746*('Assumptions Notes'!C$13/(2*1000)),G4746*D4746)</f>
        <v>3.0450000000000001E-2</v>
      </c>
    </row>
    <row r="4747" spans="1:9" ht="16" x14ac:dyDescent="0.2">
      <c r="A4747" s="5">
        <v>42650.875</v>
      </c>
      <c r="B4747" s="2">
        <v>1124</v>
      </c>
      <c r="C4747" s="29">
        <v>100.9</v>
      </c>
      <c r="D4747" s="8">
        <v>2.8499999999999999E-4</v>
      </c>
      <c r="E4747" s="13">
        <f>D4747*'Assumptions Notes'!C$12</f>
        <v>3.4200000000000001E-2</v>
      </c>
      <c r="F4747" s="15">
        <f t="shared" si="148"/>
        <v>2.8756500000000001E-2</v>
      </c>
      <c r="G4747" s="10">
        <f>IF(C4747&gt;'Assumptions Notes'!C$11,'Assumptions Notes'!C$11,C4747)</f>
        <v>100.9</v>
      </c>
      <c r="H4747" s="15">
        <f t="shared" si="149"/>
        <v>2.8756500000000001E-2</v>
      </c>
      <c r="I4747" s="2">
        <f>IF(C4747&gt;'Assumptions Notes'!C$11,-C4747*('Assumptions Notes'!C$13/(2*1000)),G4747*D4747)</f>
        <v>2.8756500000000001E-2</v>
      </c>
    </row>
    <row r="4748" spans="1:9" ht="16" x14ac:dyDescent="0.2">
      <c r="A4748" s="5">
        <v>42650.895833333336</v>
      </c>
      <c r="B4748" s="2">
        <v>1095.1500000000001</v>
      </c>
      <c r="C4748" s="29">
        <v>94.3</v>
      </c>
      <c r="D4748" s="8">
        <v>2.7E-4</v>
      </c>
      <c r="E4748" s="13">
        <f>D4748*'Assumptions Notes'!C$12</f>
        <v>3.2399999999999998E-2</v>
      </c>
      <c r="F4748" s="15">
        <f t="shared" si="148"/>
        <v>2.5461000000000001E-2</v>
      </c>
      <c r="G4748" s="10">
        <f>IF(C4748&gt;'Assumptions Notes'!C$11,'Assumptions Notes'!C$11,C4748)</f>
        <v>94.3</v>
      </c>
      <c r="H4748" s="15">
        <f t="shared" si="149"/>
        <v>2.5461000000000001E-2</v>
      </c>
      <c r="I4748" s="2">
        <f>IF(C4748&gt;'Assumptions Notes'!C$11,-C4748*('Assumptions Notes'!C$13/(2*1000)),G4748*D4748)</f>
        <v>2.5461000000000001E-2</v>
      </c>
    </row>
    <row r="4749" spans="1:9" ht="16" x14ac:dyDescent="0.2">
      <c r="A4749" s="5">
        <v>42650.916666666664</v>
      </c>
      <c r="B4749" s="2">
        <v>1070.6300000000001</v>
      </c>
      <c r="C4749" s="29">
        <v>91.2</v>
      </c>
      <c r="D4749" s="8">
        <v>2.5500000000000002E-4</v>
      </c>
      <c r="E4749" s="13">
        <f>D4749*'Assumptions Notes'!C$12</f>
        <v>3.0600000000000002E-2</v>
      </c>
      <c r="F4749" s="15">
        <f t="shared" si="148"/>
        <v>2.3256000000000002E-2</v>
      </c>
      <c r="G4749" s="10">
        <f>IF(C4749&gt;'Assumptions Notes'!C$11,'Assumptions Notes'!C$11,C4749)</f>
        <v>91.2</v>
      </c>
      <c r="H4749" s="15">
        <f t="shared" si="149"/>
        <v>2.3256000000000002E-2</v>
      </c>
      <c r="I4749" s="2">
        <f>IF(C4749&gt;'Assumptions Notes'!C$11,-C4749*('Assumptions Notes'!C$13/(2*1000)),G4749*D4749)</f>
        <v>2.3256000000000002E-2</v>
      </c>
    </row>
    <row r="4750" spans="1:9" ht="16" x14ac:dyDescent="0.2">
      <c r="A4750" s="5">
        <v>42650.9375</v>
      </c>
      <c r="B4750" s="2">
        <v>1023.4</v>
      </c>
      <c r="C4750" s="29">
        <v>88.9</v>
      </c>
      <c r="D4750" s="8">
        <v>2.1250000000000002E-4</v>
      </c>
      <c r="E4750" s="13">
        <f>D4750*'Assumptions Notes'!C$12</f>
        <v>2.5500000000000002E-2</v>
      </c>
      <c r="F4750" s="15">
        <f t="shared" si="148"/>
        <v>1.8891250000000002E-2</v>
      </c>
      <c r="G4750" s="10">
        <f>IF(C4750&gt;'Assumptions Notes'!C$11,'Assumptions Notes'!C$11,C4750)</f>
        <v>88.9</v>
      </c>
      <c r="H4750" s="15">
        <f t="shared" si="149"/>
        <v>1.8891250000000002E-2</v>
      </c>
      <c r="I4750" s="2">
        <f>IF(C4750&gt;'Assumptions Notes'!C$11,-C4750*('Assumptions Notes'!C$13/(2*1000)),G4750*D4750)</f>
        <v>1.8891250000000002E-2</v>
      </c>
    </row>
    <row r="4751" spans="1:9" ht="16" x14ac:dyDescent="0.2">
      <c r="A4751" s="5">
        <v>42650.958333333336</v>
      </c>
      <c r="B4751" s="2">
        <v>962.06</v>
      </c>
      <c r="C4751" s="29">
        <v>91.8</v>
      </c>
      <c r="D4751" s="8">
        <v>1.7000000000000001E-4</v>
      </c>
      <c r="E4751" s="13">
        <f>D4751*'Assumptions Notes'!C$12</f>
        <v>2.0400000000000001E-2</v>
      </c>
      <c r="F4751" s="15">
        <f t="shared" si="148"/>
        <v>1.5606E-2</v>
      </c>
      <c r="G4751" s="10">
        <f>IF(C4751&gt;'Assumptions Notes'!C$11,'Assumptions Notes'!C$11,C4751)</f>
        <v>91.8</v>
      </c>
      <c r="H4751" s="15">
        <f t="shared" si="149"/>
        <v>1.5606E-2</v>
      </c>
      <c r="I4751" s="2">
        <f>IF(C4751&gt;'Assumptions Notes'!C$11,-C4751*('Assumptions Notes'!C$13/(2*1000)),G4751*D4751)</f>
        <v>1.5606E-2</v>
      </c>
    </row>
    <row r="4752" spans="1:9" ht="16" x14ac:dyDescent="0.2">
      <c r="A4752" s="5">
        <v>42650.979166666664</v>
      </c>
      <c r="B4752" s="2">
        <v>974.06</v>
      </c>
      <c r="C4752" s="29">
        <v>99.3</v>
      </c>
      <c r="D4752" s="8">
        <v>1.5000000000000001E-4</v>
      </c>
      <c r="E4752" s="13">
        <f>D4752*'Assumptions Notes'!C$12</f>
        <v>1.8000000000000002E-2</v>
      </c>
      <c r="F4752" s="15">
        <f t="shared" si="148"/>
        <v>1.4895E-2</v>
      </c>
      <c r="G4752" s="10">
        <f>IF(C4752&gt;'Assumptions Notes'!C$11,'Assumptions Notes'!C$11,C4752)</f>
        <v>99.3</v>
      </c>
      <c r="H4752" s="15">
        <f t="shared" si="149"/>
        <v>1.4895E-2</v>
      </c>
      <c r="I4752" s="2">
        <f>IF(C4752&gt;'Assumptions Notes'!C$11,-C4752*('Assumptions Notes'!C$13/(2*1000)),G4752*D4752)</f>
        <v>1.4895E-2</v>
      </c>
    </row>
    <row r="4753" spans="1:9" ht="16" x14ac:dyDescent="0.2">
      <c r="A4753" s="5">
        <v>42651</v>
      </c>
      <c r="B4753" s="2">
        <v>1178.01</v>
      </c>
      <c r="C4753" s="29">
        <v>104.8</v>
      </c>
      <c r="D4753" s="8">
        <v>1.2999999999999999E-4</v>
      </c>
      <c r="E4753" s="13">
        <f>D4753*'Assumptions Notes'!C$12</f>
        <v>1.5599999999999999E-2</v>
      </c>
      <c r="F4753" s="15">
        <f t="shared" si="148"/>
        <v>1.3623999999999999E-2</v>
      </c>
      <c r="G4753" s="10">
        <f>IF(C4753&gt;'Assumptions Notes'!C$11,'Assumptions Notes'!C$11,C4753)</f>
        <v>104.8</v>
      </c>
      <c r="H4753" s="15">
        <f t="shared" si="149"/>
        <v>1.3623999999999999E-2</v>
      </c>
      <c r="I4753" s="2">
        <f>IF(C4753&gt;'Assumptions Notes'!C$11,-C4753*('Assumptions Notes'!C$13/(2*1000)),G4753*D4753)</f>
        <v>1.3623999999999999E-2</v>
      </c>
    </row>
    <row r="4754" spans="1:9" ht="16" x14ac:dyDescent="0.2">
      <c r="A4754" s="5">
        <v>42651.020833333336</v>
      </c>
      <c r="B4754" s="2">
        <v>1085.57</v>
      </c>
      <c r="C4754" s="29">
        <v>118.5</v>
      </c>
      <c r="D4754" s="8">
        <v>1.175E-4</v>
      </c>
      <c r="E4754" s="13">
        <f>D4754*'Assumptions Notes'!C$12</f>
        <v>1.41E-2</v>
      </c>
      <c r="F4754" s="15">
        <f t="shared" si="148"/>
        <v>1.392375E-2</v>
      </c>
      <c r="G4754" s="10">
        <f>IF(C4754&gt;'Assumptions Notes'!C$11,'Assumptions Notes'!C$11,C4754)</f>
        <v>118.5</v>
      </c>
      <c r="H4754" s="15">
        <f t="shared" si="149"/>
        <v>1.392375E-2</v>
      </c>
      <c r="I4754" s="2">
        <f>IF(C4754&gt;'Assumptions Notes'!C$11,-C4754*('Assumptions Notes'!C$13/(2*1000)),G4754*D4754)</f>
        <v>1.392375E-2</v>
      </c>
    </row>
    <row r="4755" spans="1:9" ht="16" x14ac:dyDescent="0.2">
      <c r="A4755" s="5">
        <v>42651.041666666664</v>
      </c>
      <c r="B4755" s="2">
        <v>1023.4</v>
      </c>
      <c r="C4755" s="29">
        <v>119.3</v>
      </c>
      <c r="D4755" s="8">
        <v>1.05E-4</v>
      </c>
      <c r="E4755" s="13">
        <f>D4755*'Assumptions Notes'!C$12</f>
        <v>1.26E-2</v>
      </c>
      <c r="F4755" s="15">
        <f t="shared" si="148"/>
        <v>1.2526499999999999E-2</v>
      </c>
      <c r="G4755" s="10">
        <f>IF(C4755&gt;'Assumptions Notes'!C$11,'Assumptions Notes'!C$11,C4755)</f>
        <v>119.3</v>
      </c>
      <c r="H4755" s="15">
        <f t="shared" si="149"/>
        <v>1.2526499999999999E-2</v>
      </c>
      <c r="I4755" s="2">
        <f>IF(C4755&gt;'Assumptions Notes'!C$11,-C4755*('Assumptions Notes'!C$13/(2*1000)),G4755*D4755)</f>
        <v>1.2526499999999999E-2</v>
      </c>
    </row>
    <row r="4756" spans="1:9" ht="16" x14ac:dyDescent="0.2">
      <c r="A4756" s="5">
        <v>42651.0625</v>
      </c>
      <c r="B4756" s="2">
        <v>968.67</v>
      </c>
      <c r="C4756" s="29">
        <v>120</v>
      </c>
      <c r="D4756" s="8">
        <v>1.025E-4</v>
      </c>
      <c r="E4756" s="13">
        <f>D4756*'Assumptions Notes'!C$12</f>
        <v>1.23E-2</v>
      </c>
      <c r="F4756" s="15">
        <f t="shared" si="148"/>
        <v>1.23E-2</v>
      </c>
      <c r="G4756" s="10">
        <f>IF(C4756&gt;'Assumptions Notes'!C$11,'Assumptions Notes'!C$11,C4756)</f>
        <v>120</v>
      </c>
      <c r="H4756" s="15">
        <f t="shared" si="149"/>
        <v>1.23E-2</v>
      </c>
      <c r="I4756" s="2">
        <f>IF(C4756&gt;'Assumptions Notes'!C$11,-C4756*('Assumptions Notes'!C$13/(2*1000)),G4756*D4756)</f>
        <v>1.23E-2</v>
      </c>
    </row>
    <row r="4757" spans="1:9" ht="16" x14ac:dyDescent="0.2">
      <c r="A4757" s="5">
        <v>42651.083333333336</v>
      </c>
      <c r="B4757" s="2">
        <v>907.47</v>
      </c>
      <c r="C4757" s="29">
        <v>116.9</v>
      </c>
      <c r="D4757" s="8">
        <v>1E-4</v>
      </c>
      <c r="E4757" s="13">
        <f>D4757*'Assumptions Notes'!C$12</f>
        <v>1.2E-2</v>
      </c>
      <c r="F4757" s="15">
        <f t="shared" si="148"/>
        <v>1.1690000000000001E-2</v>
      </c>
      <c r="G4757" s="10">
        <f>IF(C4757&gt;'Assumptions Notes'!C$11,'Assumptions Notes'!C$11,C4757)</f>
        <v>116.9</v>
      </c>
      <c r="H4757" s="15">
        <f t="shared" si="149"/>
        <v>1.1690000000000001E-2</v>
      </c>
      <c r="I4757" s="2">
        <f>IF(C4757&gt;'Assumptions Notes'!C$11,-C4757*('Assumptions Notes'!C$13/(2*1000)),G4757*D4757)</f>
        <v>1.1690000000000001E-2</v>
      </c>
    </row>
    <row r="4758" spans="1:9" ht="16" x14ac:dyDescent="0.2">
      <c r="A4758" s="5">
        <v>42651.104166666664</v>
      </c>
      <c r="B4758" s="2">
        <v>879.5</v>
      </c>
      <c r="C4758" s="29">
        <v>101.3</v>
      </c>
      <c r="D4758" s="8">
        <v>9.8750000000000002E-5</v>
      </c>
      <c r="E4758" s="13">
        <f>D4758*'Assumptions Notes'!C$12</f>
        <v>1.1849999999999999E-2</v>
      </c>
      <c r="F4758" s="15">
        <f t="shared" si="148"/>
        <v>1.0003375E-2</v>
      </c>
      <c r="G4758" s="10">
        <f>IF(C4758&gt;'Assumptions Notes'!C$11,'Assumptions Notes'!C$11,C4758)</f>
        <v>101.3</v>
      </c>
      <c r="H4758" s="15">
        <f t="shared" si="149"/>
        <v>1.0003375E-2</v>
      </c>
      <c r="I4758" s="2">
        <f>IF(C4758&gt;'Assumptions Notes'!C$11,-C4758*('Assumptions Notes'!C$13/(2*1000)),G4758*D4758)</f>
        <v>1.0003375E-2</v>
      </c>
    </row>
    <row r="4759" spans="1:9" ht="16" x14ac:dyDescent="0.2">
      <c r="A4759" s="5">
        <v>42651.125</v>
      </c>
      <c r="B4759" s="2">
        <v>888.84</v>
      </c>
      <c r="C4759" s="29">
        <v>96.7</v>
      </c>
      <c r="D4759" s="8">
        <v>9.7499999999999998E-5</v>
      </c>
      <c r="E4759" s="13">
        <f>D4759*'Assumptions Notes'!C$12</f>
        <v>1.17E-2</v>
      </c>
      <c r="F4759" s="15">
        <f t="shared" si="148"/>
        <v>9.4282500000000009E-3</v>
      </c>
      <c r="G4759" s="10">
        <f>IF(C4759&gt;'Assumptions Notes'!C$11,'Assumptions Notes'!C$11,C4759)</f>
        <v>96.7</v>
      </c>
      <c r="H4759" s="15">
        <f t="shared" si="149"/>
        <v>9.4282500000000009E-3</v>
      </c>
      <c r="I4759" s="2">
        <f>IF(C4759&gt;'Assumptions Notes'!C$11,-C4759*('Assumptions Notes'!C$13/(2*1000)),G4759*D4759)</f>
        <v>9.4282500000000009E-3</v>
      </c>
    </row>
    <row r="4760" spans="1:9" ht="16" x14ac:dyDescent="0.2">
      <c r="A4760" s="5">
        <v>42651.145833333336</v>
      </c>
      <c r="B4760" s="2">
        <v>860.88</v>
      </c>
      <c r="C4760" s="29">
        <v>94.3</v>
      </c>
      <c r="D4760" s="8">
        <v>9.6250000000000009E-5</v>
      </c>
      <c r="E4760" s="13">
        <f>D4760*'Assumptions Notes'!C$12</f>
        <v>1.1550000000000001E-2</v>
      </c>
      <c r="F4760" s="15">
        <f t="shared" si="148"/>
        <v>9.0763750000000011E-3</v>
      </c>
      <c r="G4760" s="10">
        <f>IF(C4760&gt;'Assumptions Notes'!C$11,'Assumptions Notes'!C$11,C4760)</f>
        <v>94.3</v>
      </c>
      <c r="H4760" s="15">
        <f t="shared" si="149"/>
        <v>9.0763750000000011E-3</v>
      </c>
      <c r="I4760" s="2">
        <f>IF(C4760&gt;'Assumptions Notes'!C$11,-C4760*('Assumptions Notes'!C$13/(2*1000)),G4760*D4760)</f>
        <v>9.0763750000000011E-3</v>
      </c>
    </row>
    <row r="4761" spans="1:9" ht="16" x14ac:dyDescent="0.2">
      <c r="A4761" s="5">
        <v>42651.166666666664</v>
      </c>
      <c r="B4761" s="2">
        <v>834.12</v>
      </c>
      <c r="C4761" s="29">
        <v>92.8</v>
      </c>
      <c r="D4761" s="8">
        <v>9.5000000000000005E-5</v>
      </c>
      <c r="E4761" s="13">
        <f>D4761*'Assumptions Notes'!C$12</f>
        <v>1.14E-2</v>
      </c>
      <c r="F4761" s="15">
        <f t="shared" si="148"/>
        <v>8.8160000000000009E-3</v>
      </c>
      <c r="G4761" s="10">
        <f>IF(C4761&gt;'Assumptions Notes'!C$11,'Assumptions Notes'!C$11,C4761)</f>
        <v>92.8</v>
      </c>
      <c r="H4761" s="15">
        <f t="shared" si="149"/>
        <v>8.8160000000000009E-3</v>
      </c>
      <c r="I4761" s="2">
        <f>IF(C4761&gt;'Assumptions Notes'!C$11,-C4761*('Assumptions Notes'!C$13/(2*1000)),G4761*D4761)</f>
        <v>8.8160000000000009E-3</v>
      </c>
    </row>
    <row r="4762" spans="1:9" ht="16" x14ac:dyDescent="0.2">
      <c r="A4762" s="5">
        <v>42651.1875</v>
      </c>
      <c r="B4762" s="2">
        <v>810.65</v>
      </c>
      <c r="C4762" s="29">
        <v>87.3</v>
      </c>
      <c r="D4762" s="8">
        <v>9.6250000000000009E-5</v>
      </c>
      <c r="E4762" s="13">
        <f>D4762*'Assumptions Notes'!C$12</f>
        <v>1.1550000000000001E-2</v>
      </c>
      <c r="F4762" s="15">
        <f t="shared" si="148"/>
        <v>8.4026250000000004E-3</v>
      </c>
      <c r="G4762" s="10">
        <f>IF(C4762&gt;'Assumptions Notes'!C$11,'Assumptions Notes'!C$11,C4762)</f>
        <v>87.3</v>
      </c>
      <c r="H4762" s="15">
        <f t="shared" si="149"/>
        <v>8.4026250000000004E-3</v>
      </c>
      <c r="I4762" s="2">
        <f>IF(C4762&gt;'Assumptions Notes'!C$11,-C4762*('Assumptions Notes'!C$13/(2*1000)),G4762*D4762)</f>
        <v>8.4026250000000004E-3</v>
      </c>
    </row>
    <row r="4763" spans="1:9" ht="16" x14ac:dyDescent="0.2">
      <c r="A4763" s="5">
        <v>42651.208333333336</v>
      </c>
      <c r="B4763" s="2">
        <v>818.83</v>
      </c>
      <c r="C4763" s="29">
        <v>91.3</v>
      </c>
      <c r="D4763" s="8">
        <v>9.7499999999999998E-5</v>
      </c>
      <c r="E4763" s="13">
        <f>D4763*'Assumptions Notes'!C$12</f>
        <v>1.17E-2</v>
      </c>
      <c r="F4763" s="15">
        <f t="shared" si="148"/>
        <v>8.9017499999999999E-3</v>
      </c>
      <c r="G4763" s="10">
        <f>IF(C4763&gt;'Assumptions Notes'!C$11,'Assumptions Notes'!C$11,C4763)</f>
        <v>91.3</v>
      </c>
      <c r="H4763" s="15">
        <f t="shared" si="149"/>
        <v>8.9017499999999999E-3</v>
      </c>
      <c r="I4763" s="2">
        <f>IF(C4763&gt;'Assumptions Notes'!C$11,-C4763*('Assumptions Notes'!C$13/(2*1000)),G4763*D4763)</f>
        <v>8.9017499999999999E-3</v>
      </c>
    </row>
    <row r="4764" spans="1:9" ht="16" x14ac:dyDescent="0.2">
      <c r="A4764" s="5">
        <v>42651.229166666664</v>
      </c>
      <c r="B4764" s="2">
        <v>852.08</v>
      </c>
      <c r="C4764" s="29">
        <v>94.3</v>
      </c>
      <c r="D4764" s="8">
        <v>1.15E-4</v>
      </c>
      <c r="E4764" s="13">
        <f>D4764*'Assumptions Notes'!C$12</f>
        <v>1.38E-2</v>
      </c>
      <c r="F4764" s="15">
        <f t="shared" si="148"/>
        <v>1.08445E-2</v>
      </c>
      <c r="G4764" s="10">
        <f>IF(C4764&gt;'Assumptions Notes'!C$11,'Assumptions Notes'!C$11,C4764)</f>
        <v>94.3</v>
      </c>
      <c r="H4764" s="15">
        <f t="shared" si="149"/>
        <v>1.08445E-2</v>
      </c>
      <c r="I4764" s="2">
        <f>IF(C4764&gt;'Assumptions Notes'!C$11,-C4764*('Assumptions Notes'!C$13/(2*1000)),G4764*D4764)</f>
        <v>1.08445E-2</v>
      </c>
    </row>
    <row r="4765" spans="1:9" ht="16" x14ac:dyDescent="0.2">
      <c r="A4765" s="5">
        <v>42651.25</v>
      </c>
      <c r="B4765" s="2">
        <v>902.53</v>
      </c>
      <c r="C4765" s="29">
        <v>104.3</v>
      </c>
      <c r="D4765" s="8">
        <v>1.325E-4</v>
      </c>
      <c r="E4765" s="13">
        <f>D4765*'Assumptions Notes'!C$12</f>
        <v>1.5900000000000001E-2</v>
      </c>
      <c r="F4765" s="15">
        <f t="shared" si="148"/>
        <v>1.3819749999999999E-2</v>
      </c>
      <c r="G4765" s="10">
        <f>IF(C4765&gt;'Assumptions Notes'!C$11,'Assumptions Notes'!C$11,C4765)</f>
        <v>104.3</v>
      </c>
      <c r="H4765" s="15">
        <f t="shared" si="149"/>
        <v>1.3819749999999999E-2</v>
      </c>
      <c r="I4765" s="2">
        <f>IF(C4765&gt;'Assumptions Notes'!C$11,-C4765*('Assumptions Notes'!C$13/(2*1000)),G4765*D4765)</f>
        <v>1.3819749999999999E-2</v>
      </c>
    </row>
    <row r="4766" spans="1:9" ht="16" x14ac:dyDescent="0.2">
      <c r="A4766" s="5">
        <v>42651.270833333336</v>
      </c>
      <c r="B4766" s="2">
        <v>938.65</v>
      </c>
      <c r="C4766" s="29">
        <v>115</v>
      </c>
      <c r="D4766" s="8">
        <v>1.6249999999999999E-4</v>
      </c>
      <c r="E4766" s="13">
        <f>D4766*'Assumptions Notes'!C$12</f>
        <v>1.95E-2</v>
      </c>
      <c r="F4766" s="15">
        <f t="shared" si="148"/>
        <v>1.8687499999999999E-2</v>
      </c>
      <c r="G4766" s="10">
        <f>IF(C4766&gt;'Assumptions Notes'!C$11,'Assumptions Notes'!C$11,C4766)</f>
        <v>115</v>
      </c>
      <c r="H4766" s="15">
        <f t="shared" si="149"/>
        <v>1.8687499999999999E-2</v>
      </c>
      <c r="I4766" s="2">
        <f>IF(C4766&gt;'Assumptions Notes'!C$11,-C4766*('Assumptions Notes'!C$13/(2*1000)),G4766*D4766)</f>
        <v>1.8687499999999999E-2</v>
      </c>
    </row>
    <row r="4767" spans="1:9" ht="16" x14ac:dyDescent="0.2">
      <c r="A4767" s="5">
        <v>42651.291666666664</v>
      </c>
      <c r="B4767" s="2">
        <v>958.66</v>
      </c>
      <c r="C4767" s="29">
        <v>112.4</v>
      </c>
      <c r="D4767" s="8">
        <v>1.9249999999999999E-4</v>
      </c>
      <c r="E4767" s="13">
        <f>D4767*'Assumptions Notes'!C$12</f>
        <v>2.3099999999999999E-2</v>
      </c>
      <c r="F4767" s="15">
        <f t="shared" si="148"/>
        <v>2.1637E-2</v>
      </c>
      <c r="G4767" s="10">
        <f>IF(C4767&gt;'Assumptions Notes'!C$11,'Assumptions Notes'!C$11,C4767)</f>
        <v>112.4</v>
      </c>
      <c r="H4767" s="15">
        <f t="shared" si="149"/>
        <v>2.1637E-2</v>
      </c>
      <c r="I4767" s="2">
        <f>IF(C4767&gt;'Assumptions Notes'!C$11,-C4767*('Assumptions Notes'!C$13/(2*1000)),G4767*D4767)</f>
        <v>2.1637E-2</v>
      </c>
    </row>
    <row r="4768" spans="1:9" ht="16" x14ac:dyDescent="0.2">
      <c r="A4768" s="5">
        <v>42651.3125</v>
      </c>
      <c r="B4768" s="2">
        <v>966.97</v>
      </c>
      <c r="C4768" s="29">
        <v>113.8</v>
      </c>
      <c r="D4768" s="8">
        <v>2.0875000000000001E-4</v>
      </c>
      <c r="E4768" s="13">
        <f>D4768*'Assumptions Notes'!C$12</f>
        <v>2.5049999999999999E-2</v>
      </c>
      <c r="F4768" s="15">
        <f t="shared" si="148"/>
        <v>2.3755749999999999E-2</v>
      </c>
      <c r="G4768" s="10">
        <f>IF(C4768&gt;'Assumptions Notes'!C$11,'Assumptions Notes'!C$11,C4768)</f>
        <v>113.8</v>
      </c>
      <c r="H4768" s="15">
        <f t="shared" si="149"/>
        <v>2.3755749999999999E-2</v>
      </c>
      <c r="I4768" s="2">
        <f>IF(C4768&gt;'Assumptions Notes'!C$11,-C4768*('Assumptions Notes'!C$13/(2*1000)),G4768*D4768)</f>
        <v>2.3755749999999999E-2</v>
      </c>
    </row>
    <row r="4769" spans="1:9" ht="16" x14ac:dyDescent="0.2">
      <c r="A4769" s="5">
        <v>42651.333333333336</v>
      </c>
      <c r="B4769" s="2">
        <v>935.94</v>
      </c>
      <c r="C4769" s="29">
        <v>107.1</v>
      </c>
      <c r="D4769" s="8">
        <v>2.2499999999999999E-4</v>
      </c>
      <c r="E4769" s="13">
        <f>D4769*'Assumptions Notes'!C$12</f>
        <v>2.7E-2</v>
      </c>
      <c r="F4769" s="15">
        <f t="shared" si="148"/>
        <v>2.4097499999999997E-2</v>
      </c>
      <c r="G4769" s="10">
        <f>IF(C4769&gt;'Assumptions Notes'!C$11,'Assumptions Notes'!C$11,C4769)</f>
        <v>107.1</v>
      </c>
      <c r="H4769" s="15">
        <f t="shared" si="149"/>
        <v>2.4097499999999997E-2</v>
      </c>
      <c r="I4769" s="2">
        <f>IF(C4769&gt;'Assumptions Notes'!C$11,-C4769*('Assumptions Notes'!C$13/(2*1000)),G4769*D4769)</f>
        <v>2.4097499999999997E-2</v>
      </c>
    </row>
    <row r="4770" spans="1:9" ht="16" x14ac:dyDescent="0.2">
      <c r="A4770" s="5">
        <v>42651.354166666664</v>
      </c>
      <c r="B4770" s="2">
        <v>898.61</v>
      </c>
      <c r="C4770" s="29">
        <v>96.8</v>
      </c>
      <c r="D4770" s="8">
        <v>2.2625E-4</v>
      </c>
      <c r="E4770" s="13">
        <f>D4770*'Assumptions Notes'!C$12</f>
        <v>2.7150000000000001E-2</v>
      </c>
      <c r="F4770" s="15">
        <f t="shared" si="148"/>
        <v>2.1901E-2</v>
      </c>
      <c r="G4770" s="10">
        <f>IF(C4770&gt;'Assumptions Notes'!C$11,'Assumptions Notes'!C$11,C4770)</f>
        <v>96.8</v>
      </c>
      <c r="H4770" s="15">
        <f t="shared" si="149"/>
        <v>2.1901E-2</v>
      </c>
      <c r="I4770" s="2">
        <f>IF(C4770&gt;'Assumptions Notes'!C$11,-C4770*('Assumptions Notes'!C$13/(2*1000)),G4770*D4770)</f>
        <v>2.1901E-2</v>
      </c>
    </row>
    <row r="4771" spans="1:9" ht="16" x14ac:dyDescent="0.2">
      <c r="A4771" s="5">
        <v>42651.375</v>
      </c>
      <c r="B4771" s="2">
        <v>858.75</v>
      </c>
      <c r="C4771" s="29">
        <v>99.5</v>
      </c>
      <c r="D4771" s="8">
        <v>2.275E-4</v>
      </c>
      <c r="E4771" s="13">
        <f>D4771*'Assumptions Notes'!C$12</f>
        <v>2.7300000000000001E-2</v>
      </c>
      <c r="F4771" s="15">
        <f t="shared" si="148"/>
        <v>2.263625E-2</v>
      </c>
      <c r="G4771" s="10">
        <f>IF(C4771&gt;'Assumptions Notes'!C$11,'Assumptions Notes'!C$11,C4771)</f>
        <v>99.5</v>
      </c>
      <c r="H4771" s="15">
        <f t="shared" si="149"/>
        <v>2.263625E-2</v>
      </c>
      <c r="I4771" s="2">
        <f>IF(C4771&gt;'Assumptions Notes'!C$11,-C4771*('Assumptions Notes'!C$13/(2*1000)),G4771*D4771)</f>
        <v>2.263625E-2</v>
      </c>
    </row>
    <row r="4772" spans="1:9" ht="16" x14ac:dyDescent="0.2">
      <c r="A4772" s="5">
        <v>42651.395833333336</v>
      </c>
      <c r="B4772" s="2">
        <v>799.47</v>
      </c>
      <c r="C4772" s="29">
        <v>91.6</v>
      </c>
      <c r="D4772" s="8">
        <v>2.1875E-4</v>
      </c>
      <c r="E4772" s="13">
        <f>D4772*'Assumptions Notes'!C$12</f>
        <v>2.6249999999999999E-2</v>
      </c>
      <c r="F4772" s="15">
        <f t="shared" si="148"/>
        <v>2.00375E-2</v>
      </c>
      <c r="G4772" s="10">
        <f>IF(C4772&gt;'Assumptions Notes'!C$11,'Assumptions Notes'!C$11,C4772)</f>
        <v>91.6</v>
      </c>
      <c r="H4772" s="15">
        <f t="shared" si="149"/>
        <v>2.00375E-2</v>
      </c>
      <c r="I4772" s="2">
        <f>IF(C4772&gt;'Assumptions Notes'!C$11,-C4772*('Assumptions Notes'!C$13/(2*1000)),G4772*D4772)</f>
        <v>2.00375E-2</v>
      </c>
    </row>
    <row r="4773" spans="1:9" ht="16" x14ac:dyDescent="0.2">
      <c r="A4773" s="5">
        <v>42651.416666666664</v>
      </c>
      <c r="B4773" s="2">
        <v>727.67</v>
      </c>
      <c r="C4773" s="29">
        <v>88.6</v>
      </c>
      <c r="D4773" s="8">
        <v>2.1000000000000001E-4</v>
      </c>
      <c r="E4773" s="13">
        <f>D4773*'Assumptions Notes'!C$12</f>
        <v>2.52E-2</v>
      </c>
      <c r="F4773" s="15">
        <f t="shared" si="148"/>
        <v>1.8606000000000001E-2</v>
      </c>
      <c r="G4773" s="10">
        <f>IF(C4773&gt;'Assumptions Notes'!C$11,'Assumptions Notes'!C$11,C4773)</f>
        <v>88.6</v>
      </c>
      <c r="H4773" s="15">
        <f t="shared" si="149"/>
        <v>1.8606000000000001E-2</v>
      </c>
      <c r="I4773" s="2">
        <f>IF(C4773&gt;'Assumptions Notes'!C$11,-C4773*('Assumptions Notes'!C$13/(2*1000)),G4773*D4773)</f>
        <v>1.8606000000000001E-2</v>
      </c>
    </row>
    <row r="4774" spans="1:9" ht="16" x14ac:dyDescent="0.2">
      <c r="A4774" s="5">
        <v>42651.4375</v>
      </c>
      <c r="B4774" s="2">
        <v>679.17</v>
      </c>
      <c r="C4774" s="29">
        <v>86.1</v>
      </c>
      <c r="D4774" s="8">
        <v>2.075E-4</v>
      </c>
      <c r="E4774" s="13">
        <f>D4774*'Assumptions Notes'!C$12</f>
        <v>2.4899999999999999E-2</v>
      </c>
      <c r="F4774" s="15">
        <f t="shared" si="148"/>
        <v>1.786575E-2</v>
      </c>
      <c r="G4774" s="10">
        <f>IF(C4774&gt;'Assumptions Notes'!C$11,'Assumptions Notes'!C$11,C4774)</f>
        <v>86.1</v>
      </c>
      <c r="H4774" s="15">
        <f t="shared" si="149"/>
        <v>1.786575E-2</v>
      </c>
      <c r="I4774" s="2">
        <f>IF(C4774&gt;'Assumptions Notes'!C$11,-C4774*('Assumptions Notes'!C$13/(2*1000)),G4774*D4774)</f>
        <v>1.786575E-2</v>
      </c>
    </row>
    <row r="4775" spans="1:9" ht="16" x14ac:dyDescent="0.2">
      <c r="A4775" s="5">
        <v>42651.458333333336</v>
      </c>
      <c r="B4775" s="2">
        <v>641.44000000000005</v>
      </c>
      <c r="C4775" s="29">
        <v>84.3</v>
      </c>
      <c r="D4775" s="8">
        <v>2.05E-4</v>
      </c>
      <c r="E4775" s="13">
        <f>D4775*'Assumptions Notes'!C$12</f>
        <v>2.46E-2</v>
      </c>
      <c r="F4775" s="15">
        <f t="shared" si="148"/>
        <v>1.7281499999999998E-2</v>
      </c>
      <c r="G4775" s="10">
        <f>IF(C4775&gt;'Assumptions Notes'!C$11,'Assumptions Notes'!C$11,C4775)</f>
        <v>84.3</v>
      </c>
      <c r="H4775" s="15">
        <f t="shared" si="149"/>
        <v>1.7281499999999998E-2</v>
      </c>
      <c r="I4775" s="2">
        <f>IF(C4775&gt;'Assumptions Notes'!C$11,-C4775*('Assumptions Notes'!C$13/(2*1000)),G4775*D4775)</f>
        <v>1.7281499999999998E-2</v>
      </c>
    </row>
    <row r="4776" spans="1:9" ht="16" x14ac:dyDescent="0.2">
      <c r="A4776" s="5">
        <v>42651.479166666664</v>
      </c>
      <c r="B4776" s="2">
        <v>629.48</v>
      </c>
      <c r="C4776" s="29">
        <v>90.4</v>
      </c>
      <c r="D4776" s="8">
        <v>2.1499999999999999E-4</v>
      </c>
      <c r="E4776" s="13">
        <f>D4776*'Assumptions Notes'!C$12</f>
        <v>2.58E-2</v>
      </c>
      <c r="F4776" s="15">
        <f t="shared" si="148"/>
        <v>1.9436000000000002E-2</v>
      </c>
      <c r="G4776" s="10">
        <f>IF(C4776&gt;'Assumptions Notes'!C$11,'Assumptions Notes'!C$11,C4776)</f>
        <v>90.4</v>
      </c>
      <c r="H4776" s="15">
        <f t="shared" si="149"/>
        <v>1.9436000000000002E-2</v>
      </c>
      <c r="I4776" s="2">
        <f>IF(C4776&gt;'Assumptions Notes'!C$11,-C4776*('Assumptions Notes'!C$13/(2*1000)),G4776*D4776)</f>
        <v>1.9436000000000002E-2</v>
      </c>
    </row>
    <row r="4777" spans="1:9" ht="16" x14ac:dyDescent="0.2">
      <c r="A4777" s="5">
        <v>42651.5</v>
      </c>
      <c r="B4777" s="2">
        <v>595.08000000000004</v>
      </c>
      <c r="C4777" s="29">
        <v>96.2</v>
      </c>
      <c r="D4777" s="8">
        <v>2.2499999999999999E-4</v>
      </c>
      <c r="E4777" s="13">
        <f>D4777*'Assumptions Notes'!C$12</f>
        <v>2.7E-2</v>
      </c>
      <c r="F4777" s="15">
        <f t="shared" si="148"/>
        <v>2.1645000000000001E-2</v>
      </c>
      <c r="G4777" s="10">
        <f>IF(C4777&gt;'Assumptions Notes'!C$11,'Assumptions Notes'!C$11,C4777)</f>
        <v>96.2</v>
      </c>
      <c r="H4777" s="15">
        <f t="shared" si="149"/>
        <v>2.1645000000000001E-2</v>
      </c>
      <c r="I4777" s="2">
        <f>IF(C4777&gt;'Assumptions Notes'!C$11,-C4777*('Assumptions Notes'!C$13/(2*1000)),G4777*D4777)</f>
        <v>2.1645000000000001E-2</v>
      </c>
    </row>
    <row r="4778" spans="1:9" ht="16" x14ac:dyDescent="0.2">
      <c r="A4778" s="5">
        <v>42651.520833333336</v>
      </c>
      <c r="B4778" s="2">
        <v>590.35</v>
      </c>
      <c r="C4778" s="29">
        <v>110</v>
      </c>
      <c r="D4778" s="8">
        <v>2.1250000000000002E-4</v>
      </c>
      <c r="E4778" s="13">
        <f>D4778*'Assumptions Notes'!C$12</f>
        <v>2.5500000000000002E-2</v>
      </c>
      <c r="F4778" s="15">
        <f t="shared" si="148"/>
        <v>2.3375E-2</v>
      </c>
      <c r="G4778" s="10">
        <f>IF(C4778&gt;'Assumptions Notes'!C$11,'Assumptions Notes'!C$11,C4778)</f>
        <v>110</v>
      </c>
      <c r="H4778" s="15">
        <f t="shared" si="149"/>
        <v>2.3375E-2</v>
      </c>
      <c r="I4778" s="2">
        <f>IF(C4778&gt;'Assumptions Notes'!C$11,-C4778*('Assumptions Notes'!C$13/(2*1000)),G4778*D4778)</f>
        <v>2.3375E-2</v>
      </c>
    </row>
    <row r="4779" spans="1:9" ht="16" x14ac:dyDescent="0.2">
      <c r="A4779" s="5">
        <v>42651.541666666664</v>
      </c>
      <c r="B4779" s="2">
        <v>595.6</v>
      </c>
      <c r="C4779" s="29">
        <v>106.7</v>
      </c>
      <c r="D4779" s="8">
        <v>2.0000000000000001E-4</v>
      </c>
      <c r="E4779" s="13">
        <f>D4779*'Assumptions Notes'!C$12</f>
        <v>2.4E-2</v>
      </c>
      <c r="F4779" s="15">
        <f t="shared" si="148"/>
        <v>2.1340000000000001E-2</v>
      </c>
      <c r="G4779" s="10">
        <f>IF(C4779&gt;'Assumptions Notes'!C$11,'Assumptions Notes'!C$11,C4779)</f>
        <v>106.7</v>
      </c>
      <c r="H4779" s="15">
        <f t="shared" si="149"/>
        <v>2.1340000000000001E-2</v>
      </c>
      <c r="I4779" s="2">
        <f>IF(C4779&gt;'Assumptions Notes'!C$11,-C4779*('Assumptions Notes'!C$13/(2*1000)),G4779*D4779)</f>
        <v>2.1340000000000001E-2</v>
      </c>
    </row>
    <row r="4780" spans="1:9" ht="16" x14ac:dyDescent="0.2">
      <c r="A4780" s="5">
        <v>42651.5625</v>
      </c>
      <c r="B4780" s="2">
        <v>590.54</v>
      </c>
      <c r="C4780" s="29">
        <v>108</v>
      </c>
      <c r="D4780" s="8">
        <v>1.975E-4</v>
      </c>
      <c r="E4780" s="13">
        <f>D4780*'Assumptions Notes'!C$12</f>
        <v>2.3699999999999999E-2</v>
      </c>
      <c r="F4780" s="15">
        <f t="shared" si="148"/>
        <v>2.1330000000000002E-2</v>
      </c>
      <c r="G4780" s="10">
        <f>IF(C4780&gt;'Assumptions Notes'!C$11,'Assumptions Notes'!C$11,C4780)</f>
        <v>108</v>
      </c>
      <c r="H4780" s="15">
        <f t="shared" si="149"/>
        <v>2.1330000000000002E-2</v>
      </c>
      <c r="I4780" s="2">
        <f>IF(C4780&gt;'Assumptions Notes'!C$11,-C4780*('Assumptions Notes'!C$13/(2*1000)),G4780*D4780)</f>
        <v>2.1330000000000002E-2</v>
      </c>
    </row>
    <row r="4781" spans="1:9" ht="16" x14ac:dyDescent="0.2">
      <c r="A4781" s="5">
        <v>42651.583333333336</v>
      </c>
      <c r="B4781" s="2">
        <v>641.29999999999995</v>
      </c>
      <c r="C4781" s="29">
        <v>104.5</v>
      </c>
      <c r="D4781" s="8">
        <v>1.95E-4</v>
      </c>
      <c r="E4781" s="13">
        <f>D4781*'Assumptions Notes'!C$12</f>
        <v>2.3400000000000001E-2</v>
      </c>
      <c r="F4781" s="15">
        <f t="shared" si="148"/>
        <v>2.03775E-2</v>
      </c>
      <c r="G4781" s="10">
        <f>IF(C4781&gt;'Assumptions Notes'!C$11,'Assumptions Notes'!C$11,C4781)</f>
        <v>104.5</v>
      </c>
      <c r="H4781" s="15">
        <f t="shared" si="149"/>
        <v>2.03775E-2</v>
      </c>
      <c r="I4781" s="2">
        <f>IF(C4781&gt;'Assumptions Notes'!C$11,-C4781*('Assumptions Notes'!C$13/(2*1000)),G4781*D4781)</f>
        <v>2.03775E-2</v>
      </c>
    </row>
    <row r="4782" spans="1:9" ht="16" x14ac:dyDescent="0.2">
      <c r="A4782" s="5">
        <v>42651.604166666664</v>
      </c>
      <c r="B4782" s="2">
        <v>674.1</v>
      </c>
      <c r="C4782" s="29">
        <v>91.1</v>
      </c>
      <c r="D4782" s="8">
        <v>1.9625E-4</v>
      </c>
      <c r="E4782" s="13">
        <f>D4782*'Assumptions Notes'!C$12</f>
        <v>2.3550000000000001E-2</v>
      </c>
      <c r="F4782" s="15">
        <f t="shared" si="148"/>
        <v>1.7878374999999998E-2</v>
      </c>
      <c r="G4782" s="10">
        <f>IF(C4782&gt;'Assumptions Notes'!C$11,'Assumptions Notes'!C$11,C4782)</f>
        <v>91.1</v>
      </c>
      <c r="H4782" s="15">
        <f t="shared" si="149"/>
        <v>1.7878374999999998E-2</v>
      </c>
      <c r="I4782" s="2">
        <f>IF(C4782&gt;'Assumptions Notes'!C$11,-C4782*('Assumptions Notes'!C$13/(2*1000)),G4782*D4782)</f>
        <v>1.7878374999999998E-2</v>
      </c>
    </row>
    <row r="4783" spans="1:9" ht="16" x14ac:dyDescent="0.2">
      <c r="A4783" s="5">
        <v>42651.625</v>
      </c>
      <c r="B4783" s="2">
        <v>686.47</v>
      </c>
      <c r="C4783" s="29">
        <v>89.7</v>
      </c>
      <c r="D4783" s="8">
        <v>1.975E-4</v>
      </c>
      <c r="E4783" s="13">
        <f>D4783*'Assumptions Notes'!C$12</f>
        <v>2.3699999999999999E-2</v>
      </c>
      <c r="F4783" s="15">
        <f t="shared" si="148"/>
        <v>1.7715750000000002E-2</v>
      </c>
      <c r="G4783" s="10">
        <f>IF(C4783&gt;'Assumptions Notes'!C$11,'Assumptions Notes'!C$11,C4783)</f>
        <v>89.7</v>
      </c>
      <c r="H4783" s="15">
        <f t="shared" si="149"/>
        <v>1.7715750000000002E-2</v>
      </c>
      <c r="I4783" s="2">
        <f>IF(C4783&gt;'Assumptions Notes'!C$11,-C4783*('Assumptions Notes'!C$13/(2*1000)),G4783*D4783)</f>
        <v>1.7715750000000002E-2</v>
      </c>
    </row>
    <row r="4784" spans="1:9" ht="16" x14ac:dyDescent="0.2">
      <c r="A4784" s="5">
        <v>42651.645833333336</v>
      </c>
      <c r="B4784" s="2">
        <v>713.86</v>
      </c>
      <c r="C4784" s="29">
        <v>83.9</v>
      </c>
      <c r="D4784" s="8">
        <v>2.2124999999999998E-4</v>
      </c>
      <c r="E4784" s="13">
        <f>D4784*'Assumptions Notes'!C$12</f>
        <v>2.6549999999999997E-2</v>
      </c>
      <c r="F4784" s="15">
        <f t="shared" si="148"/>
        <v>1.8562875E-2</v>
      </c>
      <c r="G4784" s="10">
        <f>IF(C4784&gt;'Assumptions Notes'!C$11,'Assumptions Notes'!C$11,C4784)</f>
        <v>83.9</v>
      </c>
      <c r="H4784" s="15">
        <f t="shared" si="149"/>
        <v>1.8562875E-2</v>
      </c>
      <c r="I4784" s="2">
        <f>IF(C4784&gt;'Assumptions Notes'!C$11,-C4784*('Assumptions Notes'!C$13/(2*1000)),G4784*D4784)</f>
        <v>1.8562875E-2</v>
      </c>
    </row>
    <row r="4785" spans="1:9" ht="16" x14ac:dyDescent="0.2">
      <c r="A4785" s="5">
        <v>42651.666666666664</v>
      </c>
      <c r="B4785" s="2">
        <v>757.01</v>
      </c>
      <c r="C4785" s="29">
        <v>80.7</v>
      </c>
      <c r="D4785" s="8">
        <v>2.4499999999999999E-4</v>
      </c>
      <c r="E4785" s="13">
        <f>D4785*'Assumptions Notes'!C$12</f>
        <v>2.9399999999999999E-2</v>
      </c>
      <c r="F4785" s="15">
        <f t="shared" si="148"/>
        <v>1.9771500000000001E-2</v>
      </c>
      <c r="G4785" s="10">
        <f>IF(C4785&gt;'Assumptions Notes'!C$11,'Assumptions Notes'!C$11,C4785)</f>
        <v>80.7</v>
      </c>
      <c r="H4785" s="15">
        <f t="shared" si="149"/>
        <v>1.9771500000000001E-2</v>
      </c>
      <c r="I4785" s="2">
        <f>IF(C4785&gt;'Assumptions Notes'!C$11,-C4785*('Assumptions Notes'!C$13/(2*1000)),G4785*D4785)</f>
        <v>1.9771500000000001E-2</v>
      </c>
    </row>
    <row r="4786" spans="1:9" ht="16" x14ac:dyDescent="0.2">
      <c r="A4786" s="5">
        <v>42651.6875</v>
      </c>
      <c r="B4786" s="2">
        <v>829.93</v>
      </c>
      <c r="C4786" s="29">
        <v>77.900000000000006</v>
      </c>
      <c r="D4786" s="8">
        <v>2.7E-4</v>
      </c>
      <c r="E4786" s="13">
        <f>D4786*'Assumptions Notes'!C$12</f>
        <v>3.2399999999999998E-2</v>
      </c>
      <c r="F4786" s="15">
        <f t="shared" si="148"/>
        <v>2.1033000000000003E-2</v>
      </c>
      <c r="G4786" s="10">
        <f>IF(C4786&gt;'Assumptions Notes'!C$11,'Assumptions Notes'!C$11,C4786)</f>
        <v>77.900000000000006</v>
      </c>
      <c r="H4786" s="15">
        <f t="shared" si="149"/>
        <v>2.1033000000000003E-2</v>
      </c>
      <c r="I4786" s="2">
        <f>IF(C4786&gt;'Assumptions Notes'!C$11,-C4786*('Assumptions Notes'!C$13/(2*1000)),G4786*D4786)</f>
        <v>2.1033000000000003E-2</v>
      </c>
    </row>
    <row r="4787" spans="1:9" ht="16" x14ac:dyDescent="0.2">
      <c r="A4787" s="5">
        <v>42651.708333333336</v>
      </c>
      <c r="B4787" s="2">
        <v>876.77</v>
      </c>
      <c r="C4787" s="29">
        <v>79.8</v>
      </c>
      <c r="D4787" s="8">
        <v>2.9500000000000001E-4</v>
      </c>
      <c r="E4787" s="13">
        <f>D4787*'Assumptions Notes'!C$12</f>
        <v>3.5400000000000001E-2</v>
      </c>
      <c r="F4787" s="15">
        <f t="shared" si="148"/>
        <v>2.3540999999999999E-2</v>
      </c>
      <c r="G4787" s="10">
        <f>IF(C4787&gt;'Assumptions Notes'!C$11,'Assumptions Notes'!C$11,C4787)</f>
        <v>79.8</v>
      </c>
      <c r="H4787" s="15">
        <f t="shared" si="149"/>
        <v>2.3540999999999999E-2</v>
      </c>
      <c r="I4787" s="2">
        <f>IF(C4787&gt;'Assumptions Notes'!C$11,-C4787*('Assumptions Notes'!C$13/(2*1000)),G4787*D4787)</f>
        <v>2.3540999999999999E-2</v>
      </c>
    </row>
    <row r="4788" spans="1:9" ht="16" x14ac:dyDescent="0.2">
      <c r="A4788" s="5">
        <v>42651.729166666664</v>
      </c>
      <c r="B4788" s="2">
        <v>947.59</v>
      </c>
      <c r="C4788" s="29">
        <v>88.7</v>
      </c>
      <c r="D4788" s="8">
        <v>2.9750000000000002E-4</v>
      </c>
      <c r="E4788" s="13">
        <f>D4788*'Assumptions Notes'!C$12</f>
        <v>3.5700000000000003E-2</v>
      </c>
      <c r="F4788" s="15">
        <f t="shared" si="148"/>
        <v>2.6388250000000002E-2</v>
      </c>
      <c r="G4788" s="10">
        <f>IF(C4788&gt;'Assumptions Notes'!C$11,'Assumptions Notes'!C$11,C4788)</f>
        <v>88.7</v>
      </c>
      <c r="H4788" s="15">
        <f t="shared" si="149"/>
        <v>2.6388250000000002E-2</v>
      </c>
      <c r="I4788" s="2">
        <f>IF(C4788&gt;'Assumptions Notes'!C$11,-C4788*('Assumptions Notes'!C$13/(2*1000)),G4788*D4788)</f>
        <v>2.6388250000000002E-2</v>
      </c>
    </row>
    <row r="4789" spans="1:9" ht="16" x14ac:dyDescent="0.2">
      <c r="A4789" s="5">
        <v>42651.75</v>
      </c>
      <c r="B4789" s="2">
        <v>1001.77</v>
      </c>
      <c r="C4789" s="29">
        <v>91</v>
      </c>
      <c r="D4789" s="8">
        <v>2.9999999999999997E-4</v>
      </c>
      <c r="E4789" s="13">
        <f>D4789*'Assumptions Notes'!C$12</f>
        <v>3.5999999999999997E-2</v>
      </c>
      <c r="F4789" s="15">
        <f t="shared" si="148"/>
        <v>2.7299999999999998E-2</v>
      </c>
      <c r="G4789" s="10">
        <f>IF(C4789&gt;'Assumptions Notes'!C$11,'Assumptions Notes'!C$11,C4789)</f>
        <v>91</v>
      </c>
      <c r="H4789" s="15">
        <f t="shared" si="149"/>
        <v>2.7299999999999998E-2</v>
      </c>
      <c r="I4789" s="2">
        <f>IF(C4789&gt;'Assumptions Notes'!C$11,-C4789*('Assumptions Notes'!C$13/(2*1000)),G4789*D4789)</f>
        <v>2.7299999999999998E-2</v>
      </c>
    </row>
    <row r="4790" spans="1:9" ht="16" x14ac:dyDescent="0.2">
      <c r="A4790" s="5">
        <v>42651.770833333336</v>
      </c>
      <c r="B4790" s="2">
        <v>1040.6099999999999</v>
      </c>
      <c r="C4790" s="29">
        <v>102.2</v>
      </c>
      <c r="D4790" s="8">
        <v>2.9999999999999997E-4</v>
      </c>
      <c r="E4790" s="13">
        <f>D4790*'Assumptions Notes'!C$12</f>
        <v>3.5999999999999997E-2</v>
      </c>
      <c r="F4790" s="15">
        <f t="shared" si="148"/>
        <v>3.066E-2</v>
      </c>
      <c r="G4790" s="10">
        <f>IF(C4790&gt;'Assumptions Notes'!C$11,'Assumptions Notes'!C$11,C4790)</f>
        <v>102.2</v>
      </c>
      <c r="H4790" s="15">
        <f t="shared" si="149"/>
        <v>3.066E-2</v>
      </c>
      <c r="I4790" s="2">
        <f>IF(C4790&gt;'Assumptions Notes'!C$11,-C4790*('Assumptions Notes'!C$13/(2*1000)),G4790*D4790)</f>
        <v>3.066E-2</v>
      </c>
    </row>
    <row r="4791" spans="1:9" ht="16" x14ac:dyDescent="0.2">
      <c r="A4791" s="5">
        <v>42651.791666666664</v>
      </c>
      <c r="B4791" s="2">
        <v>1023.67</v>
      </c>
      <c r="C4791" s="29">
        <v>103</v>
      </c>
      <c r="D4791" s="8">
        <v>2.9999999999999997E-4</v>
      </c>
      <c r="E4791" s="13">
        <f>D4791*'Assumptions Notes'!C$12</f>
        <v>3.5999999999999997E-2</v>
      </c>
      <c r="F4791" s="15">
        <f t="shared" si="148"/>
        <v>3.0899999999999997E-2</v>
      </c>
      <c r="G4791" s="10">
        <f>IF(C4791&gt;'Assumptions Notes'!C$11,'Assumptions Notes'!C$11,C4791)</f>
        <v>103</v>
      </c>
      <c r="H4791" s="15">
        <f t="shared" si="149"/>
        <v>3.0899999999999997E-2</v>
      </c>
      <c r="I4791" s="2">
        <f>IF(C4791&gt;'Assumptions Notes'!C$11,-C4791*('Assumptions Notes'!C$13/(2*1000)),G4791*D4791)</f>
        <v>3.0899999999999997E-2</v>
      </c>
    </row>
    <row r="4792" spans="1:9" ht="16" x14ac:dyDescent="0.2">
      <c r="A4792" s="5">
        <v>42651.8125</v>
      </c>
      <c r="B4792" s="2">
        <v>1063.74</v>
      </c>
      <c r="C4792" s="29">
        <v>103.8</v>
      </c>
      <c r="D4792" s="8">
        <v>2.9750000000000002E-4</v>
      </c>
      <c r="E4792" s="13">
        <f>D4792*'Assumptions Notes'!C$12</f>
        <v>3.5700000000000003E-2</v>
      </c>
      <c r="F4792" s="15">
        <f t="shared" si="148"/>
        <v>3.0880500000000002E-2</v>
      </c>
      <c r="G4792" s="10">
        <f>IF(C4792&gt;'Assumptions Notes'!C$11,'Assumptions Notes'!C$11,C4792)</f>
        <v>103.8</v>
      </c>
      <c r="H4792" s="15">
        <f t="shared" si="149"/>
        <v>3.0880500000000002E-2</v>
      </c>
      <c r="I4792" s="2">
        <f>IF(C4792&gt;'Assumptions Notes'!C$11,-C4792*('Assumptions Notes'!C$13/(2*1000)),G4792*D4792)</f>
        <v>3.0880500000000002E-2</v>
      </c>
    </row>
    <row r="4793" spans="1:9" ht="16" x14ac:dyDescent="0.2">
      <c r="A4793" s="5">
        <v>42651.833333333336</v>
      </c>
      <c r="B4793" s="2">
        <v>1082.54</v>
      </c>
      <c r="C4793" s="29">
        <v>100.3</v>
      </c>
      <c r="D4793" s="8">
        <v>2.9500000000000001E-4</v>
      </c>
      <c r="E4793" s="13">
        <f>D4793*'Assumptions Notes'!C$12</f>
        <v>3.5400000000000001E-2</v>
      </c>
      <c r="F4793" s="15">
        <f t="shared" si="148"/>
        <v>2.95885E-2</v>
      </c>
      <c r="G4793" s="10">
        <f>IF(C4793&gt;'Assumptions Notes'!C$11,'Assumptions Notes'!C$11,C4793)</f>
        <v>100.3</v>
      </c>
      <c r="H4793" s="15">
        <f t="shared" si="149"/>
        <v>2.95885E-2</v>
      </c>
      <c r="I4793" s="2">
        <f>IF(C4793&gt;'Assumptions Notes'!C$11,-C4793*('Assumptions Notes'!C$13/(2*1000)),G4793*D4793)</f>
        <v>2.95885E-2</v>
      </c>
    </row>
    <row r="4794" spans="1:9" ht="16" x14ac:dyDescent="0.2">
      <c r="A4794" s="5">
        <v>42651.854166666664</v>
      </c>
      <c r="B4794" s="2">
        <v>1038.73</v>
      </c>
      <c r="C4794" s="29">
        <v>92</v>
      </c>
      <c r="D4794" s="8">
        <v>2.9E-4</v>
      </c>
      <c r="E4794" s="13">
        <f>D4794*'Assumptions Notes'!C$12</f>
        <v>3.4799999999999998E-2</v>
      </c>
      <c r="F4794" s="15">
        <f t="shared" si="148"/>
        <v>2.6679999999999999E-2</v>
      </c>
      <c r="G4794" s="10">
        <f>IF(C4794&gt;'Assumptions Notes'!C$11,'Assumptions Notes'!C$11,C4794)</f>
        <v>92</v>
      </c>
      <c r="H4794" s="15">
        <f t="shared" si="149"/>
        <v>2.6679999999999999E-2</v>
      </c>
      <c r="I4794" s="2">
        <f>IF(C4794&gt;'Assumptions Notes'!C$11,-C4794*('Assumptions Notes'!C$13/(2*1000)),G4794*D4794)</f>
        <v>2.6679999999999999E-2</v>
      </c>
    </row>
    <row r="4795" spans="1:9" ht="16" x14ac:dyDescent="0.2">
      <c r="A4795" s="5">
        <v>42651.875</v>
      </c>
      <c r="B4795" s="2">
        <v>996.64</v>
      </c>
      <c r="C4795" s="29">
        <v>86.4</v>
      </c>
      <c r="D4795" s="8">
        <v>2.8499999999999999E-4</v>
      </c>
      <c r="E4795" s="13">
        <f>D4795*'Assumptions Notes'!C$12</f>
        <v>3.4200000000000001E-2</v>
      </c>
      <c r="F4795" s="15">
        <f t="shared" si="148"/>
        <v>2.4624E-2</v>
      </c>
      <c r="G4795" s="10">
        <f>IF(C4795&gt;'Assumptions Notes'!C$11,'Assumptions Notes'!C$11,C4795)</f>
        <v>86.4</v>
      </c>
      <c r="H4795" s="15">
        <f t="shared" si="149"/>
        <v>2.4624E-2</v>
      </c>
      <c r="I4795" s="2">
        <f>IF(C4795&gt;'Assumptions Notes'!C$11,-C4795*('Assumptions Notes'!C$13/(2*1000)),G4795*D4795)</f>
        <v>2.4624E-2</v>
      </c>
    </row>
    <row r="4796" spans="1:9" ht="16" x14ac:dyDescent="0.2">
      <c r="A4796" s="5">
        <v>42651.895833333336</v>
      </c>
      <c r="B4796" s="2">
        <v>949.08</v>
      </c>
      <c r="C4796" s="29">
        <v>79.3</v>
      </c>
      <c r="D4796" s="8">
        <v>2.7E-4</v>
      </c>
      <c r="E4796" s="13">
        <f>D4796*'Assumptions Notes'!C$12</f>
        <v>3.2399999999999998E-2</v>
      </c>
      <c r="F4796" s="15">
        <f t="shared" si="148"/>
        <v>2.1410999999999999E-2</v>
      </c>
      <c r="G4796" s="10">
        <f>IF(C4796&gt;'Assumptions Notes'!C$11,'Assumptions Notes'!C$11,C4796)</f>
        <v>79.3</v>
      </c>
      <c r="H4796" s="15">
        <f t="shared" si="149"/>
        <v>2.1410999999999999E-2</v>
      </c>
      <c r="I4796" s="2">
        <f>IF(C4796&gt;'Assumptions Notes'!C$11,-C4796*('Assumptions Notes'!C$13/(2*1000)),G4796*D4796)</f>
        <v>2.1410999999999999E-2</v>
      </c>
    </row>
    <row r="4797" spans="1:9" ht="16" x14ac:dyDescent="0.2">
      <c r="A4797" s="5">
        <v>42651.916666666664</v>
      </c>
      <c r="B4797" s="2">
        <v>894.43</v>
      </c>
      <c r="C4797" s="29">
        <v>79.2</v>
      </c>
      <c r="D4797" s="8">
        <v>2.5500000000000002E-4</v>
      </c>
      <c r="E4797" s="13">
        <f>D4797*'Assumptions Notes'!C$12</f>
        <v>3.0600000000000002E-2</v>
      </c>
      <c r="F4797" s="15">
        <f t="shared" si="148"/>
        <v>2.0196000000000002E-2</v>
      </c>
      <c r="G4797" s="10">
        <f>IF(C4797&gt;'Assumptions Notes'!C$11,'Assumptions Notes'!C$11,C4797)</f>
        <v>79.2</v>
      </c>
      <c r="H4797" s="15">
        <f t="shared" si="149"/>
        <v>2.0196000000000002E-2</v>
      </c>
      <c r="I4797" s="2">
        <f>IF(C4797&gt;'Assumptions Notes'!C$11,-C4797*('Assumptions Notes'!C$13/(2*1000)),G4797*D4797)</f>
        <v>2.0196000000000002E-2</v>
      </c>
    </row>
    <row r="4798" spans="1:9" ht="16" x14ac:dyDescent="0.2">
      <c r="A4798" s="5">
        <v>42651.9375</v>
      </c>
      <c r="B4798" s="2">
        <v>876.74</v>
      </c>
      <c r="C4798" s="29">
        <v>72.400000000000006</v>
      </c>
      <c r="D4798" s="8">
        <v>2.1250000000000002E-4</v>
      </c>
      <c r="E4798" s="13">
        <f>D4798*'Assumptions Notes'!C$12</f>
        <v>2.5500000000000002E-2</v>
      </c>
      <c r="F4798" s="15">
        <f t="shared" si="148"/>
        <v>1.5385000000000003E-2</v>
      </c>
      <c r="G4798" s="10">
        <f>IF(C4798&gt;'Assumptions Notes'!C$11,'Assumptions Notes'!C$11,C4798)</f>
        <v>72.400000000000006</v>
      </c>
      <c r="H4798" s="15">
        <f t="shared" si="149"/>
        <v>1.5385000000000003E-2</v>
      </c>
      <c r="I4798" s="2">
        <f>IF(C4798&gt;'Assumptions Notes'!C$11,-C4798*('Assumptions Notes'!C$13/(2*1000)),G4798*D4798)</f>
        <v>1.5385000000000003E-2</v>
      </c>
    </row>
    <row r="4799" spans="1:9" ht="16" x14ac:dyDescent="0.2">
      <c r="A4799" s="5">
        <v>42651.958333333336</v>
      </c>
      <c r="B4799" s="2">
        <v>858.65</v>
      </c>
      <c r="C4799" s="29">
        <v>76.3</v>
      </c>
      <c r="D4799" s="8">
        <v>1.7000000000000001E-4</v>
      </c>
      <c r="E4799" s="13">
        <f>D4799*'Assumptions Notes'!C$12</f>
        <v>2.0400000000000001E-2</v>
      </c>
      <c r="F4799" s="15">
        <f t="shared" si="148"/>
        <v>1.2971E-2</v>
      </c>
      <c r="G4799" s="10">
        <f>IF(C4799&gt;'Assumptions Notes'!C$11,'Assumptions Notes'!C$11,C4799)</f>
        <v>76.3</v>
      </c>
      <c r="H4799" s="15">
        <f t="shared" si="149"/>
        <v>1.2971E-2</v>
      </c>
      <c r="I4799" s="2">
        <f>IF(C4799&gt;'Assumptions Notes'!C$11,-C4799*('Assumptions Notes'!C$13/(2*1000)),G4799*D4799)</f>
        <v>1.2971E-2</v>
      </c>
    </row>
    <row r="4800" spans="1:9" ht="16" x14ac:dyDescent="0.2">
      <c r="A4800" s="5">
        <v>42651.979166666664</v>
      </c>
      <c r="B4800" s="2">
        <v>834.72</v>
      </c>
      <c r="C4800" s="29">
        <v>80.7</v>
      </c>
      <c r="D4800" s="8">
        <v>1.5000000000000001E-4</v>
      </c>
      <c r="E4800" s="13">
        <f>D4800*'Assumptions Notes'!C$12</f>
        <v>1.8000000000000002E-2</v>
      </c>
      <c r="F4800" s="15">
        <f t="shared" si="148"/>
        <v>1.2105000000000001E-2</v>
      </c>
      <c r="G4800" s="10">
        <f>IF(C4800&gt;'Assumptions Notes'!C$11,'Assumptions Notes'!C$11,C4800)</f>
        <v>80.7</v>
      </c>
      <c r="H4800" s="15">
        <f t="shared" si="149"/>
        <v>1.2105000000000001E-2</v>
      </c>
      <c r="I4800" s="2">
        <f>IF(C4800&gt;'Assumptions Notes'!C$11,-C4800*('Assumptions Notes'!C$13/(2*1000)),G4800*D4800)</f>
        <v>1.2105000000000001E-2</v>
      </c>
    </row>
    <row r="4801" spans="1:9" ht="16" x14ac:dyDescent="0.2">
      <c r="A4801" s="5">
        <v>42652</v>
      </c>
      <c r="B4801" s="2">
        <v>1035.48</v>
      </c>
      <c r="C4801" s="29">
        <v>86.4</v>
      </c>
      <c r="D4801" s="8">
        <v>1.2999999999999999E-4</v>
      </c>
      <c r="E4801" s="13">
        <f>D4801*'Assumptions Notes'!C$12</f>
        <v>1.5599999999999999E-2</v>
      </c>
      <c r="F4801" s="15">
        <f t="shared" si="148"/>
        <v>1.1231999999999999E-2</v>
      </c>
      <c r="G4801" s="10">
        <f>IF(C4801&gt;'Assumptions Notes'!C$11,'Assumptions Notes'!C$11,C4801)</f>
        <v>86.4</v>
      </c>
      <c r="H4801" s="15">
        <f t="shared" si="149"/>
        <v>1.1231999999999999E-2</v>
      </c>
      <c r="I4801" s="2">
        <f>IF(C4801&gt;'Assumptions Notes'!C$11,-C4801*('Assumptions Notes'!C$13/(2*1000)),G4801*D4801)</f>
        <v>1.1231999999999999E-2</v>
      </c>
    </row>
    <row r="4802" spans="1:9" ht="16" x14ac:dyDescent="0.2">
      <c r="A4802" s="5">
        <v>42652.020833333336</v>
      </c>
      <c r="B4802" s="2">
        <v>950.46</v>
      </c>
      <c r="C4802" s="29">
        <v>99.3</v>
      </c>
      <c r="D4802" s="8">
        <v>1.175E-4</v>
      </c>
      <c r="E4802" s="13">
        <f>D4802*'Assumptions Notes'!C$12</f>
        <v>1.41E-2</v>
      </c>
      <c r="F4802" s="15">
        <f t="shared" si="148"/>
        <v>1.1667749999999999E-2</v>
      </c>
      <c r="G4802" s="10">
        <f>IF(C4802&gt;'Assumptions Notes'!C$11,'Assumptions Notes'!C$11,C4802)</f>
        <v>99.3</v>
      </c>
      <c r="H4802" s="15">
        <f t="shared" si="149"/>
        <v>1.1667749999999999E-2</v>
      </c>
      <c r="I4802" s="2">
        <f>IF(C4802&gt;'Assumptions Notes'!C$11,-C4802*('Assumptions Notes'!C$13/(2*1000)),G4802*D4802)</f>
        <v>1.1667749999999999E-2</v>
      </c>
    </row>
    <row r="4803" spans="1:9" ht="16" x14ac:dyDescent="0.2">
      <c r="A4803" s="5">
        <v>42652.041666666664</v>
      </c>
      <c r="B4803" s="2">
        <v>899.28</v>
      </c>
      <c r="C4803" s="29">
        <v>100.4</v>
      </c>
      <c r="D4803" s="8">
        <v>1.05E-4</v>
      </c>
      <c r="E4803" s="13">
        <f>D4803*'Assumptions Notes'!C$12</f>
        <v>1.26E-2</v>
      </c>
      <c r="F4803" s="15">
        <f t="shared" ref="F4803:F4866" si="150">D4803*C4803</f>
        <v>1.0542000000000001E-2</v>
      </c>
      <c r="G4803" s="10">
        <f>IF(C4803&gt;'Assumptions Notes'!C$11,'Assumptions Notes'!C$11,C4803)</f>
        <v>100.4</v>
      </c>
      <c r="H4803" s="15">
        <f t="shared" ref="H4803:H4866" si="151">G4803*D4803</f>
        <v>1.0542000000000001E-2</v>
      </c>
      <c r="I4803" s="2">
        <f>IF(C4803&gt;'Assumptions Notes'!C$11,-C4803*('Assumptions Notes'!C$13/(2*1000)),G4803*D4803)</f>
        <v>1.0542000000000001E-2</v>
      </c>
    </row>
    <row r="4804" spans="1:9" ht="16" x14ac:dyDescent="0.2">
      <c r="A4804" s="5">
        <v>42652.0625</v>
      </c>
      <c r="B4804" s="2">
        <v>816.12</v>
      </c>
      <c r="C4804" s="29">
        <v>99.8</v>
      </c>
      <c r="D4804" s="8">
        <v>1.025E-4</v>
      </c>
      <c r="E4804" s="13">
        <f>D4804*'Assumptions Notes'!C$12</f>
        <v>1.23E-2</v>
      </c>
      <c r="F4804" s="15">
        <f t="shared" si="150"/>
        <v>1.0229499999999999E-2</v>
      </c>
      <c r="G4804" s="10">
        <f>IF(C4804&gt;'Assumptions Notes'!C$11,'Assumptions Notes'!C$11,C4804)</f>
        <v>99.8</v>
      </c>
      <c r="H4804" s="15">
        <f t="shared" si="151"/>
        <v>1.0229499999999999E-2</v>
      </c>
      <c r="I4804" s="2">
        <f>IF(C4804&gt;'Assumptions Notes'!C$11,-C4804*('Assumptions Notes'!C$13/(2*1000)),G4804*D4804)</f>
        <v>1.0229499999999999E-2</v>
      </c>
    </row>
    <row r="4805" spans="1:9" ht="16" x14ac:dyDescent="0.2">
      <c r="A4805" s="5">
        <v>42652.083333333336</v>
      </c>
      <c r="B4805" s="2">
        <v>764.28</v>
      </c>
      <c r="C4805" s="29">
        <v>98.9</v>
      </c>
      <c r="D4805" s="8">
        <v>1E-4</v>
      </c>
      <c r="E4805" s="13">
        <f>D4805*'Assumptions Notes'!C$12</f>
        <v>1.2E-2</v>
      </c>
      <c r="F4805" s="15">
        <f t="shared" si="150"/>
        <v>9.8900000000000012E-3</v>
      </c>
      <c r="G4805" s="10">
        <f>IF(C4805&gt;'Assumptions Notes'!C$11,'Assumptions Notes'!C$11,C4805)</f>
        <v>98.9</v>
      </c>
      <c r="H4805" s="15">
        <f t="shared" si="151"/>
        <v>9.8900000000000012E-3</v>
      </c>
      <c r="I4805" s="2">
        <f>IF(C4805&gt;'Assumptions Notes'!C$11,-C4805*('Assumptions Notes'!C$13/(2*1000)),G4805*D4805)</f>
        <v>9.8900000000000012E-3</v>
      </c>
    </row>
    <row r="4806" spans="1:9" ht="16" x14ac:dyDescent="0.2">
      <c r="A4806" s="5">
        <v>42652.104166666664</v>
      </c>
      <c r="B4806" s="2">
        <v>723</v>
      </c>
      <c r="C4806" s="29">
        <v>87.3</v>
      </c>
      <c r="D4806" s="8">
        <v>9.8750000000000002E-5</v>
      </c>
      <c r="E4806" s="13">
        <f>D4806*'Assumptions Notes'!C$12</f>
        <v>1.1849999999999999E-2</v>
      </c>
      <c r="F4806" s="15">
        <f t="shared" si="150"/>
        <v>8.6208750000000001E-3</v>
      </c>
      <c r="G4806" s="10">
        <f>IF(C4806&gt;'Assumptions Notes'!C$11,'Assumptions Notes'!C$11,C4806)</f>
        <v>87.3</v>
      </c>
      <c r="H4806" s="15">
        <f t="shared" si="151"/>
        <v>8.6208750000000001E-3</v>
      </c>
      <c r="I4806" s="2">
        <f>IF(C4806&gt;'Assumptions Notes'!C$11,-C4806*('Assumptions Notes'!C$13/(2*1000)),G4806*D4806)</f>
        <v>8.6208750000000001E-3</v>
      </c>
    </row>
    <row r="4807" spans="1:9" ht="16" x14ac:dyDescent="0.2">
      <c r="A4807" s="5">
        <v>42652.125</v>
      </c>
      <c r="B4807" s="2">
        <v>697.39</v>
      </c>
      <c r="C4807" s="29">
        <v>80.7</v>
      </c>
      <c r="D4807" s="8">
        <v>9.7499999999999998E-5</v>
      </c>
      <c r="E4807" s="13">
        <f>D4807*'Assumptions Notes'!C$12</f>
        <v>1.17E-2</v>
      </c>
      <c r="F4807" s="15">
        <f t="shared" si="150"/>
        <v>7.8682500000000002E-3</v>
      </c>
      <c r="G4807" s="10">
        <f>IF(C4807&gt;'Assumptions Notes'!C$11,'Assumptions Notes'!C$11,C4807)</f>
        <v>80.7</v>
      </c>
      <c r="H4807" s="15">
        <f t="shared" si="151"/>
        <v>7.8682500000000002E-3</v>
      </c>
      <c r="I4807" s="2">
        <f>IF(C4807&gt;'Assumptions Notes'!C$11,-C4807*('Assumptions Notes'!C$13/(2*1000)),G4807*D4807)</f>
        <v>7.8682500000000002E-3</v>
      </c>
    </row>
    <row r="4808" spans="1:9" ht="16" x14ac:dyDescent="0.2">
      <c r="A4808" s="5">
        <v>42652.145833333336</v>
      </c>
      <c r="B4808" s="2">
        <v>681.07</v>
      </c>
      <c r="C4808" s="29">
        <v>77.3</v>
      </c>
      <c r="D4808" s="8">
        <v>9.6250000000000009E-5</v>
      </c>
      <c r="E4808" s="13">
        <f>D4808*'Assumptions Notes'!C$12</f>
        <v>1.1550000000000001E-2</v>
      </c>
      <c r="F4808" s="15">
        <f t="shared" si="150"/>
        <v>7.4401250000000006E-3</v>
      </c>
      <c r="G4808" s="10">
        <f>IF(C4808&gt;'Assumptions Notes'!C$11,'Assumptions Notes'!C$11,C4808)</f>
        <v>77.3</v>
      </c>
      <c r="H4808" s="15">
        <f t="shared" si="151"/>
        <v>7.4401250000000006E-3</v>
      </c>
      <c r="I4808" s="2">
        <f>IF(C4808&gt;'Assumptions Notes'!C$11,-C4808*('Assumptions Notes'!C$13/(2*1000)),G4808*D4808)</f>
        <v>7.4401250000000006E-3</v>
      </c>
    </row>
    <row r="4809" spans="1:9" ht="16" x14ac:dyDescent="0.2">
      <c r="A4809" s="5">
        <v>42652.166666666664</v>
      </c>
      <c r="B4809" s="2">
        <v>670.56</v>
      </c>
      <c r="C4809" s="29">
        <v>76.599999999999994</v>
      </c>
      <c r="D4809" s="8">
        <v>9.5000000000000005E-5</v>
      </c>
      <c r="E4809" s="13">
        <f>D4809*'Assumptions Notes'!C$12</f>
        <v>1.14E-2</v>
      </c>
      <c r="F4809" s="15">
        <f t="shared" si="150"/>
        <v>7.2769999999999996E-3</v>
      </c>
      <c r="G4809" s="10">
        <f>IF(C4809&gt;'Assumptions Notes'!C$11,'Assumptions Notes'!C$11,C4809)</f>
        <v>76.599999999999994</v>
      </c>
      <c r="H4809" s="15">
        <f t="shared" si="151"/>
        <v>7.2769999999999996E-3</v>
      </c>
      <c r="I4809" s="2">
        <f>IF(C4809&gt;'Assumptions Notes'!C$11,-C4809*('Assumptions Notes'!C$13/(2*1000)),G4809*D4809)</f>
        <v>7.2769999999999996E-3</v>
      </c>
    </row>
    <row r="4810" spans="1:9" ht="16" x14ac:dyDescent="0.2">
      <c r="A4810" s="5">
        <v>42652.1875</v>
      </c>
      <c r="B4810" s="2">
        <v>665.5</v>
      </c>
      <c r="C4810" s="29">
        <v>69.8</v>
      </c>
      <c r="D4810" s="8">
        <v>9.6250000000000009E-5</v>
      </c>
      <c r="E4810" s="13">
        <f>D4810*'Assumptions Notes'!C$12</f>
        <v>1.1550000000000001E-2</v>
      </c>
      <c r="F4810" s="15">
        <f t="shared" si="150"/>
        <v>6.7182500000000003E-3</v>
      </c>
      <c r="G4810" s="10">
        <f>IF(C4810&gt;'Assumptions Notes'!C$11,'Assumptions Notes'!C$11,C4810)</f>
        <v>69.8</v>
      </c>
      <c r="H4810" s="15">
        <f t="shared" si="151"/>
        <v>6.7182500000000003E-3</v>
      </c>
      <c r="I4810" s="2">
        <f>IF(C4810&gt;'Assumptions Notes'!C$11,-C4810*('Assumptions Notes'!C$13/(2*1000)),G4810*D4810)</f>
        <v>6.7182500000000003E-3</v>
      </c>
    </row>
    <row r="4811" spans="1:9" ht="16" x14ac:dyDescent="0.2">
      <c r="A4811" s="5">
        <v>42652.208333333336</v>
      </c>
      <c r="B4811" s="2">
        <v>659.17</v>
      </c>
      <c r="C4811" s="29">
        <v>69.8</v>
      </c>
      <c r="D4811" s="8">
        <v>9.7499999999999998E-5</v>
      </c>
      <c r="E4811" s="13">
        <f>D4811*'Assumptions Notes'!C$12</f>
        <v>1.17E-2</v>
      </c>
      <c r="F4811" s="15">
        <f t="shared" si="150"/>
        <v>6.8054999999999999E-3</v>
      </c>
      <c r="G4811" s="10">
        <f>IF(C4811&gt;'Assumptions Notes'!C$11,'Assumptions Notes'!C$11,C4811)</f>
        <v>69.8</v>
      </c>
      <c r="H4811" s="15">
        <f t="shared" si="151"/>
        <v>6.8054999999999999E-3</v>
      </c>
      <c r="I4811" s="2">
        <f>IF(C4811&gt;'Assumptions Notes'!C$11,-C4811*('Assumptions Notes'!C$13/(2*1000)),G4811*D4811)</f>
        <v>6.8054999999999999E-3</v>
      </c>
    </row>
    <row r="4812" spans="1:9" ht="16" x14ac:dyDescent="0.2">
      <c r="A4812" s="5">
        <v>42652.229166666664</v>
      </c>
      <c r="B4812" s="2">
        <v>661.89</v>
      </c>
      <c r="C4812" s="29">
        <v>77.099999999999994</v>
      </c>
      <c r="D4812" s="8">
        <v>1.15E-4</v>
      </c>
      <c r="E4812" s="13">
        <f>D4812*'Assumptions Notes'!C$12</f>
        <v>1.38E-2</v>
      </c>
      <c r="F4812" s="15">
        <f t="shared" si="150"/>
        <v>8.8664999999999994E-3</v>
      </c>
      <c r="G4812" s="10">
        <f>IF(C4812&gt;'Assumptions Notes'!C$11,'Assumptions Notes'!C$11,C4812)</f>
        <v>77.099999999999994</v>
      </c>
      <c r="H4812" s="15">
        <f t="shared" si="151"/>
        <v>8.8664999999999994E-3</v>
      </c>
      <c r="I4812" s="2">
        <f>IF(C4812&gt;'Assumptions Notes'!C$11,-C4812*('Assumptions Notes'!C$13/(2*1000)),G4812*D4812)</f>
        <v>8.8664999999999994E-3</v>
      </c>
    </row>
    <row r="4813" spans="1:9" ht="16" x14ac:dyDescent="0.2">
      <c r="A4813" s="5">
        <v>42652.25</v>
      </c>
      <c r="B4813" s="2">
        <v>689.69</v>
      </c>
      <c r="C4813" s="29">
        <v>80.7</v>
      </c>
      <c r="D4813" s="8">
        <v>1.325E-4</v>
      </c>
      <c r="E4813" s="13">
        <f>D4813*'Assumptions Notes'!C$12</f>
        <v>1.5900000000000001E-2</v>
      </c>
      <c r="F4813" s="15">
        <f t="shared" si="150"/>
        <v>1.0692749999999999E-2</v>
      </c>
      <c r="G4813" s="10">
        <f>IF(C4813&gt;'Assumptions Notes'!C$11,'Assumptions Notes'!C$11,C4813)</f>
        <v>80.7</v>
      </c>
      <c r="H4813" s="15">
        <f t="shared" si="151"/>
        <v>1.0692749999999999E-2</v>
      </c>
      <c r="I4813" s="2">
        <f>IF(C4813&gt;'Assumptions Notes'!C$11,-C4813*('Assumptions Notes'!C$13/(2*1000)),G4813*D4813)</f>
        <v>1.0692749999999999E-2</v>
      </c>
    </row>
    <row r="4814" spans="1:9" ht="16" x14ac:dyDescent="0.2">
      <c r="A4814" s="5">
        <v>42652.270833333336</v>
      </c>
      <c r="B4814" s="2">
        <v>701.62</v>
      </c>
      <c r="C4814" s="29">
        <v>93.6</v>
      </c>
      <c r="D4814" s="8">
        <v>1.6249999999999999E-4</v>
      </c>
      <c r="E4814" s="13">
        <f>D4814*'Assumptions Notes'!C$12</f>
        <v>1.95E-2</v>
      </c>
      <c r="F4814" s="15">
        <f t="shared" si="150"/>
        <v>1.5209999999999998E-2</v>
      </c>
      <c r="G4814" s="10">
        <f>IF(C4814&gt;'Assumptions Notes'!C$11,'Assumptions Notes'!C$11,C4814)</f>
        <v>93.6</v>
      </c>
      <c r="H4814" s="15">
        <f t="shared" si="151"/>
        <v>1.5209999999999998E-2</v>
      </c>
      <c r="I4814" s="2">
        <f>IF(C4814&gt;'Assumptions Notes'!C$11,-C4814*('Assumptions Notes'!C$13/(2*1000)),G4814*D4814)</f>
        <v>1.5209999999999998E-2</v>
      </c>
    </row>
    <row r="4815" spans="1:9" ht="16" x14ac:dyDescent="0.2">
      <c r="A4815" s="5">
        <v>42652.291666666664</v>
      </c>
      <c r="B4815" s="2">
        <v>723.03</v>
      </c>
      <c r="C4815" s="29">
        <v>91.6</v>
      </c>
      <c r="D4815" s="8">
        <v>1.9249999999999999E-4</v>
      </c>
      <c r="E4815" s="13">
        <f>D4815*'Assumptions Notes'!C$12</f>
        <v>2.3099999999999999E-2</v>
      </c>
      <c r="F4815" s="15">
        <f t="shared" si="150"/>
        <v>1.7632999999999999E-2</v>
      </c>
      <c r="G4815" s="10">
        <f>IF(C4815&gt;'Assumptions Notes'!C$11,'Assumptions Notes'!C$11,C4815)</f>
        <v>91.6</v>
      </c>
      <c r="H4815" s="15">
        <f t="shared" si="151"/>
        <v>1.7632999999999999E-2</v>
      </c>
      <c r="I4815" s="2">
        <f>IF(C4815&gt;'Assumptions Notes'!C$11,-C4815*('Assumptions Notes'!C$13/(2*1000)),G4815*D4815)</f>
        <v>1.7632999999999999E-2</v>
      </c>
    </row>
    <row r="4816" spans="1:9" ht="16" x14ac:dyDescent="0.2">
      <c r="A4816" s="5">
        <v>42652.3125</v>
      </c>
      <c r="B4816" s="2">
        <v>729.4</v>
      </c>
      <c r="C4816" s="29">
        <v>89.2</v>
      </c>
      <c r="D4816" s="8">
        <v>2.0875000000000001E-4</v>
      </c>
      <c r="E4816" s="13">
        <f>D4816*'Assumptions Notes'!C$12</f>
        <v>2.5049999999999999E-2</v>
      </c>
      <c r="F4816" s="15">
        <f t="shared" si="150"/>
        <v>1.8620500000000002E-2</v>
      </c>
      <c r="G4816" s="10">
        <f>IF(C4816&gt;'Assumptions Notes'!C$11,'Assumptions Notes'!C$11,C4816)</f>
        <v>89.2</v>
      </c>
      <c r="H4816" s="15">
        <f t="shared" si="151"/>
        <v>1.8620500000000002E-2</v>
      </c>
      <c r="I4816" s="2">
        <f>IF(C4816&gt;'Assumptions Notes'!C$11,-C4816*('Assumptions Notes'!C$13/(2*1000)),G4816*D4816)</f>
        <v>1.8620500000000002E-2</v>
      </c>
    </row>
    <row r="4817" spans="1:9" ht="16" x14ac:dyDescent="0.2">
      <c r="A4817" s="5">
        <v>42652.333333333336</v>
      </c>
      <c r="B4817" s="2">
        <v>714.75</v>
      </c>
      <c r="C4817" s="29">
        <v>93.8</v>
      </c>
      <c r="D4817" s="8">
        <v>2.2499999999999999E-4</v>
      </c>
      <c r="E4817" s="13">
        <f>D4817*'Assumptions Notes'!C$12</f>
        <v>2.7E-2</v>
      </c>
      <c r="F4817" s="15">
        <f t="shared" si="150"/>
        <v>2.1104999999999999E-2</v>
      </c>
      <c r="G4817" s="10">
        <f>IF(C4817&gt;'Assumptions Notes'!C$11,'Assumptions Notes'!C$11,C4817)</f>
        <v>93.8</v>
      </c>
      <c r="H4817" s="15">
        <f t="shared" si="151"/>
        <v>2.1104999999999999E-2</v>
      </c>
      <c r="I4817" s="2">
        <f>IF(C4817&gt;'Assumptions Notes'!C$11,-C4817*('Assumptions Notes'!C$13/(2*1000)),G4817*D4817)</f>
        <v>2.1104999999999999E-2</v>
      </c>
    </row>
    <row r="4818" spans="1:9" ht="16" x14ac:dyDescent="0.2">
      <c r="A4818" s="5">
        <v>42652.354166666664</v>
      </c>
      <c r="B4818" s="2">
        <v>723.21</v>
      </c>
      <c r="C4818" s="29">
        <v>79.599999999999994</v>
      </c>
      <c r="D4818" s="8">
        <v>2.2625E-4</v>
      </c>
      <c r="E4818" s="13">
        <f>D4818*'Assumptions Notes'!C$12</f>
        <v>2.7150000000000001E-2</v>
      </c>
      <c r="F4818" s="15">
        <f t="shared" si="150"/>
        <v>1.8009499999999998E-2</v>
      </c>
      <c r="G4818" s="10">
        <f>IF(C4818&gt;'Assumptions Notes'!C$11,'Assumptions Notes'!C$11,C4818)</f>
        <v>79.599999999999994</v>
      </c>
      <c r="H4818" s="15">
        <f t="shared" si="151"/>
        <v>1.8009499999999998E-2</v>
      </c>
      <c r="I4818" s="2">
        <f>IF(C4818&gt;'Assumptions Notes'!C$11,-C4818*('Assumptions Notes'!C$13/(2*1000)),G4818*D4818)</f>
        <v>1.8009499999999998E-2</v>
      </c>
    </row>
    <row r="4819" spans="1:9" ht="16" x14ac:dyDescent="0.2">
      <c r="A4819" s="5">
        <v>42652.375</v>
      </c>
      <c r="B4819" s="2">
        <v>742.07</v>
      </c>
      <c r="C4819" s="29">
        <v>74.5</v>
      </c>
      <c r="D4819" s="8">
        <v>2.275E-4</v>
      </c>
      <c r="E4819" s="13">
        <f>D4819*'Assumptions Notes'!C$12</f>
        <v>2.7300000000000001E-2</v>
      </c>
      <c r="F4819" s="15">
        <f t="shared" si="150"/>
        <v>1.6948749999999999E-2</v>
      </c>
      <c r="G4819" s="10">
        <f>IF(C4819&gt;'Assumptions Notes'!C$11,'Assumptions Notes'!C$11,C4819)</f>
        <v>74.5</v>
      </c>
      <c r="H4819" s="15">
        <f t="shared" si="151"/>
        <v>1.6948749999999999E-2</v>
      </c>
      <c r="I4819" s="2">
        <f>IF(C4819&gt;'Assumptions Notes'!C$11,-C4819*('Assumptions Notes'!C$13/(2*1000)),G4819*D4819)</f>
        <v>1.6948749999999999E-2</v>
      </c>
    </row>
    <row r="4820" spans="1:9" ht="16" x14ac:dyDescent="0.2">
      <c r="A4820" s="5">
        <v>42652.395833333336</v>
      </c>
      <c r="B4820" s="2">
        <v>687.36</v>
      </c>
      <c r="C4820" s="29">
        <v>71.5</v>
      </c>
      <c r="D4820" s="8">
        <v>2.1875E-4</v>
      </c>
      <c r="E4820" s="13">
        <f>D4820*'Assumptions Notes'!C$12</f>
        <v>2.6249999999999999E-2</v>
      </c>
      <c r="F4820" s="15">
        <f t="shared" si="150"/>
        <v>1.5640625000000002E-2</v>
      </c>
      <c r="G4820" s="10">
        <f>IF(C4820&gt;'Assumptions Notes'!C$11,'Assumptions Notes'!C$11,C4820)</f>
        <v>71.5</v>
      </c>
      <c r="H4820" s="15">
        <f t="shared" si="151"/>
        <v>1.5640625000000002E-2</v>
      </c>
      <c r="I4820" s="2">
        <f>IF(C4820&gt;'Assumptions Notes'!C$11,-C4820*('Assumptions Notes'!C$13/(2*1000)),G4820*D4820)</f>
        <v>1.5640625000000002E-2</v>
      </c>
    </row>
    <row r="4821" spans="1:9" ht="16" x14ac:dyDescent="0.2">
      <c r="A4821" s="5">
        <v>42652.416666666664</v>
      </c>
      <c r="B4821" s="2">
        <v>695.13</v>
      </c>
      <c r="C4821" s="29">
        <v>67.5</v>
      </c>
      <c r="D4821" s="8">
        <v>2.1000000000000001E-4</v>
      </c>
      <c r="E4821" s="13">
        <f>D4821*'Assumptions Notes'!C$12</f>
        <v>2.52E-2</v>
      </c>
      <c r="F4821" s="15">
        <f t="shared" si="150"/>
        <v>1.4175E-2</v>
      </c>
      <c r="G4821" s="10">
        <f>IF(C4821&gt;'Assumptions Notes'!C$11,'Assumptions Notes'!C$11,C4821)</f>
        <v>67.5</v>
      </c>
      <c r="H4821" s="15">
        <f t="shared" si="151"/>
        <v>1.4175E-2</v>
      </c>
      <c r="I4821" s="2">
        <f>IF(C4821&gt;'Assumptions Notes'!C$11,-C4821*('Assumptions Notes'!C$13/(2*1000)),G4821*D4821)</f>
        <v>1.4175E-2</v>
      </c>
    </row>
    <row r="4822" spans="1:9" ht="16" x14ac:dyDescent="0.2">
      <c r="A4822" s="5">
        <v>42652.4375</v>
      </c>
      <c r="B4822" s="2">
        <v>660.44</v>
      </c>
      <c r="C4822" s="29">
        <v>64.8</v>
      </c>
      <c r="D4822" s="8">
        <v>2.075E-4</v>
      </c>
      <c r="E4822" s="13">
        <f>D4822*'Assumptions Notes'!C$12</f>
        <v>2.4899999999999999E-2</v>
      </c>
      <c r="F4822" s="15">
        <f t="shared" si="150"/>
        <v>1.3446E-2</v>
      </c>
      <c r="G4822" s="10">
        <f>IF(C4822&gt;'Assumptions Notes'!C$11,'Assumptions Notes'!C$11,C4822)</f>
        <v>64.8</v>
      </c>
      <c r="H4822" s="15">
        <f t="shared" si="151"/>
        <v>1.3446E-2</v>
      </c>
      <c r="I4822" s="2">
        <f>IF(C4822&gt;'Assumptions Notes'!C$11,-C4822*('Assumptions Notes'!C$13/(2*1000)),G4822*D4822)</f>
        <v>1.3446E-2</v>
      </c>
    </row>
    <row r="4823" spans="1:9" ht="16" x14ac:dyDescent="0.2">
      <c r="A4823" s="5">
        <v>42652.458333333336</v>
      </c>
      <c r="B4823" s="2">
        <v>637.77</v>
      </c>
      <c r="C4823" s="29">
        <v>66</v>
      </c>
      <c r="D4823" s="8">
        <v>2.05E-4</v>
      </c>
      <c r="E4823" s="13">
        <f>D4823*'Assumptions Notes'!C$12</f>
        <v>2.46E-2</v>
      </c>
      <c r="F4823" s="15">
        <f t="shared" si="150"/>
        <v>1.353E-2</v>
      </c>
      <c r="G4823" s="10">
        <f>IF(C4823&gt;'Assumptions Notes'!C$11,'Assumptions Notes'!C$11,C4823)</f>
        <v>66</v>
      </c>
      <c r="H4823" s="15">
        <f t="shared" si="151"/>
        <v>1.353E-2</v>
      </c>
      <c r="I4823" s="2">
        <f>IF(C4823&gt;'Assumptions Notes'!C$11,-C4823*('Assumptions Notes'!C$13/(2*1000)),G4823*D4823)</f>
        <v>1.353E-2</v>
      </c>
    </row>
    <row r="4824" spans="1:9" ht="16" x14ac:dyDescent="0.2">
      <c r="A4824" s="5">
        <v>42652.479166666664</v>
      </c>
      <c r="B4824" s="2">
        <v>636.35</v>
      </c>
      <c r="C4824" s="29">
        <v>72.7</v>
      </c>
      <c r="D4824" s="8">
        <v>2.1499999999999999E-4</v>
      </c>
      <c r="E4824" s="13">
        <f>D4824*'Assumptions Notes'!C$12</f>
        <v>2.58E-2</v>
      </c>
      <c r="F4824" s="15">
        <f t="shared" si="150"/>
        <v>1.5630499999999999E-2</v>
      </c>
      <c r="G4824" s="10">
        <f>IF(C4824&gt;'Assumptions Notes'!C$11,'Assumptions Notes'!C$11,C4824)</f>
        <v>72.7</v>
      </c>
      <c r="H4824" s="15">
        <f t="shared" si="151"/>
        <v>1.5630499999999999E-2</v>
      </c>
      <c r="I4824" s="2">
        <f>IF(C4824&gt;'Assumptions Notes'!C$11,-C4824*('Assumptions Notes'!C$13/(2*1000)),G4824*D4824)</f>
        <v>1.5630499999999999E-2</v>
      </c>
    </row>
    <row r="4825" spans="1:9" ht="16" x14ac:dyDescent="0.2">
      <c r="A4825" s="5">
        <v>42652.5</v>
      </c>
      <c r="B4825" s="2">
        <v>698.13</v>
      </c>
      <c r="C4825" s="29">
        <v>76.2</v>
      </c>
      <c r="D4825" s="8">
        <v>2.2499999999999999E-4</v>
      </c>
      <c r="E4825" s="13">
        <f>D4825*'Assumptions Notes'!C$12</f>
        <v>2.7E-2</v>
      </c>
      <c r="F4825" s="15">
        <f t="shared" si="150"/>
        <v>1.7145000000000001E-2</v>
      </c>
      <c r="G4825" s="10">
        <f>IF(C4825&gt;'Assumptions Notes'!C$11,'Assumptions Notes'!C$11,C4825)</f>
        <v>76.2</v>
      </c>
      <c r="H4825" s="15">
        <f t="shared" si="151"/>
        <v>1.7145000000000001E-2</v>
      </c>
      <c r="I4825" s="2">
        <f>IF(C4825&gt;'Assumptions Notes'!C$11,-C4825*('Assumptions Notes'!C$13/(2*1000)),G4825*D4825)</f>
        <v>1.7145000000000001E-2</v>
      </c>
    </row>
    <row r="4826" spans="1:9" ht="16" x14ac:dyDescent="0.2">
      <c r="A4826" s="5">
        <v>42652.520833333336</v>
      </c>
      <c r="B4826" s="2">
        <v>757.58</v>
      </c>
      <c r="C4826" s="29">
        <v>88.4</v>
      </c>
      <c r="D4826" s="8">
        <v>2.1250000000000002E-4</v>
      </c>
      <c r="E4826" s="13">
        <f>D4826*'Assumptions Notes'!C$12</f>
        <v>2.5500000000000002E-2</v>
      </c>
      <c r="F4826" s="15">
        <f t="shared" si="150"/>
        <v>1.8785000000000003E-2</v>
      </c>
      <c r="G4826" s="10">
        <f>IF(C4826&gt;'Assumptions Notes'!C$11,'Assumptions Notes'!C$11,C4826)</f>
        <v>88.4</v>
      </c>
      <c r="H4826" s="15">
        <f t="shared" si="151"/>
        <v>1.8785000000000003E-2</v>
      </c>
      <c r="I4826" s="2">
        <f>IF(C4826&gt;'Assumptions Notes'!C$11,-C4826*('Assumptions Notes'!C$13/(2*1000)),G4826*D4826)</f>
        <v>1.8785000000000003E-2</v>
      </c>
    </row>
    <row r="4827" spans="1:9" ht="16" x14ac:dyDescent="0.2">
      <c r="A4827" s="5">
        <v>42652.541666666664</v>
      </c>
      <c r="B4827" s="2">
        <v>819.52</v>
      </c>
      <c r="C4827" s="29">
        <v>87.7</v>
      </c>
      <c r="D4827" s="8">
        <v>2.0000000000000001E-4</v>
      </c>
      <c r="E4827" s="13">
        <f>D4827*'Assumptions Notes'!C$12</f>
        <v>2.4E-2</v>
      </c>
      <c r="F4827" s="15">
        <f t="shared" si="150"/>
        <v>1.754E-2</v>
      </c>
      <c r="G4827" s="10">
        <f>IF(C4827&gt;'Assumptions Notes'!C$11,'Assumptions Notes'!C$11,C4827)</f>
        <v>87.7</v>
      </c>
      <c r="H4827" s="15">
        <f t="shared" si="151"/>
        <v>1.754E-2</v>
      </c>
      <c r="I4827" s="2">
        <f>IF(C4827&gt;'Assumptions Notes'!C$11,-C4827*('Assumptions Notes'!C$13/(2*1000)),G4827*D4827)</f>
        <v>1.754E-2</v>
      </c>
    </row>
    <row r="4828" spans="1:9" ht="16" x14ac:dyDescent="0.2">
      <c r="A4828" s="5">
        <v>42652.5625</v>
      </c>
      <c r="B4828" s="2">
        <v>847.74</v>
      </c>
      <c r="C4828" s="29">
        <v>88.2</v>
      </c>
      <c r="D4828" s="8">
        <v>1.975E-4</v>
      </c>
      <c r="E4828" s="13">
        <f>D4828*'Assumptions Notes'!C$12</f>
        <v>2.3699999999999999E-2</v>
      </c>
      <c r="F4828" s="15">
        <f t="shared" si="150"/>
        <v>1.7419500000000001E-2</v>
      </c>
      <c r="G4828" s="10">
        <f>IF(C4828&gt;'Assumptions Notes'!C$11,'Assumptions Notes'!C$11,C4828)</f>
        <v>88.2</v>
      </c>
      <c r="H4828" s="15">
        <f t="shared" si="151"/>
        <v>1.7419500000000001E-2</v>
      </c>
      <c r="I4828" s="2">
        <f>IF(C4828&gt;'Assumptions Notes'!C$11,-C4828*('Assumptions Notes'!C$13/(2*1000)),G4828*D4828)</f>
        <v>1.7419500000000001E-2</v>
      </c>
    </row>
    <row r="4829" spans="1:9" ht="16" x14ac:dyDescent="0.2">
      <c r="A4829" s="5">
        <v>42652.583333333336</v>
      </c>
      <c r="B4829" s="2">
        <v>885.38</v>
      </c>
      <c r="C4829" s="29">
        <v>87.1</v>
      </c>
      <c r="D4829" s="8">
        <v>1.95E-4</v>
      </c>
      <c r="E4829" s="13">
        <f>D4829*'Assumptions Notes'!C$12</f>
        <v>2.3400000000000001E-2</v>
      </c>
      <c r="F4829" s="15">
        <f t="shared" si="150"/>
        <v>1.69845E-2</v>
      </c>
      <c r="G4829" s="10">
        <f>IF(C4829&gt;'Assumptions Notes'!C$11,'Assumptions Notes'!C$11,C4829)</f>
        <v>87.1</v>
      </c>
      <c r="H4829" s="15">
        <f t="shared" si="151"/>
        <v>1.69845E-2</v>
      </c>
      <c r="I4829" s="2">
        <f>IF(C4829&gt;'Assumptions Notes'!C$11,-C4829*('Assumptions Notes'!C$13/(2*1000)),G4829*D4829)</f>
        <v>1.69845E-2</v>
      </c>
    </row>
    <row r="4830" spans="1:9" ht="16" x14ac:dyDescent="0.2">
      <c r="A4830" s="5">
        <v>42652.604166666664</v>
      </c>
      <c r="B4830" s="2">
        <v>901.57</v>
      </c>
      <c r="C4830" s="29">
        <v>76</v>
      </c>
      <c r="D4830" s="8">
        <v>1.9625E-4</v>
      </c>
      <c r="E4830" s="13">
        <f>D4830*'Assumptions Notes'!C$12</f>
        <v>2.3550000000000001E-2</v>
      </c>
      <c r="F4830" s="15">
        <f t="shared" si="150"/>
        <v>1.4914999999999999E-2</v>
      </c>
      <c r="G4830" s="10">
        <f>IF(C4830&gt;'Assumptions Notes'!C$11,'Assumptions Notes'!C$11,C4830)</f>
        <v>76</v>
      </c>
      <c r="H4830" s="15">
        <f t="shared" si="151"/>
        <v>1.4914999999999999E-2</v>
      </c>
      <c r="I4830" s="2">
        <f>IF(C4830&gt;'Assumptions Notes'!C$11,-C4830*('Assumptions Notes'!C$13/(2*1000)),G4830*D4830)</f>
        <v>1.4914999999999999E-2</v>
      </c>
    </row>
    <row r="4831" spans="1:9" ht="16" x14ac:dyDescent="0.2">
      <c r="A4831" s="5">
        <v>42652.625</v>
      </c>
      <c r="B4831" s="2">
        <v>899.43</v>
      </c>
      <c r="C4831" s="29">
        <v>73.400000000000006</v>
      </c>
      <c r="D4831" s="8">
        <v>1.975E-4</v>
      </c>
      <c r="E4831" s="13">
        <f>D4831*'Assumptions Notes'!C$12</f>
        <v>2.3699999999999999E-2</v>
      </c>
      <c r="F4831" s="15">
        <f t="shared" si="150"/>
        <v>1.4496500000000001E-2</v>
      </c>
      <c r="G4831" s="10">
        <f>IF(C4831&gt;'Assumptions Notes'!C$11,'Assumptions Notes'!C$11,C4831)</f>
        <v>73.400000000000006</v>
      </c>
      <c r="H4831" s="15">
        <f t="shared" si="151"/>
        <v>1.4496500000000001E-2</v>
      </c>
      <c r="I4831" s="2">
        <f>IF(C4831&gt;'Assumptions Notes'!C$11,-C4831*('Assumptions Notes'!C$13/(2*1000)),G4831*D4831)</f>
        <v>1.4496500000000001E-2</v>
      </c>
    </row>
    <row r="4832" spans="1:9" ht="16" x14ac:dyDescent="0.2">
      <c r="A4832" s="5">
        <v>42652.645833333336</v>
      </c>
      <c r="B4832" s="2">
        <v>923.22</v>
      </c>
      <c r="C4832" s="29">
        <v>67.8</v>
      </c>
      <c r="D4832" s="8">
        <v>2.2124999999999998E-4</v>
      </c>
      <c r="E4832" s="13">
        <f>D4832*'Assumptions Notes'!C$12</f>
        <v>2.6549999999999997E-2</v>
      </c>
      <c r="F4832" s="15">
        <f t="shared" si="150"/>
        <v>1.5000749999999998E-2</v>
      </c>
      <c r="G4832" s="10">
        <f>IF(C4832&gt;'Assumptions Notes'!C$11,'Assumptions Notes'!C$11,C4832)</f>
        <v>67.8</v>
      </c>
      <c r="H4832" s="15">
        <f t="shared" si="151"/>
        <v>1.5000749999999998E-2</v>
      </c>
      <c r="I4832" s="2">
        <f>IF(C4832&gt;'Assumptions Notes'!C$11,-C4832*('Assumptions Notes'!C$13/(2*1000)),G4832*D4832)</f>
        <v>1.5000749999999998E-2</v>
      </c>
    </row>
    <row r="4833" spans="1:9" ht="16" x14ac:dyDescent="0.2">
      <c r="A4833" s="5">
        <v>42652.666666666664</v>
      </c>
      <c r="B4833" s="2">
        <v>945.74</v>
      </c>
      <c r="C4833" s="29">
        <v>64</v>
      </c>
      <c r="D4833" s="8">
        <v>2.4499999999999999E-4</v>
      </c>
      <c r="E4833" s="13">
        <f>D4833*'Assumptions Notes'!C$12</f>
        <v>2.9399999999999999E-2</v>
      </c>
      <c r="F4833" s="15">
        <f t="shared" si="150"/>
        <v>1.5679999999999999E-2</v>
      </c>
      <c r="G4833" s="10">
        <f>IF(C4833&gt;'Assumptions Notes'!C$11,'Assumptions Notes'!C$11,C4833)</f>
        <v>64</v>
      </c>
      <c r="H4833" s="15">
        <f t="shared" si="151"/>
        <v>1.5679999999999999E-2</v>
      </c>
      <c r="I4833" s="2">
        <f>IF(C4833&gt;'Assumptions Notes'!C$11,-C4833*('Assumptions Notes'!C$13/(2*1000)),G4833*D4833)</f>
        <v>1.5679999999999999E-2</v>
      </c>
    </row>
    <row r="4834" spans="1:9" ht="16" x14ac:dyDescent="0.2">
      <c r="A4834" s="5">
        <v>42652.6875</v>
      </c>
      <c r="B4834" s="2">
        <v>970.08</v>
      </c>
      <c r="C4834" s="29">
        <v>64.7</v>
      </c>
      <c r="D4834" s="8">
        <v>2.7E-4</v>
      </c>
      <c r="E4834" s="13">
        <f>D4834*'Assumptions Notes'!C$12</f>
        <v>3.2399999999999998E-2</v>
      </c>
      <c r="F4834" s="15">
        <f t="shared" si="150"/>
        <v>1.7469000000000002E-2</v>
      </c>
      <c r="G4834" s="10">
        <f>IF(C4834&gt;'Assumptions Notes'!C$11,'Assumptions Notes'!C$11,C4834)</f>
        <v>64.7</v>
      </c>
      <c r="H4834" s="15">
        <f t="shared" si="151"/>
        <v>1.7469000000000002E-2</v>
      </c>
      <c r="I4834" s="2">
        <f>IF(C4834&gt;'Assumptions Notes'!C$11,-C4834*('Assumptions Notes'!C$13/(2*1000)),G4834*D4834)</f>
        <v>1.7469000000000002E-2</v>
      </c>
    </row>
    <row r="4835" spans="1:9" ht="16" x14ac:dyDescent="0.2">
      <c r="A4835" s="5">
        <v>42652.708333333336</v>
      </c>
      <c r="B4835" s="2">
        <v>1001.98</v>
      </c>
      <c r="C4835" s="29">
        <v>66.3</v>
      </c>
      <c r="D4835" s="8">
        <v>2.9500000000000001E-4</v>
      </c>
      <c r="E4835" s="13">
        <f>D4835*'Assumptions Notes'!C$12</f>
        <v>3.5400000000000001E-2</v>
      </c>
      <c r="F4835" s="15">
        <f t="shared" si="150"/>
        <v>1.9558499999999999E-2</v>
      </c>
      <c r="G4835" s="10">
        <f>IF(C4835&gt;'Assumptions Notes'!C$11,'Assumptions Notes'!C$11,C4835)</f>
        <v>66.3</v>
      </c>
      <c r="H4835" s="15">
        <f t="shared" si="151"/>
        <v>1.9558499999999999E-2</v>
      </c>
      <c r="I4835" s="2">
        <f>IF(C4835&gt;'Assumptions Notes'!C$11,-C4835*('Assumptions Notes'!C$13/(2*1000)),G4835*D4835)</f>
        <v>1.9558499999999999E-2</v>
      </c>
    </row>
    <row r="4836" spans="1:9" ht="16" x14ac:dyDescent="0.2">
      <c r="A4836" s="5">
        <v>42652.729166666664</v>
      </c>
      <c r="B4836" s="2">
        <v>1064.99</v>
      </c>
      <c r="C4836" s="29">
        <v>71.099999999999994</v>
      </c>
      <c r="D4836" s="8">
        <v>2.9750000000000002E-4</v>
      </c>
      <c r="E4836" s="13">
        <f>D4836*'Assumptions Notes'!C$12</f>
        <v>3.5700000000000003E-2</v>
      </c>
      <c r="F4836" s="15">
        <f t="shared" si="150"/>
        <v>2.1152250000000001E-2</v>
      </c>
      <c r="G4836" s="10">
        <f>IF(C4836&gt;'Assumptions Notes'!C$11,'Assumptions Notes'!C$11,C4836)</f>
        <v>71.099999999999994</v>
      </c>
      <c r="H4836" s="15">
        <f t="shared" si="151"/>
        <v>2.1152250000000001E-2</v>
      </c>
      <c r="I4836" s="2">
        <f>IF(C4836&gt;'Assumptions Notes'!C$11,-C4836*('Assumptions Notes'!C$13/(2*1000)),G4836*D4836)</f>
        <v>2.1152250000000001E-2</v>
      </c>
    </row>
    <row r="4837" spans="1:9" ht="16" x14ac:dyDescent="0.2">
      <c r="A4837" s="5">
        <v>42652.75</v>
      </c>
      <c r="B4837" s="2">
        <v>1054.03</v>
      </c>
      <c r="C4837" s="29">
        <v>73.599999999999994</v>
      </c>
      <c r="D4837" s="8">
        <v>2.9999999999999997E-4</v>
      </c>
      <c r="E4837" s="13">
        <f>D4837*'Assumptions Notes'!C$12</f>
        <v>3.5999999999999997E-2</v>
      </c>
      <c r="F4837" s="15">
        <f t="shared" si="150"/>
        <v>2.2079999999999995E-2</v>
      </c>
      <c r="G4837" s="10">
        <f>IF(C4837&gt;'Assumptions Notes'!C$11,'Assumptions Notes'!C$11,C4837)</f>
        <v>73.599999999999994</v>
      </c>
      <c r="H4837" s="15">
        <f t="shared" si="151"/>
        <v>2.2079999999999995E-2</v>
      </c>
      <c r="I4837" s="2">
        <f>IF(C4837&gt;'Assumptions Notes'!C$11,-C4837*('Assumptions Notes'!C$13/(2*1000)),G4837*D4837)</f>
        <v>2.2079999999999995E-2</v>
      </c>
    </row>
    <row r="4838" spans="1:9" ht="16" x14ac:dyDescent="0.2">
      <c r="A4838" s="5">
        <v>42652.770833333336</v>
      </c>
      <c r="B4838" s="2">
        <v>1047.8800000000001</v>
      </c>
      <c r="C4838" s="29">
        <v>85.1</v>
      </c>
      <c r="D4838" s="8">
        <v>2.9999999999999997E-4</v>
      </c>
      <c r="E4838" s="13">
        <f>D4838*'Assumptions Notes'!C$12</f>
        <v>3.5999999999999997E-2</v>
      </c>
      <c r="F4838" s="15">
        <f t="shared" si="150"/>
        <v>2.5529999999999997E-2</v>
      </c>
      <c r="G4838" s="10">
        <f>IF(C4838&gt;'Assumptions Notes'!C$11,'Assumptions Notes'!C$11,C4838)</f>
        <v>85.1</v>
      </c>
      <c r="H4838" s="15">
        <f t="shared" si="151"/>
        <v>2.5529999999999997E-2</v>
      </c>
      <c r="I4838" s="2">
        <f>IF(C4838&gt;'Assumptions Notes'!C$11,-C4838*('Assumptions Notes'!C$13/(2*1000)),G4838*D4838)</f>
        <v>2.5529999999999997E-2</v>
      </c>
    </row>
    <row r="4839" spans="1:9" ht="16" x14ac:dyDescent="0.2">
      <c r="A4839" s="5">
        <v>42652.791666666664</v>
      </c>
      <c r="B4839" s="2">
        <v>1047.8599999999999</v>
      </c>
      <c r="C4839" s="29">
        <v>84.7</v>
      </c>
      <c r="D4839" s="8">
        <v>2.9999999999999997E-4</v>
      </c>
      <c r="E4839" s="13">
        <f>D4839*'Assumptions Notes'!C$12</f>
        <v>3.5999999999999997E-2</v>
      </c>
      <c r="F4839" s="15">
        <f t="shared" si="150"/>
        <v>2.5409999999999999E-2</v>
      </c>
      <c r="G4839" s="10">
        <f>IF(C4839&gt;'Assumptions Notes'!C$11,'Assumptions Notes'!C$11,C4839)</f>
        <v>84.7</v>
      </c>
      <c r="H4839" s="15">
        <f t="shared" si="151"/>
        <v>2.5409999999999999E-2</v>
      </c>
      <c r="I4839" s="2">
        <f>IF(C4839&gt;'Assumptions Notes'!C$11,-C4839*('Assumptions Notes'!C$13/(2*1000)),G4839*D4839)</f>
        <v>2.5409999999999999E-2</v>
      </c>
    </row>
    <row r="4840" spans="1:9" ht="16" x14ac:dyDescent="0.2">
      <c r="A4840" s="5">
        <v>42652.8125</v>
      </c>
      <c r="B4840" s="2">
        <v>1062.7</v>
      </c>
      <c r="C4840" s="29">
        <v>85.1</v>
      </c>
      <c r="D4840" s="8">
        <v>2.9750000000000002E-4</v>
      </c>
      <c r="E4840" s="13">
        <f>D4840*'Assumptions Notes'!C$12</f>
        <v>3.5700000000000003E-2</v>
      </c>
      <c r="F4840" s="15">
        <f t="shared" si="150"/>
        <v>2.5317249999999999E-2</v>
      </c>
      <c r="G4840" s="10">
        <f>IF(C4840&gt;'Assumptions Notes'!C$11,'Assumptions Notes'!C$11,C4840)</f>
        <v>85.1</v>
      </c>
      <c r="H4840" s="15">
        <f t="shared" si="151"/>
        <v>2.5317249999999999E-2</v>
      </c>
      <c r="I4840" s="2">
        <f>IF(C4840&gt;'Assumptions Notes'!C$11,-C4840*('Assumptions Notes'!C$13/(2*1000)),G4840*D4840)</f>
        <v>2.5317249999999999E-2</v>
      </c>
    </row>
    <row r="4841" spans="1:9" ht="16" x14ac:dyDescent="0.2">
      <c r="A4841" s="5">
        <v>42652.833333333336</v>
      </c>
      <c r="B4841" s="2">
        <v>1042.6600000000001</v>
      </c>
      <c r="C4841" s="29">
        <v>81.599999999999994</v>
      </c>
      <c r="D4841" s="8">
        <v>2.9500000000000001E-4</v>
      </c>
      <c r="E4841" s="13">
        <f>D4841*'Assumptions Notes'!C$12</f>
        <v>3.5400000000000001E-2</v>
      </c>
      <c r="F4841" s="15">
        <f t="shared" si="150"/>
        <v>2.4072E-2</v>
      </c>
      <c r="G4841" s="10">
        <f>IF(C4841&gt;'Assumptions Notes'!C$11,'Assumptions Notes'!C$11,C4841)</f>
        <v>81.599999999999994</v>
      </c>
      <c r="H4841" s="15">
        <f t="shared" si="151"/>
        <v>2.4072E-2</v>
      </c>
      <c r="I4841" s="2">
        <f>IF(C4841&gt;'Assumptions Notes'!C$11,-C4841*('Assumptions Notes'!C$13/(2*1000)),G4841*D4841)</f>
        <v>2.4072E-2</v>
      </c>
    </row>
    <row r="4842" spans="1:9" ht="16" x14ac:dyDescent="0.2">
      <c r="A4842" s="5">
        <v>42652.854166666664</v>
      </c>
      <c r="B4842" s="2">
        <v>1008.47</v>
      </c>
      <c r="C4842" s="29">
        <v>76.2</v>
      </c>
      <c r="D4842" s="8">
        <v>2.9E-4</v>
      </c>
      <c r="E4842" s="13">
        <f>D4842*'Assumptions Notes'!C$12</f>
        <v>3.4799999999999998E-2</v>
      </c>
      <c r="F4842" s="15">
        <f t="shared" si="150"/>
        <v>2.2098E-2</v>
      </c>
      <c r="G4842" s="10">
        <f>IF(C4842&gt;'Assumptions Notes'!C$11,'Assumptions Notes'!C$11,C4842)</f>
        <v>76.2</v>
      </c>
      <c r="H4842" s="15">
        <f t="shared" si="151"/>
        <v>2.2098E-2</v>
      </c>
      <c r="I4842" s="2">
        <f>IF(C4842&gt;'Assumptions Notes'!C$11,-C4842*('Assumptions Notes'!C$13/(2*1000)),G4842*D4842)</f>
        <v>2.2098E-2</v>
      </c>
    </row>
    <row r="4843" spans="1:9" ht="16" x14ac:dyDescent="0.2">
      <c r="A4843" s="5">
        <v>42652.875</v>
      </c>
      <c r="B4843" s="2">
        <v>985.59</v>
      </c>
      <c r="C4843" s="29">
        <v>70.2</v>
      </c>
      <c r="D4843" s="8">
        <v>2.8499999999999999E-4</v>
      </c>
      <c r="E4843" s="13">
        <f>D4843*'Assumptions Notes'!C$12</f>
        <v>3.4200000000000001E-2</v>
      </c>
      <c r="F4843" s="15">
        <f t="shared" si="150"/>
        <v>2.0007E-2</v>
      </c>
      <c r="G4843" s="10">
        <f>IF(C4843&gt;'Assumptions Notes'!C$11,'Assumptions Notes'!C$11,C4843)</f>
        <v>70.2</v>
      </c>
      <c r="H4843" s="15">
        <f t="shared" si="151"/>
        <v>2.0007E-2</v>
      </c>
      <c r="I4843" s="2">
        <f>IF(C4843&gt;'Assumptions Notes'!C$11,-C4843*('Assumptions Notes'!C$13/(2*1000)),G4843*D4843)</f>
        <v>2.0007E-2</v>
      </c>
    </row>
    <row r="4844" spans="1:9" ht="16" x14ac:dyDescent="0.2">
      <c r="A4844" s="5">
        <v>42652.895833333336</v>
      </c>
      <c r="B4844" s="2">
        <v>929.14</v>
      </c>
      <c r="C4844" s="29">
        <v>66.5</v>
      </c>
      <c r="D4844" s="8">
        <v>2.7E-4</v>
      </c>
      <c r="E4844" s="13">
        <f>D4844*'Assumptions Notes'!C$12</f>
        <v>3.2399999999999998E-2</v>
      </c>
      <c r="F4844" s="15">
        <f t="shared" si="150"/>
        <v>1.7954999999999999E-2</v>
      </c>
      <c r="G4844" s="10">
        <f>IF(C4844&gt;'Assumptions Notes'!C$11,'Assumptions Notes'!C$11,C4844)</f>
        <v>66.5</v>
      </c>
      <c r="H4844" s="15">
        <f t="shared" si="151"/>
        <v>1.7954999999999999E-2</v>
      </c>
      <c r="I4844" s="2">
        <f>IF(C4844&gt;'Assumptions Notes'!C$11,-C4844*('Assumptions Notes'!C$13/(2*1000)),G4844*D4844)</f>
        <v>1.7954999999999999E-2</v>
      </c>
    </row>
    <row r="4845" spans="1:9" ht="16" x14ac:dyDescent="0.2">
      <c r="A4845" s="5">
        <v>42652.916666666664</v>
      </c>
      <c r="B4845" s="2">
        <v>881.35</v>
      </c>
      <c r="C4845" s="29">
        <v>67.3</v>
      </c>
      <c r="D4845" s="8">
        <v>2.5500000000000002E-4</v>
      </c>
      <c r="E4845" s="13">
        <f>D4845*'Assumptions Notes'!C$12</f>
        <v>3.0600000000000002E-2</v>
      </c>
      <c r="F4845" s="15">
        <f t="shared" si="150"/>
        <v>1.71615E-2</v>
      </c>
      <c r="G4845" s="10">
        <f>IF(C4845&gt;'Assumptions Notes'!C$11,'Assumptions Notes'!C$11,C4845)</f>
        <v>67.3</v>
      </c>
      <c r="H4845" s="15">
        <f t="shared" si="151"/>
        <v>1.71615E-2</v>
      </c>
      <c r="I4845" s="2">
        <f>IF(C4845&gt;'Assumptions Notes'!C$11,-C4845*('Assumptions Notes'!C$13/(2*1000)),G4845*D4845)</f>
        <v>1.71615E-2</v>
      </c>
    </row>
    <row r="4846" spans="1:9" ht="16" x14ac:dyDescent="0.2">
      <c r="A4846" s="5">
        <v>42652.9375</v>
      </c>
      <c r="B4846" s="2">
        <v>826.82</v>
      </c>
      <c r="C4846" s="29">
        <v>59.7</v>
      </c>
      <c r="D4846" s="8">
        <v>2.1250000000000002E-4</v>
      </c>
      <c r="E4846" s="13">
        <f>D4846*'Assumptions Notes'!C$12</f>
        <v>2.5500000000000002E-2</v>
      </c>
      <c r="F4846" s="15">
        <f t="shared" si="150"/>
        <v>1.2686250000000001E-2</v>
      </c>
      <c r="G4846" s="10">
        <f>IF(C4846&gt;'Assumptions Notes'!C$11,'Assumptions Notes'!C$11,C4846)</f>
        <v>59.7</v>
      </c>
      <c r="H4846" s="15">
        <f t="shared" si="151"/>
        <v>1.2686250000000001E-2</v>
      </c>
      <c r="I4846" s="2">
        <f>IF(C4846&gt;'Assumptions Notes'!C$11,-C4846*('Assumptions Notes'!C$13/(2*1000)),G4846*D4846)</f>
        <v>1.2686250000000001E-2</v>
      </c>
    </row>
    <row r="4847" spans="1:9" ht="16" x14ac:dyDescent="0.2">
      <c r="A4847" s="5">
        <v>42652.958333333336</v>
      </c>
      <c r="B4847" s="2">
        <v>811.81</v>
      </c>
      <c r="C4847" s="29">
        <v>62</v>
      </c>
      <c r="D4847" s="8">
        <v>1.7000000000000001E-4</v>
      </c>
      <c r="E4847" s="13">
        <f>D4847*'Assumptions Notes'!C$12</f>
        <v>2.0400000000000001E-2</v>
      </c>
      <c r="F4847" s="15">
        <f t="shared" si="150"/>
        <v>1.0540000000000001E-2</v>
      </c>
      <c r="G4847" s="10">
        <f>IF(C4847&gt;'Assumptions Notes'!C$11,'Assumptions Notes'!C$11,C4847)</f>
        <v>62</v>
      </c>
      <c r="H4847" s="15">
        <f t="shared" si="151"/>
        <v>1.0540000000000001E-2</v>
      </c>
      <c r="I4847" s="2">
        <f>IF(C4847&gt;'Assumptions Notes'!C$11,-C4847*('Assumptions Notes'!C$13/(2*1000)),G4847*D4847)</f>
        <v>1.0540000000000001E-2</v>
      </c>
    </row>
    <row r="4848" spans="1:9" ht="16" x14ac:dyDescent="0.2">
      <c r="A4848" s="5">
        <v>42652.979166666664</v>
      </c>
      <c r="B4848" s="2">
        <v>831.36</v>
      </c>
      <c r="C4848" s="29">
        <v>67.900000000000006</v>
      </c>
      <c r="D4848" s="8">
        <v>1.5000000000000001E-4</v>
      </c>
      <c r="E4848" s="13">
        <f>D4848*'Assumptions Notes'!C$12</f>
        <v>1.8000000000000002E-2</v>
      </c>
      <c r="F4848" s="15">
        <f t="shared" si="150"/>
        <v>1.0185000000000001E-2</v>
      </c>
      <c r="G4848" s="10">
        <f>IF(C4848&gt;'Assumptions Notes'!C$11,'Assumptions Notes'!C$11,C4848)</f>
        <v>67.900000000000006</v>
      </c>
      <c r="H4848" s="15">
        <f t="shared" si="151"/>
        <v>1.0185000000000001E-2</v>
      </c>
      <c r="I4848" s="2">
        <f>IF(C4848&gt;'Assumptions Notes'!C$11,-C4848*('Assumptions Notes'!C$13/(2*1000)),G4848*D4848)</f>
        <v>1.0185000000000001E-2</v>
      </c>
    </row>
    <row r="4849" spans="1:9" ht="16" x14ac:dyDescent="0.2">
      <c r="A4849" s="5">
        <v>42653</v>
      </c>
      <c r="B4849" s="2">
        <v>1042.1400000000001</v>
      </c>
      <c r="C4849" s="29">
        <v>70.599999999999994</v>
      </c>
      <c r="D4849" s="8">
        <v>1.2999999999999999E-4</v>
      </c>
      <c r="E4849" s="13">
        <f>D4849*'Assumptions Notes'!C$12</f>
        <v>1.5599999999999999E-2</v>
      </c>
      <c r="F4849" s="15">
        <f t="shared" si="150"/>
        <v>9.1779999999999987E-3</v>
      </c>
      <c r="G4849" s="10">
        <f>IF(C4849&gt;'Assumptions Notes'!C$11,'Assumptions Notes'!C$11,C4849)</f>
        <v>70.599999999999994</v>
      </c>
      <c r="H4849" s="15">
        <f t="shared" si="151"/>
        <v>9.1779999999999987E-3</v>
      </c>
      <c r="I4849" s="2">
        <f>IF(C4849&gt;'Assumptions Notes'!C$11,-C4849*('Assumptions Notes'!C$13/(2*1000)),G4849*D4849)</f>
        <v>9.1779999999999987E-3</v>
      </c>
    </row>
    <row r="4850" spans="1:9" ht="16" x14ac:dyDescent="0.2">
      <c r="A4850" s="5">
        <v>42653.020833333336</v>
      </c>
      <c r="B4850" s="2">
        <v>949.19</v>
      </c>
      <c r="C4850" s="29">
        <v>82.4</v>
      </c>
      <c r="D4850" s="8">
        <v>1.175E-4</v>
      </c>
      <c r="E4850" s="13">
        <f>D4850*'Assumptions Notes'!C$12</f>
        <v>1.41E-2</v>
      </c>
      <c r="F4850" s="15">
        <f t="shared" si="150"/>
        <v>9.6819999999999996E-3</v>
      </c>
      <c r="G4850" s="10">
        <f>IF(C4850&gt;'Assumptions Notes'!C$11,'Assumptions Notes'!C$11,C4850)</f>
        <v>82.4</v>
      </c>
      <c r="H4850" s="15">
        <f t="shared" si="151"/>
        <v>9.6819999999999996E-3</v>
      </c>
      <c r="I4850" s="2">
        <f>IF(C4850&gt;'Assumptions Notes'!C$11,-C4850*('Assumptions Notes'!C$13/(2*1000)),G4850*D4850)</f>
        <v>9.6819999999999996E-3</v>
      </c>
    </row>
    <row r="4851" spans="1:9" ht="16" x14ac:dyDescent="0.2">
      <c r="A4851" s="5">
        <v>42653.041666666664</v>
      </c>
      <c r="B4851" s="2">
        <v>901.42</v>
      </c>
      <c r="C4851" s="29">
        <v>83.2</v>
      </c>
      <c r="D4851" s="8">
        <v>1.05E-4</v>
      </c>
      <c r="E4851" s="13">
        <f>D4851*'Assumptions Notes'!C$12</f>
        <v>1.26E-2</v>
      </c>
      <c r="F4851" s="15">
        <f t="shared" si="150"/>
        <v>8.7360000000000007E-3</v>
      </c>
      <c r="G4851" s="10">
        <f>IF(C4851&gt;'Assumptions Notes'!C$11,'Assumptions Notes'!C$11,C4851)</f>
        <v>83.2</v>
      </c>
      <c r="H4851" s="15">
        <f t="shared" si="151"/>
        <v>8.7360000000000007E-3</v>
      </c>
      <c r="I4851" s="2">
        <f>IF(C4851&gt;'Assumptions Notes'!C$11,-C4851*('Assumptions Notes'!C$13/(2*1000)),G4851*D4851)</f>
        <v>8.7360000000000007E-3</v>
      </c>
    </row>
    <row r="4852" spans="1:9" ht="16" x14ac:dyDescent="0.2">
      <c r="A4852" s="5">
        <v>42653.0625</v>
      </c>
      <c r="B4852" s="2">
        <v>839.92</v>
      </c>
      <c r="C4852" s="29">
        <v>82.7</v>
      </c>
      <c r="D4852" s="8">
        <v>1.025E-4</v>
      </c>
      <c r="E4852" s="13">
        <f>D4852*'Assumptions Notes'!C$12</f>
        <v>1.23E-2</v>
      </c>
      <c r="F4852" s="15">
        <f t="shared" si="150"/>
        <v>8.4767499999999999E-3</v>
      </c>
      <c r="G4852" s="10">
        <f>IF(C4852&gt;'Assumptions Notes'!C$11,'Assumptions Notes'!C$11,C4852)</f>
        <v>82.7</v>
      </c>
      <c r="H4852" s="15">
        <f t="shared" si="151"/>
        <v>8.4767499999999999E-3</v>
      </c>
      <c r="I4852" s="2">
        <f>IF(C4852&gt;'Assumptions Notes'!C$11,-C4852*('Assumptions Notes'!C$13/(2*1000)),G4852*D4852)</f>
        <v>8.4767499999999999E-3</v>
      </c>
    </row>
    <row r="4853" spans="1:9" ht="16" x14ac:dyDescent="0.2">
      <c r="A4853" s="5">
        <v>42653.083333333336</v>
      </c>
      <c r="B4853" s="2">
        <v>789.52</v>
      </c>
      <c r="C4853" s="29">
        <v>80</v>
      </c>
      <c r="D4853" s="8">
        <v>1E-4</v>
      </c>
      <c r="E4853" s="13">
        <f>D4853*'Assumptions Notes'!C$12</f>
        <v>1.2E-2</v>
      </c>
      <c r="F4853" s="15">
        <f t="shared" si="150"/>
        <v>8.0000000000000002E-3</v>
      </c>
      <c r="G4853" s="10">
        <f>IF(C4853&gt;'Assumptions Notes'!C$11,'Assumptions Notes'!C$11,C4853)</f>
        <v>80</v>
      </c>
      <c r="H4853" s="15">
        <f t="shared" si="151"/>
        <v>8.0000000000000002E-3</v>
      </c>
      <c r="I4853" s="2">
        <f>IF(C4853&gt;'Assumptions Notes'!C$11,-C4853*('Assumptions Notes'!C$13/(2*1000)),G4853*D4853)</f>
        <v>8.0000000000000002E-3</v>
      </c>
    </row>
    <row r="4854" spans="1:9" ht="16" x14ac:dyDescent="0.2">
      <c r="A4854" s="5">
        <v>42653.104166666664</v>
      </c>
      <c r="B4854" s="2">
        <v>747.25</v>
      </c>
      <c r="C4854" s="29">
        <v>71.7</v>
      </c>
      <c r="D4854" s="8">
        <v>9.8750000000000002E-5</v>
      </c>
      <c r="E4854" s="13">
        <f>D4854*'Assumptions Notes'!C$12</f>
        <v>1.1849999999999999E-2</v>
      </c>
      <c r="F4854" s="15">
        <f t="shared" si="150"/>
        <v>7.0803750000000007E-3</v>
      </c>
      <c r="G4854" s="10">
        <f>IF(C4854&gt;'Assumptions Notes'!C$11,'Assumptions Notes'!C$11,C4854)</f>
        <v>71.7</v>
      </c>
      <c r="H4854" s="15">
        <f t="shared" si="151"/>
        <v>7.0803750000000007E-3</v>
      </c>
      <c r="I4854" s="2">
        <f>IF(C4854&gt;'Assumptions Notes'!C$11,-C4854*('Assumptions Notes'!C$13/(2*1000)),G4854*D4854)</f>
        <v>7.0803750000000007E-3</v>
      </c>
    </row>
    <row r="4855" spans="1:9" ht="16" x14ac:dyDescent="0.2">
      <c r="A4855" s="5">
        <v>42653.125</v>
      </c>
      <c r="B4855" s="2">
        <v>740</v>
      </c>
      <c r="C4855" s="29">
        <v>66.400000000000006</v>
      </c>
      <c r="D4855" s="8">
        <v>9.7499999999999998E-5</v>
      </c>
      <c r="E4855" s="13">
        <f>D4855*'Assumptions Notes'!C$12</f>
        <v>1.17E-2</v>
      </c>
      <c r="F4855" s="15">
        <f t="shared" si="150"/>
        <v>6.4740000000000006E-3</v>
      </c>
      <c r="G4855" s="10">
        <f>IF(C4855&gt;'Assumptions Notes'!C$11,'Assumptions Notes'!C$11,C4855)</f>
        <v>66.400000000000006</v>
      </c>
      <c r="H4855" s="15">
        <f t="shared" si="151"/>
        <v>6.4740000000000006E-3</v>
      </c>
      <c r="I4855" s="2">
        <f>IF(C4855&gt;'Assumptions Notes'!C$11,-C4855*('Assumptions Notes'!C$13/(2*1000)),G4855*D4855)</f>
        <v>6.4740000000000006E-3</v>
      </c>
    </row>
    <row r="4856" spans="1:9" ht="16" x14ac:dyDescent="0.2">
      <c r="A4856" s="5">
        <v>42653.145833333336</v>
      </c>
      <c r="B4856" s="2">
        <v>726.86</v>
      </c>
      <c r="C4856" s="29">
        <v>64.7</v>
      </c>
      <c r="D4856" s="8">
        <v>9.6250000000000009E-5</v>
      </c>
      <c r="E4856" s="13">
        <f>D4856*'Assumptions Notes'!C$12</f>
        <v>1.1550000000000001E-2</v>
      </c>
      <c r="F4856" s="15">
        <f t="shared" si="150"/>
        <v>6.2273750000000011E-3</v>
      </c>
      <c r="G4856" s="10">
        <f>IF(C4856&gt;'Assumptions Notes'!C$11,'Assumptions Notes'!C$11,C4856)</f>
        <v>64.7</v>
      </c>
      <c r="H4856" s="15">
        <f t="shared" si="151"/>
        <v>6.2273750000000011E-3</v>
      </c>
      <c r="I4856" s="2">
        <f>IF(C4856&gt;'Assumptions Notes'!C$11,-C4856*('Assumptions Notes'!C$13/(2*1000)),G4856*D4856)</f>
        <v>6.2273750000000011E-3</v>
      </c>
    </row>
    <row r="4857" spans="1:9" ht="16" x14ac:dyDescent="0.2">
      <c r="A4857" s="5">
        <v>42653.166666666664</v>
      </c>
      <c r="B4857" s="2">
        <v>708.7</v>
      </c>
      <c r="C4857" s="29">
        <v>61.9</v>
      </c>
      <c r="D4857" s="8">
        <v>9.5000000000000005E-5</v>
      </c>
      <c r="E4857" s="13">
        <f>D4857*'Assumptions Notes'!C$12</f>
        <v>1.14E-2</v>
      </c>
      <c r="F4857" s="15">
        <f t="shared" si="150"/>
        <v>5.8805000000000003E-3</v>
      </c>
      <c r="G4857" s="10">
        <f>IF(C4857&gt;'Assumptions Notes'!C$11,'Assumptions Notes'!C$11,C4857)</f>
        <v>61.9</v>
      </c>
      <c r="H4857" s="15">
        <f t="shared" si="151"/>
        <v>5.8805000000000003E-3</v>
      </c>
      <c r="I4857" s="2">
        <f>IF(C4857&gt;'Assumptions Notes'!C$11,-C4857*('Assumptions Notes'!C$13/(2*1000)),G4857*D4857)</f>
        <v>5.8805000000000003E-3</v>
      </c>
    </row>
    <row r="4858" spans="1:9" ht="16" x14ac:dyDescent="0.2">
      <c r="A4858" s="5">
        <v>42653.1875</v>
      </c>
      <c r="B4858" s="2">
        <v>725.67</v>
      </c>
      <c r="C4858" s="29">
        <v>57.5</v>
      </c>
      <c r="D4858" s="8">
        <v>9.6250000000000009E-5</v>
      </c>
      <c r="E4858" s="13">
        <f>D4858*'Assumptions Notes'!C$12</f>
        <v>1.1550000000000001E-2</v>
      </c>
      <c r="F4858" s="15">
        <f t="shared" si="150"/>
        <v>5.5343750000000002E-3</v>
      </c>
      <c r="G4858" s="10">
        <f>IF(C4858&gt;'Assumptions Notes'!C$11,'Assumptions Notes'!C$11,C4858)</f>
        <v>57.5</v>
      </c>
      <c r="H4858" s="15">
        <f t="shared" si="151"/>
        <v>5.5343750000000002E-3</v>
      </c>
      <c r="I4858" s="2">
        <f>IF(C4858&gt;'Assumptions Notes'!C$11,-C4858*('Assumptions Notes'!C$13/(2*1000)),G4858*D4858)</f>
        <v>5.5343750000000002E-3</v>
      </c>
    </row>
    <row r="4859" spans="1:9" ht="16" x14ac:dyDescent="0.2">
      <c r="A4859" s="5">
        <v>42653.208333333336</v>
      </c>
      <c r="B4859" s="2">
        <v>757.39</v>
      </c>
      <c r="C4859" s="29">
        <v>61.2</v>
      </c>
      <c r="D4859" s="8">
        <v>9.7499999999999998E-5</v>
      </c>
      <c r="E4859" s="13">
        <f>D4859*'Assumptions Notes'!C$12</f>
        <v>1.17E-2</v>
      </c>
      <c r="F4859" s="15">
        <f t="shared" si="150"/>
        <v>5.9670000000000001E-3</v>
      </c>
      <c r="G4859" s="10">
        <f>IF(C4859&gt;'Assumptions Notes'!C$11,'Assumptions Notes'!C$11,C4859)</f>
        <v>61.2</v>
      </c>
      <c r="H4859" s="15">
        <f t="shared" si="151"/>
        <v>5.9670000000000001E-3</v>
      </c>
      <c r="I4859" s="2">
        <f>IF(C4859&gt;'Assumptions Notes'!C$11,-C4859*('Assumptions Notes'!C$13/(2*1000)),G4859*D4859)</f>
        <v>5.9670000000000001E-3</v>
      </c>
    </row>
    <row r="4860" spans="1:9" ht="16" x14ac:dyDescent="0.2">
      <c r="A4860" s="5">
        <v>42653.229166666664</v>
      </c>
      <c r="B4860" s="2">
        <v>820.98</v>
      </c>
      <c r="C4860" s="29">
        <v>67.400000000000006</v>
      </c>
      <c r="D4860" s="8">
        <v>1.15E-4</v>
      </c>
      <c r="E4860" s="13">
        <f>D4860*'Assumptions Notes'!C$12</f>
        <v>1.38E-2</v>
      </c>
      <c r="F4860" s="15">
        <f t="shared" si="150"/>
        <v>7.7510000000000009E-3</v>
      </c>
      <c r="G4860" s="10">
        <f>IF(C4860&gt;'Assumptions Notes'!C$11,'Assumptions Notes'!C$11,C4860)</f>
        <v>67.400000000000006</v>
      </c>
      <c r="H4860" s="15">
        <f t="shared" si="151"/>
        <v>7.7510000000000009E-3</v>
      </c>
      <c r="I4860" s="2">
        <f>IF(C4860&gt;'Assumptions Notes'!C$11,-C4860*('Assumptions Notes'!C$13/(2*1000)),G4860*D4860)</f>
        <v>7.7510000000000009E-3</v>
      </c>
    </row>
    <row r="4861" spans="1:9" ht="16" x14ac:dyDescent="0.2">
      <c r="A4861" s="5">
        <v>42653.25</v>
      </c>
      <c r="B4861" s="2">
        <v>935.47</v>
      </c>
      <c r="C4861" s="29">
        <v>68.7</v>
      </c>
      <c r="D4861" s="8">
        <v>1.325E-4</v>
      </c>
      <c r="E4861" s="13">
        <f>D4861*'Assumptions Notes'!C$12</f>
        <v>1.5900000000000001E-2</v>
      </c>
      <c r="F4861" s="15">
        <f t="shared" si="150"/>
        <v>9.1027499999999997E-3</v>
      </c>
      <c r="G4861" s="10">
        <f>IF(C4861&gt;'Assumptions Notes'!C$11,'Assumptions Notes'!C$11,C4861)</f>
        <v>68.7</v>
      </c>
      <c r="H4861" s="15">
        <f t="shared" si="151"/>
        <v>9.1027499999999997E-3</v>
      </c>
      <c r="I4861" s="2">
        <f>IF(C4861&gt;'Assumptions Notes'!C$11,-C4861*('Assumptions Notes'!C$13/(2*1000)),G4861*D4861)</f>
        <v>9.1027499999999997E-3</v>
      </c>
    </row>
    <row r="4862" spans="1:9" ht="16" x14ac:dyDescent="0.2">
      <c r="A4862" s="5">
        <v>42653.270833333336</v>
      </c>
      <c r="B4862" s="2">
        <v>1016.21</v>
      </c>
      <c r="C4862" s="29">
        <v>79.900000000000006</v>
      </c>
      <c r="D4862" s="8">
        <v>1.6249999999999999E-4</v>
      </c>
      <c r="E4862" s="13">
        <f>D4862*'Assumptions Notes'!C$12</f>
        <v>1.95E-2</v>
      </c>
      <c r="F4862" s="15">
        <f t="shared" si="150"/>
        <v>1.298375E-2</v>
      </c>
      <c r="G4862" s="10">
        <f>IF(C4862&gt;'Assumptions Notes'!C$11,'Assumptions Notes'!C$11,C4862)</f>
        <v>79.900000000000006</v>
      </c>
      <c r="H4862" s="15">
        <f t="shared" si="151"/>
        <v>1.298375E-2</v>
      </c>
      <c r="I4862" s="2">
        <f>IF(C4862&gt;'Assumptions Notes'!C$11,-C4862*('Assumptions Notes'!C$13/(2*1000)),G4862*D4862)</f>
        <v>1.298375E-2</v>
      </c>
    </row>
    <row r="4863" spans="1:9" ht="16" x14ac:dyDescent="0.2">
      <c r="A4863" s="5">
        <v>42653.291666666664</v>
      </c>
      <c r="B4863" s="2">
        <v>1097</v>
      </c>
      <c r="C4863" s="29">
        <v>82.1</v>
      </c>
      <c r="D4863" s="8">
        <v>1.9249999999999999E-4</v>
      </c>
      <c r="E4863" s="13">
        <f>D4863*'Assumptions Notes'!C$12</f>
        <v>2.3099999999999999E-2</v>
      </c>
      <c r="F4863" s="15">
        <f t="shared" si="150"/>
        <v>1.5804249999999999E-2</v>
      </c>
      <c r="G4863" s="10">
        <f>IF(C4863&gt;'Assumptions Notes'!C$11,'Assumptions Notes'!C$11,C4863)</f>
        <v>82.1</v>
      </c>
      <c r="H4863" s="15">
        <f t="shared" si="151"/>
        <v>1.5804249999999999E-2</v>
      </c>
      <c r="I4863" s="2">
        <f>IF(C4863&gt;'Assumptions Notes'!C$11,-C4863*('Assumptions Notes'!C$13/(2*1000)),G4863*D4863)</f>
        <v>1.5804249999999999E-2</v>
      </c>
    </row>
    <row r="4864" spans="1:9" ht="16" x14ac:dyDescent="0.2">
      <c r="A4864" s="5">
        <v>42653.3125</v>
      </c>
      <c r="B4864" s="2">
        <v>1165.19</v>
      </c>
      <c r="C4864" s="29">
        <v>82.3</v>
      </c>
      <c r="D4864" s="8">
        <v>2.0875000000000001E-4</v>
      </c>
      <c r="E4864" s="13">
        <f>D4864*'Assumptions Notes'!C$12</f>
        <v>2.5049999999999999E-2</v>
      </c>
      <c r="F4864" s="15">
        <f t="shared" si="150"/>
        <v>1.7180125000000001E-2</v>
      </c>
      <c r="G4864" s="10">
        <f>IF(C4864&gt;'Assumptions Notes'!C$11,'Assumptions Notes'!C$11,C4864)</f>
        <v>82.3</v>
      </c>
      <c r="H4864" s="15">
        <f t="shared" si="151"/>
        <v>1.7180125000000001E-2</v>
      </c>
      <c r="I4864" s="2">
        <f>IF(C4864&gt;'Assumptions Notes'!C$11,-C4864*('Assumptions Notes'!C$13/(2*1000)),G4864*D4864)</f>
        <v>1.7180125000000001E-2</v>
      </c>
    </row>
    <row r="4865" spans="1:9" ht="16" x14ac:dyDescent="0.2">
      <c r="A4865" s="5">
        <v>42653.333333333336</v>
      </c>
      <c r="B4865" s="2">
        <v>1129.95</v>
      </c>
      <c r="C4865" s="29">
        <v>79</v>
      </c>
      <c r="D4865" s="8">
        <v>2.2499999999999999E-4</v>
      </c>
      <c r="E4865" s="13">
        <f>D4865*'Assumptions Notes'!C$12</f>
        <v>2.7E-2</v>
      </c>
      <c r="F4865" s="15">
        <f t="shared" si="150"/>
        <v>1.7774999999999999E-2</v>
      </c>
      <c r="G4865" s="10">
        <f>IF(C4865&gt;'Assumptions Notes'!C$11,'Assumptions Notes'!C$11,C4865)</f>
        <v>79</v>
      </c>
      <c r="H4865" s="15">
        <f t="shared" si="151"/>
        <v>1.7774999999999999E-2</v>
      </c>
      <c r="I4865" s="2">
        <f>IF(C4865&gt;'Assumptions Notes'!C$11,-C4865*('Assumptions Notes'!C$13/(2*1000)),G4865*D4865)</f>
        <v>1.7774999999999999E-2</v>
      </c>
    </row>
    <row r="4866" spans="1:9" ht="16" x14ac:dyDescent="0.2">
      <c r="A4866" s="5">
        <v>42653.354166666664</v>
      </c>
      <c r="B4866" s="2">
        <v>1114.07</v>
      </c>
      <c r="C4866" s="29">
        <v>69.3</v>
      </c>
      <c r="D4866" s="8">
        <v>2.2625E-4</v>
      </c>
      <c r="E4866" s="13">
        <f>D4866*'Assumptions Notes'!C$12</f>
        <v>2.7150000000000001E-2</v>
      </c>
      <c r="F4866" s="15">
        <f t="shared" si="150"/>
        <v>1.5679124999999999E-2</v>
      </c>
      <c r="G4866" s="10">
        <f>IF(C4866&gt;'Assumptions Notes'!C$11,'Assumptions Notes'!C$11,C4866)</f>
        <v>69.3</v>
      </c>
      <c r="H4866" s="15">
        <f t="shared" si="151"/>
        <v>1.5679124999999999E-2</v>
      </c>
      <c r="I4866" s="2">
        <f>IF(C4866&gt;'Assumptions Notes'!C$11,-C4866*('Assumptions Notes'!C$13/(2*1000)),G4866*D4866)</f>
        <v>1.5679124999999999E-2</v>
      </c>
    </row>
    <row r="4867" spans="1:9" ht="16" x14ac:dyDescent="0.2">
      <c r="A4867" s="5">
        <v>42653.375</v>
      </c>
      <c r="B4867" s="2">
        <v>1063.23</v>
      </c>
      <c r="C4867" s="29">
        <v>67.8</v>
      </c>
      <c r="D4867" s="8">
        <v>2.275E-4</v>
      </c>
      <c r="E4867" s="13">
        <f>D4867*'Assumptions Notes'!C$12</f>
        <v>2.7300000000000001E-2</v>
      </c>
      <c r="F4867" s="15">
        <f t="shared" ref="F4867:F4930" si="152">D4867*C4867</f>
        <v>1.5424499999999999E-2</v>
      </c>
      <c r="G4867" s="10">
        <f>IF(C4867&gt;'Assumptions Notes'!C$11,'Assumptions Notes'!C$11,C4867)</f>
        <v>67.8</v>
      </c>
      <c r="H4867" s="15">
        <f t="shared" ref="H4867:H4930" si="153">G4867*D4867</f>
        <v>1.5424499999999999E-2</v>
      </c>
      <c r="I4867" s="2">
        <f>IF(C4867&gt;'Assumptions Notes'!C$11,-C4867*('Assumptions Notes'!C$13/(2*1000)),G4867*D4867)</f>
        <v>1.5424499999999999E-2</v>
      </c>
    </row>
    <row r="4868" spans="1:9" ht="16" x14ac:dyDescent="0.2">
      <c r="A4868" s="5">
        <v>42653.395833333336</v>
      </c>
      <c r="B4868" s="2">
        <v>988.04</v>
      </c>
      <c r="C4868" s="29">
        <v>62.1</v>
      </c>
      <c r="D4868" s="8">
        <v>2.1875E-4</v>
      </c>
      <c r="E4868" s="13">
        <f>D4868*'Assumptions Notes'!C$12</f>
        <v>2.6249999999999999E-2</v>
      </c>
      <c r="F4868" s="15">
        <f t="shared" si="152"/>
        <v>1.3584375000000001E-2</v>
      </c>
      <c r="G4868" s="10">
        <f>IF(C4868&gt;'Assumptions Notes'!C$11,'Assumptions Notes'!C$11,C4868)</f>
        <v>62.1</v>
      </c>
      <c r="H4868" s="15">
        <f t="shared" si="153"/>
        <v>1.3584375000000001E-2</v>
      </c>
      <c r="I4868" s="2">
        <f>IF(C4868&gt;'Assumptions Notes'!C$11,-C4868*('Assumptions Notes'!C$13/(2*1000)),G4868*D4868)</f>
        <v>1.3584375000000001E-2</v>
      </c>
    </row>
    <row r="4869" spans="1:9" ht="16" x14ac:dyDescent="0.2">
      <c r="A4869" s="5">
        <v>42653.416666666664</v>
      </c>
      <c r="B4869" s="2">
        <v>978.19</v>
      </c>
      <c r="C4869" s="29">
        <v>59.7</v>
      </c>
      <c r="D4869" s="8">
        <v>2.1000000000000001E-4</v>
      </c>
      <c r="E4869" s="13">
        <f>D4869*'Assumptions Notes'!C$12</f>
        <v>2.52E-2</v>
      </c>
      <c r="F4869" s="15">
        <f t="shared" si="152"/>
        <v>1.2537000000000001E-2</v>
      </c>
      <c r="G4869" s="10">
        <f>IF(C4869&gt;'Assumptions Notes'!C$11,'Assumptions Notes'!C$11,C4869)</f>
        <v>59.7</v>
      </c>
      <c r="H4869" s="15">
        <f t="shared" si="153"/>
        <v>1.2537000000000001E-2</v>
      </c>
      <c r="I4869" s="2">
        <f>IF(C4869&gt;'Assumptions Notes'!C$11,-C4869*('Assumptions Notes'!C$13/(2*1000)),G4869*D4869)</f>
        <v>1.2537000000000001E-2</v>
      </c>
    </row>
    <row r="4870" spans="1:9" ht="16" x14ac:dyDescent="0.2">
      <c r="A4870" s="5">
        <v>42653.4375</v>
      </c>
      <c r="B4870" s="2">
        <v>933.8</v>
      </c>
      <c r="C4870" s="29">
        <v>57.6</v>
      </c>
      <c r="D4870" s="8">
        <v>2.075E-4</v>
      </c>
      <c r="E4870" s="13">
        <f>D4870*'Assumptions Notes'!C$12</f>
        <v>2.4899999999999999E-2</v>
      </c>
      <c r="F4870" s="15">
        <f t="shared" si="152"/>
        <v>1.1952000000000001E-2</v>
      </c>
      <c r="G4870" s="10">
        <f>IF(C4870&gt;'Assumptions Notes'!C$11,'Assumptions Notes'!C$11,C4870)</f>
        <v>57.6</v>
      </c>
      <c r="H4870" s="15">
        <f t="shared" si="153"/>
        <v>1.1952000000000001E-2</v>
      </c>
      <c r="I4870" s="2">
        <f>IF(C4870&gt;'Assumptions Notes'!C$11,-C4870*('Assumptions Notes'!C$13/(2*1000)),G4870*D4870)</f>
        <v>1.1952000000000001E-2</v>
      </c>
    </row>
    <row r="4871" spans="1:9" ht="16" x14ac:dyDescent="0.2">
      <c r="A4871" s="5">
        <v>42653.458333333336</v>
      </c>
      <c r="B4871" s="2">
        <v>898.43</v>
      </c>
      <c r="C4871" s="29">
        <v>59.4</v>
      </c>
      <c r="D4871" s="8">
        <v>2.05E-4</v>
      </c>
      <c r="E4871" s="13">
        <f>D4871*'Assumptions Notes'!C$12</f>
        <v>2.46E-2</v>
      </c>
      <c r="F4871" s="15">
        <f t="shared" si="152"/>
        <v>1.2176999999999999E-2</v>
      </c>
      <c r="G4871" s="10">
        <f>IF(C4871&gt;'Assumptions Notes'!C$11,'Assumptions Notes'!C$11,C4871)</f>
        <v>59.4</v>
      </c>
      <c r="H4871" s="15">
        <f t="shared" si="153"/>
        <v>1.2176999999999999E-2</v>
      </c>
      <c r="I4871" s="2">
        <f>IF(C4871&gt;'Assumptions Notes'!C$11,-C4871*('Assumptions Notes'!C$13/(2*1000)),G4871*D4871)</f>
        <v>1.2176999999999999E-2</v>
      </c>
    </row>
    <row r="4872" spans="1:9" ht="16" x14ac:dyDescent="0.2">
      <c r="A4872" s="5">
        <v>42653.479166666664</v>
      </c>
      <c r="B4872" s="2">
        <v>876.89</v>
      </c>
      <c r="C4872" s="29">
        <v>64.599999999999994</v>
      </c>
      <c r="D4872" s="8">
        <v>2.1499999999999999E-4</v>
      </c>
      <c r="E4872" s="13">
        <f>D4872*'Assumptions Notes'!C$12</f>
        <v>2.58E-2</v>
      </c>
      <c r="F4872" s="15">
        <f t="shared" si="152"/>
        <v>1.3888999999999999E-2</v>
      </c>
      <c r="G4872" s="10">
        <f>IF(C4872&gt;'Assumptions Notes'!C$11,'Assumptions Notes'!C$11,C4872)</f>
        <v>64.599999999999994</v>
      </c>
      <c r="H4872" s="15">
        <f t="shared" si="153"/>
        <v>1.3888999999999999E-2</v>
      </c>
      <c r="I4872" s="2">
        <f>IF(C4872&gt;'Assumptions Notes'!C$11,-C4872*('Assumptions Notes'!C$13/(2*1000)),G4872*D4872)</f>
        <v>1.3888999999999999E-2</v>
      </c>
    </row>
    <row r="4873" spans="1:9" ht="16" x14ac:dyDescent="0.2">
      <c r="A4873" s="5">
        <v>42653.5</v>
      </c>
      <c r="B4873" s="2">
        <v>873.06</v>
      </c>
      <c r="C4873" s="29">
        <v>68.3</v>
      </c>
      <c r="D4873" s="8">
        <v>2.2499999999999999E-4</v>
      </c>
      <c r="E4873" s="13">
        <f>D4873*'Assumptions Notes'!C$12</f>
        <v>2.7E-2</v>
      </c>
      <c r="F4873" s="15">
        <f t="shared" si="152"/>
        <v>1.5367499999999999E-2</v>
      </c>
      <c r="G4873" s="10">
        <f>IF(C4873&gt;'Assumptions Notes'!C$11,'Assumptions Notes'!C$11,C4873)</f>
        <v>68.3</v>
      </c>
      <c r="H4873" s="15">
        <f t="shared" si="153"/>
        <v>1.5367499999999999E-2</v>
      </c>
      <c r="I4873" s="2">
        <f>IF(C4873&gt;'Assumptions Notes'!C$11,-C4873*('Assumptions Notes'!C$13/(2*1000)),G4873*D4873)</f>
        <v>1.5367499999999999E-2</v>
      </c>
    </row>
    <row r="4874" spans="1:9" ht="16" x14ac:dyDescent="0.2">
      <c r="A4874" s="5">
        <v>42653.520833333336</v>
      </c>
      <c r="B4874" s="2">
        <v>863.82</v>
      </c>
      <c r="C4874" s="29">
        <v>78.5</v>
      </c>
      <c r="D4874" s="8">
        <v>2.1250000000000002E-4</v>
      </c>
      <c r="E4874" s="13">
        <f>D4874*'Assumptions Notes'!C$12</f>
        <v>2.5500000000000002E-2</v>
      </c>
      <c r="F4874" s="15">
        <f t="shared" si="152"/>
        <v>1.6681250000000002E-2</v>
      </c>
      <c r="G4874" s="10">
        <f>IF(C4874&gt;'Assumptions Notes'!C$11,'Assumptions Notes'!C$11,C4874)</f>
        <v>78.5</v>
      </c>
      <c r="H4874" s="15">
        <f t="shared" si="153"/>
        <v>1.6681250000000002E-2</v>
      </c>
      <c r="I4874" s="2">
        <f>IF(C4874&gt;'Assumptions Notes'!C$11,-C4874*('Assumptions Notes'!C$13/(2*1000)),G4874*D4874)</f>
        <v>1.6681250000000002E-2</v>
      </c>
    </row>
    <row r="4875" spans="1:9" ht="16" x14ac:dyDescent="0.2">
      <c r="A4875" s="5">
        <v>42653.541666666664</v>
      </c>
      <c r="B4875" s="2">
        <v>818.41</v>
      </c>
      <c r="C4875" s="29">
        <v>79</v>
      </c>
      <c r="D4875" s="8">
        <v>2.0000000000000001E-4</v>
      </c>
      <c r="E4875" s="13">
        <f>D4875*'Assumptions Notes'!C$12</f>
        <v>2.4E-2</v>
      </c>
      <c r="F4875" s="15">
        <f t="shared" si="152"/>
        <v>1.5800000000000002E-2</v>
      </c>
      <c r="G4875" s="10">
        <f>IF(C4875&gt;'Assumptions Notes'!C$11,'Assumptions Notes'!C$11,C4875)</f>
        <v>79</v>
      </c>
      <c r="H4875" s="15">
        <f t="shared" si="153"/>
        <v>1.5800000000000002E-2</v>
      </c>
      <c r="I4875" s="2">
        <f>IF(C4875&gt;'Assumptions Notes'!C$11,-C4875*('Assumptions Notes'!C$13/(2*1000)),G4875*D4875)</f>
        <v>1.5800000000000002E-2</v>
      </c>
    </row>
    <row r="4876" spans="1:9" ht="16" x14ac:dyDescent="0.2">
      <c r="A4876" s="5">
        <v>42653.5625</v>
      </c>
      <c r="B4876" s="2">
        <v>809.33</v>
      </c>
      <c r="C4876" s="29">
        <v>79.400000000000006</v>
      </c>
      <c r="D4876" s="8">
        <v>1.975E-4</v>
      </c>
      <c r="E4876" s="13">
        <f>D4876*'Assumptions Notes'!C$12</f>
        <v>2.3699999999999999E-2</v>
      </c>
      <c r="F4876" s="15">
        <f t="shared" si="152"/>
        <v>1.5681500000000001E-2</v>
      </c>
      <c r="G4876" s="10">
        <f>IF(C4876&gt;'Assumptions Notes'!C$11,'Assumptions Notes'!C$11,C4876)</f>
        <v>79.400000000000006</v>
      </c>
      <c r="H4876" s="15">
        <f t="shared" si="153"/>
        <v>1.5681500000000001E-2</v>
      </c>
      <c r="I4876" s="2">
        <f>IF(C4876&gt;'Assumptions Notes'!C$11,-C4876*('Assumptions Notes'!C$13/(2*1000)),G4876*D4876)</f>
        <v>1.5681500000000001E-2</v>
      </c>
    </row>
    <row r="4877" spans="1:9" ht="16" x14ac:dyDescent="0.2">
      <c r="A4877" s="5">
        <v>42653.583333333336</v>
      </c>
      <c r="B4877" s="2">
        <v>832.08</v>
      </c>
      <c r="C4877" s="29">
        <v>79.900000000000006</v>
      </c>
      <c r="D4877" s="8">
        <v>1.95E-4</v>
      </c>
      <c r="E4877" s="13">
        <f>D4877*'Assumptions Notes'!C$12</f>
        <v>2.3400000000000001E-2</v>
      </c>
      <c r="F4877" s="15">
        <f t="shared" si="152"/>
        <v>1.5580500000000001E-2</v>
      </c>
      <c r="G4877" s="10">
        <f>IF(C4877&gt;'Assumptions Notes'!C$11,'Assumptions Notes'!C$11,C4877)</f>
        <v>79.900000000000006</v>
      </c>
      <c r="H4877" s="15">
        <f t="shared" si="153"/>
        <v>1.5580500000000001E-2</v>
      </c>
      <c r="I4877" s="2">
        <f>IF(C4877&gt;'Assumptions Notes'!C$11,-C4877*('Assumptions Notes'!C$13/(2*1000)),G4877*D4877)</f>
        <v>1.5580500000000001E-2</v>
      </c>
    </row>
    <row r="4878" spans="1:9" ht="16" x14ac:dyDescent="0.2">
      <c r="A4878" s="5">
        <v>42653.604166666664</v>
      </c>
      <c r="B4878" s="2">
        <v>842.87</v>
      </c>
      <c r="C4878" s="29">
        <v>68.099999999999994</v>
      </c>
      <c r="D4878" s="8">
        <v>1.9625E-4</v>
      </c>
      <c r="E4878" s="13">
        <f>D4878*'Assumptions Notes'!C$12</f>
        <v>2.3550000000000001E-2</v>
      </c>
      <c r="F4878" s="15">
        <f t="shared" si="152"/>
        <v>1.3364624999999998E-2</v>
      </c>
      <c r="G4878" s="10">
        <f>IF(C4878&gt;'Assumptions Notes'!C$11,'Assumptions Notes'!C$11,C4878)</f>
        <v>68.099999999999994</v>
      </c>
      <c r="H4878" s="15">
        <f t="shared" si="153"/>
        <v>1.3364624999999998E-2</v>
      </c>
      <c r="I4878" s="2">
        <f>IF(C4878&gt;'Assumptions Notes'!C$11,-C4878*('Assumptions Notes'!C$13/(2*1000)),G4878*D4878)</f>
        <v>1.3364624999999998E-2</v>
      </c>
    </row>
    <row r="4879" spans="1:9" ht="16" x14ac:dyDescent="0.2">
      <c r="A4879" s="5">
        <v>42653.625</v>
      </c>
      <c r="B4879" s="2">
        <v>786.09</v>
      </c>
      <c r="C4879" s="29">
        <v>64.5</v>
      </c>
      <c r="D4879" s="8">
        <v>1.975E-4</v>
      </c>
      <c r="E4879" s="13">
        <f>D4879*'Assumptions Notes'!C$12</f>
        <v>2.3699999999999999E-2</v>
      </c>
      <c r="F4879" s="15">
        <f t="shared" si="152"/>
        <v>1.273875E-2</v>
      </c>
      <c r="G4879" s="10">
        <f>IF(C4879&gt;'Assumptions Notes'!C$11,'Assumptions Notes'!C$11,C4879)</f>
        <v>64.5</v>
      </c>
      <c r="H4879" s="15">
        <f t="shared" si="153"/>
        <v>1.273875E-2</v>
      </c>
      <c r="I4879" s="2">
        <f>IF(C4879&gt;'Assumptions Notes'!C$11,-C4879*('Assumptions Notes'!C$13/(2*1000)),G4879*D4879)</f>
        <v>1.273875E-2</v>
      </c>
    </row>
    <row r="4880" spans="1:9" ht="16" x14ac:dyDescent="0.2">
      <c r="A4880" s="5">
        <v>42653.645833333336</v>
      </c>
      <c r="B4880" s="2">
        <v>779.16</v>
      </c>
      <c r="C4880" s="29">
        <v>60.7</v>
      </c>
      <c r="D4880" s="8">
        <v>2.2124999999999998E-4</v>
      </c>
      <c r="E4880" s="13">
        <f>D4880*'Assumptions Notes'!C$12</f>
        <v>2.6549999999999997E-2</v>
      </c>
      <c r="F4880" s="15">
        <f t="shared" si="152"/>
        <v>1.3429874999999999E-2</v>
      </c>
      <c r="G4880" s="10">
        <f>IF(C4880&gt;'Assumptions Notes'!C$11,'Assumptions Notes'!C$11,C4880)</f>
        <v>60.7</v>
      </c>
      <c r="H4880" s="15">
        <f t="shared" si="153"/>
        <v>1.3429874999999999E-2</v>
      </c>
      <c r="I4880" s="2">
        <f>IF(C4880&gt;'Assumptions Notes'!C$11,-C4880*('Assumptions Notes'!C$13/(2*1000)),G4880*D4880)</f>
        <v>1.3429874999999999E-2</v>
      </c>
    </row>
    <row r="4881" spans="1:9" ht="16" x14ac:dyDescent="0.2">
      <c r="A4881" s="5">
        <v>42653.666666666664</v>
      </c>
      <c r="B4881" s="2">
        <v>792.83</v>
      </c>
      <c r="C4881" s="29">
        <v>59.3</v>
      </c>
      <c r="D4881" s="8">
        <v>2.4499999999999999E-4</v>
      </c>
      <c r="E4881" s="13">
        <f>D4881*'Assumptions Notes'!C$12</f>
        <v>2.9399999999999999E-2</v>
      </c>
      <c r="F4881" s="15">
        <f t="shared" si="152"/>
        <v>1.4528499999999998E-2</v>
      </c>
      <c r="G4881" s="10">
        <f>IF(C4881&gt;'Assumptions Notes'!C$11,'Assumptions Notes'!C$11,C4881)</f>
        <v>59.3</v>
      </c>
      <c r="H4881" s="15">
        <f t="shared" si="153"/>
        <v>1.4528499999999998E-2</v>
      </c>
      <c r="I4881" s="2">
        <f>IF(C4881&gt;'Assumptions Notes'!C$11,-C4881*('Assumptions Notes'!C$13/(2*1000)),G4881*D4881)</f>
        <v>1.4528499999999998E-2</v>
      </c>
    </row>
    <row r="4882" spans="1:9" ht="16" x14ac:dyDescent="0.2">
      <c r="A4882" s="5">
        <v>42653.6875</v>
      </c>
      <c r="B4882" s="2">
        <v>861.26</v>
      </c>
      <c r="C4882" s="29">
        <v>57.5</v>
      </c>
      <c r="D4882" s="8">
        <v>2.7E-4</v>
      </c>
      <c r="E4882" s="13">
        <f>D4882*'Assumptions Notes'!C$12</f>
        <v>3.2399999999999998E-2</v>
      </c>
      <c r="F4882" s="15">
        <f t="shared" si="152"/>
        <v>1.5525000000000001E-2</v>
      </c>
      <c r="G4882" s="10">
        <f>IF(C4882&gt;'Assumptions Notes'!C$11,'Assumptions Notes'!C$11,C4882)</f>
        <v>57.5</v>
      </c>
      <c r="H4882" s="15">
        <f t="shared" si="153"/>
        <v>1.5525000000000001E-2</v>
      </c>
      <c r="I4882" s="2">
        <f>IF(C4882&gt;'Assumptions Notes'!C$11,-C4882*('Assumptions Notes'!C$13/(2*1000)),G4882*D4882)</f>
        <v>1.5525000000000001E-2</v>
      </c>
    </row>
    <row r="4883" spans="1:9" ht="16" x14ac:dyDescent="0.2">
      <c r="A4883" s="5">
        <v>42653.708333333336</v>
      </c>
      <c r="B4883" s="2">
        <v>927.18</v>
      </c>
      <c r="C4883" s="29">
        <v>59.7</v>
      </c>
      <c r="D4883" s="8">
        <v>2.9500000000000001E-4</v>
      </c>
      <c r="E4883" s="13">
        <f>D4883*'Assumptions Notes'!C$12</f>
        <v>3.5400000000000001E-2</v>
      </c>
      <c r="F4883" s="15">
        <f t="shared" si="152"/>
        <v>1.7611500000000002E-2</v>
      </c>
      <c r="G4883" s="10">
        <f>IF(C4883&gt;'Assumptions Notes'!C$11,'Assumptions Notes'!C$11,C4883)</f>
        <v>59.7</v>
      </c>
      <c r="H4883" s="15">
        <f t="shared" si="153"/>
        <v>1.7611500000000002E-2</v>
      </c>
      <c r="I4883" s="2">
        <f>IF(C4883&gt;'Assumptions Notes'!C$11,-C4883*('Assumptions Notes'!C$13/(2*1000)),G4883*D4883)</f>
        <v>1.7611500000000002E-2</v>
      </c>
    </row>
    <row r="4884" spans="1:9" ht="16" x14ac:dyDescent="0.2">
      <c r="A4884" s="5">
        <v>42653.729166666664</v>
      </c>
      <c r="B4884" s="2">
        <v>1007.12</v>
      </c>
      <c r="C4884" s="29">
        <v>63</v>
      </c>
      <c r="D4884" s="8">
        <v>2.9750000000000002E-4</v>
      </c>
      <c r="E4884" s="13">
        <f>D4884*'Assumptions Notes'!C$12</f>
        <v>3.5700000000000003E-2</v>
      </c>
      <c r="F4884" s="15">
        <f t="shared" si="152"/>
        <v>1.8742500000000002E-2</v>
      </c>
      <c r="G4884" s="10">
        <f>IF(C4884&gt;'Assumptions Notes'!C$11,'Assumptions Notes'!C$11,C4884)</f>
        <v>63</v>
      </c>
      <c r="H4884" s="15">
        <f t="shared" si="153"/>
        <v>1.8742500000000002E-2</v>
      </c>
      <c r="I4884" s="2">
        <f>IF(C4884&gt;'Assumptions Notes'!C$11,-C4884*('Assumptions Notes'!C$13/(2*1000)),G4884*D4884)</f>
        <v>1.8742500000000002E-2</v>
      </c>
    </row>
    <row r="4885" spans="1:9" ht="16" x14ac:dyDescent="0.2">
      <c r="A4885" s="5">
        <v>42653.75</v>
      </c>
      <c r="B4885" s="2">
        <v>1080.45</v>
      </c>
      <c r="C4885" s="29">
        <v>67.2</v>
      </c>
      <c r="D4885" s="8">
        <v>2.9999999999999997E-4</v>
      </c>
      <c r="E4885" s="13">
        <f>D4885*'Assumptions Notes'!C$12</f>
        <v>3.5999999999999997E-2</v>
      </c>
      <c r="F4885" s="15">
        <f t="shared" si="152"/>
        <v>2.0159999999999997E-2</v>
      </c>
      <c r="G4885" s="10">
        <f>IF(C4885&gt;'Assumptions Notes'!C$11,'Assumptions Notes'!C$11,C4885)</f>
        <v>67.2</v>
      </c>
      <c r="H4885" s="15">
        <f t="shared" si="153"/>
        <v>2.0159999999999997E-2</v>
      </c>
      <c r="I4885" s="2">
        <f>IF(C4885&gt;'Assumptions Notes'!C$11,-C4885*('Assumptions Notes'!C$13/(2*1000)),G4885*D4885)</f>
        <v>2.0159999999999997E-2</v>
      </c>
    </row>
    <row r="4886" spans="1:9" ht="16" x14ac:dyDescent="0.2">
      <c r="A4886" s="5">
        <v>42653.770833333336</v>
      </c>
      <c r="B4886" s="2">
        <v>1151.04</v>
      </c>
      <c r="C4886" s="29">
        <v>75.8</v>
      </c>
      <c r="D4886" s="8">
        <v>2.9999999999999997E-4</v>
      </c>
      <c r="E4886" s="13">
        <f>D4886*'Assumptions Notes'!C$12</f>
        <v>3.5999999999999997E-2</v>
      </c>
      <c r="F4886" s="15">
        <f t="shared" si="152"/>
        <v>2.2739999999999996E-2</v>
      </c>
      <c r="G4886" s="10">
        <f>IF(C4886&gt;'Assumptions Notes'!C$11,'Assumptions Notes'!C$11,C4886)</f>
        <v>75.8</v>
      </c>
      <c r="H4886" s="15">
        <f t="shared" si="153"/>
        <v>2.2739999999999996E-2</v>
      </c>
      <c r="I4886" s="2">
        <f>IF(C4886&gt;'Assumptions Notes'!C$11,-C4886*('Assumptions Notes'!C$13/(2*1000)),G4886*D4886)</f>
        <v>2.2739999999999996E-2</v>
      </c>
    </row>
    <row r="4887" spans="1:9" ht="16" x14ac:dyDescent="0.2">
      <c r="A4887" s="5">
        <v>42653.791666666664</v>
      </c>
      <c r="B4887" s="2">
        <v>1218.72</v>
      </c>
      <c r="C4887" s="29">
        <v>76.599999999999994</v>
      </c>
      <c r="D4887" s="8">
        <v>2.9999999999999997E-4</v>
      </c>
      <c r="E4887" s="13">
        <f>D4887*'Assumptions Notes'!C$12</f>
        <v>3.5999999999999997E-2</v>
      </c>
      <c r="F4887" s="15">
        <f t="shared" si="152"/>
        <v>2.2979999999999997E-2</v>
      </c>
      <c r="G4887" s="10">
        <f>IF(C4887&gt;'Assumptions Notes'!C$11,'Assumptions Notes'!C$11,C4887)</f>
        <v>76.599999999999994</v>
      </c>
      <c r="H4887" s="15">
        <f t="shared" si="153"/>
        <v>2.2979999999999997E-2</v>
      </c>
      <c r="I4887" s="2">
        <f>IF(C4887&gt;'Assumptions Notes'!C$11,-C4887*('Assumptions Notes'!C$13/(2*1000)),G4887*D4887)</f>
        <v>2.2979999999999997E-2</v>
      </c>
    </row>
    <row r="4888" spans="1:9" ht="16" x14ac:dyDescent="0.2">
      <c r="A4888" s="5">
        <v>42653.8125</v>
      </c>
      <c r="B4888" s="2">
        <v>1301.3800000000001</v>
      </c>
      <c r="C4888" s="29">
        <v>77.599999999999994</v>
      </c>
      <c r="D4888" s="8">
        <v>2.9750000000000002E-4</v>
      </c>
      <c r="E4888" s="13">
        <f>D4888*'Assumptions Notes'!C$12</f>
        <v>3.5700000000000003E-2</v>
      </c>
      <c r="F4888" s="15">
        <f t="shared" si="152"/>
        <v>2.3085999999999999E-2</v>
      </c>
      <c r="G4888" s="10">
        <f>IF(C4888&gt;'Assumptions Notes'!C$11,'Assumptions Notes'!C$11,C4888)</f>
        <v>77.599999999999994</v>
      </c>
      <c r="H4888" s="15">
        <f t="shared" si="153"/>
        <v>2.3085999999999999E-2</v>
      </c>
      <c r="I4888" s="2">
        <f>IF(C4888&gt;'Assumptions Notes'!C$11,-C4888*('Assumptions Notes'!C$13/(2*1000)),G4888*D4888)</f>
        <v>2.3085999999999999E-2</v>
      </c>
    </row>
    <row r="4889" spans="1:9" ht="16" x14ac:dyDescent="0.2">
      <c r="A4889" s="5">
        <v>42653.833333333336</v>
      </c>
      <c r="B4889" s="2">
        <v>1311.19</v>
      </c>
      <c r="C4889" s="29">
        <v>74</v>
      </c>
      <c r="D4889" s="8">
        <v>2.9500000000000001E-4</v>
      </c>
      <c r="E4889" s="13">
        <f>D4889*'Assumptions Notes'!C$12</f>
        <v>3.5400000000000001E-2</v>
      </c>
      <c r="F4889" s="15">
        <f t="shared" si="152"/>
        <v>2.1830000000000002E-2</v>
      </c>
      <c r="G4889" s="10">
        <f>IF(C4889&gt;'Assumptions Notes'!C$11,'Assumptions Notes'!C$11,C4889)</f>
        <v>74</v>
      </c>
      <c r="H4889" s="15">
        <f t="shared" si="153"/>
        <v>2.1830000000000002E-2</v>
      </c>
      <c r="I4889" s="2">
        <f>IF(C4889&gt;'Assumptions Notes'!C$11,-C4889*('Assumptions Notes'!C$13/(2*1000)),G4889*D4889)</f>
        <v>2.1830000000000002E-2</v>
      </c>
    </row>
    <row r="4890" spans="1:9" ht="16" x14ac:dyDescent="0.2">
      <c r="A4890" s="5">
        <v>42653.854166666664</v>
      </c>
      <c r="B4890" s="2">
        <v>1290</v>
      </c>
      <c r="C4890" s="29">
        <v>67.099999999999994</v>
      </c>
      <c r="D4890" s="8">
        <v>2.9E-4</v>
      </c>
      <c r="E4890" s="13">
        <f>D4890*'Assumptions Notes'!C$12</f>
        <v>3.4799999999999998E-2</v>
      </c>
      <c r="F4890" s="15">
        <f t="shared" si="152"/>
        <v>1.9458999999999997E-2</v>
      </c>
      <c r="G4890" s="10">
        <f>IF(C4890&gt;'Assumptions Notes'!C$11,'Assumptions Notes'!C$11,C4890)</f>
        <v>67.099999999999994</v>
      </c>
      <c r="H4890" s="15">
        <f t="shared" si="153"/>
        <v>1.9458999999999997E-2</v>
      </c>
      <c r="I4890" s="2">
        <f>IF(C4890&gt;'Assumptions Notes'!C$11,-C4890*('Assumptions Notes'!C$13/(2*1000)),G4890*D4890)</f>
        <v>1.9458999999999997E-2</v>
      </c>
    </row>
    <row r="4891" spans="1:9" ht="16" x14ac:dyDescent="0.2">
      <c r="A4891" s="5">
        <v>42653.875</v>
      </c>
      <c r="B4891" s="2">
        <v>1226.72</v>
      </c>
      <c r="C4891" s="29">
        <v>61.7</v>
      </c>
      <c r="D4891" s="8">
        <v>2.8499999999999999E-4</v>
      </c>
      <c r="E4891" s="13">
        <f>D4891*'Assumptions Notes'!C$12</f>
        <v>3.4200000000000001E-2</v>
      </c>
      <c r="F4891" s="15">
        <f t="shared" si="152"/>
        <v>1.7584499999999999E-2</v>
      </c>
      <c r="G4891" s="10">
        <f>IF(C4891&gt;'Assumptions Notes'!C$11,'Assumptions Notes'!C$11,C4891)</f>
        <v>61.7</v>
      </c>
      <c r="H4891" s="15">
        <f t="shared" si="153"/>
        <v>1.7584499999999999E-2</v>
      </c>
      <c r="I4891" s="2">
        <f>IF(C4891&gt;'Assumptions Notes'!C$11,-C4891*('Assumptions Notes'!C$13/(2*1000)),G4891*D4891)</f>
        <v>1.7584499999999999E-2</v>
      </c>
    </row>
    <row r="4892" spans="1:9" ht="16" x14ac:dyDescent="0.2">
      <c r="A4892" s="5">
        <v>42653.895833333336</v>
      </c>
      <c r="B4892" s="2">
        <v>1172.6199999999999</v>
      </c>
      <c r="C4892" s="29">
        <v>59.8</v>
      </c>
      <c r="D4892" s="8">
        <v>2.7E-4</v>
      </c>
      <c r="E4892" s="13">
        <f>D4892*'Assumptions Notes'!C$12</f>
        <v>3.2399999999999998E-2</v>
      </c>
      <c r="F4892" s="15">
        <f t="shared" si="152"/>
        <v>1.6146000000000001E-2</v>
      </c>
      <c r="G4892" s="10">
        <f>IF(C4892&gt;'Assumptions Notes'!C$11,'Assumptions Notes'!C$11,C4892)</f>
        <v>59.8</v>
      </c>
      <c r="H4892" s="15">
        <f t="shared" si="153"/>
        <v>1.6146000000000001E-2</v>
      </c>
      <c r="I4892" s="2">
        <f>IF(C4892&gt;'Assumptions Notes'!C$11,-C4892*('Assumptions Notes'!C$13/(2*1000)),G4892*D4892)</f>
        <v>1.6146000000000001E-2</v>
      </c>
    </row>
    <row r="4893" spans="1:9" ht="16" x14ac:dyDescent="0.2">
      <c r="A4893" s="5">
        <v>42653.916666666664</v>
      </c>
      <c r="B4893" s="2">
        <v>1107.69</v>
      </c>
      <c r="C4893" s="29">
        <v>59.4</v>
      </c>
      <c r="D4893" s="8">
        <v>2.5500000000000002E-4</v>
      </c>
      <c r="E4893" s="13">
        <f>D4893*'Assumptions Notes'!C$12</f>
        <v>3.0600000000000002E-2</v>
      </c>
      <c r="F4893" s="15">
        <f t="shared" si="152"/>
        <v>1.5147000000000001E-2</v>
      </c>
      <c r="G4893" s="10">
        <f>IF(C4893&gt;'Assumptions Notes'!C$11,'Assumptions Notes'!C$11,C4893)</f>
        <v>59.4</v>
      </c>
      <c r="H4893" s="15">
        <f t="shared" si="153"/>
        <v>1.5147000000000001E-2</v>
      </c>
      <c r="I4893" s="2">
        <f>IF(C4893&gt;'Assumptions Notes'!C$11,-C4893*('Assumptions Notes'!C$13/(2*1000)),G4893*D4893)</f>
        <v>1.5147000000000001E-2</v>
      </c>
    </row>
    <row r="4894" spans="1:9" ht="16" x14ac:dyDescent="0.2">
      <c r="A4894" s="5">
        <v>42653.9375</v>
      </c>
      <c r="B4894" s="2">
        <v>1035.73</v>
      </c>
      <c r="C4894" s="29">
        <v>57</v>
      </c>
      <c r="D4894" s="8">
        <v>2.1250000000000002E-4</v>
      </c>
      <c r="E4894" s="13">
        <f>D4894*'Assumptions Notes'!C$12</f>
        <v>2.5500000000000002E-2</v>
      </c>
      <c r="F4894" s="15">
        <f t="shared" si="152"/>
        <v>1.2112500000000002E-2</v>
      </c>
      <c r="G4894" s="10">
        <f>IF(C4894&gt;'Assumptions Notes'!C$11,'Assumptions Notes'!C$11,C4894)</f>
        <v>57</v>
      </c>
      <c r="H4894" s="15">
        <f t="shared" si="153"/>
        <v>1.2112500000000002E-2</v>
      </c>
      <c r="I4894" s="2">
        <f>IF(C4894&gt;'Assumptions Notes'!C$11,-C4894*('Assumptions Notes'!C$13/(2*1000)),G4894*D4894)</f>
        <v>1.2112500000000002E-2</v>
      </c>
    </row>
    <row r="4895" spans="1:9" ht="16" x14ac:dyDescent="0.2">
      <c r="A4895" s="5">
        <v>42653.958333333336</v>
      </c>
      <c r="B4895" s="2">
        <v>974.05</v>
      </c>
      <c r="C4895" s="29">
        <v>60.4</v>
      </c>
      <c r="D4895" s="8">
        <v>1.7000000000000001E-4</v>
      </c>
      <c r="E4895" s="13">
        <f>D4895*'Assumptions Notes'!C$12</f>
        <v>2.0400000000000001E-2</v>
      </c>
      <c r="F4895" s="15">
        <f t="shared" si="152"/>
        <v>1.0268000000000001E-2</v>
      </c>
      <c r="G4895" s="10">
        <f>IF(C4895&gt;'Assumptions Notes'!C$11,'Assumptions Notes'!C$11,C4895)</f>
        <v>60.4</v>
      </c>
      <c r="H4895" s="15">
        <f t="shared" si="153"/>
        <v>1.0268000000000001E-2</v>
      </c>
      <c r="I4895" s="2">
        <f>IF(C4895&gt;'Assumptions Notes'!C$11,-C4895*('Assumptions Notes'!C$13/(2*1000)),G4895*D4895)</f>
        <v>1.0268000000000001E-2</v>
      </c>
    </row>
    <row r="4896" spans="1:9" ht="16" x14ac:dyDescent="0.2">
      <c r="A4896" s="5">
        <v>42653.979166666664</v>
      </c>
      <c r="B4896" s="2">
        <v>950.99</v>
      </c>
      <c r="C4896" s="29">
        <v>63.1</v>
      </c>
      <c r="D4896" s="8">
        <v>1.5000000000000001E-4</v>
      </c>
      <c r="E4896" s="13">
        <f>D4896*'Assumptions Notes'!C$12</f>
        <v>1.8000000000000002E-2</v>
      </c>
      <c r="F4896" s="15">
        <f t="shared" si="152"/>
        <v>9.4650000000000012E-3</v>
      </c>
      <c r="G4896" s="10">
        <f>IF(C4896&gt;'Assumptions Notes'!C$11,'Assumptions Notes'!C$11,C4896)</f>
        <v>63.1</v>
      </c>
      <c r="H4896" s="15">
        <f t="shared" si="153"/>
        <v>9.4650000000000012E-3</v>
      </c>
      <c r="I4896" s="2">
        <f>IF(C4896&gt;'Assumptions Notes'!C$11,-C4896*('Assumptions Notes'!C$13/(2*1000)),G4896*D4896)</f>
        <v>9.4650000000000012E-3</v>
      </c>
    </row>
    <row r="4897" spans="1:9" ht="16" x14ac:dyDescent="0.2">
      <c r="A4897" s="5">
        <v>42654</v>
      </c>
      <c r="B4897" s="2">
        <v>1181.1099999999999</v>
      </c>
      <c r="C4897" s="29">
        <v>65.7</v>
      </c>
      <c r="D4897" s="8">
        <v>1.2999999999999999E-4</v>
      </c>
      <c r="E4897" s="13">
        <f>D4897*'Assumptions Notes'!C$12</f>
        <v>1.5599999999999999E-2</v>
      </c>
      <c r="F4897" s="15">
        <f t="shared" si="152"/>
        <v>8.541E-3</v>
      </c>
      <c r="G4897" s="10">
        <f>IF(C4897&gt;'Assumptions Notes'!C$11,'Assumptions Notes'!C$11,C4897)</f>
        <v>65.7</v>
      </c>
      <c r="H4897" s="15">
        <f t="shared" si="153"/>
        <v>8.541E-3</v>
      </c>
      <c r="I4897" s="2">
        <f>IF(C4897&gt;'Assumptions Notes'!C$11,-C4897*('Assumptions Notes'!C$13/(2*1000)),G4897*D4897)</f>
        <v>8.541E-3</v>
      </c>
    </row>
    <row r="4898" spans="1:9" ht="16" x14ac:dyDescent="0.2">
      <c r="A4898" s="5">
        <v>42654.020833333336</v>
      </c>
      <c r="B4898" s="2">
        <v>1087.6099999999999</v>
      </c>
      <c r="C4898" s="29">
        <v>73.7</v>
      </c>
      <c r="D4898" s="8">
        <v>1.175E-4</v>
      </c>
      <c r="E4898" s="13">
        <f>D4898*'Assumptions Notes'!C$12</f>
        <v>1.41E-2</v>
      </c>
      <c r="F4898" s="15">
        <f t="shared" si="152"/>
        <v>8.6597500000000008E-3</v>
      </c>
      <c r="G4898" s="10">
        <f>IF(C4898&gt;'Assumptions Notes'!C$11,'Assumptions Notes'!C$11,C4898)</f>
        <v>73.7</v>
      </c>
      <c r="H4898" s="15">
        <f t="shared" si="153"/>
        <v>8.6597500000000008E-3</v>
      </c>
      <c r="I4898" s="2">
        <f>IF(C4898&gt;'Assumptions Notes'!C$11,-C4898*('Assumptions Notes'!C$13/(2*1000)),G4898*D4898)</f>
        <v>8.6597500000000008E-3</v>
      </c>
    </row>
    <row r="4899" spans="1:9" ht="16" x14ac:dyDescent="0.2">
      <c r="A4899" s="5">
        <v>42654.041666666664</v>
      </c>
      <c r="B4899" s="2">
        <v>1059.53</v>
      </c>
      <c r="C4899" s="29">
        <v>74</v>
      </c>
      <c r="D4899" s="8">
        <v>1.05E-4</v>
      </c>
      <c r="E4899" s="13">
        <f>D4899*'Assumptions Notes'!C$12</f>
        <v>1.26E-2</v>
      </c>
      <c r="F4899" s="15">
        <f t="shared" si="152"/>
        <v>7.77E-3</v>
      </c>
      <c r="G4899" s="10">
        <f>IF(C4899&gt;'Assumptions Notes'!C$11,'Assumptions Notes'!C$11,C4899)</f>
        <v>74</v>
      </c>
      <c r="H4899" s="15">
        <f t="shared" si="153"/>
        <v>7.77E-3</v>
      </c>
      <c r="I4899" s="2">
        <f>IF(C4899&gt;'Assumptions Notes'!C$11,-C4899*('Assumptions Notes'!C$13/(2*1000)),G4899*D4899)</f>
        <v>7.77E-3</v>
      </c>
    </row>
    <row r="4900" spans="1:9" ht="16" x14ac:dyDescent="0.2">
      <c r="A4900" s="5">
        <v>42654.0625</v>
      </c>
      <c r="B4900" s="2">
        <v>956.63</v>
      </c>
      <c r="C4900" s="29">
        <v>74.400000000000006</v>
      </c>
      <c r="D4900" s="8">
        <v>1.025E-4</v>
      </c>
      <c r="E4900" s="13">
        <f>D4900*'Assumptions Notes'!C$12</f>
        <v>1.23E-2</v>
      </c>
      <c r="F4900" s="15">
        <f t="shared" si="152"/>
        <v>7.6260000000000008E-3</v>
      </c>
      <c r="G4900" s="10">
        <f>IF(C4900&gt;'Assumptions Notes'!C$11,'Assumptions Notes'!C$11,C4900)</f>
        <v>74.400000000000006</v>
      </c>
      <c r="H4900" s="15">
        <f t="shared" si="153"/>
        <v>7.6260000000000008E-3</v>
      </c>
      <c r="I4900" s="2">
        <f>IF(C4900&gt;'Assumptions Notes'!C$11,-C4900*('Assumptions Notes'!C$13/(2*1000)),G4900*D4900)</f>
        <v>7.6260000000000008E-3</v>
      </c>
    </row>
    <row r="4901" spans="1:9" ht="16" x14ac:dyDescent="0.2">
      <c r="A4901" s="5">
        <v>42654.083333333336</v>
      </c>
      <c r="B4901" s="2">
        <v>888.75</v>
      </c>
      <c r="C4901" s="29">
        <v>74.400000000000006</v>
      </c>
      <c r="D4901" s="8">
        <v>1E-4</v>
      </c>
      <c r="E4901" s="13">
        <f>D4901*'Assumptions Notes'!C$12</f>
        <v>1.2E-2</v>
      </c>
      <c r="F4901" s="15">
        <f t="shared" si="152"/>
        <v>7.4400000000000013E-3</v>
      </c>
      <c r="G4901" s="10">
        <f>IF(C4901&gt;'Assumptions Notes'!C$11,'Assumptions Notes'!C$11,C4901)</f>
        <v>74.400000000000006</v>
      </c>
      <c r="H4901" s="15">
        <f t="shared" si="153"/>
        <v>7.4400000000000013E-3</v>
      </c>
      <c r="I4901" s="2">
        <f>IF(C4901&gt;'Assumptions Notes'!C$11,-C4901*('Assumptions Notes'!C$13/(2*1000)),G4901*D4901)</f>
        <v>7.4400000000000013E-3</v>
      </c>
    </row>
    <row r="4902" spans="1:9" ht="16" x14ac:dyDescent="0.2">
      <c r="A4902" s="5">
        <v>42654.104166666664</v>
      </c>
      <c r="B4902" s="2">
        <v>861.45</v>
      </c>
      <c r="C4902" s="29">
        <v>64.400000000000006</v>
      </c>
      <c r="D4902" s="8">
        <v>9.8750000000000002E-5</v>
      </c>
      <c r="E4902" s="13">
        <f>D4902*'Assumptions Notes'!C$12</f>
        <v>1.1849999999999999E-2</v>
      </c>
      <c r="F4902" s="15">
        <f t="shared" si="152"/>
        <v>6.3595000000000006E-3</v>
      </c>
      <c r="G4902" s="10">
        <f>IF(C4902&gt;'Assumptions Notes'!C$11,'Assumptions Notes'!C$11,C4902)</f>
        <v>64.400000000000006</v>
      </c>
      <c r="H4902" s="15">
        <f t="shared" si="153"/>
        <v>6.3595000000000006E-3</v>
      </c>
      <c r="I4902" s="2">
        <f>IF(C4902&gt;'Assumptions Notes'!C$11,-C4902*('Assumptions Notes'!C$13/(2*1000)),G4902*D4902)</f>
        <v>6.3595000000000006E-3</v>
      </c>
    </row>
    <row r="4903" spans="1:9" ht="16" x14ac:dyDescent="0.2">
      <c r="A4903" s="5">
        <v>42654.125</v>
      </c>
      <c r="B4903" s="2">
        <v>837.56</v>
      </c>
      <c r="C4903" s="29">
        <v>60.1</v>
      </c>
      <c r="D4903" s="8">
        <v>9.7499999999999998E-5</v>
      </c>
      <c r="E4903" s="13">
        <f>D4903*'Assumptions Notes'!C$12</f>
        <v>1.17E-2</v>
      </c>
      <c r="F4903" s="15">
        <f t="shared" si="152"/>
        <v>5.8597500000000004E-3</v>
      </c>
      <c r="G4903" s="10">
        <f>IF(C4903&gt;'Assumptions Notes'!C$11,'Assumptions Notes'!C$11,C4903)</f>
        <v>60.1</v>
      </c>
      <c r="H4903" s="15">
        <f t="shared" si="153"/>
        <v>5.8597500000000004E-3</v>
      </c>
      <c r="I4903" s="2">
        <f>IF(C4903&gt;'Assumptions Notes'!C$11,-C4903*('Assumptions Notes'!C$13/(2*1000)),G4903*D4903)</f>
        <v>5.8597500000000004E-3</v>
      </c>
    </row>
    <row r="4904" spans="1:9" ht="16" x14ac:dyDescent="0.2">
      <c r="A4904" s="5">
        <v>42654.145833333336</v>
      </c>
      <c r="B4904" s="2">
        <v>823.12</v>
      </c>
      <c r="C4904" s="29">
        <v>57</v>
      </c>
      <c r="D4904" s="8">
        <v>9.6250000000000009E-5</v>
      </c>
      <c r="E4904" s="13">
        <f>D4904*'Assumptions Notes'!C$12</f>
        <v>1.1550000000000001E-2</v>
      </c>
      <c r="F4904" s="15">
        <f t="shared" si="152"/>
        <v>5.4862500000000007E-3</v>
      </c>
      <c r="G4904" s="10">
        <f>IF(C4904&gt;'Assumptions Notes'!C$11,'Assumptions Notes'!C$11,C4904)</f>
        <v>57</v>
      </c>
      <c r="H4904" s="15">
        <f t="shared" si="153"/>
        <v>5.4862500000000007E-3</v>
      </c>
      <c r="I4904" s="2">
        <f>IF(C4904&gt;'Assumptions Notes'!C$11,-C4904*('Assumptions Notes'!C$13/(2*1000)),G4904*D4904)</f>
        <v>5.4862500000000007E-3</v>
      </c>
    </row>
    <row r="4905" spans="1:9" ht="16" x14ac:dyDescent="0.2">
      <c r="A4905" s="5">
        <v>42654.166666666664</v>
      </c>
      <c r="B4905" s="2">
        <v>800.04</v>
      </c>
      <c r="C4905" s="29">
        <v>56</v>
      </c>
      <c r="D4905" s="8">
        <v>9.5000000000000005E-5</v>
      </c>
      <c r="E4905" s="13">
        <f>D4905*'Assumptions Notes'!C$12</f>
        <v>1.14E-2</v>
      </c>
      <c r="F4905" s="15">
        <f t="shared" si="152"/>
        <v>5.3200000000000001E-3</v>
      </c>
      <c r="G4905" s="10">
        <f>IF(C4905&gt;'Assumptions Notes'!C$11,'Assumptions Notes'!C$11,C4905)</f>
        <v>56</v>
      </c>
      <c r="H4905" s="15">
        <f t="shared" si="153"/>
        <v>5.3200000000000001E-3</v>
      </c>
      <c r="I4905" s="2">
        <f>IF(C4905&gt;'Assumptions Notes'!C$11,-C4905*('Assumptions Notes'!C$13/(2*1000)),G4905*D4905)</f>
        <v>5.3200000000000001E-3</v>
      </c>
    </row>
    <row r="4906" spans="1:9" ht="16" x14ac:dyDescent="0.2">
      <c r="A4906" s="5">
        <v>42654.1875</v>
      </c>
      <c r="B4906" s="2">
        <v>822.01</v>
      </c>
      <c r="C4906" s="29">
        <v>52.6</v>
      </c>
      <c r="D4906" s="8">
        <v>9.6250000000000009E-5</v>
      </c>
      <c r="E4906" s="13">
        <f>D4906*'Assumptions Notes'!C$12</f>
        <v>1.1550000000000001E-2</v>
      </c>
      <c r="F4906" s="15">
        <f t="shared" si="152"/>
        <v>5.0627500000000004E-3</v>
      </c>
      <c r="G4906" s="10">
        <f>IF(C4906&gt;'Assumptions Notes'!C$11,'Assumptions Notes'!C$11,C4906)</f>
        <v>52.6</v>
      </c>
      <c r="H4906" s="15">
        <f t="shared" si="153"/>
        <v>5.0627500000000004E-3</v>
      </c>
      <c r="I4906" s="2">
        <f>IF(C4906&gt;'Assumptions Notes'!C$11,-C4906*('Assumptions Notes'!C$13/(2*1000)),G4906*D4906)</f>
        <v>5.0627500000000004E-3</v>
      </c>
    </row>
    <row r="4907" spans="1:9" ht="16" x14ac:dyDescent="0.2">
      <c r="A4907" s="5">
        <v>42654.208333333336</v>
      </c>
      <c r="B4907" s="2">
        <v>871.87</v>
      </c>
      <c r="C4907" s="29">
        <v>116.4</v>
      </c>
      <c r="D4907" s="8">
        <v>9.7499999999999998E-5</v>
      </c>
      <c r="E4907" s="13">
        <f>D4907*'Assumptions Notes'!C$12</f>
        <v>1.17E-2</v>
      </c>
      <c r="F4907" s="15">
        <f t="shared" si="152"/>
        <v>1.1349E-2</v>
      </c>
      <c r="G4907" s="10">
        <f>IF(C4907&gt;'Assumptions Notes'!C$11,'Assumptions Notes'!C$11,C4907)</f>
        <v>116.4</v>
      </c>
      <c r="H4907" s="15">
        <f t="shared" si="153"/>
        <v>1.1349E-2</v>
      </c>
      <c r="I4907" s="2">
        <f>IF(C4907&gt;'Assumptions Notes'!C$11,-C4907*('Assumptions Notes'!C$13/(2*1000)),G4907*D4907)</f>
        <v>1.1349E-2</v>
      </c>
    </row>
    <row r="4908" spans="1:9" ht="16" x14ac:dyDescent="0.2">
      <c r="A4908" s="5">
        <v>42654.229166666664</v>
      </c>
      <c r="B4908" s="2">
        <v>921.88</v>
      </c>
      <c r="C4908" s="29">
        <v>116.4</v>
      </c>
      <c r="D4908" s="8">
        <v>1.15E-4</v>
      </c>
      <c r="E4908" s="13">
        <f>D4908*'Assumptions Notes'!C$12</f>
        <v>1.38E-2</v>
      </c>
      <c r="F4908" s="15">
        <f t="shared" si="152"/>
        <v>1.3386E-2</v>
      </c>
      <c r="G4908" s="10">
        <f>IF(C4908&gt;'Assumptions Notes'!C$11,'Assumptions Notes'!C$11,C4908)</f>
        <v>116.4</v>
      </c>
      <c r="H4908" s="15">
        <f t="shared" si="153"/>
        <v>1.3386E-2</v>
      </c>
      <c r="I4908" s="2">
        <f>IF(C4908&gt;'Assumptions Notes'!C$11,-C4908*('Assumptions Notes'!C$13/(2*1000)),G4908*D4908)</f>
        <v>1.3386E-2</v>
      </c>
    </row>
    <row r="4909" spans="1:9" ht="16" x14ac:dyDescent="0.2">
      <c r="A4909" s="5">
        <v>42654.25</v>
      </c>
      <c r="B4909" s="2">
        <v>1022.86</v>
      </c>
      <c r="C4909" s="29">
        <v>121.5</v>
      </c>
      <c r="D4909" s="8">
        <v>1.325E-4</v>
      </c>
      <c r="E4909" s="13">
        <f>D4909*'Assumptions Notes'!C$12</f>
        <v>1.5900000000000001E-2</v>
      </c>
      <c r="F4909" s="15">
        <f t="shared" si="152"/>
        <v>1.6098749999999998E-2</v>
      </c>
      <c r="G4909" s="10">
        <f>IF(C4909&gt;'Assumptions Notes'!C$11,'Assumptions Notes'!C$11,C4909)</f>
        <v>121.5</v>
      </c>
      <c r="H4909" s="15">
        <f t="shared" si="153"/>
        <v>1.6098749999999998E-2</v>
      </c>
      <c r="I4909" s="2">
        <f>IF(C4909&gt;'Assumptions Notes'!C$11,-C4909*('Assumptions Notes'!C$13/(2*1000)),G4909*D4909)</f>
        <v>1.6098749999999998E-2</v>
      </c>
    </row>
    <row r="4910" spans="1:9" ht="16" x14ac:dyDescent="0.2">
      <c r="A4910" s="5">
        <v>42654.270833333336</v>
      </c>
      <c r="B4910" s="2">
        <v>1152.1400000000001</v>
      </c>
      <c r="C4910" s="29">
        <v>123.2</v>
      </c>
      <c r="D4910" s="8">
        <v>1.6249999999999999E-4</v>
      </c>
      <c r="E4910" s="13">
        <f>D4910*'Assumptions Notes'!C$12</f>
        <v>1.95E-2</v>
      </c>
      <c r="F4910" s="15">
        <f t="shared" si="152"/>
        <v>2.002E-2</v>
      </c>
      <c r="G4910" s="10">
        <f>IF(C4910&gt;'Assumptions Notes'!C$11,'Assumptions Notes'!C$11,C4910)</f>
        <v>123.2</v>
      </c>
      <c r="H4910" s="15">
        <f t="shared" si="153"/>
        <v>2.002E-2</v>
      </c>
      <c r="I4910" s="2">
        <f>IF(C4910&gt;'Assumptions Notes'!C$11,-C4910*('Assumptions Notes'!C$13/(2*1000)),G4910*D4910)</f>
        <v>2.002E-2</v>
      </c>
    </row>
    <row r="4911" spans="1:9" ht="16" x14ac:dyDescent="0.2">
      <c r="A4911" s="5">
        <v>42654.291666666664</v>
      </c>
      <c r="B4911" s="2">
        <v>1253.1199999999999</v>
      </c>
      <c r="C4911" s="29">
        <v>121.3</v>
      </c>
      <c r="D4911" s="8">
        <v>1.9249999999999999E-4</v>
      </c>
      <c r="E4911" s="13">
        <f>D4911*'Assumptions Notes'!C$12</f>
        <v>2.3099999999999999E-2</v>
      </c>
      <c r="F4911" s="15">
        <f t="shared" si="152"/>
        <v>2.3350249999999999E-2</v>
      </c>
      <c r="G4911" s="10">
        <f>IF(C4911&gt;'Assumptions Notes'!C$11,'Assumptions Notes'!C$11,C4911)</f>
        <v>121.3</v>
      </c>
      <c r="H4911" s="15">
        <f t="shared" si="153"/>
        <v>2.3350249999999999E-2</v>
      </c>
      <c r="I4911" s="2">
        <f>IF(C4911&gt;'Assumptions Notes'!C$11,-C4911*('Assumptions Notes'!C$13/(2*1000)),G4911*D4911)</f>
        <v>2.3350249999999999E-2</v>
      </c>
    </row>
    <row r="4912" spans="1:9" ht="16" x14ac:dyDescent="0.2">
      <c r="A4912" s="5">
        <v>42654.3125</v>
      </c>
      <c r="B4912" s="2">
        <v>1299.25</v>
      </c>
      <c r="C4912" s="29">
        <v>119.1</v>
      </c>
      <c r="D4912" s="8">
        <v>2.0875000000000001E-4</v>
      </c>
      <c r="E4912" s="13">
        <f>D4912*'Assumptions Notes'!C$12</f>
        <v>2.5049999999999999E-2</v>
      </c>
      <c r="F4912" s="15">
        <f t="shared" si="152"/>
        <v>2.4862124999999999E-2</v>
      </c>
      <c r="G4912" s="10">
        <f>IF(C4912&gt;'Assumptions Notes'!C$11,'Assumptions Notes'!C$11,C4912)</f>
        <v>119.1</v>
      </c>
      <c r="H4912" s="15">
        <f t="shared" si="153"/>
        <v>2.4862124999999999E-2</v>
      </c>
      <c r="I4912" s="2">
        <f>IF(C4912&gt;'Assumptions Notes'!C$11,-C4912*('Assumptions Notes'!C$13/(2*1000)),G4912*D4912)</f>
        <v>2.4862124999999999E-2</v>
      </c>
    </row>
    <row r="4913" spans="1:9" ht="16" x14ac:dyDescent="0.2">
      <c r="A4913" s="5">
        <v>42654.333333333336</v>
      </c>
      <c r="B4913" s="2">
        <v>1246.1099999999999</v>
      </c>
      <c r="C4913" s="29">
        <v>115.5</v>
      </c>
      <c r="D4913" s="8">
        <v>2.2499999999999999E-4</v>
      </c>
      <c r="E4913" s="13">
        <f>D4913*'Assumptions Notes'!C$12</f>
        <v>2.7E-2</v>
      </c>
      <c r="F4913" s="15">
        <f t="shared" si="152"/>
        <v>2.59875E-2</v>
      </c>
      <c r="G4913" s="10">
        <f>IF(C4913&gt;'Assumptions Notes'!C$11,'Assumptions Notes'!C$11,C4913)</f>
        <v>115.5</v>
      </c>
      <c r="H4913" s="15">
        <f t="shared" si="153"/>
        <v>2.59875E-2</v>
      </c>
      <c r="I4913" s="2">
        <f>IF(C4913&gt;'Assumptions Notes'!C$11,-C4913*('Assumptions Notes'!C$13/(2*1000)),G4913*D4913)</f>
        <v>2.59875E-2</v>
      </c>
    </row>
    <row r="4914" spans="1:9" ht="16" x14ac:dyDescent="0.2">
      <c r="A4914" s="5">
        <v>42654.354166666664</v>
      </c>
      <c r="B4914" s="2">
        <v>1229.1600000000001</v>
      </c>
      <c r="C4914" s="29">
        <v>112.6</v>
      </c>
      <c r="D4914" s="8">
        <v>2.2625E-4</v>
      </c>
      <c r="E4914" s="13">
        <f>D4914*'Assumptions Notes'!C$12</f>
        <v>2.7150000000000001E-2</v>
      </c>
      <c r="F4914" s="15">
        <f t="shared" si="152"/>
        <v>2.5475749999999998E-2</v>
      </c>
      <c r="G4914" s="10">
        <f>IF(C4914&gt;'Assumptions Notes'!C$11,'Assumptions Notes'!C$11,C4914)</f>
        <v>112.6</v>
      </c>
      <c r="H4914" s="15">
        <f t="shared" si="153"/>
        <v>2.5475749999999998E-2</v>
      </c>
      <c r="I4914" s="2">
        <f>IF(C4914&gt;'Assumptions Notes'!C$11,-C4914*('Assumptions Notes'!C$13/(2*1000)),G4914*D4914)</f>
        <v>2.5475749999999998E-2</v>
      </c>
    </row>
    <row r="4915" spans="1:9" ht="16" x14ac:dyDescent="0.2">
      <c r="A4915" s="5">
        <v>42654.375</v>
      </c>
      <c r="B4915" s="2">
        <v>1203.7</v>
      </c>
      <c r="C4915" s="29">
        <v>118</v>
      </c>
      <c r="D4915" s="8">
        <v>2.275E-4</v>
      </c>
      <c r="E4915" s="13">
        <f>D4915*'Assumptions Notes'!C$12</f>
        <v>2.7300000000000001E-2</v>
      </c>
      <c r="F4915" s="15">
        <f t="shared" si="152"/>
        <v>2.6845000000000001E-2</v>
      </c>
      <c r="G4915" s="10">
        <f>IF(C4915&gt;'Assumptions Notes'!C$11,'Assumptions Notes'!C$11,C4915)</f>
        <v>118</v>
      </c>
      <c r="H4915" s="15">
        <f t="shared" si="153"/>
        <v>2.6845000000000001E-2</v>
      </c>
      <c r="I4915" s="2">
        <f>IF(C4915&gt;'Assumptions Notes'!C$11,-C4915*('Assumptions Notes'!C$13/(2*1000)),G4915*D4915)</f>
        <v>2.6845000000000001E-2</v>
      </c>
    </row>
    <row r="4916" spans="1:9" ht="16" x14ac:dyDescent="0.2">
      <c r="A4916" s="5">
        <v>42654.395833333336</v>
      </c>
      <c r="B4916" s="2">
        <v>1151.3499999999999</v>
      </c>
      <c r="C4916" s="29">
        <v>120.6</v>
      </c>
      <c r="D4916" s="8">
        <v>2.1875E-4</v>
      </c>
      <c r="E4916" s="13">
        <f>D4916*'Assumptions Notes'!C$12</f>
        <v>2.6249999999999999E-2</v>
      </c>
      <c r="F4916" s="15">
        <f t="shared" si="152"/>
        <v>2.6381249999999998E-2</v>
      </c>
      <c r="G4916" s="10">
        <f>IF(C4916&gt;'Assumptions Notes'!C$11,'Assumptions Notes'!C$11,C4916)</f>
        <v>120.6</v>
      </c>
      <c r="H4916" s="15">
        <f t="shared" si="153"/>
        <v>2.6381249999999998E-2</v>
      </c>
      <c r="I4916" s="2">
        <f>IF(C4916&gt;'Assumptions Notes'!C$11,-C4916*('Assumptions Notes'!C$13/(2*1000)),G4916*D4916)</f>
        <v>2.6381249999999998E-2</v>
      </c>
    </row>
    <row r="4917" spans="1:9" ht="16" x14ac:dyDescent="0.2">
      <c r="A4917" s="5">
        <v>42654.416666666664</v>
      </c>
      <c r="B4917" s="2">
        <v>1117.23</v>
      </c>
      <c r="C4917" s="29">
        <v>111.8</v>
      </c>
      <c r="D4917" s="8">
        <v>2.1000000000000001E-4</v>
      </c>
      <c r="E4917" s="13">
        <f>D4917*'Assumptions Notes'!C$12</f>
        <v>2.52E-2</v>
      </c>
      <c r="F4917" s="15">
        <f t="shared" si="152"/>
        <v>2.3477999999999999E-2</v>
      </c>
      <c r="G4917" s="10">
        <f>IF(C4917&gt;'Assumptions Notes'!C$11,'Assumptions Notes'!C$11,C4917)</f>
        <v>111.8</v>
      </c>
      <c r="H4917" s="15">
        <f t="shared" si="153"/>
        <v>2.3477999999999999E-2</v>
      </c>
      <c r="I4917" s="2">
        <f>IF(C4917&gt;'Assumptions Notes'!C$11,-C4917*('Assumptions Notes'!C$13/(2*1000)),G4917*D4917)</f>
        <v>2.3477999999999999E-2</v>
      </c>
    </row>
    <row r="4918" spans="1:9" ht="16" x14ac:dyDescent="0.2">
      <c r="A4918" s="5">
        <v>42654.4375</v>
      </c>
      <c r="B4918" s="2">
        <v>1090.24</v>
      </c>
      <c r="C4918" s="29">
        <v>108.3</v>
      </c>
      <c r="D4918" s="8">
        <v>2.075E-4</v>
      </c>
      <c r="E4918" s="13">
        <f>D4918*'Assumptions Notes'!C$12</f>
        <v>2.4899999999999999E-2</v>
      </c>
      <c r="F4918" s="15">
        <f t="shared" si="152"/>
        <v>2.2472249999999999E-2</v>
      </c>
      <c r="G4918" s="10">
        <f>IF(C4918&gt;'Assumptions Notes'!C$11,'Assumptions Notes'!C$11,C4918)</f>
        <v>108.3</v>
      </c>
      <c r="H4918" s="15">
        <f t="shared" si="153"/>
        <v>2.2472249999999999E-2</v>
      </c>
      <c r="I4918" s="2">
        <f>IF(C4918&gt;'Assumptions Notes'!C$11,-C4918*('Assumptions Notes'!C$13/(2*1000)),G4918*D4918)</f>
        <v>2.2472249999999999E-2</v>
      </c>
    </row>
    <row r="4919" spans="1:9" ht="16" x14ac:dyDescent="0.2">
      <c r="A4919" s="5">
        <v>42654.458333333336</v>
      </c>
      <c r="B4919" s="2">
        <v>1047.93</v>
      </c>
      <c r="C4919" s="29">
        <v>107.2</v>
      </c>
      <c r="D4919" s="8">
        <v>2.05E-4</v>
      </c>
      <c r="E4919" s="13">
        <f>D4919*'Assumptions Notes'!C$12</f>
        <v>2.46E-2</v>
      </c>
      <c r="F4919" s="15">
        <f t="shared" si="152"/>
        <v>2.1975999999999999E-2</v>
      </c>
      <c r="G4919" s="10">
        <f>IF(C4919&gt;'Assumptions Notes'!C$11,'Assumptions Notes'!C$11,C4919)</f>
        <v>107.2</v>
      </c>
      <c r="H4919" s="15">
        <f t="shared" si="153"/>
        <v>2.1975999999999999E-2</v>
      </c>
      <c r="I4919" s="2">
        <f>IF(C4919&gt;'Assumptions Notes'!C$11,-C4919*('Assumptions Notes'!C$13/(2*1000)),G4919*D4919)</f>
        <v>2.1975999999999999E-2</v>
      </c>
    </row>
    <row r="4920" spans="1:9" ht="16" x14ac:dyDescent="0.2">
      <c r="A4920" s="5">
        <v>42654.479166666664</v>
      </c>
      <c r="B4920" s="2">
        <v>999.65</v>
      </c>
      <c r="C4920" s="29">
        <v>114</v>
      </c>
      <c r="D4920" s="8">
        <v>2.1499999999999999E-4</v>
      </c>
      <c r="E4920" s="13">
        <f>D4920*'Assumptions Notes'!C$12</f>
        <v>2.58E-2</v>
      </c>
      <c r="F4920" s="15">
        <f t="shared" si="152"/>
        <v>2.4510000000000001E-2</v>
      </c>
      <c r="G4920" s="10">
        <f>IF(C4920&gt;'Assumptions Notes'!C$11,'Assumptions Notes'!C$11,C4920)</f>
        <v>114</v>
      </c>
      <c r="H4920" s="15">
        <f t="shared" si="153"/>
        <v>2.4510000000000001E-2</v>
      </c>
      <c r="I4920" s="2">
        <f>IF(C4920&gt;'Assumptions Notes'!C$11,-C4920*('Assumptions Notes'!C$13/(2*1000)),G4920*D4920)</f>
        <v>2.4510000000000001E-2</v>
      </c>
    </row>
    <row r="4921" spans="1:9" ht="16" x14ac:dyDescent="0.2">
      <c r="A4921" s="5">
        <v>42654.5</v>
      </c>
      <c r="B4921" s="2">
        <v>1023.06</v>
      </c>
      <c r="C4921" s="29">
        <v>120.9</v>
      </c>
      <c r="D4921" s="8">
        <v>2.2499999999999999E-4</v>
      </c>
      <c r="E4921" s="13">
        <f>D4921*'Assumptions Notes'!C$12</f>
        <v>2.7E-2</v>
      </c>
      <c r="F4921" s="15">
        <f t="shared" si="152"/>
        <v>2.7202500000000001E-2</v>
      </c>
      <c r="G4921" s="10">
        <f>IF(C4921&gt;'Assumptions Notes'!C$11,'Assumptions Notes'!C$11,C4921)</f>
        <v>120.9</v>
      </c>
      <c r="H4921" s="15">
        <f t="shared" si="153"/>
        <v>2.7202500000000001E-2</v>
      </c>
      <c r="I4921" s="2">
        <f>IF(C4921&gt;'Assumptions Notes'!C$11,-C4921*('Assumptions Notes'!C$13/(2*1000)),G4921*D4921)</f>
        <v>2.7202500000000001E-2</v>
      </c>
    </row>
    <row r="4922" spans="1:9" ht="16" x14ac:dyDescent="0.2">
      <c r="A4922" s="5">
        <v>42654.520833333336</v>
      </c>
      <c r="B4922" s="2">
        <v>1016.97</v>
      </c>
      <c r="C4922" s="29">
        <v>118.9</v>
      </c>
      <c r="D4922" s="8">
        <v>2.1250000000000002E-4</v>
      </c>
      <c r="E4922" s="13">
        <f>D4922*'Assumptions Notes'!C$12</f>
        <v>2.5500000000000002E-2</v>
      </c>
      <c r="F4922" s="15">
        <f t="shared" si="152"/>
        <v>2.5266250000000004E-2</v>
      </c>
      <c r="G4922" s="10">
        <f>IF(C4922&gt;'Assumptions Notes'!C$11,'Assumptions Notes'!C$11,C4922)</f>
        <v>118.9</v>
      </c>
      <c r="H4922" s="15">
        <f t="shared" si="153"/>
        <v>2.5266250000000004E-2</v>
      </c>
      <c r="I4922" s="2">
        <f>IF(C4922&gt;'Assumptions Notes'!C$11,-C4922*('Assumptions Notes'!C$13/(2*1000)),G4922*D4922)</f>
        <v>2.5266250000000004E-2</v>
      </c>
    </row>
    <row r="4923" spans="1:9" ht="16" x14ac:dyDescent="0.2">
      <c r="A4923" s="5">
        <v>42654.541666666664</v>
      </c>
      <c r="B4923" s="2">
        <v>990.31</v>
      </c>
      <c r="C4923" s="29">
        <v>122.8</v>
      </c>
      <c r="D4923" s="8">
        <v>2.0000000000000001E-4</v>
      </c>
      <c r="E4923" s="13">
        <f>D4923*'Assumptions Notes'!C$12</f>
        <v>2.4E-2</v>
      </c>
      <c r="F4923" s="15">
        <f t="shared" si="152"/>
        <v>2.4560000000000002E-2</v>
      </c>
      <c r="G4923" s="10">
        <f>IF(C4923&gt;'Assumptions Notes'!C$11,'Assumptions Notes'!C$11,C4923)</f>
        <v>122.8</v>
      </c>
      <c r="H4923" s="15">
        <f t="shared" si="153"/>
        <v>2.4560000000000002E-2</v>
      </c>
      <c r="I4923" s="2">
        <f>IF(C4923&gt;'Assumptions Notes'!C$11,-C4923*('Assumptions Notes'!C$13/(2*1000)),G4923*D4923)</f>
        <v>2.4560000000000002E-2</v>
      </c>
    </row>
    <row r="4924" spans="1:9" ht="16" x14ac:dyDescent="0.2">
      <c r="A4924" s="5">
        <v>42654.5625</v>
      </c>
      <c r="B4924" s="2">
        <v>995.73</v>
      </c>
      <c r="C4924" s="29">
        <v>122</v>
      </c>
      <c r="D4924" s="8">
        <v>1.975E-4</v>
      </c>
      <c r="E4924" s="13">
        <f>D4924*'Assumptions Notes'!C$12</f>
        <v>2.3699999999999999E-2</v>
      </c>
      <c r="F4924" s="15">
        <f t="shared" si="152"/>
        <v>2.4095000000000002E-2</v>
      </c>
      <c r="G4924" s="10">
        <f>IF(C4924&gt;'Assumptions Notes'!C$11,'Assumptions Notes'!C$11,C4924)</f>
        <v>122</v>
      </c>
      <c r="H4924" s="15">
        <f t="shared" si="153"/>
        <v>2.4095000000000002E-2</v>
      </c>
      <c r="I4924" s="2">
        <f>IF(C4924&gt;'Assumptions Notes'!C$11,-C4924*('Assumptions Notes'!C$13/(2*1000)),G4924*D4924)</f>
        <v>2.4095000000000002E-2</v>
      </c>
    </row>
    <row r="4925" spans="1:9" ht="16" x14ac:dyDescent="0.2">
      <c r="A4925" s="5">
        <v>42654.583333333336</v>
      </c>
      <c r="B4925" s="2">
        <v>927.4</v>
      </c>
      <c r="C4925" s="29">
        <v>114.2</v>
      </c>
      <c r="D4925" s="8">
        <v>1.95E-4</v>
      </c>
      <c r="E4925" s="13">
        <f>D4925*'Assumptions Notes'!C$12</f>
        <v>2.3400000000000001E-2</v>
      </c>
      <c r="F4925" s="15">
        <f t="shared" si="152"/>
        <v>2.2269000000000001E-2</v>
      </c>
      <c r="G4925" s="10">
        <f>IF(C4925&gt;'Assumptions Notes'!C$11,'Assumptions Notes'!C$11,C4925)</f>
        <v>114.2</v>
      </c>
      <c r="H4925" s="15">
        <f t="shared" si="153"/>
        <v>2.2269000000000001E-2</v>
      </c>
      <c r="I4925" s="2">
        <f>IF(C4925&gt;'Assumptions Notes'!C$11,-C4925*('Assumptions Notes'!C$13/(2*1000)),G4925*D4925)</f>
        <v>2.2269000000000001E-2</v>
      </c>
    </row>
    <row r="4926" spans="1:9" ht="16" x14ac:dyDescent="0.2">
      <c r="A4926" s="5">
        <v>42654.604166666664</v>
      </c>
      <c r="B4926" s="2">
        <v>1003.48</v>
      </c>
      <c r="C4926" s="29">
        <v>124</v>
      </c>
      <c r="D4926" s="8">
        <v>1.9625E-4</v>
      </c>
      <c r="E4926" s="13">
        <f>D4926*'Assumptions Notes'!C$12</f>
        <v>2.3550000000000001E-2</v>
      </c>
      <c r="F4926" s="15">
        <f t="shared" si="152"/>
        <v>2.4334999999999999E-2</v>
      </c>
      <c r="G4926" s="10">
        <f>IF(C4926&gt;'Assumptions Notes'!C$11,'Assumptions Notes'!C$11,C4926)</f>
        <v>124</v>
      </c>
      <c r="H4926" s="15">
        <f t="shared" si="153"/>
        <v>2.4334999999999999E-2</v>
      </c>
      <c r="I4926" s="2">
        <f>IF(C4926&gt;'Assumptions Notes'!C$11,-C4926*('Assumptions Notes'!C$13/(2*1000)),G4926*D4926)</f>
        <v>2.4334999999999999E-2</v>
      </c>
    </row>
    <row r="4927" spans="1:9" ht="16" x14ac:dyDescent="0.2">
      <c r="A4927" s="5">
        <v>42654.625</v>
      </c>
      <c r="B4927" s="2">
        <v>958.96</v>
      </c>
      <c r="C4927" s="29">
        <v>127</v>
      </c>
      <c r="D4927" s="8">
        <v>1.975E-4</v>
      </c>
      <c r="E4927" s="13">
        <f>D4927*'Assumptions Notes'!C$12</f>
        <v>2.3699999999999999E-2</v>
      </c>
      <c r="F4927" s="15">
        <f t="shared" si="152"/>
        <v>2.5082500000000001E-2</v>
      </c>
      <c r="G4927" s="10">
        <f>IF(C4927&gt;'Assumptions Notes'!C$11,'Assumptions Notes'!C$11,C4927)</f>
        <v>127</v>
      </c>
      <c r="H4927" s="15">
        <f t="shared" si="153"/>
        <v>2.5082500000000001E-2</v>
      </c>
      <c r="I4927" s="2">
        <f>IF(C4927&gt;'Assumptions Notes'!C$11,-C4927*('Assumptions Notes'!C$13/(2*1000)),G4927*D4927)</f>
        <v>2.5082500000000001E-2</v>
      </c>
    </row>
    <row r="4928" spans="1:9" ht="16" x14ac:dyDescent="0.2">
      <c r="A4928" s="5">
        <v>42654.645833333336</v>
      </c>
      <c r="B4928" s="2">
        <v>983.98</v>
      </c>
      <c r="C4928" s="29">
        <v>129.80000000000001</v>
      </c>
      <c r="D4928" s="8">
        <v>2.2124999999999998E-4</v>
      </c>
      <c r="E4928" s="13">
        <f>D4928*'Assumptions Notes'!C$12</f>
        <v>2.6549999999999997E-2</v>
      </c>
      <c r="F4928" s="15">
        <f t="shared" si="152"/>
        <v>2.8718250000000001E-2</v>
      </c>
      <c r="G4928" s="10">
        <f>IF(C4928&gt;'Assumptions Notes'!C$11,'Assumptions Notes'!C$11,C4928)</f>
        <v>129.80000000000001</v>
      </c>
      <c r="H4928" s="15">
        <f t="shared" si="153"/>
        <v>2.8718250000000001E-2</v>
      </c>
      <c r="I4928" s="2">
        <f>IF(C4928&gt;'Assumptions Notes'!C$11,-C4928*('Assumptions Notes'!C$13/(2*1000)),G4928*D4928)</f>
        <v>2.8718250000000001E-2</v>
      </c>
    </row>
    <row r="4929" spans="1:9" ht="16" x14ac:dyDescent="0.2">
      <c r="A4929" s="5">
        <v>42654.666666666664</v>
      </c>
      <c r="B4929" s="2">
        <v>1010</v>
      </c>
      <c r="C4929" s="29">
        <v>123.8</v>
      </c>
      <c r="D4929" s="8">
        <v>2.4499999999999999E-4</v>
      </c>
      <c r="E4929" s="13">
        <f>D4929*'Assumptions Notes'!C$12</f>
        <v>2.9399999999999999E-2</v>
      </c>
      <c r="F4929" s="15">
        <f t="shared" si="152"/>
        <v>3.0330999999999997E-2</v>
      </c>
      <c r="G4929" s="10">
        <f>IF(C4929&gt;'Assumptions Notes'!C$11,'Assumptions Notes'!C$11,C4929)</f>
        <v>123.8</v>
      </c>
      <c r="H4929" s="15">
        <f t="shared" si="153"/>
        <v>3.0330999999999997E-2</v>
      </c>
      <c r="I4929" s="2">
        <f>IF(C4929&gt;'Assumptions Notes'!C$11,-C4929*('Assumptions Notes'!C$13/(2*1000)),G4929*D4929)</f>
        <v>3.0330999999999997E-2</v>
      </c>
    </row>
    <row r="4930" spans="1:9" ht="16" x14ac:dyDescent="0.2">
      <c r="A4930" s="5">
        <v>42654.6875</v>
      </c>
      <c r="B4930" s="2">
        <v>1089.1300000000001</v>
      </c>
      <c r="C4930" s="29">
        <v>123.5</v>
      </c>
      <c r="D4930" s="8">
        <v>2.7E-4</v>
      </c>
      <c r="E4930" s="13">
        <f>D4930*'Assumptions Notes'!C$12</f>
        <v>3.2399999999999998E-2</v>
      </c>
      <c r="F4930" s="15">
        <f t="shared" si="152"/>
        <v>3.3345E-2</v>
      </c>
      <c r="G4930" s="10">
        <f>IF(C4930&gt;'Assumptions Notes'!C$11,'Assumptions Notes'!C$11,C4930)</f>
        <v>123.5</v>
      </c>
      <c r="H4930" s="15">
        <f t="shared" si="153"/>
        <v>3.3345E-2</v>
      </c>
      <c r="I4930" s="2">
        <f>IF(C4930&gt;'Assumptions Notes'!C$11,-C4930*('Assumptions Notes'!C$13/(2*1000)),G4930*D4930)</f>
        <v>3.3345E-2</v>
      </c>
    </row>
    <row r="4931" spans="1:9" ht="16" x14ac:dyDescent="0.2">
      <c r="A4931" s="5">
        <v>42654.708333333336</v>
      </c>
      <c r="B4931" s="2">
        <v>1192.77</v>
      </c>
      <c r="C4931" s="29">
        <v>120</v>
      </c>
      <c r="D4931" s="8">
        <v>2.9500000000000001E-4</v>
      </c>
      <c r="E4931" s="13">
        <f>D4931*'Assumptions Notes'!C$12</f>
        <v>3.5400000000000001E-2</v>
      </c>
      <c r="F4931" s="15">
        <f t="shared" ref="F4931:F4994" si="154">D4931*C4931</f>
        <v>3.5400000000000001E-2</v>
      </c>
      <c r="G4931" s="10">
        <f>IF(C4931&gt;'Assumptions Notes'!C$11,'Assumptions Notes'!C$11,C4931)</f>
        <v>120</v>
      </c>
      <c r="H4931" s="15">
        <f t="shared" ref="H4931:H4994" si="155">G4931*D4931</f>
        <v>3.5400000000000001E-2</v>
      </c>
      <c r="I4931" s="2">
        <f>IF(C4931&gt;'Assumptions Notes'!C$11,-C4931*('Assumptions Notes'!C$13/(2*1000)),G4931*D4931)</f>
        <v>3.5400000000000001E-2</v>
      </c>
    </row>
    <row r="4932" spans="1:9" ht="16" x14ac:dyDescent="0.2">
      <c r="A4932" s="5">
        <v>42654.729166666664</v>
      </c>
      <c r="B4932" s="2">
        <v>1245.72</v>
      </c>
      <c r="C4932" s="29">
        <v>131.19999999999999</v>
      </c>
      <c r="D4932" s="8">
        <v>2.9750000000000002E-4</v>
      </c>
      <c r="E4932" s="13">
        <f>D4932*'Assumptions Notes'!C$12</f>
        <v>3.5700000000000003E-2</v>
      </c>
      <c r="F4932" s="15">
        <f t="shared" si="154"/>
        <v>3.9031999999999997E-2</v>
      </c>
      <c r="G4932" s="10">
        <f>IF(C4932&gt;'Assumptions Notes'!C$11,'Assumptions Notes'!C$11,C4932)</f>
        <v>131.19999999999999</v>
      </c>
      <c r="H4932" s="15">
        <f t="shared" si="155"/>
        <v>3.9031999999999997E-2</v>
      </c>
      <c r="I4932" s="2">
        <f>IF(C4932&gt;'Assumptions Notes'!C$11,-C4932*('Assumptions Notes'!C$13/(2*1000)),G4932*D4932)</f>
        <v>3.9031999999999997E-2</v>
      </c>
    </row>
    <row r="4933" spans="1:9" ht="16" x14ac:dyDescent="0.2">
      <c r="A4933" s="5">
        <v>42654.75</v>
      </c>
      <c r="B4933" s="2">
        <v>1326.44</v>
      </c>
      <c r="C4933" s="29">
        <v>135.19999999999999</v>
      </c>
      <c r="D4933" s="8">
        <v>2.9999999999999997E-4</v>
      </c>
      <c r="E4933" s="13">
        <f>D4933*'Assumptions Notes'!C$12</f>
        <v>3.5999999999999997E-2</v>
      </c>
      <c r="F4933" s="15">
        <f t="shared" si="154"/>
        <v>4.0559999999999992E-2</v>
      </c>
      <c r="G4933" s="10">
        <f>IF(C4933&gt;'Assumptions Notes'!C$11,'Assumptions Notes'!C$11,C4933)</f>
        <v>135.19999999999999</v>
      </c>
      <c r="H4933" s="15">
        <f t="shared" si="155"/>
        <v>4.0559999999999992E-2</v>
      </c>
      <c r="I4933" s="2">
        <f>IF(C4933&gt;'Assumptions Notes'!C$11,-C4933*('Assumptions Notes'!C$13/(2*1000)),G4933*D4933)</f>
        <v>4.0559999999999992E-2</v>
      </c>
    </row>
    <row r="4934" spans="1:9" ht="16" x14ac:dyDescent="0.2">
      <c r="A4934" s="5">
        <v>42654.770833333336</v>
      </c>
      <c r="B4934" s="2">
        <v>1344.21</v>
      </c>
      <c r="C4934" s="29">
        <v>134.80000000000001</v>
      </c>
      <c r="D4934" s="8">
        <v>2.9999999999999997E-4</v>
      </c>
      <c r="E4934" s="13">
        <f>D4934*'Assumptions Notes'!C$12</f>
        <v>3.5999999999999997E-2</v>
      </c>
      <c r="F4934" s="15">
        <f t="shared" si="154"/>
        <v>4.0439999999999997E-2</v>
      </c>
      <c r="G4934" s="10">
        <f>IF(C4934&gt;'Assumptions Notes'!C$11,'Assumptions Notes'!C$11,C4934)</f>
        <v>134.80000000000001</v>
      </c>
      <c r="H4934" s="15">
        <f t="shared" si="155"/>
        <v>4.0439999999999997E-2</v>
      </c>
      <c r="I4934" s="2">
        <f>IF(C4934&gt;'Assumptions Notes'!C$11,-C4934*('Assumptions Notes'!C$13/(2*1000)),G4934*D4934)</f>
        <v>4.0439999999999997E-2</v>
      </c>
    </row>
    <row r="4935" spans="1:9" ht="16" x14ac:dyDescent="0.2">
      <c r="A4935" s="5">
        <v>42654.791666666664</v>
      </c>
      <c r="B4935" s="2">
        <v>1449.51</v>
      </c>
      <c r="C4935" s="29">
        <v>136</v>
      </c>
      <c r="D4935" s="8">
        <v>2.9999999999999997E-4</v>
      </c>
      <c r="E4935" s="13">
        <f>D4935*'Assumptions Notes'!C$12</f>
        <v>3.5999999999999997E-2</v>
      </c>
      <c r="F4935" s="15">
        <f t="shared" si="154"/>
        <v>4.0799999999999996E-2</v>
      </c>
      <c r="G4935" s="10">
        <f>IF(C4935&gt;'Assumptions Notes'!C$11,'Assumptions Notes'!C$11,C4935)</f>
        <v>136</v>
      </c>
      <c r="H4935" s="15">
        <f t="shared" si="155"/>
        <v>4.0799999999999996E-2</v>
      </c>
      <c r="I4935" s="2">
        <f>IF(C4935&gt;'Assumptions Notes'!C$11,-C4935*('Assumptions Notes'!C$13/(2*1000)),G4935*D4935)</f>
        <v>4.0799999999999996E-2</v>
      </c>
    </row>
    <row r="4936" spans="1:9" ht="16" x14ac:dyDescent="0.2">
      <c r="A4936" s="5">
        <v>42654.8125</v>
      </c>
      <c r="B4936" s="2">
        <v>1486.01</v>
      </c>
      <c r="C4936" s="29">
        <v>134.6</v>
      </c>
      <c r="D4936" s="8">
        <v>2.9750000000000002E-4</v>
      </c>
      <c r="E4936" s="13">
        <f>D4936*'Assumptions Notes'!C$12</f>
        <v>3.5700000000000003E-2</v>
      </c>
      <c r="F4936" s="15">
        <f t="shared" si="154"/>
        <v>4.0043500000000003E-2</v>
      </c>
      <c r="G4936" s="10">
        <f>IF(C4936&gt;'Assumptions Notes'!C$11,'Assumptions Notes'!C$11,C4936)</f>
        <v>134.6</v>
      </c>
      <c r="H4936" s="15">
        <f t="shared" si="155"/>
        <v>4.0043500000000003E-2</v>
      </c>
      <c r="I4936" s="2">
        <f>IF(C4936&gt;'Assumptions Notes'!C$11,-C4936*('Assumptions Notes'!C$13/(2*1000)),G4936*D4936)</f>
        <v>4.0043500000000003E-2</v>
      </c>
    </row>
    <row r="4937" spans="1:9" ht="16" x14ac:dyDescent="0.2">
      <c r="A4937" s="5">
        <v>42654.833333333336</v>
      </c>
      <c r="B4937" s="2">
        <v>1493.6</v>
      </c>
      <c r="C4937" s="29">
        <v>126.9</v>
      </c>
      <c r="D4937" s="8">
        <v>2.9500000000000001E-4</v>
      </c>
      <c r="E4937" s="13">
        <f>D4937*'Assumptions Notes'!C$12</f>
        <v>3.5400000000000001E-2</v>
      </c>
      <c r="F4937" s="15">
        <f t="shared" si="154"/>
        <v>3.7435500000000003E-2</v>
      </c>
      <c r="G4937" s="10">
        <f>IF(C4937&gt;'Assumptions Notes'!C$11,'Assumptions Notes'!C$11,C4937)</f>
        <v>126.9</v>
      </c>
      <c r="H4937" s="15">
        <f t="shared" si="155"/>
        <v>3.7435500000000003E-2</v>
      </c>
      <c r="I4937" s="2">
        <f>IF(C4937&gt;'Assumptions Notes'!C$11,-C4937*('Assumptions Notes'!C$13/(2*1000)),G4937*D4937)</f>
        <v>3.7435500000000003E-2</v>
      </c>
    </row>
    <row r="4938" spans="1:9" ht="16" x14ac:dyDescent="0.2">
      <c r="A4938" s="5">
        <v>42654.854166666664</v>
      </c>
      <c r="B4938" s="2">
        <v>1455.23</v>
      </c>
      <c r="C4938" s="29">
        <v>129.5</v>
      </c>
      <c r="D4938" s="8">
        <v>2.9E-4</v>
      </c>
      <c r="E4938" s="13">
        <f>D4938*'Assumptions Notes'!C$12</f>
        <v>3.4799999999999998E-2</v>
      </c>
      <c r="F4938" s="15">
        <f t="shared" si="154"/>
        <v>3.7554999999999998E-2</v>
      </c>
      <c r="G4938" s="10">
        <f>IF(C4938&gt;'Assumptions Notes'!C$11,'Assumptions Notes'!C$11,C4938)</f>
        <v>129.5</v>
      </c>
      <c r="H4938" s="15">
        <f t="shared" si="155"/>
        <v>3.7554999999999998E-2</v>
      </c>
      <c r="I4938" s="2">
        <f>IF(C4938&gt;'Assumptions Notes'!C$11,-C4938*('Assumptions Notes'!C$13/(2*1000)),G4938*D4938)</f>
        <v>3.7554999999999998E-2</v>
      </c>
    </row>
    <row r="4939" spans="1:9" ht="16" x14ac:dyDescent="0.2">
      <c r="A4939" s="5">
        <v>42654.875</v>
      </c>
      <c r="B4939" s="2">
        <v>1435.45</v>
      </c>
      <c r="C4939" s="29">
        <v>136.1</v>
      </c>
      <c r="D4939" s="8">
        <v>2.8499999999999999E-4</v>
      </c>
      <c r="E4939" s="13">
        <f>D4939*'Assumptions Notes'!C$12</f>
        <v>3.4200000000000001E-2</v>
      </c>
      <c r="F4939" s="15">
        <f t="shared" si="154"/>
        <v>3.8788499999999997E-2</v>
      </c>
      <c r="G4939" s="10">
        <f>IF(C4939&gt;'Assumptions Notes'!C$11,'Assumptions Notes'!C$11,C4939)</f>
        <v>136.1</v>
      </c>
      <c r="H4939" s="15">
        <f t="shared" si="155"/>
        <v>3.8788499999999997E-2</v>
      </c>
      <c r="I4939" s="2">
        <f>IF(C4939&gt;'Assumptions Notes'!C$11,-C4939*('Assumptions Notes'!C$13/(2*1000)),G4939*D4939)</f>
        <v>3.8788499999999997E-2</v>
      </c>
    </row>
    <row r="4940" spans="1:9" ht="16" x14ac:dyDescent="0.2">
      <c r="A4940" s="5">
        <v>42654.895833333336</v>
      </c>
      <c r="B4940" s="2">
        <v>1335.55</v>
      </c>
      <c r="C4940" s="29">
        <v>132.1</v>
      </c>
      <c r="D4940" s="8">
        <v>2.7E-4</v>
      </c>
      <c r="E4940" s="13">
        <f>D4940*'Assumptions Notes'!C$12</f>
        <v>3.2399999999999998E-2</v>
      </c>
      <c r="F4940" s="15">
        <f t="shared" si="154"/>
        <v>3.5666999999999997E-2</v>
      </c>
      <c r="G4940" s="10">
        <f>IF(C4940&gt;'Assumptions Notes'!C$11,'Assumptions Notes'!C$11,C4940)</f>
        <v>132.1</v>
      </c>
      <c r="H4940" s="15">
        <f t="shared" si="155"/>
        <v>3.5666999999999997E-2</v>
      </c>
      <c r="I4940" s="2">
        <f>IF(C4940&gt;'Assumptions Notes'!C$11,-C4940*('Assumptions Notes'!C$13/(2*1000)),G4940*D4940)</f>
        <v>3.5666999999999997E-2</v>
      </c>
    </row>
    <row r="4941" spans="1:9" ht="16" x14ac:dyDescent="0.2">
      <c r="A4941" s="5">
        <v>42654.916666666664</v>
      </c>
      <c r="B4941" s="2">
        <v>1250.26</v>
      </c>
      <c r="C4941" s="29">
        <v>128.69999999999999</v>
      </c>
      <c r="D4941" s="8">
        <v>2.5500000000000002E-4</v>
      </c>
      <c r="E4941" s="13">
        <f>D4941*'Assumptions Notes'!C$12</f>
        <v>3.0600000000000002E-2</v>
      </c>
      <c r="F4941" s="15">
        <f t="shared" si="154"/>
        <v>3.28185E-2</v>
      </c>
      <c r="G4941" s="10">
        <f>IF(C4941&gt;'Assumptions Notes'!C$11,'Assumptions Notes'!C$11,C4941)</f>
        <v>128.69999999999999</v>
      </c>
      <c r="H4941" s="15">
        <f t="shared" si="155"/>
        <v>3.28185E-2</v>
      </c>
      <c r="I4941" s="2">
        <f>IF(C4941&gt;'Assumptions Notes'!C$11,-C4941*('Assumptions Notes'!C$13/(2*1000)),G4941*D4941)</f>
        <v>3.28185E-2</v>
      </c>
    </row>
    <row r="4942" spans="1:9" ht="16" x14ac:dyDescent="0.2">
      <c r="A4942" s="5">
        <v>42654.9375</v>
      </c>
      <c r="B4942" s="2">
        <v>1163.99</v>
      </c>
      <c r="C4942" s="29">
        <v>126.3</v>
      </c>
      <c r="D4942" s="8">
        <v>2.1250000000000002E-4</v>
      </c>
      <c r="E4942" s="13">
        <f>D4942*'Assumptions Notes'!C$12</f>
        <v>2.5500000000000002E-2</v>
      </c>
      <c r="F4942" s="15">
        <f t="shared" si="154"/>
        <v>2.6838750000000001E-2</v>
      </c>
      <c r="G4942" s="10">
        <f>IF(C4942&gt;'Assumptions Notes'!C$11,'Assumptions Notes'!C$11,C4942)</f>
        <v>126.3</v>
      </c>
      <c r="H4942" s="15">
        <f t="shared" si="155"/>
        <v>2.6838750000000001E-2</v>
      </c>
      <c r="I4942" s="2">
        <f>IF(C4942&gt;'Assumptions Notes'!C$11,-C4942*('Assumptions Notes'!C$13/(2*1000)),G4942*D4942)</f>
        <v>2.6838750000000001E-2</v>
      </c>
    </row>
    <row r="4943" spans="1:9" ht="16" x14ac:dyDescent="0.2">
      <c r="A4943" s="5">
        <v>42654.958333333336</v>
      </c>
      <c r="B4943" s="2">
        <v>1108.9000000000001</v>
      </c>
      <c r="C4943" s="29">
        <v>126.5</v>
      </c>
      <c r="D4943" s="8">
        <v>1.7000000000000001E-4</v>
      </c>
      <c r="E4943" s="13">
        <f>D4943*'Assumptions Notes'!C$12</f>
        <v>2.0400000000000001E-2</v>
      </c>
      <c r="F4943" s="15">
        <f t="shared" si="154"/>
        <v>2.1505000000000003E-2</v>
      </c>
      <c r="G4943" s="10">
        <f>IF(C4943&gt;'Assumptions Notes'!C$11,'Assumptions Notes'!C$11,C4943)</f>
        <v>126.5</v>
      </c>
      <c r="H4943" s="15">
        <f t="shared" si="155"/>
        <v>2.1505000000000003E-2</v>
      </c>
      <c r="I4943" s="2">
        <f>IF(C4943&gt;'Assumptions Notes'!C$11,-C4943*('Assumptions Notes'!C$13/(2*1000)),G4943*D4943)</f>
        <v>2.1505000000000003E-2</v>
      </c>
    </row>
    <row r="4944" spans="1:9" ht="16" x14ac:dyDescent="0.2">
      <c r="A4944" s="5">
        <v>42654.979166666664</v>
      </c>
      <c r="B4944" s="2">
        <v>1144.4000000000001</v>
      </c>
      <c r="C4944" s="29">
        <v>128.19999999999999</v>
      </c>
      <c r="D4944" s="8">
        <v>1.5000000000000001E-4</v>
      </c>
      <c r="E4944" s="13">
        <f>D4944*'Assumptions Notes'!C$12</f>
        <v>1.8000000000000002E-2</v>
      </c>
      <c r="F4944" s="15">
        <f t="shared" si="154"/>
        <v>1.9230000000000001E-2</v>
      </c>
      <c r="G4944" s="10">
        <f>IF(C4944&gt;'Assumptions Notes'!C$11,'Assumptions Notes'!C$11,C4944)</f>
        <v>128.19999999999999</v>
      </c>
      <c r="H4944" s="15">
        <f t="shared" si="155"/>
        <v>1.9230000000000001E-2</v>
      </c>
      <c r="I4944" s="2">
        <f>IF(C4944&gt;'Assumptions Notes'!C$11,-C4944*('Assumptions Notes'!C$13/(2*1000)),G4944*D4944)</f>
        <v>1.9230000000000001E-2</v>
      </c>
    </row>
    <row r="4945" spans="1:9" ht="16" x14ac:dyDescent="0.2">
      <c r="A4945" s="5">
        <v>42655</v>
      </c>
      <c r="B4945" s="2">
        <v>1348.92</v>
      </c>
      <c r="C4945" s="29">
        <v>132</v>
      </c>
      <c r="D4945" s="8">
        <v>1.2999999999999999E-4</v>
      </c>
      <c r="E4945" s="13">
        <f>D4945*'Assumptions Notes'!C$12</f>
        <v>1.5599999999999999E-2</v>
      </c>
      <c r="F4945" s="15">
        <f t="shared" si="154"/>
        <v>1.7159999999999998E-2</v>
      </c>
      <c r="G4945" s="10">
        <f>IF(C4945&gt;'Assumptions Notes'!C$11,'Assumptions Notes'!C$11,C4945)</f>
        <v>132</v>
      </c>
      <c r="H4945" s="15">
        <f t="shared" si="155"/>
        <v>1.7159999999999998E-2</v>
      </c>
      <c r="I4945" s="2">
        <f>IF(C4945&gt;'Assumptions Notes'!C$11,-C4945*('Assumptions Notes'!C$13/(2*1000)),G4945*D4945)</f>
        <v>1.7159999999999998E-2</v>
      </c>
    </row>
    <row r="4946" spans="1:9" ht="16" x14ac:dyDescent="0.2">
      <c r="A4946" s="5">
        <v>42655.020833333336</v>
      </c>
      <c r="B4946" s="2">
        <v>1267.1500000000001</v>
      </c>
      <c r="C4946" s="29">
        <v>135.6</v>
      </c>
      <c r="D4946" s="8">
        <v>1.175E-4</v>
      </c>
      <c r="E4946" s="13">
        <f>D4946*'Assumptions Notes'!C$12</f>
        <v>1.41E-2</v>
      </c>
      <c r="F4946" s="15">
        <f t="shared" si="154"/>
        <v>1.5932999999999999E-2</v>
      </c>
      <c r="G4946" s="10">
        <f>IF(C4946&gt;'Assumptions Notes'!C$11,'Assumptions Notes'!C$11,C4946)</f>
        <v>135.6</v>
      </c>
      <c r="H4946" s="15">
        <f t="shared" si="155"/>
        <v>1.5932999999999999E-2</v>
      </c>
      <c r="I4946" s="2">
        <f>IF(C4946&gt;'Assumptions Notes'!C$11,-C4946*('Assumptions Notes'!C$13/(2*1000)),G4946*D4946)</f>
        <v>1.5932999999999999E-2</v>
      </c>
    </row>
    <row r="4947" spans="1:9" ht="16" x14ac:dyDescent="0.2">
      <c r="A4947" s="5">
        <v>42655.041666666664</v>
      </c>
      <c r="B4947" s="2">
        <v>1201.44</v>
      </c>
      <c r="C4947" s="29">
        <v>133.80000000000001</v>
      </c>
      <c r="D4947" s="8">
        <v>1.05E-4</v>
      </c>
      <c r="E4947" s="13">
        <f>D4947*'Assumptions Notes'!C$12</f>
        <v>1.26E-2</v>
      </c>
      <c r="F4947" s="15">
        <f t="shared" si="154"/>
        <v>1.4049000000000002E-2</v>
      </c>
      <c r="G4947" s="10">
        <f>IF(C4947&gt;'Assumptions Notes'!C$11,'Assumptions Notes'!C$11,C4947)</f>
        <v>133.80000000000001</v>
      </c>
      <c r="H4947" s="15">
        <f t="shared" si="155"/>
        <v>1.4049000000000002E-2</v>
      </c>
      <c r="I4947" s="2">
        <f>IF(C4947&gt;'Assumptions Notes'!C$11,-C4947*('Assumptions Notes'!C$13/(2*1000)),G4947*D4947)</f>
        <v>1.4049000000000002E-2</v>
      </c>
    </row>
    <row r="4948" spans="1:9" ht="16" x14ac:dyDescent="0.2">
      <c r="A4948" s="5">
        <v>42655.0625</v>
      </c>
      <c r="B4948" s="2">
        <v>1102.98</v>
      </c>
      <c r="C4948" s="29">
        <v>130.5</v>
      </c>
      <c r="D4948" s="8">
        <v>1.025E-4</v>
      </c>
      <c r="E4948" s="13">
        <f>D4948*'Assumptions Notes'!C$12</f>
        <v>1.23E-2</v>
      </c>
      <c r="F4948" s="15">
        <f t="shared" si="154"/>
        <v>1.3376249999999999E-2</v>
      </c>
      <c r="G4948" s="10">
        <f>IF(C4948&gt;'Assumptions Notes'!C$11,'Assumptions Notes'!C$11,C4948)</f>
        <v>130.5</v>
      </c>
      <c r="H4948" s="15">
        <f t="shared" si="155"/>
        <v>1.3376249999999999E-2</v>
      </c>
      <c r="I4948" s="2">
        <f>IF(C4948&gt;'Assumptions Notes'!C$11,-C4948*('Assumptions Notes'!C$13/(2*1000)),G4948*D4948)</f>
        <v>1.3376249999999999E-2</v>
      </c>
    </row>
    <row r="4949" spans="1:9" ht="16" x14ac:dyDescent="0.2">
      <c r="A4949" s="5">
        <v>42655.083333333336</v>
      </c>
      <c r="B4949" s="2">
        <v>1034.3399999999999</v>
      </c>
      <c r="C4949" s="29">
        <v>124.6</v>
      </c>
      <c r="D4949" s="8">
        <v>1E-4</v>
      </c>
      <c r="E4949" s="13">
        <f>D4949*'Assumptions Notes'!C$12</f>
        <v>1.2E-2</v>
      </c>
      <c r="F4949" s="15">
        <f t="shared" si="154"/>
        <v>1.2460000000000001E-2</v>
      </c>
      <c r="G4949" s="10">
        <f>IF(C4949&gt;'Assumptions Notes'!C$11,'Assumptions Notes'!C$11,C4949)</f>
        <v>124.6</v>
      </c>
      <c r="H4949" s="15">
        <f t="shared" si="155"/>
        <v>1.2460000000000001E-2</v>
      </c>
      <c r="I4949" s="2">
        <f>IF(C4949&gt;'Assumptions Notes'!C$11,-C4949*('Assumptions Notes'!C$13/(2*1000)),G4949*D4949)</f>
        <v>1.2460000000000001E-2</v>
      </c>
    </row>
    <row r="4950" spans="1:9" ht="16" x14ac:dyDescent="0.2">
      <c r="A4950" s="5">
        <v>42655.104166666664</v>
      </c>
      <c r="B4950" s="2">
        <v>1027.01</v>
      </c>
      <c r="C4950" s="29">
        <v>123</v>
      </c>
      <c r="D4950" s="8">
        <v>9.8750000000000002E-5</v>
      </c>
      <c r="E4950" s="13">
        <f>D4950*'Assumptions Notes'!C$12</f>
        <v>1.1849999999999999E-2</v>
      </c>
      <c r="F4950" s="15">
        <f t="shared" si="154"/>
        <v>1.2146250000000001E-2</v>
      </c>
      <c r="G4950" s="10">
        <f>IF(C4950&gt;'Assumptions Notes'!C$11,'Assumptions Notes'!C$11,C4950)</f>
        <v>123</v>
      </c>
      <c r="H4950" s="15">
        <f t="shared" si="155"/>
        <v>1.2146250000000001E-2</v>
      </c>
      <c r="I4950" s="2">
        <f>IF(C4950&gt;'Assumptions Notes'!C$11,-C4950*('Assumptions Notes'!C$13/(2*1000)),G4950*D4950)</f>
        <v>1.2146250000000001E-2</v>
      </c>
    </row>
    <row r="4951" spans="1:9" ht="16" x14ac:dyDescent="0.2">
      <c r="A4951" s="5">
        <v>42655.125</v>
      </c>
      <c r="B4951" s="2">
        <v>998.72</v>
      </c>
      <c r="C4951" s="29">
        <v>130.6</v>
      </c>
      <c r="D4951" s="8">
        <v>9.7499999999999998E-5</v>
      </c>
      <c r="E4951" s="13">
        <f>D4951*'Assumptions Notes'!C$12</f>
        <v>1.17E-2</v>
      </c>
      <c r="F4951" s="15">
        <f t="shared" si="154"/>
        <v>1.27335E-2</v>
      </c>
      <c r="G4951" s="10">
        <f>IF(C4951&gt;'Assumptions Notes'!C$11,'Assumptions Notes'!C$11,C4951)</f>
        <v>130.6</v>
      </c>
      <c r="H4951" s="15">
        <f t="shared" si="155"/>
        <v>1.27335E-2</v>
      </c>
      <c r="I4951" s="2">
        <f>IF(C4951&gt;'Assumptions Notes'!C$11,-C4951*('Assumptions Notes'!C$13/(2*1000)),G4951*D4951)</f>
        <v>1.27335E-2</v>
      </c>
    </row>
    <row r="4952" spans="1:9" ht="16" x14ac:dyDescent="0.2">
      <c r="A4952" s="5">
        <v>42655.145833333336</v>
      </c>
      <c r="B4952" s="2">
        <v>967.52</v>
      </c>
      <c r="C4952" s="29">
        <v>129.9</v>
      </c>
      <c r="D4952" s="8">
        <v>9.6250000000000009E-5</v>
      </c>
      <c r="E4952" s="13">
        <f>D4952*'Assumptions Notes'!C$12</f>
        <v>1.1550000000000001E-2</v>
      </c>
      <c r="F4952" s="15">
        <f t="shared" si="154"/>
        <v>1.2502875000000002E-2</v>
      </c>
      <c r="G4952" s="10">
        <f>IF(C4952&gt;'Assumptions Notes'!C$11,'Assumptions Notes'!C$11,C4952)</f>
        <v>129.9</v>
      </c>
      <c r="H4952" s="15">
        <f t="shared" si="155"/>
        <v>1.2502875000000002E-2</v>
      </c>
      <c r="I4952" s="2">
        <f>IF(C4952&gt;'Assumptions Notes'!C$11,-C4952*('Assumptions Notes'!C$13/(2*1000)),G4952*D4952)</f>
        <v>1.2502875000000002E-2</v>
      </c>
    </row>
    <row r="4953" spans="1:9" ht="16" x14ac:dyDescent="0.2">
      <c r="A4953" s="5">
        <v>42655.166666666664</v>
      </c>
      <c r="B4953" s="2">
        <v>947.71</v>
      </c>
      <c r="C4953" s="29">
        <v>119.5</v>
      </c>
      <c r="D4953" s="8">
        <v>9.5000000000000005E-5</v>
      </c>
      <c r="E4953" s="13">
        <f>D4953*'Assumptions Notes'!C$12</f>
        <v>1.14E-2</v>
      </c>
      <c r="F4953" s="15">
        <f t="shared" si="154"/>
        <v>1.1352500000000001E-2</v>
      </c>
      <c r="G4953" s="10">
        <f>IF(C4953&gt;'Assumptions Notes'!C$11,'Assumptions Notes'!C$11,C4953)</f>
        <v>119.5</v>
      </c>
      <c r="H4953" s="15">
        <f t="shared" si="155"/>
        <v>1.1352500000000001E-2</v>
      </c>
      <c r="I4953" s="2">
        <f>IF(C4953&gt;'Assumptions Notes'!C$11,-C4953*('Assumptions Notes'!C$13/(2*1000)),G4953*D4953)</f>
        <v>1.1352500000000001E-2</v>
      </c>
    </row>
    <row r="4954" spans="1:9" ht="16" x14ac:dyDescent="0.2">
      <c r="A4954" s="5">
        <v>42655.1875</v>
      </c>
      <c r="B4954" s="2">
        <v>976.1</v>
      </c>
      <c r="C4954" s="29">
        <v>117.6</v>
      </c>
      <c r="D4954" s="8">
        <v>9.6250000000000009E-5</v>
      </c>
      <c r="E4954" s="13">
        <f>D4954*'Assumptions Notes'!C$12</f>
        <v>1.1550000000000001E-2</v>
      </c>
      <c r="F4954" s="15">
        <f t="shared" si="154"/>
        <v>1.1319000000000001E-2</v>
      </c>
      <c r="G4954" s="10">
        <f>IF(C4954&gt;'Assumptions Notes'!C$11,'Assumptions Notes'!C$11,C4954)</f>
        <v>117.6</v>
      </c>
      <c r="H4954" s="15">
        <f t="shared" si="155"/>
        <v>1.1319000000000001E-2</v>
      </c>
      <c r="I4954" s="2">
        <f>IF(C4954&gt;'Assumptions Notes'!C$11,-C4954*('Assumptions Notes'!C$13/(2*1000)),G4954*D4954)</f>
        <v>1.1319000000000001E-2</v>
      </c>
    </row>
    <row r="4955" spans="1:9" ht="16" x14ac:dyDescent="0.2">
      <c r="A4955" s="5">
        <v>42655.208333333336</v>
      </c>
      <c r="B4955" s="2">
        <v>1028.44</v>
      </c>
      <c r="C4955" s="29">
        <v>116</v>
      </c>
      <c r="D4955" s="8">
        <v>9.7499999999999998E-5</v>
      </c>
      <c r="E4955" s="13">
        <f>D4955*'Assumptions Notes'!C$12</f>
        <v>1.17E-2</v>
      </c>
      <c r="F4955" s="15">
        <f t="shared" si="154"/>
        <v>1.1310000000000001E-2</v>
      </c>
      <c r="G4955" s="10">
        <f>IF(C4955&gt;'Assumptions Notes'!C$11,'Assumptions Notes'!C$11,C4955)</f>
        <v>116</v>
      </c>
      <c r="H4955" s="15">
        <f t="shared" si="155"/>
        <v>1.1310000000000001E-2</v>
      </c>
      <c r="I4955" s="2">
        <f>IF(C4955&gt;'Assumptions Notes'!C$11,-C4955*('Assumptions Notes'!C$13/(2*1000)),G4955*D4955)</f>
        <v>1.1310000000000001E-2</v>
      </c>
    </row>
    <row r="4956" spans="1:9" ht="16" x14ac:dyDescent="0.2">
      <c r="A4956" s="5">
        <v>42655.229166666664</v>
      </c>
      <c r="B4956" s="2">
        <v>1073.76</v>
      </c>
      <c r="C4956" s="29">
        <v>115.6</v>
      </c>
      <c r="D4956" s="8">
        <v>1.15E-4</v>
      </c>
      <c r="E4956" s="13">
        <f>D4956*'Assumptions Notes'!C$12</f>
        <v>1.38E-2</v>
      </c>
      <c r="F4956" s="15">
        <f t="shared" si="154"/>
        <v>1.3294E-2</v>
      </c>
      <c r="G4956" s="10">
        <f>IF(C4956&gt;'Assumptions Notes'!C$11,'Assumptions Notes'!C$11,C4956)</f>
        <v>115.6</v>
      </c>
      <c r="H4956" s="15">
        <f t="shared" si="155"/>
        <v>1.3294E-2</v>
      </c>
      <c r="I4956" s="2">
        <f>IF(C4956&gt;'Assumptions Notes'!C$11,-C4956*('Assumptions Notes'!C$13/(2*1000)),G4956*D4956)</f>
        <v>1.3294E-2</v>
      </c>
    </row>
    <row r="4957" spans="1:9" ht="16" x14ac:dyDescent="0.2">
      <c r="A4957" s="5">
        <v>42655.25</v>
      </c>
      <c r="B4957" s="2">
        <v>1176.0999999999999</v>
      </c>
      <c r="C4957" s="29">
        <v>119.6</v>
      </c>
      <c r="D4957" s="8">
        <v>1.325E-4</v>
      </c>
      <c r="E4957" s="13">
        <f>D4957*'Assumptions Notes'!C$12</f>
        <v>1.5900000000000001E-2</v>
      </c>
      <c r="F4957" s="15">
        <f t="shared" si="154"/>
        <v>1.5847E-2</v>
      </c>
      <c r="G4957" s="10">
        <f>IF(C4957&gt;'Assumptions Notes'!C$11,'Assumptions Notes'!C$11,C4957)</f>
        <v>119.6</v>
      </c>
      <c r="H4957" s="15">
        <f t="shared" si="155"/>
        <v>1.5847E-2</v>
      </c>
      <c r="I4957" s="2">
        <f>IF(C4957&gt;'Assumptions Notes'!C$11,-C4957*('Assumptions Notes'!C$13/(2*1000)),G4957*D4957)</f>
        <v>1.5847E-2</v>
      </c>
    </row>
    <row r="4958" spans="1:9" ht="16" x14ac:dyDescent="0.2">
      <c r="A4958" s="5">
        <v>42655.270833333336</v>
      </c>
      <c r="B4958" s="2">
        <v>1266.8699999999999</v>
      </c>
      <c r="C4958" s="29">
        <v>122.8</v>
      </c>
      <c r="D4958" s="8">
        <v>1.6249999999999999E-4</v>
      </c>
      <c r="E4958" s="13">
        <f>D4958*'Assumptions Notes'!C$12</f>
        <v>1.95E-2</v>
      </c>
      <c r="F4958" s="15">
        <f t="shared" si="154"/>
        <v>1.9954999999999997E-2</v>
      </c>
      <c r="G4958" s="10">
        <f>IF(C4958&gt;'Assumptions Notes'!C$11,'Assumptions Notes'!C$11,C4958)</f>
        <v>122.8</v>
      </c>
      <c r="H4958" s="15">
        <f t="shared" si="155"/>
        <v>1.9954999999999997E-2</v>
      </c>
      <c r="I4958" s="2">
        <f>IF(C4958&gt;'Assumptions Notes'!C$11,-C4958*('Assumptions Notes'!C$13/(2*1000)),G4958*D4958)</f>
        <v>1.9954999999999997E-2</v>
      </c>
    </row>
    <row r="4959" spans="1:9" ht="16" x14ac:dyDescent="0.2">
      <c r="A4959" s="5">
        <v>42655.291666666664</v>
      </c>
      <c r="B4959" s="2">
        <v>1349.43</v>
      </c>
      <c r="C4959" s="29">
        <v>119</v>
      </c>
      <c r="D4959" s="8">
        <v>1.9249999999999999E-4</v>
      </c>
      <c r="E4959" s="13">
        <f>D4959*'Assumptions Notes'!C$12</f>
        <v>2.3099999999999999E-2</v>
      </c>
      <c r="F4959" s="15">
        <f t="shared" si="154"/>
        <v>2.2907499999999997E-2</v>
      </c>
      <c r="G4959" s="10">
        <f>IF(C4959&gt;'Assumptions Notes'!C$11,'Assumptions Notes'!C$11,C4959)</f>
        <v>119</v>
      </c>
      <c r="H4959" s="15">
        <f t="shared" si="155"/>
        <v>2.2907499999999997E-2</v>
      </c>
      <c r="I4959" s="2">
        <f>IF(C4959&gt;'Assumptions Notes'!C$11,-C4959*('Assumptions Notes'!C$13/(2*1000)),G4959*D4959)</f>
        <v>2.2907499999999997E-2</v>
      </c>
    </row>
    <row r="4960" spans="1:9" ht="16" x14ac:dyDescent="0.2">
      <c r="A4960" s="5">
        <v>42655.3125</v>
      </c>
      <c r="B4960" s="2">
        <v>1389.75</v>
      </c>
      <c r="C4960" s="29">
        <v>115.9</v>
      </c>
      <c r="D4960" s="8">
        <v>2.0875000000000001E-4</v>
      </c>
      <c r="E4960" s="13">
        <f>D4960*'Assumptions Notes'!C$12</f>
        <v>2.5049999999999999E-2</v>
      </c>
      <c r="F4960" s="15">
        <f t="shared" si="154"/>
        <v>2.4194125E-2</v>
      </c>
      <c r="G4960" s="10">
        <f>IF(C4960&gt;'Assumptions Notes'!C$11,'Assumptions Notes'!C$11,C4960)</f>
        <v>115.9</v>
      </c>
      <c r="H4960" s="15">
        <f t="shared" si="155"/>
        <v>2.4194125E-2</v>
      </c>
      <c r="I4960" s="2">
        <f>IF(C4960&gt;'Assumptions Notes'!C$11,-C4960*('Assumptions Notes'!C$13/(2*1000)),G4960*D4960)</f>
        <v>2.4194125E-2</v>
      </c>
    </row>
    <row r="4961" spans="1:9" ht="16" x14ac:dyDescent="0.2">
      <c r="A4961" s="5">
        <v>42655.333333333336</v>
      </c>
      <c r="B4961" s="2">
        <v>1361.76</v>
      </c>
      <c r="C4961" s="29">
        <v>112.4</v>
      </c>
      <c r="D4961" s="8">
        <v>2.2499999999999999E-4</v>
      </c>
      <c r="E4961" s="13">
        <f>D4961*'Assumptions Notes'!C$12</f>
        <v>2.7E-2</v>
      </c>
      <c r="F4961" s="15">
        <f t="shared" si="154"/>
        <v>2.529E-2</v>
      </c>
      <c r="G4961" s="10">
        <f>IF(C4961&gt;'Assumptions Notes'!C$11,'Assumptions Notes'!C$11,C4961)</f>
        <v>112.4</v>
      </c>
      <c r="H4961" s="15">
        <f t="shared" si="155"/>
        <v>2.529E-2</v>
      </c>
      <c r="I4961" s="2">
        <f>IF(C4961&gt;'Assumptions Notes'!C$11,-C4961*('Assumptions Notes'!C$13/(2*1000)),G4961*D4961)</f>
        <v>2.529E-2</v>
      </c>
    </row>
    <row r="4962" spans="1:9" ht="16" x14ac:dyDescent="0.2">
      <c r="A4962" s="5">
        <v>42655.354166666664</v>
      </c>
      <c r="B4962" s="2">
        <v>1317.73</v>
      </c>
      <c r="C4962" s="29">
        <v>118.2</v>
      </c>
      <c r="D4962" s="8">
        <v>2.2625E-4</v>
      </c>
      <c r="E4962" s="13">
        <f>D4962*'Assumptions Notes'!C$12</f>
        <v>2.7150000000000001E-2</v>
      </c>
      <c r="F4962" s="15">
        <f t="shared" si="154"/>
        <v>2.6742749999999999E-2</v>
      </c>
      <c r="G4962" s="10">
        <f>IF(C4962&gt;'Assumptions Notes'!C$11,'Assumptions Notes'!C$11,C4962)</f>
        <v>118.2</v>
      </c>
      <c r="H4962" s="15">
        <f t="shared" si="155"/>
        <v>2.6742749999999999E-2</v>
      </c>
      <c r="I4962" s="2">
        <f>IF(C4962&gt;'Assumptions Notes'!C$11,-C4962*('Assumptions Notes'!C$13/(2*1000)),G4962*D4962)</f>
        <v>2.6742749999999999E-2</v>
      </c>
    </row>
    <row r="4963" spans="1:9" ht="16" x14ac:dyDescent="0.2">
      <c r="A4963" s="5">
        <v>42655.375</v>
      </c>
      <c r="B4963" s="2">
        <v>1291.69</v>
      </c>
      <c r="C4963" s="29">
        <v>124.5</v>
      </c>
      <c r="D4963" s="8">
        <v>2.275E-4</v>
      </c>
      <c r="E4963" s="13">
        <f>D4963*'Assumptions Notes'!C$12</f>
        <v>2.7300000000000001E-2</v>
      </c>
      <c r="F4963" s="15">
        <f t="shared" si="154"/>
        <v>2.8323750000000002E-2</v>
      </c>
      <c r="G4963" s="10">
        <f>IF(C4963&gt;'Assumptions Notes'!C$11,'Assumptions Notes'!C$11,C4963)</f>
        <v>124.5</v>
      </c>
      <c r="H4963" s="15">
        <f t="shared" si="155"/>
        <v>2.8323750000000002E-2</v>
      </c>
      <c r="I4963" s="2">
        <f>IF(C4963&gt;'Assumptions Notes'!C$11,-C4963*('Assumptions Notes'!C$13/(2*1000)),G4963*D4963)</f>
        <v>2.8323750000000002E-2</v>
      </c>
    </row>
    <row r="4964" spans="1:9" ht="16" x14ac:dyDescent="0.2">
      <c r="A4964" s="5">
        <v>42655.395833333336</v>
      </c>
      <c r="B4964" s="2">
        <v>1239.57</v>
      </c>
      <c r="C4964" s="29">
        <v>120.4</v>
      </c>
      <c r="D4964" s="8">
        <v>2.1875E-4</v>
      </c>
      <c r="E4964" s="13">
        <f>D4964*'Assumptions Notes'!C$12</f>
        <v>2.6249999999999999E-2</v>
      </c>
      <c r="F4964" s="15">
        <f t="shared" si="154"/>
        <v>2.6337500000000003E-2</v>
      </c>
      <c r="G4964" s="10">
        <f>IF(C4964&gt;'Assumptions Notes'!C$11,'Assumptions Notes'!C$11,C4964)</f>
        <v>120.4</v>
      </c>
      <c r="H4964" s="15">
        <f t="shared" si="155"/>
        <v>2.6337500000000003E-2</v>
      </c>
      <c r="I4964" s="2">
        <f>IF(C4964&gt;'Assumptions Notes'!C$11,-C4964*('Assumptions Notes'!C$13/(2*1000)),G4964*D4964)</f>
        <v>2.6337500000000003E-2</v>
      </c>
    </row>
    <row r="4965" spans="1:9" ht="16" x14ac:dyDescent="0.2">
      <c r="A4965" s="5">
        <v>42655.416666666664</v>
      </c>
      <c r="B4965" s="2">
        <v>1194.8</v>
      </c>
      <c r="C4965" s="29">
        <v>115.8</v>
      </c>
      <c r="D4965" s="8">
        <v>2.1000000000000001E-4</v>
      </c>
      <c r="E4965" s="13">
        <f>D4965*'Assumptions Notes'!C$12</f>
        <v>2.52E-2</v>
      </c>
      <c r="F4965" s="15">
        <f t="shared" si="154"/>
        <v>2.4317999999999999E-2</v>
      </c>
      <c r="G4965" s="10">
        <f>IF(C4965&gt;'Assumptions Notes'!C$11,'Assumptions Notes'!C$11,C4965)</f>
        <v>115.8</v>
      </c>
      <c r="H4965" s="15">
        <f t="shared" si="155"/>
        <v>2.4317999999999999E-2</v>
      </c>
      <c r="I4965" s="2">
        <f>IF(C4965&gt;'Assumptions Notes'!C$11,-C4965*('Assumptions Notes'!C$13/(2*1000)),G4965*D4965)</f>
        <v>2.4317999999999999E-2</v>
      </c>
    </row>
    <row r="4966" spans="1:9" ht="16" x14ac:dyDescent="0.2">
      <c r="A4966" s="5">
        <v>42655.4375</v>
      </c>
      <c r="B4966" s="2">
        <v>1161.92</v>
      </c>
      <c r="C4966" s="29">
        <v>114.6</v>
      </c>
      <c r="D4966" s="8">
        <v>2.075E-4</v>
      </c>
      <c r="E4966" s="13">
        <f>D4966*'Assumptions Notes'!C$12</f>
        <v>2.4899999999999999E-2</v>
      </c>
      <c r="F4966" s="15">
        <f t="shared" si="154"/>
        <v>2.3779499999999999E-2</v>
      </c>
      <c r="G4966" s="10">
        <f>IF(C4966&gt;'Assumptions Notes'!C$11,'Assumptions Notes'!C$11,C4966)</f>
        <v>114.6</v>
      </c>
      <c r="H4966" s="15">
        <f t="shared" si="155"/>
        <v>2.3779499999999999E-2</v>
      </c>
      <c r="I4966" s="2">
        <f>IF(C4966&gt;'Assumptions Notes'!C$11,-C4966*('Assumptions Notes'!C$13/(2*1000)),G4966*D4966)</f>
        <v>2.3779499999999999E-2</v>
      </c>
    </row>
    <row r="4967" spans="1:9" ht="16" x14ac:dyDescent="0.2">
      <c r="A4967" s="5">
        <v>42655.458333333336</v>
      </c>
      <c r="B4967" s="2">
        <v>1145.5899999999999</v>
      </c>
      <c r="C4967" s="29">
        <v>115.2</v>
      </c>
      <c r="D4967" s="8">
        <v>2.05E-4</v>
      </c>
      <c r="E4967" s="13">
        <f>D4967*'Assumptions Notes'!C$12</f>
        <v>2.46E-2</v>
      </c>
      <c r="F4967" s="15">
        <f t="shared" si="154"/>
        <v>2.3616000000000002E-2</v>
      </c>
      <c r="G4967" s="10">
        <f>IF(C4967&gt;'Assumptions Notes'!C$11,'Assumptions Notes'!C$11,C4967)</f>
        <v>115.2</v>
      </c>
      <c r="H4967" s="15">
        <f t="shared" si="155"/>
        <v>2.3616000000000002E-2</v>
      </c>
      <c r="I4967" s="2">
        <f>IF(C4967&gt;'Assumptions Notes'!C$11,-C4967*('Assumptions Notes'!C$13/(2*1000)),G4967*D4967)</f>
        <v>2.3616000000000002E-2</v>
      </c>
    </row>
    <row r="4968" spans="1:9" ht="16" x14ac:dyDescent="0.2">
      <c r="A4968" s="5">
        <v>42655.479166666664</v>
      </c>
      <c r="B4968" s="2">
        <v>1130.28</v>
      </c>
      <c r="C4968" s="29">
        <v>118</v>
      </c>
      <c r="D4968" s="8">
        <v>2.1499999999999999E-4</v>
      </c>
      <c r="E4968" s="13">
        <f>D4968*'Assumptions Notes'!C$12</f>
        <v>2.58E-2</v>
      </c>
      <c r="F4968" s="15">
        <f t="shared" si="154"/>
        <v>2.537E-2</v>
      </c>
      <c r="G4968" s="10">
        <f>IF(C4968&gt;'Assumptions Notes'!C$11,'Assumptions Notes'!C$11,C4968)</f>
        <v>118</v>
      </c>
      <c r="H4968" s="15">
        <f t="shared" si="155"/>
        <v>2.537E-2</v>
      </c>
      <c r="I4968" s="2">
        <f>IF(C4968&gt;'Assumptions Notes'!C$11,-C4968*('Assumptions Notes'!C$13/(2*1000)),G4968*D4968)</f>
        <v>2.537E-2</v>
      </c>
    </row>
    <row r="4969" spans="1:9" ht="16" x14ac:dyDescent="0.2">
      <c r="A4969" s="5">
        <v>42655.5</v>
      </c>
      <c r="B4969" s="2">
        <v>1118.1400000000001</v>
      </c>
      <c r="C4969" s="29">
        <v>121</v>
      </c>
      <c r="D4969" s="8">
        <v>2.2499999999999999E-4</v>
      </c>
      <c r="E4969" s="13">
        <f>D4969*'Assumptions Notes'!C$12</f>
        <v>2.7E-2</v>
      </c>
      <c r="F4969" s="15">
        <f t="shared" si="154"/>
        <v>2.7224999999999999E-2</v>
      </c>
      <c r="G4969" s="10">
        <f>IF(C4969&gt;'Assumptions Notes'!C$11,'Assumptions Notes'!C$11,C4969)</f>
        <v>121</v>
      </c>
      <c r="H4969" s="15">
        <f t="shared" si="155"/>
        <v>2.7224999999999999E-2</v>
      </c>
      <c r="I4969" s="2">
        <f>IF(C4969&gt;'Assumptions Notes'!C$11,-C4969*('Assumptions Notes'!C$13/(2*1000)),G4969*D4969)</f>
        <v>2.7224999999999999E-2</v>
      </c>
    </row>
    <row r="4970" spans="1:9" ht="16" x14ac:dyDescent="0.2">
      <c r="A4970" s="5">
        <v>42655.520833333336</v>
      </c>
      <c r="B4970" s="2">
        <v>1076.3699999999999</v>
      </c>
      <c r="C4970" s="29">
        <v>124</v>
      </c>
      <c r="D4970" s="8">
        <v>2.1250000000000002E-4</v>
      </c>
      <c r="E4970" s="13">
        <f>D4970*'Assumptions Notes'!C$12</f>
        <v>2.5500000000000002E-2</v>
      </c>
      <c r="F4970" s="15">
        <f t="shared" si="154"/>
        <v>2.6350000000000002E-2</v>
      </c>
      <c r="G4970" s="10">
        <f>IF(C4970&gt;'Assumptions Notes'!C$11,'Assumptions Notes'!C$11,C4970)</f>
        <v>124</v>
      </c>
      <c r="H4970" s="15">
        <f t="shared" si="155"/>
        <v>2.6350000000000002E-2</v>
      </c>
      <c r="I4970" s="2">
        <f>IF(C4970&gt;'Assumptions Notes'!C$11,-C4970*('Assumptions Notes'!C$13/(2*1000)),G4970*D4970)</f>
        <v>2.6350000000000002E-2</v>
      </c>
    </row>
    <row r="4971" spans="1:9" ht="16" x14ac:dyDescent="0.2">
      <c r="A4971" s="5">
        <v>42655.541666666664</v>
      </c>
      <c r="B4971" s="2">
        <v>1062.93</v>
      </c>
      <c r="C4971" s="29">
        <v>121.6</v>
      </c>
      <c r="D4971" s="8">
        <v>2.0000000000000001E-4</v>
      </c>
      <c r="E4971" s="13">
        <f>D4971*'Assumptions Notes'!C$12</f>
        <v>2.4E-2</v>
      </c>
      <c r="F4971" s="15">
        <f t="shared" si="154"/>
        <v>2.4320000000000001E-2</v>
      </c>
      <c r="G4971" s="10">
        <f>IF(C4971&gt;'Assumptions Notes'!C$11,'Assumptions Notes'!C$11,C4971)</f>
        <v>121.6</v>
      </c>
      <c r="H4971" s="15">
        <f t="shared" si="155"/>
        <v>2.4320000000000001E-2</v>
      </c>
      <c r="I4971" s="2">
        <f>IF(C4971&gt;'Assumptions Notes'!C$11,-C4971*('Assumptions Notes'!C$13/(2*1000)),G4971*D4971)</f>
        <v>2.4320000000000001E-2</v>
      </c>
    </row>
    <row r="4972" spans="1:9" ht="16" x14ac:dyDescent="0.2">
      <c r="A4972" s="5">
        <v>42655.5625</v>
      </c>
      <c r="B4972" s="2">
        <v>1047.6300000000001</v>
      </c>
      <c r="C4972" s="29">
        <v>125.5</v>
      </c>
      <c r="D4972" s="8">
        <v>1.975E-4</v>
      </c>
      <c r="E4972" s="13">
        <f>D4972*'Assumptions Notes'!C$12</f>
        <v>2.3699999999999999E-2</v>
      </c>
      <c r="F4972" s="15">
        <f t="shared" si="154"/>
        <v>2.4786249999999999E-2</v>
      </c>
      <c r="G4972" s="10">
        <f>IF(C4972&gt;'Assumptions Notes'!C$11,'Assumptions Notes'!C$11,C4972)</f>
        <v>125.5</v>
      </c>
      <c r="H4972" s="15">
        <f t="shared" si="155"/>
        <v>2.4786249999999999E-2</v>
      </c>
      <c r="I4972" s="2">
        <f>IF(C4972&gt;'Assumptions Notes'!C$11,-C4972*('Assumptions Notes'!C$13/(2*1000)),G4972*D4972)</f>
        <v>2.4786249999999999E-2</v>
      </c>
    </row>
    <row r="4973" spans="1:9" ht="16" x14ac:dyDescent="0.2">
      <c r="A4973" s="5">
        <v>42655.583333333336</v>
      </c>
      <c r="B4973" s="2">
        <v>1073.49</v>
      </c>
      <c r="C4973" s="29">
        <v>113.8</v>
      </c>
      <c r="D4973" s="8">
        <v>1.95E-4</v>
      </c>
      <c r="E4973" s="13">
        <f>D4973*'Assumptions Notes'!C$12</f>
        <v>2.3400000000000001E-2</v>
      </c>
      <c r="F4973" s="15">
        <f t="shared" si="154"/>
        <v>2.2190999999999999E-2</v>
      </c>
      <c r="G4973" s="10">
        <f>IF(C4973&gt;'Assumptions Notes'!C$11,'Assumptions Notes'!C$11,C4973)</f>
        <v>113.8</v>
      </c>
      <c r="H4973" s="15">
        <f t="shared" si="155"/>
        <v>2.2190999999999999E-2</v>
      </c>
      <c r="I4973" s="2">
        <f>IF(C4973&gt;'Assumptions Notes'!C$11,-C4973*('Assumptions Notes'!C$13/(2*1000)),G4973*D4973)</f>
        <v>2.2190999999999999E-2</v>
      </c>
    </row>
    <row r="4974" spans="1:9" ht="16" x14ac:dyDescent="0.2">
      <c r="A4974" s="5">
        <v>42655.604166666664</v>
      </c>
      <c r="B4974" s="2">
        <v>1088.92</v>
      </c>
      <c r="C4974" s="29">
        <v>110.7</v>
      </c>
      <c r="D4974" s="8">
        <v>1.9625E-4</v>
      </c>
      <c r="E4974" s="13">
        <f>D4974*'Assumptions Notes'!C$12</f>
        <v>2.3550000000000001E-2</v>
      </c>
      <c r="F4974" s="15">
        <f t="shared" si="154"/>
        <v>2.1724875000000001E-2</v>
      </c>
      <c r="G4974" s="10">
        <f>IF(C4974&gt;'Assumptions Notes'!C$11,'Assumptions Notes'!C$11,C4974)</f>
        <v>110.7</v>
      </c>
      <c r="H4974" s="15">
        <f t="shared" si="155"/>
        <v>2.1724875000000001E-2</v>
      </c>
      <c r="I4974" s="2">
        <f>IF(C4974&gt;'Assumptions Notes'!C$11,-C4974*('Assumptions Notes'!C$13/(2*1000)),G4974*D4974)</f>
        <v>2.1724875000000001E-2</v>
      </c>
    </row>
    <row r="4975" spans="1:9" ht="16" x14ac:dyDescent="0.2">
      <c r="A4975" s="5">
        <v>42655.625</v>
      </c>
      <c r="B4975" s="2">
        <v>1087.76</v>
      </c>
      <c r="C4975" s="29">
        <v>117.5</v>
      </c>
      <c r="D4975" s="8">
        <v>1.975E-4</v>
      </c>
      <c r="E4975" s="13">
        <f>D4975*'Assumptions Notes'!C$12</f>
        <v>2.3699999999999999E-2</v>
      </c>
      <c r="F4975" s="15">
        <f t="shared" si="154"/>
        <v>2.3206250000000001E-2</v>
      </c>
      <c r="G4975" s="10">
        <f>IF(C4975&gt;'Assumptions Notes'!C$11,'Assumptions Notes'!C$11,C4975)</f>
        <v>117.5</v>
      </c>
      <c r="H4975" s="15">
        <f t="shared" si="155"/>
        <v>2.3206250000000001E-2</v>
      </c>
      <c r="I4975" s="2">
        <f>IF(C4975&gt;'Assumptions Notes'!C$11,-C4975*('Assumptions Notes'!C$13/(2*1000)),G4975*D4975)</f>
        <v>2.3206250000000001E-2</v>
      </c>
    </row>
    <row r="4976" spans="1:9" ht="16" x14ac:dyDescent="0.2">
      <c r="A4976" s="5">
        <v>42655.645833333336</v>
      </c>
      <c r="B4976" s="2">
        <v>1082.93</v>
      </c>
      <c r="C4976" s="29">
        <v>113.8</v>
      </c>
      <c r="D4976" s="8">
        <v>2.2124999999999998E-4</v>
      </c>
      <c r="E4976" s="13">
        <f>D4976*'Assumptions Notes'!C$12</f>
        <v>2.6549999999999997E-2</v>
      </c>
      <c r="F4976" s="15">
        <f t="shared" si="154"/>
        <v>2.5178249999999999E-2</v>
      </c>
      <c r="G4976" s="10">
        <f>IF(C4976&gt;'Assumptions Notes'!C$11,'Assumptions Notes'!C$11,C4976)</f>
        <v>113.8</v>
      </c>
      <c r="H4976" s="15">
        <f t="shared" si="155"/>
        <v>2.5178249999999999E-2</v>
      </c>
      <c r="I4976" s="2">
        <f>IF(C4976&gt;'Assumptions Notes'!C$11,-C4976*('Assumptions Notes'!C$13/(2*1000)),G4976*D4976)</f>
        <v>2.5178249999999999E-2</v>
      </c>
    </row>
    <row r="4977" spans="1:9" ht="16" x14ac:dyDescent="0.2">
      <c r="A4977" s="5">
        <v>42655.666666666664</v>
      </c>
      <c r="B4977" s="2">
        <v>1105.98</v>
      </c>
      <c r="C4977" s="29">
        <v>115.2</v>
      </c>
      <c r="D4977" s="8">
        <v>2.4499999999999999E-4</v>
      </c>
      <c r="E4977" s="13">
        <f>D4977*'Assumptions Notes'!C$12</f>
        <v>2.9399999999999999E-2</v>
      </c>
      <c r="F4977" s="15">
        <f t="shared" si="154"/>
        <v>2.8223999999999999E-2</v>
      </c>
      <c r="G4977" s="10">
        <f>IF(C4977&gt;'Assumptions Notes'!C$11,'Assumptions Notes'!C$11,C4977)</f>
        <v>115.2</v>
      </c>
      <c r="H4977" s="15">
        <f t="shared" si="155"/>
        <v>2.8223999999999999E-2</v>
      </c>
      <c r="I4977" s="2">
        <f>IF(C4977&gt;'Assumptions Notes'!C$11,-C4977*('Assumptions Notes'!C$13/(2*1000)),G4977*D4977)</f>
        <v>2.8223999999999999E-2</v>
      </c>
    </row>
    <row r="4978" spans="1:9" ht="16" x14ac:dyDescent="0.2">
      <c r="A4978" s="5">
        <v>42655.6875</v>
      </c>
      <c r="B4978" s="2">
        <v>1171.33</v>
      </c>
      <c r="C4978" s="29">
        <v>115.2</v>
      </c>
      <c r="D4978" s="8">
        <v>2.7E-4</v>
      </c>
      <c r="E4978" s="13">
        <f>D4978*'Assumptions Notes'!C$12</f>
        <v>3.2399999999999998E-2</v>
      </c>
      <c r="F4978" s="15">
        <f t="shared" si="154"/>
        <v>3.1104E-2</v>
      </c>
      <c r="G4978" s="10">
        <f>IF(C4978&gt;'Assumptions Notes'!C$11,'Assumptions Notes'!C$11,C4978)</f>
        <v>115.2</v>
      </c>
      <c r="H4978" s="15">
        <f t="shared" si="155"/>
        <v>3.1104E-2</v>
      </c>
      <c r="I4978" s="2">
        <f>IF(C4978&gt;'Assumptions Notes'!C$11,-C4978*('Assumptions Notes'!C$13/(2*1000)),G4978*D4978)</f>
        <v>3.1104E-2</v>
      </c>
    </row>
    <row r="4979" spans="1:9" ht="16" x14ac:dyDescent="0.2">
      <c r="A4979" s="5">
        <v>42655.708333333336</v>
      </c>
      <c r="B4979" s="2">
        <v>1257.8699999999999</v>
      </c>
      <c r="C4979" s="29">
        <v>114.6</v>
      </c>
      <c r="D4979" s="8">
        <v>2.9500000000000001E-4</v>
      </c>
      <c r="E4979" s="13">
        <f>D4979*'Assumptions Notes'!C$12</f>
        <v>3.5400000000000001E-2</v>
      </c>
      <c r="F4979" s="15">
        <f t="shared" si="154"/>
        <v>3.3806999999999997E-2</v>
      </c>
      <c r="G4979" s="10">
        <f>IF(C4979&gt;'Assumptions Notes'!C$11,'Assumptions Notes'!C$11,C4979)</f>
        <v>114.6</v>
      </c>
      <c r="H4979" s="15">
        <f t="shared" si="155"/>
        <v>3.3806999999999997E-2</v>
      </c>
      <c r="I4979" s="2">
        <f>IF(C4979&gt;'Assumptions Notes'!C$11,-C4979*('Assumptions Notes'!C$13/(2*1000)),G4979*D4979)</f>
        <v>3.3806999999999997E-2</v>
      </c>
    </row>
    <row r="4980" spans="1:9" ht="16" x14ac:dyDescent="0.2">
      <c r="A4980" s="5">
        <v>42655.729166666664</v>
      </c>
      <c r="B4980" s="2">
        <v>1320.04</v>
      </c>
      <c r="C4980" s="29">
        <v>115.5</v>
      </c>
      <c r="D4980" s="8">
        <v>2.9750000000000002E-4</v>
      </c>
      <c r="E4980" s="13">
        <f>D4980*'Assumptions Notes'!C$12</f>
        <v>3.5700000000000003E-2</v>
      </c>
      <c r="F4980" s="15">
        <f t="shared" si="154"/>
        <v>3.4361250000000003E-2</v>
      </c>
      <c r="G4980" s="10">
        <f>IF(C4980&gt;'Assumptions Notes'!C$11,'Assumptions Notes'!C$11,C4980)</f>
        <v>115.5</v>
      </c>
      <c r="H4980" s="15">
        <f t="shared" si="155"/>
        <v>3.4361250000000003E-2</v>
      </c>
      <c r="I4980" s="2">
        <f>IF(C4980&gt;'Assumptions Notes'!C$11,-C4980*('Assumptions Notes'!C$13/(2*1000)),G4980*D4980)</f>
        <v>3.4361250000000003E-2</v>
      </c>
    </row>
    <row r="4981" spans="1:9" ht="16" x14ac:dyDescent="0.2">
      <c r="A4981" s="5">
        <v>42655.75</v>
      </c>
      <c r="B4981" s="2">
        <v>1367.24</v>
      </c>
      <c r="C4981" s="29">
        <v>120.6</v>
      </c>
      <c r="D4981" s="8">
        <v>2.9999999999999997E-4</v>
      </c>
      <c r="E4981" s="13">
        <f>D4981*'Assumptions Notes'!C$12</f>
        <v>3.5999999999999997E-2</v>
      </c>
      <c r="F4981" s="15">
        <f t="shared" si="154"/>
        <v>3.6179999999999997E-2</v>
      </c>
      <c r="G4981" s="10">
        <f>IF(C4981&gt;'Assumptions Notes'!C$11,'Assumptions Notes'!C$11,C4981)</f>
        <v>120.6</v>
      </c>
      <c r="H4981" s="15">
        <f t="shared" si="155"/>
        <v>3.6179999999999997E-2</v>
      </c>
      <c r="I4981" s="2">
        <f>IF(C4981&gt;'Assumptions Notes'!C$11,-C4981*('Assumptions Notes'!C$13/(2*1000)),G4981*D4981)</f>
        <v>3.6179999999999997E-2</v>
      </c>
    </row>
    <row r="4982" spans="1:9" ht="16" x14ac:dyDescent="0.2">
      <c r="A4982" s="5">
        <v>42655.770833333336</v>
      </c>
      <c r="B4982" s="2">
        <v>1411.51</v>
      </c>
      <c r="C4982" s="29">
        <v>120.7</v>
      </c>
      <c r="D4982" s="8">
        <v>2.9999999999999997E-4</v>
      </c>
      <c r="E4982" s="13">
        <f>D4982*'Assumptions Notes'!C$12</f>
        <v>3.5999999999999997E-2</v>
      </c>
      <c r="F4982" s="15">
        <f t="shared" si="154"/>
        <v>3.6209999999999999E-2</v>
      </c>
      <c r="G4982" s="10">
        <f>IF(C4982&gt;'Assumptions Notes'!C$11,'Assumptions Notes'!C$11,C4982)</f>
        <v>120.7</v>
      </c>
      <c r="H4982" s="15">
        <f t="shared" si="155"/>
        <v>3.6209999999999999E-2</v>
      </c>
      <c r="I4982" s="2">
        <f>IF(C4982&gt;'Assumptions Notes'!C$11,-C4982*('Assumptions Notes'!C$13/(2*1000)),G4982*D4982)</f>
        <v>3.6209999999999999E-2</v>
      </c>
    </row>
    <row r="4983" spans="1:9" ht="16" x14ac:dyDescent="0.2">
      <c r="A4983" s="5">
        <v>42655.791666666664</v>
      </c>
      <c r="B4983" s="2">
        <v>1456.33</v>
      </c>
      <c r="C4983" s="29">
        <v>120.2</v>
      </c>
      <c r="D4983" s="8">
        <v>2.9999999999999997E-4</v>
      </c>
      <c r="E4983" s="13">
        <f>D4983*'Assumptions Notes'!C$12</f>
        <v>3.5999999999999997E-2</v>
      </c>
      <c r="F4983" s="15">
        <f t="shared" si="154"/>
        <v>3.6059999999999995E-2</v>
      </c>
      <c r="G4983" s="10">
        <f>IF(C4983&gt;'Assumptions Notes'!C$11,'Assumptions Notes'!C$11,C4983)</f>
        <v>120.2</v>
      </c>
      <c r="H4983" s="15">
        <f t="shared" si="155"/>
        <v>3.6059999999999995E-2</v>
      </c>
      <c r="I4983" s="2">
        <f>IF(C4983&gt;'Assumptions Notes'!C$11,-C4983*('Assumptions Notes'!C$13/(2*1000)),G4983*D4983)</f>
        <v>3.6059999999999995E-2</v>
      </c>
    </row>
    <row r="4984" spans="1:9" ht="16" x14ac:dyDescent="0.2">
      <c r="A4984" s="5">
        <v>42655.8125</v>
      </c>
      <c r="B4984" s="2">
        <v>1520.41</v>
      </c>
      <c r="C4984" s="29">
        <v>118.5</v>
      </c>
      <c r="D4984" s="8">
        <v>2.9750000000000002E-4</v>
      </c>
      <c r="E4984" s="13">
        <f>D4984*'Assumptions Notes'!C$12</f>
        <v>3.5700000000000003E-2</v>
      </c>
      <c r="F4984" s="15">
        <f t="shared" si="154"/>
        <v>3.525375E-2</v>
      </c>
      <c r="G4984" s="10">
        <f>IF(C4984&gt;'Assumptions Notes'!C$11,'Assumptions Notes'!C$11,C4984)</f>
        <v>118.5</v>
      </c>
      <c r="H4984" s="15">
        <f t="shared" si="155"/>
        <v>3.525375E-2</v>
      </c>
      <c r="I4984" s="2">
        <f>IF(C4984&gt;'Assumptions Notes'!C$11,-C4984*('Assumptions Notes'!C$13/(2*1000)),G4984*D4984)</f>
        <v>3.525375E-2</v>
      </c>
    </row>
    <row r="4985" spans="1:9" ht="16" x14ac:dyDescent="0.2">
      <c r="A4985" s="5">
        <v>42655.833333333336</v>
      </c>
      <c r="B4985" s="2">
        <v>1543.8</v>
      </c>
      <c r="C4985" s="29">
        <v>116</v>
      </c>
      <c r="D4985" s="8">
        <v>2.9500000000000001E-4</v>
      </c>
      <c r="E4985" s="13">
        <f>D4985*'Assumptions Notes'!C$12</f>
        <v>3.5400000000000001E-2</v>
      </c>
      <c r="F4985" s="15">
        <f t="shared" si="154"/>
        <v>3.422E-2</v>
      </c>
      <c r="G4985" s="10">
        <f>IF(C4985&gt;'Assumptions Notes'!C$11,'Assumptions Notes'!C$11,C4985)</f>
        <v>116</v>
      </c>
      <c r="H4985" s="15">
        <f t="shared" si="155"/>
        <v>3.422E-2</v>
      </c>
      <c r="I4985" s="2">
        <f>IF(C4985&gt;'Assumptions Notes'!C$11,-C4985*('Assumptions Notes'!C$13/(2*1000)),G4985*D4985)</f>
        <v>3.422E-2</v>
      </c>
    </row>
    <row r="4986" spans="1:9" ht="16" x14ac:dyDescent="0.2">
      <c r="A4986" s="5">
        <v>42655.854166666664</v>
      </c>
      <c r="B4986" s="2">
        <v>1524.37</v>
      </c>
      <c r="C4986" s="29">
        <v>116.1</v>
      </c>
      <c r="D4986" s="8">
        <v>2.9E-4</v>
      </c>
      <c r="E4986" s="13">
        <f>D4986*'Assumptions Notes'!C$12</f>
        <v>3.4799999999999998E-2</v>
      </c>
      <c r="F4986" s="15">
        <f t="shared" si="154"/>
        <v>3.3668999999999998E-2</v>
      </c>
      <c r="G4986" s="10">
        <f>IF(C4986&gt;'Assumptions Notes'!C$11,'Assumptions Notes'!C$11,C4986)</f>
        <v>116.1</v>
      </c>
      <c r="H4986" s="15">
        <f t="shared" si="155"/>
        <v>3.3668999999999998E-2</v>
      </c>
      <c r="I4986" s="2">
        <f>IF(C4986&gt;'Assumptions Notes'!C$11,-C4986*('Assumptions Notes'!C$13/(2*1000)),G4986*D4986)</f>
        <v>3.3668999999999998E-2</v>
      </c>
    </row>
    <row r="4987" spans="1:9" ht="16" x14ac:dyDescent="0.2">
      <c r="A4987" s="5">
        <v>42655.875</v>
      </c>
      <c r="B4987" s="2">
        <v>1477.91</v>
      </c>
      <c r="C4987" s="29">
        <v>126</v>
      </c>
      <c r="D4987" s="8">
        <v>2.8499999999999999E-4</v>
      </c>
      <c r="E4987" s="13">
        <f>D4987*'Assumptions Notes'!C$12</f>
        <v>3.4200000000000001E-2</v>
      </c>
      <c r="F4987" s="15">
        <f t="shared" si="154"/>
        <v>3.5909999999999997E-2</v>
      </c>
      <c r="G4987" s="10">
        <f>IF(C4987&gt;'Assumptions Notes'!C$11,'Assumptions Notes'!C$11,C4987)</f>
        <v>126</v>
      </c>
      <c r="H4987" s="15">
        <f t="shared" si="155"/>
        <v>3.5909999999999997E-2</v>
      </c>
      <c r="I4987" s="2">
        <f>IF(C4987&gt;'Assumptions Notes'!C$11,-C4987*('Assumptions Notes'!C$13/(2*1000)),G4987*D4987)</f>
        <v>3.5909999999999997E-2</v>
      </c>
    </row>
    <row r="4988" spans="1:9" ht="16" x14ac:dyDescent="0.2">
      <c r="A4988" s="5">
        <v>42655.895833333336</v>
      </c>
      <c r="B4988" s="2">
        <v>1427.17</v>
      </c>
      <c r="C4988" s="29">
        <v>121.8</v>
      </c>
      <c r="D4988" s="8">
        <v>2.7E-4</v>
      </c>
      <c r="E4988" s="13">
        <f>D4988*'Assumptions Notes'!C$12</f>
        <v>3.2399999999999998E-2</v>
      </c>
      <c r="F4988" s="15">
        <f t="shared" si="154"/>
        <v>3.2885999999999999E-2</v>
      </c>
      <c r="G4988" s="10">
        <f>IF(C4988&gt;'Assumptions Notes'!C$11,'Assumptions Notes'!C$11,C4988)</f>
        <v>121.8</v>
      </c>
      <c r="H4988" s="15">
        <f t="shared" si="155"/>
        <v>3.2885999999999999E-2</v>
      </c>
      <c r="I4988" s="2">
        <f>IF(C4988&gt;'Assumptions Notes'!C$11,-C4988*('Assumptions Notes'!C$13/(2*1000)),G4988*D4988)</f>
        <v>3.2885999999999999E-2</v>
      </c>
    </row>
    <row r="4989" spans="1:9" ht="16" x14ac:dyDescent="0.2">
      <c r="A4989" s="5">
        <v>42655.916666666664</v>
      </c>
      <c r="B4989" s="2">
        <v>1353.19</v>
      </c>
      <c r="C4989" s="29">
        <v>124.3</v>
      </c>
      <c r="D4989" s="8">
        <v>2.5500000000000002E-4</v>
      </c>
      <c r="E4989" s="13">
        <f>D4989*'Assumptions Notes'!C$12</f>
        <v>3.0600000000000002E-2</v>
      </c>
      <c r="F4989" s="15">
        <f t="shared" si="154"/>
        <v>3.1696500000000002E-2</v>
      </c>
      <c r="G4989" s="10">
        <f>IF(C4989&gt;'Assumptions Notes'!C$11,'Assumptions Notes'!C$11,C4989)</f>
        <v>124.3</v>
      </c>
      <c r="H4989" s="15">
        <f t="shared" si="155"/>
        <v>3.1696500000000002E-2</v>
      </c>
      <c r="I4989" s="2">
        <f>IF(C4989&gt;'Assumptions Notes'!C$11,-C4989*('Assumptions Notes'!C$13/(2*1000)),G4989*D4989)</f>
        <v>3.1696500000000002E-2</v>
      </c>
    </row>
    <row r="4990" spans="1:9" ht="16" x14ac:dyDescent="0.2">
      <c r="A4990" s="5">
        <v>42655.9375</v>
      </c>
      <c r="B4990" s="2">
        <v>1270.31</v>
      </c>
      <c r="C4990" s="29">
        <v>121.9</v>
      </c>
      <c r="D4990" s="8">
        <v>2.1250000000000002E-4</v>
      </c>
      <c r="E4990" s="13">
        <f>D4990*'Assumptions Notes'!C$12</f>
        <v>2.5500000000000002E-2</v>
      </c>
      <c r="F4990" s="15">
        <f t="shared" si="154"/>
        <v>2.5903750000000003E-2</v>
      </c>
      <c r="G4990" s="10">
        <f>IF(C4990&gt;'Assumptions Notes'!C$11,'Assumptions Notes'!C$11,C4990)</f>
        <v>121.9</v>
      </c>
      <c r="H4990" s="15">
        <f t="shared" si="155"/>
        <v>2.5903750000000003E-2</v>
      </c>
      <c r="I4990" s="2">
        <f>IF(C4990&gt;'Assumptions Notes'!C$11,-C4990*('Assumptions Notes'!C$13/(2*1000)),G4990*D4990)</f>
        <v>2.5903750000000003E-2</v>
      </c>
    </row>
    <row r="4991" spans="1:9" ht="16" x14ac:dyDescent="0.2">
      <c r="A4991" s="5">
        <v>42655.958333333336</v>
      </c>
      <c r="B4991" s="2">
        <v>1212.68</v>
      </c>
      <c r="C4991" s="29">
        <v>120.8</v>
      </c>
      <c r="D4991" s="8">
        <v>1.7000000000000001E-4</v>
      </c>
      <c r="E4991" s="13">
        <f>D4991*'Assumptions Notes'!C$12</f>
        <v>2.0400000000000001E-2</v>
      </c>
      <c r="F4991" s="15">
        <f t="shared" si="154"/>
        <v>2.0536000000000002E-2</v>
      </c>
      <c r="G4991" s="10">
        <f>IF(C4991&gt;'Assumptions Notes'!C$11,'Assumptions Notes'!C$11,C4991)</f>
        <v>120.8</v>
      </c>
      <c r="H4991" s="15">
        <f t="shared" si="155"/>
        <v>2.0536000000000002E-2</v>
      </c>
      <c r="I4991" s="2">
        <f>IF(C4991&gt;'Assumptions Notes'!C$11,-C4991*('Assumptions Notes'!C$13/(2*1000)),G4991*D4991)</f>
        <v>2.0536000000000002E-2</v>
      </c>
    </row>
    <row r="4992" spans="1:9" ht="16" x14ac:dyDescent="0.2">
      <c r="A4992" s="5">
        <v>42655.979166666664</v>
      </c>
      <c r="B4992" s="2">
        <v>1212.28</v>
      </c>
      <c r="C4992" s="29">
        <v>124.2</v>
      </c>
      <c r="D4992" s="8">
        <v>1.5000000000000001E-4</v>
      </c>
      <c r="E4992" s="13">
        <f>D4992*'Assumptions Notes'!C$12</f>
        <v>1.8000000000000002E-2</v>
      </c>
      <c r="F4992" s="15">
        <f t="shared" si="154"/>
        <v>1.8630000000000001E-2</v>
      </c>
      <c r="G4992" s="10">
        <f>IF(C4992&gt;'Assumptions Notes'!C$11,'Assumptions Notes'!C$11,C4992)</f>
        <v>124.2</v>
      </c>
      <c r="H4992" s="15">
        <f t="shared" si="155"/>
        <v>1.8630000000000001E-2</v>
      </c>
      <c r="I4992" s="2">
        <f>IF(C4992&gt;'Assumptions Notes'!C$11,-C4992*('Assumptions Notes'!C$13/(2*1000)),G4992*D4992)</f>
        <v>1.8630000000000001E-2</v>
      </c>
    </row>
    <row r="4993" spans="1:9" ht="16" x14ac:dyDescent="0.2">
      <c r="A4993" s="5">
        <v>42656</v>
      </c>
      <c r="B4993" s="2">
        <v>1455.83</v>
      </c>
      <c r="C4993" s="29">
        <v>129.30000000000001</v>
      </c>
      <c r="D4993" s="8">
        <v>1.2999999999999999E-4</v>
      </c>
      <c r="E4993" s="13">
        <f>D4993*'Assumptions Notes'!C$12</f>
        <v>1.5599999999999999E-2</v>
      </c>
      <c r="F4993" s="15">
        <f t="shared" si="154"/>
        <v>1.6809000000000001E-2</v>
      </c>
      <c r="G4993" s="10">
        <f>IF(C4993&gt;'Assumptions Notes'!C$11,'Assumptions Notes'!C$11,C4993)</f>
        <v>129.30000000000001</v>
      </c>
      <c r="H4993" s="15">
        <f t="shared" si="155"/>
        <v>1.6809000000000001E-2</v>
      </c>
      <c r="I4993" s="2">
        <f>IF(C4993&gt;'Assumptions Notes'!C$11,-C4993*('Assumptions Notes'!C$13/(2*1000)),G4993*D4993)</f>
        <v>1.6809000000000001E-2</v>
      </c>
    </row>
    <row r="4994" spans="1:9" ht="16" x14ac:dyDescent="0.2">
      <c r="A4994" s="5">
        <v>42656.020833333336</v>
      </c>
      <c r="B4994" s="2">
        <v>1376.37</v>
      </c>
      <c r="C4994" s="29">
        <v>130</v>
      </c>
      <c r="D4994" s="8">
        <v>1.175E-4</v>
      </c>
      <c r="E4994" s="13">
        <f>D4994*'Assumptions Notes'!C$12</f>
        <v>1.41E-2</v>
      </c>
      <c r="F4994" s="15">
        <f t="shared" si="154"/>
        <v>1.5275E-2</v>
      </c>
      <c r="G4994" s="10">
        <f>IF(C4994&gt;'Assumptions Notes'!C$11,'Assumptions Notes'!C$11,C4994)</f>
        <v>130</v>
      </c>
      <c r="H4994" s="15">
        <f t="shared" si="155"/>
        <v>1.5275E-2</v>
      </c>
      <c r="I4994" s="2">
        <f>IF(C4994&gt;'Assumptions Notes'!C$11,-C4994*('Assumptions Notes'!C$13/(2*1000)),G4994*D4994)</f>
        <v>1.5275E-2</v>
      </c>
    </row>
    <row r="4995" spans="1:9" ht="16" x14ac:dyDescent="0.2">
      <c r="A4995" s="5">
        <v>42656.041666666664</v>
      </c>
      <c r="B4995" s="2">
        <v>1305.48</v>
      </c>
      <c r="C4995" s="29">
        <v>127.9</v>
      </c>
      <c r="D4995" s="8">
        <v>1.05E-4</v>
      </c>
      <c r="E4995" s="13">
        <f>D4995*'Assumptions Notes'!C$12</f>
        <v>1.26E-2</v>
      </c>
      <c r="F4995" s="15">
        <f t="shared" ref="F4995:F5058" si="156">D4995*C4995</f>
        <v>1.34295E-2</v>
      </c>
      <c r="G4995" s="10">
        <f>IF(C4995&gt;'Assumptions Notes'!C$11,'Assumptions Notes'!C$11,C4995)</f>
        <v>127.9</v>
      </c>
      <c r="H4995" s="15">
        <f t="shared" ref="H4995:H5058" si="157">G4995*D4995</f>
        <v>1.34295E-2</v>
      </c>
      <c r="I4995" s="2">
        <f>IF(C4995&gt;'Assumptions Notes'!C$11,-C4995*('Assumptions Notes'!C$13/(2*1000)),G4995*D4995)</f>
        <v>1.34295E-2</v>
      </c>
    </row>
    <row r="4996" spans="1:9" ht="16" x14ac:dyDescent="0.2">
      <c r="A4996" s="5">
        <v>42656.0625</v>
      </c>
      <c r="B4996" s="2">
        <v>1224.1099999999999</v>
      </c>
      <c r="C4996" s="29">
        <v>130</v>
      </c>
      <c r="D4996" s="8">
        <v>1.025E-4</v>
      </c>
      <c r="E4996" s="13">
        <f>D4996*'Assumptions Notes'!C$12</f>
        <v>1.23E-2</v>
      </c>
      <c r="F4996" s="15">
        <f t="shared" si="156"/>
        <v>1.3325E-2</v>
      </c>
      <c r="G4996" s="10">
        <f>IF(C4996&gt;'Assumptions Notes'!C$11,'Assumptions Notes'!C$11,C4996)</f>
        <v>130</v>
      </c>
      <c r="H4996" s="15">
        <f t="shared" si="157"/>
        <v>1.3325E-2</v>
      </c>
      <c r="I4996" s="2">
        <f>IF(C4996&gt;'Assumptions Notes'!C$11,-C4996*('Assumptions Notes'!C$13/(2*1000)),G4996*D4996)</f>
        <v>1.3325E-2</v>
      </c>
    </row>
    <row r="4997" spans="1:9" ht="16" x14ac:dyDescent="0.2">
      <c r="A4997" s="5">
        <v>42656.083333333336</v>
      </c>
      <c r="B4997" s="2">
        <v>1154.04</v>
      </c>
      <c r="C4997" s="29">
        <v>120.5</v>
      </c>
      <c r="D4997" s="8">
        <v>1E-4</v>
      </c>
      <c r="E4997" s="13">
        <f>D4997*'Assumptions Notes'!C$12</f>
        <v>1.2E-2</v>
      </c>
      <c r="F4997" s="15">
        <f t="shared" si="156"/>
        <v>1.205E-2</v>
      </c>
      <c r="G4997" s="10">
        <f>IF(C4997&gt;'Assumptions Notes'!C$11,'Assumptions Notes'!C$11,C4997)</f>
        <v>120.5</v>
      </c>
      <c r="H4997" s="15">
        <f t="shared" si="157"/>
        <v>1.205E-2</v>
      </c>
      <c r="I4997" s="2">
        <f>IF(C4997&gt;'Assumptions Notes'!C$11,-C4997*('Assumptions Notes'!C$13/(2*1000)),G4997*D4997)</f>
        <v>1.205E-2</v>
      </c>
    </row>
    <row r="4998" spans="1:9" ht="16" x14ac:dyDescent="0.2">
      <c r="A4998" s="5">
        <v>42656.104166666664</v>
      </c>
      <c r="B4998" s="2">
        <v>1137.79</v>
      </c>
      <c r="C4998" s="29">
        <v>130</v>
      </c>
      <c r="D4998" s="8">
        <v>9.8750000000000002E-5</v>
      </c>
      <c r="E4998" s="13">
        <f>D4998*'Assumptions Notes'!C$12</f>
        <v>1.1849999999999999E-2</v>
      </c>
      <c r="F4998" s="15">
        <f t="shared" si="156"/>
        <v>1.28375E-2</v>
      </c>
      <c r="G4998" s="10">
        <f>IF(C4998&gt;'Assumptions Notes'!C$11,'Assumptions Notes'!C$11,C4998)</f>
        <v>130</v>
      </c>
      <c r="H4998" s="15">
        <f t="shared" si="157"/>
        <v>1.28375E-2</v>
      </c>
      <c r="I4998" s="2">
        <f>IF(C4998&gt;'Assumptions Notes'!C$11,-C4998*('Assumptions Notes'!C$13/(2*1000)),G4998*D4998)</f>
        <v>1.28375E-2</v>
      </c>
    </row>
    <row r="4999" spans="1:9" ht="16" x14ac:dyDescent="0.2">
      <c r="A4999" s="5">
        <v>42656.125</v>
      </c>
      <c r="B4999" s="2">
        <v>1116.3</v>
      </c>
      <c r="C4999" s="29">
        <v>137.30000000000001</v>
      </c>
      <c r="D4999" s="8">
        <v>9.7499999999999998E-5</v>
      </c>
      <c r="E4999" s="13">
        <f>D4999*'Assumptions Notes'!C$12</f>
        <v>1.17E-2</v>
      </c>
      <c r="F4999" s="15">
        <f t="shared" si="156"/>
        <v>1.3386750000000001E-2</v>
      </c>
      <c r="G4999" s="10">
        <f>IF(C4999&gt;'Assumptions Notes'!C$11,'Assumptions Notes'!C$11,C4999)</f>
        <v>137.30000000000001</v>
      </c>
      <c r="H4999" s="15">
        <f t="shared" si="157"/>
        <v>1.3386750000000001E-2</v>
      </c>
      <c r="I4999" s="2">
        <f>IF(C4999&gt;'Assumptions Notes'!C$11,-C4999*('Assumptions Notes'!C$13/(2*1000)),G4999*D4999)</f>
        <v>1.3386750000000001E-2</v>
      </c>
    </row>
    <row r="5000" spans="1:9" ht="16" x14ac:dyDescent="0.2">
      <c r="A5000" s="5">
        <v>42656.145833333336</v>
      </c>
      <c r="B5000" s="2">
        <v>1114.55</v>
      </c>
      <c r="C5000" s="29">
        <v>135.19999999999999</v>
      </c>
      <c r="D5000" s="8">
        <v>9.6250000000000009E-5</v>
      </c>
      <c r="E5000" s="13">
        <f>D5000*'Assumptions Notes'!C$12</f>
        <v>1.1550000000000001E-2</v>
      </c>
      <c r="F5000" s="15">
        <f t="shared" si="156"/>
        <v>1.3013E-2</v>
      </c>
      <c r="G5000" s="10">
        <f>IF(C5000&gt;'Assumptions Notes'!C$11,'Assumptions Notes'!C$11,C5000)</f>
        <v>135.19999999999999</v>
      </c>
      <c r="H5000" s="15">
        <f t="shared" si="157"/>
        <v>1.3013E-2</v>
      </c>
      <c r="I5000" s="2">
        <f>IF(C5000&gt;'Assumptions Notes'!C$11,-C5000*('Assumptions Notes'!C$13/(2*1000)),G5000*D5000)</f>
        <v>1.3013E-2</v>
      </c>
    </row>
    <row r="5001" spans="1:9" ht="16" x14ac:dyDescent="0.2">
      <c r="A5001" s="5">
        <v>42656.166666666664</v>
      </c>
      <c r="B5001" s="2">
        <v>1097.6300000000001</v>
      </c>
      <c r="C5001" s="29">
        <v>132.69999999999999</v>
      </c>
      <c r="D5001" s="8">
        <v>9.5000000000000005E-5</v>
      </c>
      <c r="E5001" s="13">
        <f>D5001*'Assumptions Notes'!C$12</f>
        <v>1.14E-2</v>
      </c>
      <c r="F5001" s="15">
        <f t="shared" si="156"/>
        <v>1.26065E-2</v>
      </c>
      <c r="G5001" s="10">
        <f>IF(C5001&gt;'Assumptions Notes'!C$11,'Assumptions Notes'!C$11,C5001)</f>
        <v>132.69999999999999</v>
      </c>
      <c r="H5001" s="15">
        <f t="shared" si="157"/>
        <v>1.26065E-2</v>
      </c>
      <c r="I5001" s="2">
        <f>IF(C5001&gt;'Assumptions Notes'!C$11,-C5001*('Assumptions Notes'!C$13/(2*1000)),G5001*D5001)</f>
        <v>1.26065E-2</v>
      </c>
    </row>
    <row r="5002" spans="1:9" ht="16" x14ac:dyDescent="0.2">
      <c r="A5002" s="5">
        <v>42656.1875</v>
      </c>
      <c r="B5002" s="2">
        <v>1106.27</v>
      </c>
      <c r="C5002" s="29">
        <v>131.9</v>
      </c>
      <c r="D5002" s="8">
        <v>9.6250000000000009E-5</v>
      </c>
      <c r="E5002" s="13">
        <f>D5002*'Assumptions Notes'!C$12</f>
        <v>1.1550000000000001E-2</v>
      </c>
      <c r="F5002" s="15">
        <f t="shared" si="156"/>
        <v>1.2695375000000002E-2</v>
      </c>
      <c r="G5002" s="10">
        <f>IF(C5002&gt;'Assumptions Notes'!C$11,'Assumptions Notes'!C$11,C5002)</f>
        <v>131.9</v>
      </c>
      <c r="H5002" s="15">
        <f t="shared" si="157"/>
        <v>1.2695375000000002E-2</v>
      </c>
      <c r="I5002" s="2">
        <f>IF(C5002&gt;'Assumptions Notes'!C$11,-C5002*('Assumptions Notes'!C$13/(2*1000)),G5002*D5002)</f>
        <v>1.2695375000000002E-2</v>
      </c>
    </row>
    <row r="5003" spans="1:9" ht="16" x14ac:dyDescent="0.2">
      <c r="A5003" s="5">
        <v>42656.208333333336</v>
      </c>
      <c r="B5003" s="2">
        <v>1163.23</v>
      </c>
      <c r="C5003" s="29">
        <v>128.80000000000001</v>
      </c>
      <c r="D5003" s="8">
        <v>9.7499999999999998E-5</v>
      </c>
      <c r="E5003" s="13">
        <f>D5003*'Assumptions Notes'!C$12</f>
        <v>1.17E-2</v>
      </c>
      <c r="F5003" s="15">
        <f t="shared" si="156"/>
        <v>1.2558000000000001E-2</v>
      </c>
      <c r="G5003" s="10">
        <f>IF(C5003&gt;'Assumptions Notes'!C$11,'Assumptions Notes'!C$11,C5003)</f>
        <v>128.80000000000001</v>
      </c>
      <c r="H5003" s="15">
        <f t="shared" si="157"/>
        <v>1.2558000000000001E-2</v>
      </c>
      <c r="I5003" s="2">
        <f>IF(C5003&gt;'Assumptions Notes'!C$11,-C5003*('Assumptions Notes'!C$13/(2*1000)),G5003*D5003)</f>
        <v>1.2558000000000001E-2</v>
      </c>
    </row>
    <row r="5004" spans="1:9" ht="16" x14ac:dyDescent="0.2">
      <c r="A5004" s="5">
        <v>42656.229166666664</v>
      </c>
      <c r="B5004" s="2">
        <v>1264.8599999999999</v>
      </c>
      <c r="C5004" s="29">
        <v>120.2</v>
      </c>
      <c r="D5004" s="8">
        <v>1.15E-4</v>
      </c>
      <c r="E5004" s="13">
        <f>D5004*'Assumptions Notes'!C$12</f>
        <v>1.38E-2</v>
      </c>
      <c r="F5004" s="15">
        <f t="shared" si="156"/>
        <v>1.3823E-2</v>
      </c>
      <c r="G5004" s="10">
        <f>IF(C5004&gt;'Assumptions Notes'!C$11,'Assumptions Notes'!C$11,C5004)</f>
        <v>120.2</v>
      </c>
      <c r="H5004" s="15">
        <f t="shared" si="157"/>
        <v>1.3823E-2</v>
      </c>
      <c r="I5004" s="2">
        <f>IF(C5004&gt;'Assumptions Notes'!C$11,-C5004*('Assumptions Notes'!C$13/(2*1000)),G5004*D5004)</f>
        <v>1.3823E-2</v>
      </c>
    </row>
    <row r="5005" spans="1:9" ht="16" x14ac:dyDescent="0.2">
      <c r="A5005" s="5">
        <v>42656.25</v>
      </c>
      <c r="B5005" s="2">
        <v>1327.38</v>
      </c>
      <c r="C5005" s="29">
        <v>124.6</v>
      </c>
      <c r="D5005" s="8">
        <v>1.325E-4</v>
      </c>
      <c r="E5005" s="13">
        <f>D5005*'Assumptions Notes'!C$12</f>
        <v>1.5900000000000001E-2</v>
      </c>
      <c r="F5005" s="15">
        <f t="shared" si="156"/>
        <v>1.65095E-2</v>
      </c>
      <c r="G5005" s="10">
        <f>IF(C5005&gt;'Assumptions Notes'!C$11,'Assumptions Notes'!C$11,C5005)</f>
        <v>124.6</v>
      </c>
      <c r="H5005" s="15">
        <f t="shared" si="157"/>
        <v>1.65095E-2</v>
      </c>
      <c r="I5005" s="2">
        <f>IF(C5005&gt;'Assumptions Notes'!C$11,-C5005*('Assumptions Notes'!C$13/(2*1000)),G5005*D5005)</f>
        <v>1.65095E-2</v>
      </c>
    </row>
    <row r="5006" spans="1:9" ht="16" x14ac:dyDescent="0.2">
      <c r="A5006" s="5">
        <v>42656.270833333336</v>
      </c>
      <c r="B5006" s="2">
        <v>1425.75</v>
      </c>
      <c r="C5006" s="29">
        <v>129.69999999999999</v>
      </c>
      <c r="D5006" s="8">
        <v>1.6249999999999999E-4</v>
      </c>
      <c r="E5006" s="13">
        <f>D5006*'Assumptions Notes'!C$12</f>
        <v>1.95E-2</v>
      </c>
      <c r="F5006" s="15">
        <f t="shared" si="156"/>
        <v>2.1076249999999998E-2</v>
      </c>
      <c r="G5006" s="10">
        <f>IF(C5006&gt;'Assumptions Notes'!C$11,'Assumptions Notes'!C$11,C5006)</f>
        <v>129.69999999999999</v>
      </c>
      <c r="H5006" s="15">
        <f t="shared" si="157"/>
        <v>2.1076249999999998E-2</v>
      </c>
      <c r="I5006" s="2">
        <f>IF(C5006&gt;'Assumptions Notes'!C$11,-C5006*('Assumptions Notes'!C$13/(2*1000)),G5006*D5006)</f>
        <v>2.1076249999999998E-2</v>
      </c>
    </row>
    <row r="5007" spans="1:9" ht="16" x14ac:dyDescent="0.2">
      <c r="A5007" s="5">
        <v>42656.291666666664</v>
      </c>
      <c r="B5007" s="2">
        <v>1520.56</v>
      </c>
      <c r="C5007" s="29">
        <v>127.4</v>
      </c>
      <c r="D5007" s="8">
        <v>1.9249999999999999E-4</v>
      </c>
      <c r="E5007" s="13">
        <f>D5007*'Assumptions Notes'!C$12</f>
        <v>2.3099999999999999E-2</v>
      </c>
      <c r="F5007" s="15">
        <f t="shared" si="156"/>
        <v>2.4524500000000001E-2</v>
      </c>
      <c r="G5007" s="10">
        <f>IF(C5007&gt;'Assumptions Notes'!C$11,'Assumptions Notes'!C$11,C5007)</f>
        <v>127.4</v>
      </c>
      <c r="H5007" s="15">
        <f t="shared" si="157"/>
        <v>2.4524500000000001E-2</v>
      </c>
      <c r="I5007" s="2">
        <f>IF(C5007&gt;'Assumptions Notes'!C$11,-C5007*('Assumptions Notes'!C$13/(2*1000)),G5007*D5007)</f>
        <v>2.4524500000000001E-2</v>
      </c>
    </row>
    <row r="5008" spans="1:9" ht="16" x14ac:dyDescent="0.2">
      <c r="A5008" s="5">
        <v>42656.3125</v>
      </c>
      <c r="B5008" s="2">
        <v>1550.16</v>
      </c>
      <c r="C5008" s="29">
        <v>125.2</v>
      </c>
      <c r="D5008" s="8">
        <v>2.0875000000000001E-4</v>
      </c>
      <c r="E5008" s="13">
        <f>D5008*'Assumptions Notes'!C$12</f>
        <v>2.5049999999999999E-2</v>
      </c>
      <c r="F5008" s="15">
        <f t="shared" si="156"/>
        <v>2.6135500000000002E-2</v>
      </c>
      <c r="G5008" s="10">
        <f>IF(C5008&gt;'Assumptions Notes'!C$11,'Assumptions Notes'!C$11,C5008)</f>
        <v>125.2</v>
      </c>
      <c r="H5008" s="15">
        <f t="shared" si="157"/>
        <v>2.6135500000000002E-2</v>
      </c>
      <c r="I5008" s="2">
        <f>IF(C5008&gt;'Assumptions Notes'!C$11,-C5008*('Assumptions Notes'!C$13/(2*1000)),G5008*D5008)</f>
        <v>2.6135500000000002E-2</v>
      </c>
    </row>
    <row r="5009" spans="1:9" ht="16" x14ac:dyDescent="0.2">
      <c r="A5009" s="5">
        <v>42656.333333333336</v>
      </c>
      <c r="B5009" s="2">
        <v>1453.54</v>
      </c>
      <c r="C5009" s="29">
        <v>122.2</v>
      </c>
      <c r="D5009" s="8">
        <v>2.2499999999999999E-4</v>
      </c>
      <c r="E5009" s="13">
        <f>D5009*'Assumptions Notes'!C$12</f>
        <v>2.7E-2</v>
      </c>
      <c r="F5009" s="15">
        <f t="shared" si="156"/>
        <v>2.7494999999999999E-2</v>
      </c>
      <c r="G5009" s="10">
        <f>IF(C5009&gt;'Assumptions Notes'!C$11,'Assumptions Notes'!C$11,C5009)</f>
        <v>122.2</v>
      </c>
      <c r="H5009" s="15">
        <f t="shared" si="157"/>
        <v>2.7494999999999999E-2</v>
      </c>
      <c r="I5009" s="2">
        <f>IF(C5009&gt;'Assumptions Notes'!C$11,-C5009*('Assumptions Notes'!C$13/(2*1000)),G5009*D5009)</f>
        <v>2.7494999999999999E-2</v>
      </c>
    </row>
    <row r="5010" spans="1:9" ht="16" x14ac:dyDescent="0.2">
      <c r="A5010" s="5">
        <v>42656.354166666664</v>
      </c>
      <c r="B5010" s="2">
        <v>1392.64</v>
      </c>
      <c r="C5010" s="29">
        <v>122.3</v>
      </c>
      <c r="D5010" s="8">
        <v>2.2625E-4</v>
      </c>
      <c r="E5010" s="13">
        <f>D5010*'Assumptions Notes'!C$12</f>
        <v>2.7150000000000001E-2</v>
      </c>
      <c r="F5010" s="15">
        <f t="shared" si="156"/>
        <v>2.7670375000000001E-2</v>
      </c>
      <c r="G5010" s="10">
        <f>IF(C5010&gt;'Assumptions Notes'!C$11,'Assumptions Notes'!C$11,C5010)</f>
        <v>122.3</v>
      </c>
      <c r="H5010" s="15">
        <f t="shared" si="157"/>
        <v>2.7670375000000001E-2</v>
      </c>
      <c r="I5010" s="2">
        <f>IF(C5010&gt;'Assumptions Notes'!C$11,-C5010*('Assumptions Notes'!C$13/(2*1000)),G5010*D5010)</f>
        <v>2.7670375000000001E-2</v>
      </c>
    </row>
    <row r="5011" spans="1:9" ht="16" x14ac:dyDescent="0.2">
      <c r="A5011" s="5">
        <v>42656.375</v>
      </c>
      <c r="B5011" s="2">
        <v>1322.99</v>
      </c>
      <c r="C5011" s="29">
        <v>127</v>
      </c>
      <c r="D5011" s="8">
        <v>2.275E-4</v>
      </c>
      <c r="E5011" s="13">
        <f>D5011*'Assumptions Notes'!C$12</f>
        <v>2.7300000000000001E-2</v>
      </c>
      <c r="F5011" s="15">
        <f t="shared" si="156"/>
        <v>2.8892500000000002E-2</v>
      </c>
      <c r="G5011" s="10">
        <f>IF(C5011&gt;'Assumptions Notes'!C$11,'Assumptions Notes'!C$11,C5011)</f>
        <v>127</v>
      </c>
      <c r="H5011" s="15">
        <f t="shared" si="157"/>
        <v>2.8892500000000002E-2</v>
      </c>
      <c r="I5011" s="2">
        <f>IF(C5011&gt;'Assumptions Notes'!C$11,-C5011*('Assumptions Notes'!C$13/(2*1000)),G5011*D5011)</f>
        <v>2.8892500000000002E-2</v>
      </c>
    </row>
    <row r="5012" spans="1:9" ht="16" x14ac:dyDescent="0.2">
      <c r="A5012" s="5">
        <v>42656.395833333336</v>
      </c>
      <c r="B5012" s="2">
        <v>1241.1300000000001</v>
      </c>
      <c r="C5012" s="29">
        <v>120.7</v>
      </c>
      <c r="D5012" s="8">
        <v>2.1875E-4</v>
      </c>
      <c r="E5012" s="13">
        <f>D5012*'Assumptions Notes'!C$12</f>
        <v>2.6249999999999999E-2</v>
      </c>
      <c r="F5012" s="15">
        <f t="shared" si="156"/>
        <v>2.6403125E-2</v>
      </c>
      <c r="G5012" s="10">
        <f>IF(C5012&gt;'Assumptions Notes'!C$11,'Assumptions Notes'!C$11,C5012)</f>
        <v>120.7</v>
      </c>
      <c r="H5012" s="15">
        <f t="shared" si="157"/>
        <v>2.6403125E-2</v>
      </c>
      <c r="I5012" s="2">
        <f>IF(C5012&gt;'Assumptions Notes'!C$11,-C5012*('Assumptions Notes'!C$13/(2*1000)),G5012*D5012)</f>
        <v>2.6403125E-2</v>
      </c>
    </row>
    <row r="5013" spans="1:9" ht="16" x14ac:dyDescent="0.2">
      <c r="A5013" s="5">
        <v>42656.416666666664</v>
      </c>
      <c r="B5013" s="2">
        <v>1173.0899999999999</v>
      </c>
      <c r="C5013" s="29">
        <v>112.9</v>
      </c>
      <c r="D5013" s="8">
        <v>2.1000000000000001E-4</v>
      </c>
      <c r="E5013" s="13">
        <f>D5013*'Assumptions Notes'!C$12</f>
        <v>2.52E-2</v>
      </c>
      <c r="F5013" s="15">
        <f t="shared" si="156"/>
        <v>2.3709000000000001E-2</v>
      </c>
      <c r="G5013" s="10">
        <f>IF(C5013&gt;'Assumptions Notes'!C$11,'Assumptions Notes'!C$11,C5013)</f>
        <v>112.9</v>
      </c>
      <c r="H5013" s="15">
        <f t="shared" si="157"/>
        <v>2.3709000000000001E-2</v>
      </c>
      <c r="I5013" s="2">
        <f>IF(C5013&gt;'Assumptions Notes'!C$11,-C5013*('Assumptions Notes'!C$13/(2*1000)),G5013*D5013)</f>
        <v>2.3709000000000001E-2</v>
      </c>
    </row>
    <row r="5014" spans="1:9" ht="16" x14ac:dyDescent="0.2">
      <c r="A5014" s="5">
        <v>42656.4375</v>
      </c>
      <c r="B5014" s="2">
        <v>1116.8</v>
      </c>
      <c r="C5014" s="29">
        <v>112.3</v>
      </c>
      <c r="D5014" s="8">
        <v>2.075E-4</v>
      </c>
      <c r="E5014" s="13">
        <f>D5014*'Assumptions Notes'!C$12</f>
        <v>2.4899999999999999E-2</v>
      </c>
      <c r="F5014" s="15">
        <f t="shared" si="156"/>
        <v>2.330225E-2</v>
      </c>
      <c r="G5014" s="10">
        <f>IF(C5014&gt;'Assumptions Notes'!C$11,'Assumptions Notes'!C$11,C5014)</f>
        <v>112.3</v>
      </c>
      <c r="H5014" s="15">
        <f t="shared" si="157"/>
        <v>2.330225E-2</v>
      </c>
      <c r="I5014" s="2">
        <f>IF(C5014&gt;'Assumptions Notes'!C$11,-C5014*('Assumptions Notes'!C$13/(2*1000)),G5014*D5014)</f>
        <v>2.330225E-2</v>
      </c>
    </row>
    <row r="5015" spans="1:9" ht="16" x14ac:dyDescent="0.2">
      <c r="A5015" s="5">
        <v>42656.458333333336</v>
      </c>
      <c r="B5015" s="2">
        <v>1058.75</v>
      </c>
      <c r="C5015" s="29">
        <v>117.6</v>
      </c>
      <c r="D5015" s="8">
        <v>2.05E-4</v>
      </c>
      <c r="E5015" s="13">
        <f>D5015*'Assumptions Notes'!C$12</f>
        <v>2.46E-2</v>
      </c>
      <c r="F5015" s="15">
        <f t="shared" si="156"/>
        <v>2.4107999999999997E-2</v>
      </c>
      <c r="G5015" s="10">
        <f>IF(C5015&gt;'Assumptions Notes'!C$11,'Assumptions Notes'!C$11,C5015)</f>
        <v>117.6</v>
      </c>
      <c r="H5015" s="15">
        <f t="shared" si="157"/>
        <v>2.4107999999999997E-2</v>
      </c>
      <c r="I5015" s="2">
        <f>IF(C5015&gt;'Assumptions Notes'!C$11,-C5015*('Assumptions Notes'!C$13/(2*1000)),G5015*D5015)</f>
        <v>2.4107999999999997E-2</v>
      </c>
    </row>
    <row r="5016" spans="1:9" ht="16" x14ac:dyDescent="0.2">
      <c r="A5016" s="5">
        <v>42656.479166666664</v>
      </c>
      <c r="B5016" s="2">
        <v>1047.58</v>
      </c>
      <c r="C5016" s="29">
        <v>120.6</v>
      </c>
      <c r="D5016" s="8">
        <v>2.1499999999999999E-4</v>
      </c>
      <c r="E5016" s="13">
        <f>D5016*'Assumptions Notes'!C$12</f>
        <v>2.58E-2</v>
      </c>
      <c r="F5016" s="15">
        <f t="shared" si="156"/>
        <v>2.5928999999999997E-2</v>
      </c>
      <c r="G5016" s="10">
        <f>IF(C5016&gt;'Assumptions Notes'!C$11,'Assumptions Notes'!C$11,C5016)</f>
        <v>120.6</v>
      </c>
      <c r="H5016" s="15">
        <f t="shared" si="157"/>
        <v>2.5928999999999997E-2</v>
      </c>
      <c r="I5016" s="2">
        <f>IF(C5016&gt;'Assumptions Notes'!C$11,-C5016*('Assumptions Notes'!C$13/(2*1000)),G5016*D5016)</f>
        <v>2.5928999999999997E-2</v>
      </c>
    </row>
    <row r="5017" spans="1:9" ht="16" x14ac:dyDescent="0.2">
      <c r="A5017" s="5">
        <v>42656.5</v>
      </c>
      <c r="B5017" s="2">
        <v>1037.0999999999999</v>
      </c>
      <c r="C5017" s="29">
        <v>123.5</v>
      </c>
      <c r="D5017" s="8">
        <v>2.2499999999999999E-4</v>
      </c>
      <c r="E5017" s="13">
        <f>D5017*'Assumptions Notes'!C$12</f>
        <v>2.7E-2</v>
      </c>
      <c r="F5017" s="15">
        <f t="shared" si="156"/>
        <v>2.77875E-2</v>
      </c>
      <c r="G5017" s="10">
        <f>IF(C5017&gt;'Assumptions Notes'!C$11,'Assumptions Notes'!C$11,C5017)</f>
        <v>123.5</v>
      </c>
      <c r="H5017" s="15">
        <f t="shared" si="157"/>
        <v>2.77875E-2</v>
      </c>
      <c r="I5017" s="2">
        <f>IF(C5017&gt;'Assumptions Notes'!C$11,-C5017*('Assumptions Notes'!C$13/(2*1000)),G5017*D5017)</f>
        <v>2.77875E-2</v>
      </c>
    </row>
    <row r="5018" spans="1:9" ht="16" x14ac:dyDescent="0.2">
      <c r="A5018" s="5">
        <v>42656.520833333336</v>
      </c>
      <c r="B5018" s="2">
        <v>1031.77</v>
      </c>
      <c r="C5018" s="29">
        <v>125.2</v>
      </c>
      <c r="D5018" s="8">
        <v>2.1250000000000002E-4</v>
      </c>
      <c r="E5018" s="13">
        <f>D5018*'Assumptions Notes'!C$12</f>
        <v>2.5500000000000002E-2</v>
      </c>
      <c r="F5018" s="15">
        <f t="shared" si="156"/>
        <v>2.6605000000000004E-2</v>
      </c>
      <c r="G5018" s="10">
        <f>IF(C5018&gt;'Assumptions Notes'!C$11,'Assumptions Notes'!C$11,C5018)</f>
        <v>125.2</v>
      </c>
      <c r="H5018" s="15">
        <f t="shared" si="157"/>
        <v>2.6605000000000004E-2</v>
      </c>
      <c r="I5018" s="2">
        <f>IF(C5018&gt;'Assumptions Notes'!C$11,-C5018*('Assumptions Notes'!C$13/(2*1000)),G5018*D5018)</f>
        <v>2.6605000000000004E-2</v>
      </c>
    </row>
    <row r="5019" spans="1:9" ht="16" x14ac:dyDescent="0.2">
      <c r="A5019" s="5">
        <v>42656.541666666664</v>
      </c>
      <c r="B5019" s="2">
        <v>1039.53</v>
      </c>
      <c r="C5019" s="29">
        <v>125.4</v>
      </c>
      <c r="D5019" s="8">
        <v>2.0000000000000001E-4</v>
      </c>
      <c r="E5019" s="13">
        <f>D5019*'Assumptions Notes'!C$12</f>
        <v>2.4E-2</v>
      </c>
      <c r="F5019" s="15">
        <f t="shared" si="156"/>
        <v>2.5080000000000002E-2</v>
      </c>
      <c r="G5019" s="10">
        <f>IF(C5019&gt;'Assumptions Notes'!C$11,'Assumptions Notes'!C$11,C5019)</f>
        <v>125.4</v>
      </c>
      <c r="H5019" s="15">
        <f t="shared" si="157"/>
        <v>2.5080000000000002E-2</v>
      </c>
      <c r="I5019" s="2">
        <f>IF(C5019&gt;'Assumptions Notes'!C$11,-C5019*('Assumptions Notes'!C$13/(2*1000)),G5019*D5019)</f>
        <v>2.5080000000000002E-2</v>
      </c>
    </row>
    <row r="5020" spans="1:9" ht="16" x14ac:dyDescent="0.2">
      <c r="A5020" s="5">
        <v>42656.5625</v>
      </c>
      <c r="B5020" s="2">
        <v>1028</v>
      </c>
      <c r="C5020" s="29">
        <v>120.9</v>
      </c>
      <c r="D5020" s="8">
        <v>1.975E-4</v>
      </c>
      <c r="E5020" s="13">
        <f>D5020*'Assumptions Notes'!C$12</f>
        <v>2.3699999999999999E-2</v>
      </c>
      <c r="F5020" s="15">
        <f t="shared" si="156"/>
        <v>2.3877750000000003E-2</v>
      </c>
      <c r="G5020" s="10">
        <f>IF(C5020&gt;'Assumptions Notes'!C$11,'Assumptions Notes'!C$11,C5020)</f>
        <v>120.9</v>
      </c>
      <c r="H5020" s="15">
        <f t="shared" si="157"/>
        <v>2.3877750000000003E-2</v>
      </c>
      <c r="I5020" s="2">
        <f>IF(C5020&gt;'Assumptions Notes'!C$11,-C5020*('Assumptions Notes'!C$13/(2*1000)),G5020*D5020)</f>
        <v>2.3877750000000003E-2</v>
      </c>
    </row>
    <row r="5021" spans="1:9" ht="16" x14ac:dyDescent="0.2">
      <c r="A5021" s="5">
        <v>42656.583333333336</v>
      </c>
      <c r="B5021" s="2">
        <v>1030.6500000000001</v>
      </c>
      <c r="C5021" s="29">
        <v>120</v>
      </c>
      <c r="D5021" s="8">
        <v>1.95E-4</v>
      </c>
      <c r="E5021" s="13">
        <f>D5021*'Assumptions Notes'!C$12</f>
        <v>2.3400000000000001E-2</v>
      </c>
      <c r="F5021" s="15">
        <f t="shared" si="156"/>
        <v>2.3400000000000001E-2</v>
      </c>
      <c r="G5021" s="10">
        <f>IF(C5021&gt;'Assumptions Notes'!C$11,'Assumptions Notes'!C$11,C5021)</f>
        <v>120</v>
      </c>
      <c r="H5021" s="15">
        <f t="shared" si="157"/>
        <v>2.3400000000000001E-2</v>
      </c>
      <c r="I5021" s="2">
        <f>IF(C5021&gt;'Assumptions Notes'!C$11,-C5021*('Assumptions Notes'!C$13/(2*1000)),G5021*D5021)</f>
        <v>2.3400000000000001E-2</v>
      </c>
    </row>
    <row r="5022" spans="1:9" ht="16" x14ac:dyDescent="0.2">
      <c r="A5022" s="5">
        <v>42656.604166666664</v>
      </c>
      <c r="B5022" s="2">
        <v>1030.58</v>
      </c>
      <c r="C5022" s="29">
        <v>122.9</v>
      </c>
      <c r="D5022" s="8">
        <v>1.9625E-4</v>
      </c>
      <c r="E5022" s="13">
        <f>D5022*'Assumptions Notes'!C$12</f>
        <v>2.3550000000000001E-2</v>
      </c>
      <c r="F5022" s="15">
        <f t="shared" si="156"/>
        <v>2.4119125000000002E-2</v>
      </c>
      <c r="G5022" s="10">
        <f>IF(C5022&gt;'Assumptions Notes'!C$11,'Assumptions Notes'!C$11,C5022)</f>
        <v>122.9</v>
      </c>
      <c r="H5022" s="15">
        <f t="shared" si="157"/>
        <v>2.4119125000000002E-2</v>
      </c>
      <c r="I5022" s="2">
        <f>IF(C5022&gt;'Assumptions Notes'!C$11,-C5022*('Assumptions Notes'!C$13/(2*1000)),G5022*D5022)</f>
        <v>2.4119125000000002E-2</v>
      </c>
    </row>
    <row r="5023" spans="1:9" ht="16" x14ac:dyDescent="0.2">
      <c r="A5023" s="5">
        <v>42656.625</v>
      </c>
      <c r="B5023" s="2">
        <v>1030.6600000000001</v>
      </c>
      <c r="C5023" s="29">
        <v>126</v>
      </c>
      <c r="D5023" s="8">
        <v>1.975E-4</v>
      </c>
      <c r="E5023" s="13">
        <f>D5023*'Assumptions Notes'!C$12</f>
        <v>2.3699999999999999E-2</v>
      </c>
      <c r="F5023" s="15">
        <f t="shared" si="156"/>
        <v>2.4885000000000001E-2</v>
      </c>
      <c r="G5023" s="10">
        <f>IF(C5023&gt;'Assumptions Notes'!C$11,'Assumptions Notes'!C$11,C5023)</f>
        <v>126</v>
      </c>
      <c r="H5023" s="15">
        <f t="shared" si="157"/>
        <v>2.4885000000000001E-2</v>
      </c>
      <c r="I5023" s="2">
        <f>IF(C5023&gt;'Assumptions Notes'!C$11,-C5023*('Assumptions Notes'!C$13/(2*1000)),G5023*D5023)</f>
        <v>2.4885000000000001E-2</v>
      </c>
    </row>
    <row r="5024" spans="1:9" ht="16" x14ac:dyDescent="0.2">
      <c r="A5024" s="5">
        <v>42656.645833333336</v>
      </c>
      <c r="B5024" s="2">
        <v>1052.19</v>
      </c>
      <c r="C5024" s="29">
        <v>125.9</v>
      </c>
      <c r="D5024" s="8">
        <v>2.2124999999999998E-4</v>
      </c>
      <c r="E5024" s="13">
        <f>D5024*'Assumptions Notes'!C$12</f>
        <v>2.6549999999999997E-2</v>
      </c>
      <c r="F5024" s="15">
        <f t="shared" si="156"/>
        <v>2.7855374999999998E-2</v>
      </c>
      <c r="G5024" s="10">
        <f>IF(C5024&gt;'Assumptions Notes'!C$11,'Assumptions Notes'!C$11,C5024)</f>
        <v>125.9</v>
      </c>
      <c r="H5024" s="15">
        <f t="shared" si="157"/>
        <v>2.7855374999999998E-2</v>
      </c>
      <c r="I5024" s="2">
        <f>IF(C5024&gt;'Assumptions Notes'!C$11,-C5024*('Assumptions Notes'!C$13/(2*1000)),G5024*D5024)</f>
        <v>2.7855374999999998E-2</v>
      </c>
    </row>
    <row r="5025" spans="1:9" ht="16" x14ac:dyDescent="0.2">
      <c r="A5025" s="5">
        <v>42656.666666666664</v>
      </c>
      <c r="B5025" s="2">
        <v>1089.48</v>
      </c>
      <c r="C5025" s="29">
        <v>118.8</v>
      </c>
      <c r="D5025" s="8">
        <v>2.4499999999999999E-4</v>
      </c>
      <c r="E5025" s="13">
        <f>D5025*'Assumptions Notes'!C$12</f>
        <v>2.9399999999999999E-2</v>
      </c>
      <c r="F5025" s="15">
        <f t="shared" si="156"/>
        <v>2.9106E-2</v>
      </c>
      <c r="G5025" s="10">
        <f>IF(C5025&gt;'Assumptions Notes'!C$11,'Assumptions Notes'!C$11,C5025)</f>
        <v>118.8</v>
      </c>
      <c r="H5025" s="15">
        <f t="shared" si="157"/>
        <v>2.9106E-2</v>
      </c>
      <c r="I5025" s="2">
        <f>IF(C5025&gt;'Assumptions Notes'!C$11,-C5025*('Assumptions Notes'!C$13/(2*1000)),G5025*D5025)</f>
        <v>2.9106E-2</v>
      </c>
    </row>
    <row r="5026" spans="1:9" ht="16" x14ac:dyDescent="0.2">
      <c r="A5026" s="5">
        <v>42656.6875</v>
      </c>
      <c r="B5026" s="2">
        <v>1121.08</v>
      </c>
      <c r="C5026" s="29">
        <v>119.4</v>
      </c>
      <c r="D5026" s="8">
        <v>2.7E-4</v>
      </c>
      <c r="E5026" s="13">
        <f>D5026*'Assumptions Notes'!C$12</f>
        <v>3.2399999999999998E-2</v>
      </c>
      <c r="F5026" s="15">
        <f t="shared" si="156"/>
        <v>3.2238000000000003E-2</v>
      </c>
      <c r="G5026" s="10">
        <f>IF(C5026&gt;'Assumptions Notes'!C$11,'Assumptions Notes'!C$11,C5026)</f>
        <v>119.4</v>
      </c>
      <c r="H5026" s="15">
        <f t="shared" si="157"/>
        <v>3.2238000000000003E-2</v>
      </c>
      <c r="I5026" s="2">
        <f>IF(C5026&gt;'Assumptions Notes'!C$11,-C5026*('Assumptions Notes'!C$13/(2*1000)),G5026*D5026)</f>
        <v>3.2238000000000003E-2</v>
      </c>
    </row>
    <row r="5027" spans="1:9" ht="16" x14ac:dyDescent="0.2">
      <c r="A5027" s="5">
        <v>42656.708333333336</v>
      </c>
      <c r="B5027" s="2">
        <v>1185.72</v>
      </c>
      <c r="C5027" s="29">
        <v>121.3</v>
      </c>
      <c r="D5027" s="8">
        <v>2.9500000000000001E-4</v>
      </c>
      <c r="E5027" s="13">
        <f>D5027*'Assumptions Notes'!C$12</f>
        <v>3.5400000000000001E-2</v>
      </c>
      <c r="F5027" s="15">
        <f t="shared" si="156"/>
        <v>3.5783500000000003E-2</v>
      </c>
      <c r="G5027" s="10">
        <f>IF(C5027&gt;'Assumptions Notes'!C$11,'Assumptions Notes'!C$11,C5027)</f>
        <v>121.3</v>
      </c>
      <c r="H5027" s="15">
        <f t="shared" si="157"/>
        <v>3.5783500000000003E-2</v>
      </c>
      <c r="I5027" s="2">
        <f>IF(C5027&gt;'Assumptions Notes'!C$11,-C5027*('Assumptions Notes'!C$13/(2*1000)),G5027*D5027)</f>
        <v>3.5783500000000003E-2</v>
      </c>
    </row>
    <row r="5028" spans="1:9" ht="16" x14ac:dyDescent="0.2">
      <c r="A5028" s="5">
        <v>42656.729166666664</v>
      </c>
      <c r="B5028" s="2">
        <v>1258.0999999999999</v>
      </c>
      <c r="C5028" s="29">
        <v>115.5</v>
      </c>
      <c r="D5028" s="8">
        <v>2.9750000000000002E-4</v>
      </c>
      <c r="E5028" s="13">
        <f>D5028*'Assumptions Notes'!C$12</f>
        <v>3.5700000000000003E-2</v>
      </c>
      <c r="F5028" s="15">
        <f t="shared" si="156"/>
        <v>3.4361250000000003E-2</v>
      </c>
      <c r="G5028" s="10">
        <f>IF(C5028&gt;'Assumptions Notes'!C$11,'Assumptions Notes'!C$11,C5028)</f>
        <v>115.5</v>
      </c>
      <c r="H5028" s="15">
        <f t="shared" si="157"/>
        <v>3.4361250000000003E-2</v>
      </c>
      <c r="I5028" s="2">
        <f>IF(C5028&gt;'Assumptions Notes'!C$11,-C5028*('Assumptions Notes'!C$13/(2*1000)),G5028*D5028)</f>
        <v>3.4361250000000003E-2</v>
      </c>
    </row>
    <row r="5029" spans="1:9" ht="16" x14ac:dyDescent="0.2">
      <c r="A5029" s="5">
        <v>42656.75</v>
      </c>
      <c r="B5029" s="2">
        <v>1333.98</v>
      </c>
      <c r="C5029" s="29">
        <v>112.6</v>
      </c>
      <c r="D5029" s="8">
        <v>2.9999999999999997E-4</v>
      </c>
      <c r="E5029" s="13">
        <f>D5029*'Assumptions Notes'!C$12</f>
        <v>3.5999999999999997E-2</v>
      </c>
      <c r="F5029" s="15">
        <f t="shared" si="156"/>
        <v>3.3779999999999998E-2</v>
      </c>
      <c r="G5029" s="10">
        <f>IF(C5029&gt;'Assumptions Notes'!C$11,'Assumptions Notes'!C$11,C5029)</f>
        <v>112.6</v>
      </c>
      <c r="H5029" s="15">
        <f t="shared" si="157"/>
        <v>3.3779999999999998E-2</v>
      </c>
      <c r="I5029" s="2">
        <f>IF(C5029&gt;'Assumptions Notes'!C$11,-C5029*('Assumptions Notes'!C$13/(2*1000)),G5029*D5029)</f>
        <v>3.3779999999999998E-2</v>
      </c>
    </row>
    <row r="5030" spans="1:9" ht="16" x14ac:dyDescent="0.2">
      <c r="A5030" s="5">
        <v>42656.770833333336</v>
      </c>
      <c r="B5030" s="2">
        <v>1393.75</v>
      </c>
      <c r="C5030" s="29">
        <v>115</v>
      </c>
      <c r="D5030" s="8">
        <v>2.9999999999999997E-4</v>
      </c>
      <c r="E5030" s="13">
        <f>D5030*'Assumptions Notes'!C$12</f>
        <v>3.5999999999999997E-2</v>
      </c>
      <c r="F5030" s="15">
        <f t="shared" si="156"/>
        <v>3.4499999999999996E-2</v>
      </c>
      <c r="G5030" s="10">
        <f>IF(C5030&gt;'Assumptions Notes'!C$11,'Assumptions Notes'!C$11,C5030)</f>
        <v>115</v>
      </c>
      <c r="H5030" s="15">
        <f t="shared" si="157"/>
        <v>3.4499999999999996E-2</v>
      </c>
      <c r="I5030" s="2">
        <f>IF(C5030&gt;'Assumptions Notes'!C$11,-C5030*('Assumptions Notes'!C$13/(2*1000)),G5030*D5030)</f>
        <v>3.4499999999999996E-2</v>
      </c>
    </row>
    <row r="5031" spans="1:9" ht="16" x14ac:dyDescent="0.2">
      <c r="A5031" s="5">
        <v>42656.791666666664</v>
      </c>
      <c r="B5031" s="2">
        <v>1452.9</v>
      </c>
      <c r="C5031" s="29">
        <v>115.2</v>
      </c>
      <c r="D5031" s="8">
        <v>2.9999999999999997E-4</v>
      </c>
      <c r="E5031" s="13">
        <f>D5031*'Assumptions Notes'!C$12</f>
        <v>3.5999999999999997E-2</v>
      </c>
      <c r="F5031" s="15">
        <f t="shared" si="156"/>
        <v>3.456E-2</v>
      </c>
      <c r="G5031" s="10">
        <f>IF(C5031&gt;'Assumptions Notes'!C$11,'Assumptions Notes'!C$11,C5031)</f>
        <v>115.2</v>
      </c>
      <c r="H5031" s="15">
        <f t="shared" si="157"/>
        <v>3.456E-2</v>
      </c>
      <c r="I5031" s="2">
        <f>IF(C5031&gt;'Assumptions Notes'!C$11,-C5031*('Assumptions Notes'!C$13/(2*1000)),G5031*D5031)</f>
        <v>3.456E-2</v>
      </c>
    </row>
    <row r="5032" spans="1:9" ht="16" x14ac:dyDescent="0.2">
      <c r="A5032" s="5">
        <v>42656.8125</v>
      </c>
      <c r="B5032" s="2">
        <v>1498.33</v>
      </c>
      <c r="C5032" s="29">
        <v>113.7</v>
      </c>
      <c r="D5032" s="8">
        <v>2.9750000000000002E-4</v>
      </c>
      <c r="E5032" s="13">
        <f>D5032*'Assumptions Notes'!C$12</f>
        <v>3.5700000000000003E-2</v>
      </c>
      <c r="F5032" s="15">
        <f t="shared" si="156"/>
        <v>3.3825750000000002E-2</v>
      </c>
      <c r="G5032" s="10">
        <f>IF(C5032&gt;'Assumptions Notes'!C$11,'Assumptions Notes'!C$11,C5032)</f>
        <v>113.7</v>
      </c>
      <c r="H5032" s="15">
        <f t="shared" si="157"/>
        <v>3.3825750000000002E-2</v>
      </c>
      <c r="I5032" s="2">
        <f>IF(C5032&gt;'Assumptions Notes'!C$11,-C5032*('Assumptions Notes'!C$13/(2*1000)),G5032*D5032)</f>
        <v>3.3825750000000002E-2</v>
      </c>
    </row>
    <row r="5033" spans="1:9" ht="16" x14ac:dyDescent="0.2">
      <c r="A5033" s="5">
        <v>42656.833333333336</v>
      </c>
      <c r="B5033" s="2">
        <v>1534.83</v>
      </c>
      <c r="C5033" s="29">
        <v>112.1</v>
      </c>
      <c r="D5033" s="8">
        <v>2.9500000000000001E-4</v>
      </c>
      <c r="E5033" s="13">
        <f>D5033*'Assumptions Notes'!C$12</f>
        <v>3.5400000000000001E-2</v>
      </c>
      <c r="F5033" s="15">
        <f t="shared" si="156"/>
        <v>3.3069500000000002E-2</v>
      </c>
      <c r="G5033" s="10">
        <f>IF(C5033&gt;'Assumptions Notes'!C$11,'Assumptions Notes'!C$11,C5033)</f>
        <v>112.1</v>
      </c>
      <c r="H5033" s="15">
        <f t="shared" si="157"/>
        <v>3.3069500000000002E-2</v>
      </c>
      <c r="I5033" s="2">
        <f>IF(C5033&gt;'Assumptions Notes'!C$11,-C5033*('Assumptions Notes'!C$13/(2*1000)),G5033*D5033)</f>
        <v>3.3069500000000002E-2</v>
      </c>
    </row>
    <row r="5034" spans="1:9" ht="16" x14ac:dyDescent="0.2">
      <c r="A5034" s="5">
        <v>42656.854166666664</v>
      </c>
      <c r="B5034" s="2">
        <v>1496.69</v>
      </c>
      <c r="C5034" s="29">
        <v>112.3</v>
      </c>
      <c r="D5034" s="8">
        <v>2.9E-4</v>
      </c>
      <c r="E5034" s="13">
        <f>D5034*'Assumptions Notes'!C$12</f>
        <v>3.4799999999999998E-2</v>
      </c>
      <c r="F5034" s="15">
        <f t="shared" si="156"/>
        <v>3.2566999999999999E-2</v>
      </c>
      <c r="G5034" s="10">
        <f>IF(C5034&gt;'Assumptions Notes'!C$11,'Assumptions Notes'!C$11,C5034)</f>
        <v>112.3</v>
      </c>
      <c r="H5034" s="15">
        <f t="shared" si="157"/>
        <v>3.2566999999999999E-2</v>
      </c>
      <c r="I5034" s="2">
        <f>IF(C5034&gt;'Assumptions Notes'!C$11,-C5034*('Assumptions Notes'!C$13/(2*1000)),G5034*D5034)</f>
        <v>3.2566999999999999E-2</v>
      </c>
    </row>
    <row r="5035" spans="1:9" ht="16" x14ac:dyDescent="0.2">
      <c r="A5035" s="5">
        <v>42656.875</v>
      </c>
      <c r="B5035" s="2">
        <v>1472.18</v>
      </c>
      <c r="C5035" s="29">
        <v>117.9</v>
      </c>
      <c r="D5035" s="8">
        <v>2.8499999999999999E-4</v>
      </c>
      <c r="E5035" s="13">
        <f>D5035*'Assumptions Notes'!C$12</f>
        <v>3.4200000000000001E-2</v>
      </c>
      <c r="F5035" s="15">
        <f t="shared" si="156"/>
        <v>3.3601499999999999E-2</v>
      </c>
      <c r="G5035" s="10">
        <f>IF(C5035&gt;'Assumptions Notes'!C$11,'Assumptions Notes'!C$11,C5035)</f>
        <v>117.9</v>
      </c>
      <c r="H5035" s="15">
        <f t="shared" si="157"/>
        <v>3.3601499999999999E-2</v>
      </c>
      <c r="I5035" s="2">
        <f>IF(C5035&gt;'Assumptions Notes'!C$11,-C5035*('Assumptions Notes'!C$13/(2*1000)),G5035*D5035)</f>
        <v>3.3601499999999999E-2</v>
      </c>
    </row>
    <row r="5036" spans="1:9" ht="16" x14ac:dyDescent="0.2">
      <c r="A5036" s="5">
        <v>42656.895833333336</v>
      </c>
      <c r="B5036" s="2">
        <v>1399.29</v>
      </c>
      <c r="C5036" s="29">
        <v>115.8</v>
      </c>
      <c r="D5036" s="8">
        <v>2.7E-4</v>
      </c>
      <c r="E5036" s="13">
        <f>D5036*'Assumptions Notes'!C$12</f>
        <v>3.2399999999999998E-2</v>
      </c>
      <c r="F5036" s="15">
        <f t="shared" si="156"/>
        <v>3.1266000000000002E-2</v>
      </c>
      <c r="G5036" s="10">
        <f>IF(C5036&gt;'Assumptions Notes'!C$11,'Assumptions Notes'!C$11,C5036)</f>
        <v>115.8</v>
      </c>
      <c r="H5036" s="15">
        <f t="shared" si="157"/>
        <v>3.1266000000000002E-2</v>
      </c>
      <c r="I5036" s="2">
        <f>IF(C5036&gt;'Assumptions Notes'!C$11,-C5036*('Assumptions Notes'!C$13/(2*1000)),G5036*D5036)</f>
        <v>3.1266000000000002E-2</v>
      </c>
    </row>
    <row r="5037" spans="1:9" ht="16" x14ac:dyDescent="0.2">
      <c r="A5037" s="5">
        <v>42656.916666666664</v>
      </c>
      <c r="B5037" s="2">
        <v>1346.82</v>
      </c>
      <c r="C5037" s="29">
        <v>110.4</v>
      </c>
      <c r="D5037" s="8">
        <v>2.5500000000000002E-4</v>
      </c>
      <c r="E5037" s="13">
        <f>D5037*'Assumptions Notes'!C$12</f>
        <v>3.0600000000000002E-2</v>
      </c>
      <c r="F5037" s="15">
        <f t="shared" si="156"/>
        <v>2.8152000000000003E-2</v>
      </c>
      <c r="G5037" s="10">
        <f>IF(C5037&gt;'Assumptions Notes'!C$11,'Assumptions Notes'!C$11,C5037)</f>
        <v>110.4</v>
      </c>
      <c r="H5037" s="15">
        <f t="shared" si="157"/>
        <v>2.8152000000000003E-2</v>
      </c>
      <c r="I5037" s="2">
        <f>IF(C5037&gt;'Assumptions Notes'!C$11,-C5037*('Assumptions Notes'!C$13/(2*1000)),G5037*D5037)</f>
        <v>2.8152000000000003E-2</v>
      </c>
    </row>
    <row r="5038" spans="1:9" ht="16" x14ac:dyDescent="0.2">
      <c r="A5038" s="5">
        <v>42656.9375</v>
      </c>
      <c r="B5038" s="2">
        <v>1289.0999999999999</v>
      </c>
      <c r="C5038" s="29">
        <v>109.5</v>
      </c>
      <c r="D5038" s="8">
        <v>2.1250000000000002E-4</v>
      </c>
      <c r="E5038" s="13">
        <f>D5038*'Assumptions Notes'!C$12</f>
        <v>2.5500000000000002E-2</v>
      </c>
      <c r="F5038" s="15">
        <f t="shared" si="156"/>
        <v>2.3268750000000001E-2</v>
      </c>
      <c r="G5038" s="10">
        <f>IF(C5038&gt;'Assumptions Notes'!C$11,'Assumptions Notes'!C$11,C5038)</f>
        <v>109.5</v>
      </c>
      <c r="H5038" s="15">
        <f t="shared" si="157"/>
        <v>2.3268750000000001E-2</v>
      </c>
      <c r="I5038" s="2">
        <f>IF(C5038&gt;'Assumptions Notes'!C$11,-C5038*('Assumptions Notes'!C$13/(2*1000)),G5038*D5038)</f>
        <v>2.3268750000000001E-2</v>
      </c>
    </row>
    <row r="5039" spans="1:9" ht="16" x14ac:dyDescent="0.2">
      <c r="A5039" s="5">
        <v>42656.958333333336</v>
      </c>
      <c r="B5039" s="2">
        <v>1220.8399999999999</v>
      </c>
      <c r="C5039" s="29">
        <v>109.4</v>
      </c>
      <c r="D5039" s="8">
        <v>1.7000000000000001E-4</v>
      </c>
      <c r="E5039" s="13">
        <f>D5039*'Assumptions Notes'!C$12</f>
        <v>2.0400000000000001E-2</v>
      </c>
      <c r="F5039" s="15">
        <f t="shared" si="156"/>
        <v>1.8598000000000003E-2</v>
      </c>
      <c r="G5039" s="10">
        <f>IF(C5039&gt;'Assumptions Notes'!C$11,'Assumptions Notes'!C$11,C5039)</f>
        <v>109.4</v>
      </c>
      <c r="H5039" s="15">
        <f t="shared" si="157"/>
        <v>1.8598000000000003E-2</v>
      </c>
      <c r="I5039" s="2">
        <f>IF(C5039&gt;'Assumptions Notes'!C$11,-C5039*('Assumptions Notes'!C$13/(2*1000)),G5039*D5039)</f>
        <v>1.8598000000000003E-2</v>
      </c>
    </row>
    <row r="5040" spans="1:9" ht="16" x14ac:dyDescent="0.2">
      <c r="A5040" s="5">
        <v>42656.979166666664</v>
      </c>
      <c r="B5040" s="2">
        <v>1227.1500000000001</v>
      </c>
      <c r="C5040" s="29">
        <v>109.7</v>
      </c>
      <c r="D5040" s="8">
        <v>1.5000000000000001E-4</v>
      </c>
      <c r="E5040" s="13">
        <f>D5040*'Assumptions Notes'!C$12</f>
        <v>1.8000000000000002E-2</v>
      </c>
      <c r="F5040" s="15">
        <f t="shared" si="156"/>
        <v>1.6455000000000001E-2</v>
      </c>
      <c r="G5040" s="10">
        <f>IF(C5040&gt;'Assumptions Notes'!C$11,'Assumptions Notes'!C$11,C5040)</f>
        <v>109.7</v>
      </c>
      <c r="H5040" s="15">
        <f t="shared" si="157"/>
        <v>1.6455000000000001E-2</v>
      </c>
      <c r="I5040" s="2">
        <f>IF(C5040&gt;'Assumptions Notes'!C$11,-C5040*('Assumptions Notes'!C$13/(2*1000)),G5040*D5040)</f>
        <v>1.6455000000000001E-2</v>
      </c>
    </row>
    <row r="5041" spans="1:9" ht="16" x14ac:dyDescent="0.2">
      <c r="A5041" s="5">
        <v>42657</v>
      </c>
      <c r="B5041" s="2">
        <v>1431.47</v>
      </c>
      <c r="C5041" s="29">
        <v>113</v>
      </c>
      <c r="D5041" s="8">
        <v>1.2999999999999999E-4</v>
      </c>
      <c r="E5041" s="13">
        <f>D5041*'Assumptions Notes'!C$12</f>
        <v>1.5599999999999999E-2</v>
      </c>
      <c r="F5041" s="15">
        <f t="shared" si="156"/>
        <v>1.4689999999999998E-2</v>
      </c>
      <c r="G5041" s="10">
        <f>IF(C5041&gt;'Assumptions Notes'!C$11,'Assumptions Notes'!C$11,C5041)</f>
        <v>113</v>
      </c>
      <c r="H5041" s="15">
        <f t="shared" si="157"/>
        <v>1.4689999999999998E-2</v>
      </c>
      <c r="I5041" s="2">
        <f>IF(C5041&gt;'Assumptions Notes'!C$11,-C5041*('Assumptions Notes'!C$13/(2*1000)),G5041*D5041)</f>
        <v>1.4689999999999998E-2</v>
      </c>
    </row>
    <row r="5042" spans="1:9" ht="16" x14ac:dyDescent="0.2">
      <c r="A5042" s="5">
        <v>42657.020833333336</v>
      </c>
      <c r="B5042" s="2">
        <v>1342.35</v>
      </c>
      <c r="C5042" s="29">
        <v>110.8</v>
      </c>
      <c r="D5042" s="8">
        <v>1.175E-4</v>
      </c>
      <c r="E5042" s="13">
        <f>D5042*'Assumptions Notes'!C$12</f>
        <v>1.41E-2</v>
      </c>
      <c r="F5042" s="15">
        <f t="shared" si="156"/>
        <v>1.3018999999999999E-2</v>
      </c>
      <c r="G5042" s="10">
        <f>IF(C5042&gt;'Assumptions Notes'!C$11,'Assumptions Notes'!C$11,C5042)</f>
        <v>110.8</v>
      </c>
      <c r="H5042" s="15">
        <f t="shared" si="157"/>
        <v>1.3018999999999999E-2</v>
      </c>
      <c r="I5042" s="2">
        <f>IF(C5042&gt;'Assumptions Notes'!C$11,-C5042*('Assumptions Notes'!C$13/(2*1000)),G5042*D5042)</f>
        <v>1.3018999999999999E-2</v>
      </c>
    </row>
    <row r="5043" spans="1:9" ht="16" x14ac:dyDescent="0.2">
      <c r="A5043" s="5">
        <v>42657.041666666664</v>
      </c>
      <c r="B5043" s="2">
        <v>1270.78</v>
      </c>
      <c r="C5043" s="29">
        <v>110.4</v>
      </c>
      <c r="D5043" s="8">
        <v>1.05E-4</v>
      </c>
      <c r="E5043" s="13">
        <f>D5043*'Assumptions Notes'!C$12</f>
        <v>1.26E-2</v>
      </c>
      <c r="F5043" s="15">
        <f t="shared" si="156"/>
        <v>1.1592000000000002E-2</v>
      </c>
      <c r="G5043" s="10">
        <f>IF(C5043&gt;'Assumptions Notes'!C$11,'Assumptions Notes'!C$11,C5043)</f>
        <v>110.4</v>
      </c>
      <c r="H5043" s="15">
        <f t="shared" si="157"/>
        <v>1.1592000000000002E-2</v>
      </c>
      <c r="I5043" s="2">
        <f>IF(C5043&gt;'Assumptions Notes'!C$11,-C5043*('Assumptions Notes'!C$13/(2*1000)),G5043*D5043)</f>
        <v>1.1592000000000002E-2</v>
      </c>
    </row>
    <row r="5044" spans="1:9" ht="16" x14ac:dyDescent="0.2">
      <c r="A5044" s="5">
        <v>42657.0625</v>
      </c>
      <c r="B5044" s="2">
        <v>1222.69</v>
      </c>
      <c r="C5044" s="29">
        <v>108.8</v>
      </c>
      <c r="D5044" s="8">
        <v>1.025E-4</v>
      </c>
      <c r="E5044" s="13">
        <f>D5044*'Assumptions Notes'!C$12</f>
        <v>1.23E-2</v>
      </c>
      <c r="F5044" s="15">
        <f t="shared" si="156"/>
        <v>1.1151999999999999E-2</v>
      </c>
      <c r="G5044" s="10">
        <f>IF(C5044&gt;'Assumptions Notes'!C$11,'Assumptions Notes'!C$11,C5044)</f>
        <v>108.8</v>
      </c>
      <c r="H5044" s="15">
        <f t="shared" si="157"/>
        <v>1.1151999999999999E-2</v>
      </c>
      <c r="I5044" s="2">
        <f>IF(C5044&gt;'Assumptions Notes'!C$11,-C5044*('Assumptions Notes'!C$13/(2*1000)),G5044*D5044)</f>
        <v>1.1151999999999999E-2</v>
      </c>
    </row>
    <row r="5045" spans="1:9" ht="16" x14ac:dyDescent="0.2">
      <c r="A5045" s="5">
        <v>42657.083333333336</v>
      </c>
      <c r="B5045" s="2">
        <v>1157.6600000000001</v>
      </c>
      <c r="C5045" s="29">
        <v>107.7</v>
      </c>
      <c r="D5045" s="8">
        <v>1E-4</v>
      </c>
      <c r="E5045" s="13">
        <f>D5045*'Assumptions Notes'!C$12</f>
        <v>1.2E-2</v>
      </c>
      <c r="F5045" s="15">
        <f t="shared" si="156"/>
        <v>1.077E-2</v>
      </c>
      <c r="G5045" s="10">
        <f>IF(C5045&gt;'Assumptions Notes'!C$11,'Assumptions Notes'!C$11,C5045)</f>
        <v>107.7</v>
      </c>
      <c r="H5045" s="15">
        <f t="shared" si="157"/>
        <v>1.077E-2</v>
      </c>
      <c r="I5045" s="2">
        <f>IF(C5045&gt;'Assumptions Notes'!C$11,-C5045*('Assumptions Notes'!C$13/(2*1000)),G5045*D5045)</f>
        <v>1.077E-2</v>
      </c>
    </row>
    <row r="5046" spans="1:9" ht="16" x14ac:dyDescent="0.2">
      <c r="A5046" s="5">
        <v>42657.104166666664</v>
      </c>
      <c r="B5046" s="2">
        <v>1132.8800000000001</v>
      </c>
      <c r="C5046" s="29">
        <v>108</v>
      </c>
      <c r="D5046" s="8">
        <v>9.8750000000000002E-5</v>
      </c>
      <c r="E5046" s="13">
        <f>D5046*'Assumptions Notes'!C$12</f>
        <v>1.1849999999999999E-2</v>
      </c>
      <c r="F5046" s="15">
        <f t="shared" si="156"/>
        <v>1.0665000000000001E-2</v>
      </c>
      <c r="G5046" s="10">
        <f>IF(C5046&gt;'Assumptions Notes'!C$11,'Assumptions Notes'!C$11,C5046)</f>
        <v>108</v>
      </c>
      <c r="H5046" s="15">
        <f t="shared" si="157"/>
        <v>1.0665000000000001E-2</v>
      </c>
      <c r="I5046" s="2">
        <f>IF(C5046&gt;'Assumptions Notes'!C$11,-C5046*('Assumptions Notes'!C$13/(2*1000)),G5046*D5046)</f>
        <v>1.0665000000000001E-2</v>
      </c>
    </row>
    <row r="5047" spans="1:9" ht="16" x14ac:dyDescent="0.2">
      <c r="A5047" s="5">
        <v>42657.125</v>
      </c>
      <c r="B5047" s="2">
        <v>1109.53</v>
      </c>
      <c r="C5047" s="29">
        <v>112.7</v>
      </c>
      <c r="D5047" s="8">
        <v>9.7499999999999998E-5</v>
      </c>
      <c r="E5047" s="13">
        <f>D5047*'Assumptions Notes'!C$12</f>
        <v>1.17E-2</v>
      </c>
      <c r="F5047" s="15">
        <f t="shared" si="156"/>
        <v>1.098825E-2</v>
      </c>
      <c r="G5047" s="10">
        <f>IF(C5047&gt;'Assumptions Notes'!C$11,'Assumptions Notes'!C$11,C5047)</f>
        <v>112.7</v>
      </c>
      <c r="H5047" s="15">
        <f t="shared" si="157"/>
        <v>1.098825E-2</v>
      </c>
      <c r="I5047" s="2">
        <f>IF(C5047&gt;'Assumptions Notes'!C$11,-C5047*('Assumptions Notes'!C$13/(2*1000)),G5047*D5047)</f>
        <v>1.098825E-2</v>
      </c>
    </row>
    <row r="5048" spans="1:9" ht="16" x14ac:dyDescent="0.2">
      <c r="A5048" s="5">
        <v>42657.145833333336</v>
      </c>
      <c r="B5048" s="2">
        <v>1084.48</v>
      </c>
      <c r="C5048" s="29">
        <v>107.3</v>
      </c>
      <c r="D5048" s="8">
        <v>9.6250000000000009E-5</v>
      </c>
      <c r="E5048" s="13">
        <f>D5048*'Assumptions Notes'!C$12</f>
        <v>1.1550000000000001E-2</v>
      </c>
      <c r="F5048" s="15">
        <f t="shared" si="156"/>
        <v>1.0327625E-2</v>
      </c>
      <c r="G5048" s="10">
        <f>IF(C5048&gt;'Assumptions Notes'!C$11,'Assumptions Notes'!C$11,C5048)</f>
        <v>107.3</v>
      </c>
      <c r="H5048" s="15">
        <f t="shared" si="157"/>
        <v>1.0327625E-2</v>
      </c>
      <c r="I5048" s="2">
        <f>IF(C5048&gt;'Assumptions Notes'!C$11,-C5048*('Assumptions Notes'!C$13/(2*1000)),G5048*D5048)</f>
        <v>1.0327625E-2</v>
      </c>
    </row>
    <row r="5049" spans="1:9" ht="16" x14ac:dyDescent="0.2">
      <c r="A5049" s="5">
        <v>42657.166666666664</v>
      </c>
      <c r="B5049" s="2">
        <v>1065.55</v>
      </c>
      <c r="C5049" s="29">
        <v>99.7</v>
      </c>
      <c r="D5049" s="8">
        <v>9.5000000000000005E-5</v>
      </c>
      <c r="E5049" s="13">
        <f>D5049*'Assumptions Notes'!C$12</f>
        <v>1.14E-2</v>
      </c>
      <c r="F5049" s="15">
        <f t="shared" si="156"/>
        <v>9.4715000000000008E-3</v>
      </c>
      <c r="G5049" s="10">
        <f>IF(C5049&gt;'Assumptions Notes'!C$11,'Assumptions Notes'!C$11,C5049)</f>
        <v>99.7</v>
      </c>
      <c r="H5049" s="15">
        <f t="shared" si="157"/>
        <v>9.4715000000000008E-3</v>
      </c>
      <c r="I5049" s="2">
        <f>IF(C5049&gt;'Assumptions Notes'!C$11,-C5049*('Assumptions Notes'!C$13/(2*1000)),G5049*D5049)</f>
        <v>9.4715000000000008E-3</v>
      </c>
    </row>
    <row r="5050" spans="1:9" ht="16" x14ac:dyDescent="0.2">
      <c r="A5050" s="5">
        <v>42657.1875</v>
      </c>
      <c r="B5050" s="2">
        <v>1068.47</v>
      </c>
      <c r="C5050" s="29">
        <v>99</v>
      </c>
      <c r="D5050" s="8">
        <v>9.6250000000000009E-5</v>
      </c>
      <c r="E5050" s="13">
        <f>D5050*'Assumptions Notes'!C$12</f>
        <v>1.1550000000000001E-2</v>
      </c>
      <c r="F5050" s="15">
        <f t="shared" si="156"/>
        <v>9.5287500000000008E-3</v>
      </c>
      <c r="G5050" s="10">
        <f>IF(C5050&gt;'Assumptions Notes'!C$11,'Assumptions Notes'!C$11,C5050)</f>
        <v>99</v>
      </c>
      <c r="H5050" s="15">
        <f t="shared" si="157"/>
        <v>9.5287500000000008E-3</v>
      </c>
      <c r="I5050" s="2">
        <f>IF(C5050&gt;'Assumptions Notes'!C$11,-C5050*('Assumptions Notes'!C$13/(2*1000)),G5050*D5050)</f>
        <v>9.5287500000000008E-3</v>
      </c>
    </row>
    <row r="5051" spans="1:9" ht="16" x14ac:dyDescent="0.2">
      <c r="A5051" s="5">
        <v>42657.208333333336</v>
      </c>
      <c r="B5051" s="2">
        <v>1097.56</v>
      </c>
      <c r="C5051" s="29">
        <v>98.4</v>
      </c>
      <c r="D5051" s="8">
        <v>9.7499999999999998E-5</v>
      </c>
      <c r="E5051" s="13">
        <f>D5051*'Assumptions Notes'!C$12</f>
        <v>1.17E-2</v>
      </c>
      <c r="F5051" s="15">
        <f t="shared" si="156"/>
        <v>9.5940000000000001E-3</v>
      </c>
      <c r="G5051" s="10">
        <f>IF(C5051&gt;'Assumptions Notes'!C$11,'Assumptions Notes'!C$11,C5051)</f>
        <v>98.4</v>
      </c>
      <c r="H5051" s="15">
        <f t="shared" si="157"/>
        <v>9.5940000000000001E-3</v>
      </c>
      <c r="I5051" s="2">
        <f>IF(C5051&gt;'Assumptions Notes'!C$11,-C5051*('Assumptions Notes'!C$13/(2*1000)),G5051*D5051)</f>
        <v>9.5940000000000001E-3</v>
      </c>
    </row>
    <row r="5052" spans="1:9" ht="16" x14ac:dyDescent="0.2">
      <c r="A5052" s="5">
        <v>42657.229166666664</v>
      </c>
      <c r="B5052" s="2">
        <v>1164.53</v>
      </c>
      <c r="C5052" s="29">
        <v>98.9</v>
      </c>
      <c r="D5052" s="8">
        <v>1.15E-4</v>
      </c>
      <c r="E5052" s="13">
        <f>D5052*'Assumptions Notes'!C$12</f>
        <v>1.38E-2</v>
      </c>
      <c r="F5052" s="15">
        <f t="shared" si="156"/>
        <v>1.1373500000000002E-2</v>
      </c>
      <c r="G5052" s="10">
        <f>IF(C5052&gt;'Assumptions Notes'!C$11,'Assumptions Notes'!C$11,C5052)</f>
        <v>98.9</v>
      </c>
      <c r="H5052" s="15">
        <f t="shared" si="157"/>
        <v>1.1373500000000002E-2</v>
      </c>
      <c r="I5052" s="2">
        <f>IF(C5052&gt;'Assumptions Notes'!C$11,-C5052*('Assumptions Notes'!C$13/(2*1000)),G5052*D5052)</f>
        <v>1.1373500000000002E-2</v>
      </c>
    </row>
    <row r="5053" spans="1:9" ht="16" x14ac:dyDescent="0.2">
      <c r="A5053" s="5">
        <v>42657.25</v>
      </c>
      <c r="B5053" s="2">
        <v>1238.29</v>
      </c>
      <c r="C5053" s="29">
        <v>103.3</v>
      </c>
      <c r="D5053" s="8">
        <v>1.325E-4</v>
      </c>
      <c r="E5053" s="13">
        <f>D5053*'Assumptions Notes'!C$12</f>
        <v>1.5900000000000001E-2</v>
      </c>
      <c r="F5053" s="15">
        <f t="shared" si="156"/>
        <v>1.368725E-2</v>
      </c>
      <c r="G5053" s="10">
        <f>IF(C5053&gt;'Assumptions Notes'!C$11,'Assumptions Notes'!C$11,C5053)</f>
        <v>103.3</v>
      </c>
      <c r="H5053" s="15">
        <f t="shared" si="157"/>
        <v>1.368725E-2</v>
      </c>
      <c r="I5053" s="2">
        <f>IF(C5053&gt;'Assumptions Notes'!C$11,-C5053*('Assumptions Notes'!C$13/(2*1000)),G5053*D5053)</f>
        <v>1.368725E-2</v>
      </c>
    </row>
    <row r="5054" spans="1:9" ht="16" x14ac:dyDescent="0.2">
      <c r="A5054" s="5">
        <v>42657.270833333336</v>
      </c>
      <c r="B5054" s="2">
        <v>1318.94</v>
      </c>
      <c r="C5054" s="29">
        <v>104.6</v>
      </c>
      <c r="D5054" s="8">
        <v>1.6249999999999999E-4</v>
      </c>
      <c r="E5054" s="13">
        <f>D5054*'Assumptions Notes'!C$12</f>
        <v>1.95E-2</v>
      </c>
      <c r="F5054" s="15">
        <f t="shared" si="156"/>
        <v>1.6997499999999999E-2</v>
      </c>
      <c r="G5054" s="10">
        <f>IF(C5054&gt;'Assumptions Notes'!C$11,'Assumptions Notes'!C$11,C5054)</f>
        <v>104.6</v>
      </c>
      <c r="H5054" s="15">
        <f t="shared" si="157"/>
        <v>1.6997499999999999E-2</v>
      </c>
      <c r="I5054" s="2">
        <f>IF(C5054&gt;'Assumptions Notes'!C$11,-C5054*('Assumptions Notes'!C$13/(2*1000)),G5054*D5054)</f>
        <v>1.6997499999999999E-2</v>
      </c>
    </row>
    <row r="5055" spans="1:9" ht="16" x14ac:dyDescent="0.2">
      <c r="A5055" s="5">
        <v>42657.291666666664</v>
      </c>
      <c r="B5055" s="2">
        <v>1412.96</v>
      </c>
      <c r="C5055" s="29">
        <v>102.6</v>
      </c>
      <c r="D5055" s="8">
        <v>1.9249999999999999E-4</v>
      </c>
      <c r="E5055" s="13">
        <f>D5055*'Assumptions Notes'!C$12</f>
        <v>2.3099999999999999E-2</v>
      </c>
      <c r="F5055" s="15">
        <f t="shared" si="156"/>
        <v>1.9750499999999997E-2</v>
      </c>
      <c r="G5055" s="10">
        <f>IF(C5055&gt;'Assumptions Notes'!C$11,'Assumptions Notes'!C$11,C5055)</f>
        <v>102.6</v>
      </c>
      <c r="H5055" s="15">
        <f t="shared" si="157"/>
        <v>1.9750499999999997E-2</v>
      </c>
      <c r="I5055" s="2">
        <f>IF(C5055&gt;'Assumptions Notes'!C$11,-C5055*('Assumptions Notes'!C$13/(2*1000)),G5055*D5055)</f>
        <v>1.9750499999999997E-2</v>
      </c>
    </row>
    <row r="5056" spans="1:9" ht="16" x14ac:dyDescent="0.2">
      <c r="A5056" s="5">
        <v>42657.3125</v>
      </c>
      <c r="B5056" s="2">
        <v>1406.64</v>
      </c>
      <c r="C5056" s="29">
        <v>102.4</v>
      </c>
      <c r="D5056" s="8">
        <v>2.0875000000000001E-4</v>
      </c>
      <c r="E5056" s="13">
        <f>D5056*'Assumptions Notes'!C$12</f>
        <v>2.5049999999999999E-2</v>
      </c>
      <c r="F5056" s="15">
        <f t="shared" si="156"/>
        <v>2.1376000000000003E-2</v>
      </c>
      <c r="G5056" s="10">
        <f>IF(C5056&gt;'Assumptions Notes'!C$11,'Assumptions Notes'!C$11,C5056)</f>
        <v>102.4</v>
      </c>
      <c r="H5056" s="15">
        <f t="shared" si="157"/>
        <v>2.1376000000000003E-2</v>
      </c>
      <c r="I5056" s="2">
        <f>IF(C5056&gt;'Assumptions Notes'!C$11,-C5056*('Assumptions Notes'!C$13/(2*1000)),G5056*D5056)</f>
        <v>2.1376000000000003E-2</v>
      </c>
    </row>
    <row r="5057" spans="1:9" ht="16" x14ac:dyDescent="0.2">
      <c r="A5057" s="5">
        <v>42657.333333333336</v>
      </c>
      <c r="B5057" s="2">
        <v>1353.11</v>
      </c>
      <c r="C5057" s="29">
        <v>99.9</v>
      </c>
      <c r="D5057" s="8">
        <v>2.2499999999999999E-4</v>
      </c>
      <c r="E5057" s="13">
        <f>D5057*'Assumptions Notes'!C$12</f>
        <v>2.7E-2</v>
      </c>
      <c r="F5057" s="15">
        <f t="shared" si="156"/>
        <v>2.2477500000000001E-2</v>
      </c>
      <c r="G5057" s="10">
        <f>IF(C5057&gt;'Assumptions Notes'!C$11,'Assumptions Notes'!C$11,C5057)</f>
        <v>99.9</v>
      </c>
      <c r="H5057" s="15">
        <f t="shared" si="157"/>
        <v>2.2477500000000001E-2</v>
      </c>
      <c r="I5057" s="2">
        <f>IF(C5057&gt;'Assumptions Notes'!C$11,-C5057*('Assumptions Notes'!C$13/(2*1000)),G5057*D5057)</f>
        <v>2.2477500000000001E-2</v>
      </c>
    </row>
    <row r="5058" spans="1:9" ht="16" x14ac:dyDescent="0.2">
      <c r="A5058" s="5">
        <v>42657.354166666664</v>
      </c>
      <c r="B5058" s="2">
        <v>1294.32</v>
      </c>
      <c r="C5058" s="29">
        <v>101</v>
      </c>
      <c r="D5058" s="8">
        <v>2.2625E-4</v>
      </c>
      <c r="E5058" s="13">
        <f>D5058*'Assumptions Notes'!C$12</f>
        <v>2.7150000000000001E-2</v>
      </c>
      <c r="F5058" s="15">
        <f t="shared" si="156"/>
        <v>2.285125E-2</v>
      </c>
      <c r="G5058" s="10">
        <f>IF(C5058&gt;'Assumptions Notes'!C$11,'Assumptions Notes'!C$11,C5058)</f>
        <v>101</v>
      </c>
      <c r="H5058" s="15">
        <f t="shared" si="157"/>
        <v>2.285125E-2</v>
      </c>
      <c r="I5058" s="2">
        <f>IF(C5058&gt;'Assumptions Notes'!C$11,-C5058*('Assumptions Notes'!C$13/(2*1000)),G5058*D5058)</f>
        <v>2.285125E-2</v>
      </c>
    </row>
    <row r="5059" spans="1:9" ht="16" x14ac:dyDescent="0.2">
      <c r="A5059" s="5">
        <v>42657.375</v>
      </c>
      <c r="B5059" s="2">
        <v>1213.1500000000001</v>
      </c>
      <c r="C5059" s="29">
        <v>103.8</v>
      </c>
      <c r="D5059" s="8">
        <v>2.275E-4</v>
      </c>
      <c r="E5059" s="13">
        <f>D5059*'Assumptions Notes'!C$12</f>
        <v>2.7300000000000001E-2</v>
      </c>
      <c r="F5059" s="15">
        <f t="shared" ref="F5059:F5122" si="158">D5059*C5059</f>
        <v>2.36145E-2</v>
      </c>
      <c r="G5059" s="10">
        <f>IF(C5059&gt;'Assumptions Notes'!C$11,'Assumptions Notes'!C$11,C5059)</f>
        <v>103.8</v>
      </c>
      <c r="H5059" s="15">
        <f t="shared" ref="H5059:H5122" si="159">G5059*D5059</f>
        <v>2.36145E-2</v>
      </c>
      <c r="I5059" s="2">
        <f>IF(C5059&gt;'Assumptions Notes'!C$11,-C5059*('Assumptions Notes'!C$13/(2*1000)),G5059*D5059)</f>
        <v>2.36145E-2</v>
      </c>
    </row>
    <row r="5060" spans="1:9" ht="16" x14ac:dyDescent="0.2">
      <c r="A5060" s="5">
        <v>42657.395833333336</v>
      </c>
      <c r="B5060" s="2">
        <v>1121.43</v>
      </c>
      <c r="C5060" s="29">
        <v>100.9</v>
      </c>
      <c r="D5060" s="8">
        <v>2.1875E-4</v>
      </c>
      <c r="E5060" s="13">
        <f>D5060*'Assumptions Notes'!C$12</f>
        <v>2.6249999999999999E-2</v>
      </c>
      <c r="F5060" s="15">
        <f t="shared" si="158"/>
        <v>2.2071875000000001E-2</v>
      </c>
      <c r="G5060" s="10">
        <f>IF(C5060&gt;'Assumptions Notes'!C$11,'Assumptions Notes'!C$11,C5060)</f>
        <v>100.9</v>
      </c>
      <c r="H5060" s="15">
        <f t="shared" si="159"/>
        <v>2.2071875000000001E-2</v>
      </c>
      <c r="I5060" s="2">
        <f>IF(C5060&gt;'Assumptions Notes'!C$11,-C5060*('Assumptions Notes'!C$13/(2*1000)),G5060*D5060)</f>
        <v>2.2071875000000001E-2</v>
      </c>
    </row>
    <row r="5061" spans="1:9" ht="16" x14ac:dyDescent="0.2">
      <c r="A5061" s="5">
        <v>42657.416666666664</v>
      </c>
      <c r="B5061" s="2">
        <v>1041.21</v>
      </c>
      <c r="C5061" s="29">
        <v>97.6</v>
      </c>
      <c r="D5061" s="8">
        <v>2.1000000000000001E-4</v>
      </c>
      <c r="E5061" s="13">
        <f>D5061*'Assumptions Notes'!C$12</f>
        <v>2.52E-2</v>
      </c>
      <c r="F5061" s="15">
        <f t="shared" si="158"/>
        <v>2.0496E-2</v>
      </c>
      <c r="G5061" s="10">
        <f>IF(C5061&gt;'Assumptions Notes'!C$11,'Assumptions Notes'!C$11,C5061)</f>
        <v>97.6</v>
      </c>
      <c r="H5061" s="15">
        <f t="shared" si="159"/>
        <v>2.0496E-2</v>
      </c>
      <c r="I5061" s="2">
        <f>IF(C5061&gt;'Assumptions Notes'!C$11,-C5061*('Assumptions Notes'!C$13/(2*1000)),G5061*D5061)</f>
        <v>2.0496E-2</v>
      </c>
    </row>
    <row r="5062" spans="1:9" ht="16" x14ac:dyDescent="0.2">
      <c r="A5062" s="5">
        <v>42657.4375</v>
      </c>
      <c r="B5062" s="2">
        <v>1000.84</v>
      </c>
      <c r="C5062" s="29">
        <v>96.5</v>
      </c>
      <c r="D5062" s="8">
        <v>2.075E-4</v>
      </c>
      <c r="E5062" s="13">
        <f>D5062*'Assumptions Notes'!C$12</f>
        <v>2.4899999999999999E-2</v>
      </c>
      <c r="F5062" s="15">
        <f t="shared" si="158"/>
        <v>2.002375E-2</v>
      </c>
      <c r="G5062" s="10">
        <f>IF(C5062&gt;'Assumptions Notes'!C$11,'Assumptions Notes'!C$11,C5062)</f>
        <v>96.5</v>
      </c>
      <c r="H5062" s="15">
        <f t="shared" si="159"/>
        <v>2.002375E-2</v>
      </c>
      <c r="I5062" s="2">
        <f>IF(C5062&gt;'Assumptions Notes'!C$11,-C5062*('Assumptions Notes'!C$13/(2*1000)),G5062*D5062)</f>
        <v>2.002375E-2</v>
      </c>
    </row>
    <row r="5063" spans="1:9" ht="16" x14ac:dyDescent="0.2">
      <c r="A5063" s="5">
        <v>42657.458333333336</v>
      </c>
      <c r="B5063" s="2">
        <v>969.85</v>
      </c>
      <c r="C5063" s="29">
        <v>96.7</v>
      </c>
      <c r="D5063" s="8">
        <v>2.05E-4</v>
      </c>
      <c r="E5063" s="13">
        <f>D5063*'Assumptions Notes'!C$12</f>
        <v>2.46E-2</v>
      </c>
      <c r="F5063" s="15">
        <f t="shared" si="158"/>
        <v>1.9823500000000001E-2</v>
      </c>
      <c r="G5063" s="10">
        <f>IF(C5063&gt;'Assumptions Notes'!C$11,'Assumptions Notes'!C$11,C5063)</f>
        <v>96.7</v>
      </c>
      <c r="H5063" s="15">
        <f t="shared" si="159"/>
        <v>1.9823500000000001E-2</v>
      </c>
      <c r="I5063" s="2">
        <f>IF(C5063&gt;'Assumptions Notes'!C$11,-C5063*('Assumptions Notes'!C$13/(2*1000)),G5063*D5063)</f>
        <v>1.9823500000000001E-2</v>
      </c>
    </row>
    <row r="5064" spans="1:9" ht="16" x14ac:dyDescent="0.2">
      <c r="A5064" s="5">
        <v>42657.479166666664</v>
      </c>
      <c r="B5064" s="2">
        <v>953.72</v>
      </c>
      <c r="C5064" s="29">
        <v>96.5</v>
      </c>
      <c r="D5064" s="8">
        <v>2.1499999999999999E-4</v>
      </c>
      <c r="E5064" s="13">
        <f>D5064*'Assumptions Notes'!C$12</f>
        <v>2.58E-2</v>
      </c>
      <c r="F5064" s="15">
        <f t="shared" si="158"/>
        <v>2.0747499999999999E-2</v>
      </c>
      <c r="G5064" s="10">
        <f>IF(C5064&gt;'Assumptions Notes'!C$11,'Assumptions Notes'!C$11,C5064)</f>
        <v>96.5</v>
      </c>
      <c r="H5064" s="15">
        <f t="shared" si="159"/>
        <v>2.0747499999999999E-2</v>
      </c>
      <c r="I5064" s="2">
        <f>IF(C5064&gt;'Assumptions Notes'!C$11,-C5064*('Assumptions Notes'!C$13/(2*1000)),G5064*D5064)</f>
        <v>2.0747499999999999E-2</v>
      </c>
    </row>
    <row r="5065" spans="1:9" ht="16" x14ac:dyDescent="0.2">
      <c r="A5065" s="5">
        <v>42657.5</v>
      </c>
      <c r="B5065" s="2">
        <v>945.54</v>
      </c>
      <c r="C5065" s="29">
        <v>99.9</v>
      </c>
      <c r="D5065" s="8">
        <v>2.2499999999999999E-4</v>
      </c>
      <c r="E5065" s="13">
        <f>D5065*'Assumptions Notes'!C$12</f>
        <v>2.7E-2</v>
      </c>
      <c r="F5065" s="15">
        <f t="shared" si="158"/>
        <v>2.2477500000000001E-2</v>
      </c>
      <c r="G5065" s="10">
        <f>IF(C5065&gt;'Assumptions Notes'!C$11,'Assumptions Notes'!C$11,C5065)</f>
        <v>99.9</v>
      </c>
      <c r="H5065" s="15">
        <f t="shared" si="159"/>
        <v>2.2477500000000001E-2</v>
      </c>
      <c r="I5065" s="2">
        <f>IF(C5065&gt;'Assumptions Notes'!C$11,-C5065*('Assumptions Notes'!C$13/(2*1000)),G5065*D5065)</f>
        <v>2.2477500000000001E-2</v>
      </c>
    </row>
    <row r="5066" spans="1:9" ht="16" x14ac:dyDescent="0.2">
      <c r="A5066" s="5">
        <v>42657.520833333336</v>
      </c>
      <c r="B5066" s="2">
        <v>933.14</v>
      </c>
      <c r="C5066" s="29">
        <v>99.5</v>
      </c>
      <c r="D5066" s="8">
        <v>2.1250000000000002E-4</v>
      </c>
      <c r="E5066" s="13">
        <f>D5066*'Assumptions Notes'!C$12</f>
        <v>2.5500000000000002E-2</v>
      </c>
      <c r="F5066" s="15">
        <f t="shared" si="158"/>
        <v>2.1143750000000003E-2</v>
      </c>
      <c r="G5066" s="10">
        <f>IF(C5066&gt;'Assumptions Notes'!C$11,'Assumptions Notes'!C$11,C5066)</f>
        <v>99.5</v>
      </c>
      <c r="H5066" s="15">
        <f t="shared" si="159"/>
        <v>2.1143750000000003E-2</v>
      </c>
      <c r="I5066" s="2">
        <f>IF(C5066&gt;'Assumptions Notes'!C$11,-C5066*('Assumptions Notes'!C$13/(2*1000)),G5066*D5066)</f>
        <v>2.1143750000000003E-2</v>
      </c>
    </row>
    <row r="5067" spans="1:9" ht="16" x14ac:dyDescent="0.2">
      <c r="A5067" s="5">
        <v>42657.541666666664</v>
      </c>
      <c r="B5067" s="2">
        <v>952.6</v>
      </c>
      <c r="C5067" s="29">
        <v>91.7</v>
      </c>
      <c r="D5067" s="8">
        <v>2.0000000000000001E-4</v>
      </c>
      <c r="E5067" s="13">
        <f>D5067*'Assumptions Notes'!C$12</f>
        <v>2.4E-2</v>
      </c>
      <c r="F5067" s="15">
        <f t="shared" si="158"/>
        <v>1.8340000000000002E-2</v>
      </c>
      <c r="G5067" s="10">
        <f>IF(C5067&gt;'Assumptions Notes'!C$11,'Assumptions Notes'!C$11,C5067)</f>
        <v>91.7</v>
      </c>
      <c r="H5067" s="15">
        <f t="shared" si="159"/>
        <v>1.8340000000000002E-2</v>
      </c>
      <c r="I5067" s="2">
        <f>IF(C5067&gt;'Assumptions Notes'!C$11,-C5067*('Assumptions Notes'!C$13/(2*1000)),G5067*D5067)</f>
        <v>1.8340000000000002E-2</v>
      </c>
    </row>
    <row r="5068" spans="1:9" ht="16" x14ac:dyDescent="0.2">
      <c r="A5068" s="5">
        <v>42657.5625</v>
      </c>
      <c r="B5068" s="2">
        <v>954.66</v>
      </c>
      <c r="C5068" s="29">
        <v>90.9</v>
      </c>
      <c r="D5068" s="8">
        <v>1.975E-4</v>
      </c>
      <c r="E5068" s="13">
        <f>D5068*'Assumptions Notes'!C$12</f>
        <v>2.3699999999999999E-2</v>
      </c>
      <c r="F5068" s="15">
        <f t="shared" si="158"/>
        <v>1.795275E-2</v>
      </c>
      <c r="G5068" s="10">
        <f>IF(C5068&gt;'Assumptions Notes'!C$11,'Assumptions Notes'!C$11,C5068)</f>
        <v>90.9</v>
      </c>
      <c r="H5068" s="15">
        <f t="shared" si="159"/>
        <v>1.795275E-2</v>
      </c>
      <c r="I5068" s="2">
        <f>IF(C5068&gt;'Assumptions Notes'!C$11,-C5068*('Assumptions Notes'!C$13/(2*1000)),G5068*D5068)</f>
        <v>1.795275E-2</v>
      </c>
    </row>
    <row r="5069" spans="1:9" ht="16" x14ac:dyDescent="0.2">
      <c r="A5069" s="5">
        <v>42657.583333333336</v>
      </c>
      <c r="B5069" s="2">
        <v>969.53</v>
      </c>
      <c r="C5069" s="29">
        <v>89.4</v>
      </c>
      <c r="D5069" s="8">
        <v>1.95E-4</v>
      </c>
      <c r="E5069" s="13">
        <f>D5069*'Assumptions Notes'!C$12</f>
        <v>2.3400000000000001E-2</v>
      </c>
      <c r="F5069" s="15">
        <f t="shared" si="158"/>
        <v>1.7433000000000001E-2</v>
      </c>
      <c r="G5069" s="10">
        <f>IF(C5069&gt;'Assumptions Notes'!C$11,'Assumptions Notes'!C$11,C5069)</f>
        <v>89.4</v>
      </c>
      <c r="H5069" s="15">
        <f t="shared" si="159"/>
        <v>1.7433000000000001E-2</v>
      </c>
      <c r="I5069" s="2">
        <f>IF(C5069&gt;'Assumptions Notes'!C$11,-C5069*('Assumptions Notes'!C$13/(2*1000)),G5069*D5069)</f>
        <v>1.7433000000000001E-2</v>
      </c>
    </row>
    <row r="5070" spans="1:9" ht="16" x14ac:dyDescent="0.2">
      <c r="A5070" s="5">
        <v>42657.604166666664</v>
      </c>
      <c r="B5070" s="2">
        <v>967.24</v>
      </c>
      <c r="C5070" s="29">
        <v>90.7</v>
      </c>
      <c r="D5070" s="8">
        <v>1.9625E-4</v>
      </c>
      <c r="E5070" s="13">
        <f>D5070*'Assumptions Notes'!C$12</f>
        <v>2.3550000000000001E-2</v>
      </c>
      <c r="F5070" s="15">
        <f t="shared" si="158"/>
        <v>1.7799875E-2</v>
      </c>
      <c r="G5070" s="10">
        <f>IF(C5070&gt;'Assumptions Notes'!C$11,'Assumptions Notes'!C$11,C5070)</f>
        <v>90.7</v>
      </c>
      <c r="H5070" s="15">
        <f t="shared" si="159"/>
        <v>1.7799875E-2</v>
      </c>
      <c r="I5070" s="2">
        <f>IF(C5070&gt;'Assumptions Notes'!C$11,-C5070*('Assumptions Notes'!C$13/(2*1000)),G5070*D5070)</f>
        <v>1.7799875E-2</v>
      </c>
    </row>
    <row r="5071" spans="1:9" ht="16" x14ac:dyDescent="0.2">
      <c r="A5071" s="5">
        <v>42657.625</v>
      </c>
      <c r="B5071" s="2">
        <v>992.7</v>
      </c>
      <c r="C5071" s="29">
        <v>93.3</v>
      </c>
      <c r="D5071" s="8">
        <v>1.975E-4</v>
      </c>
      <c r="E5071" s="13">
        <f>D5071*'Assumptions Notes'!C$12</f>
        <v>2.3699999999999999E-2</v>
      </c>
      <c r="F5071" s="15">
        <f t="shared" si="158"/>
        <v>1.8426749999999999E-2</v>
      </c>
      <c r="G5071" s="10">
        <f>IF(C5071&gt;'Assumptions Notes'!C$11,'Assumptions Notes'!C$11,C5071)</f>
        <v>93.3</v>
      </c>
      <c r="H5071" s="15">
        <f t="shared" si="159"/>
        <v>1.8426749999999999E-2</v>
      </c>
      <c r="I5071" s="2">
        <f>IF(C5071&gt;'Assumptions Notes'!C$11,-C5071*('Assumptions Notes'!C$13/(2*1000)),G5071*D5071)</f>
        <v>1.8426749999999999E-2</v>
      </c>
    </row>
    <row r="5072" spans="1:9" ht="16" x14ac:dyDescent="0.2">
      <c r="A5072" s="5">
        <v>42657.645833333336</v>
      </c>
      <c r="B5072" s="2">
        <v>1029.72</v>
      </c>
      <c r="C5072" s="29">
        <v>89.7</v>
      </c>
      <c r="D5072" s="8">
        <v>2.2124999999999998E-4</v>
      </c>
      <c r="E5072" s="13">
        <f>D5072*'Assumptions Notes'!C$12</f>
        <v>2.6549999999999997E-2</v>
      </c>
      <c r="F5072" s="15">
        <f t="shared" si="158"/>
        <v>1.9846124999999999E-2</v>
      </c>
      <c r="G5072" s="10">
        <f>IF(C5072&gt;'Assumptions Notes'!C$11,'Assumptions Notes'!C$11,C5072)</f>
        <v>89.7</v>
      </c>
      <c r="H5072" s="15">
        <f t="shared" si="159"/>
        <v>1.9846124999999999E-2</v>
      </c>
      <c r="I5072" s="2">
        <f>IF(C5072&gt;'Assumptions Notes'!C$11,-C5072*('Assumptions Notes'!C$13/(2*1000)),G5072*D5072)</f>
        <v>1.9846124999999999E-2</v>
      </c>
    </row>
    <row r="5073" spans="1:9" ht="16" x14ac:dyDescent="0.2">
      <c r="A5073" s="5">
        <v>42657.666666666664</v>
      </c>
      <c r="B5073" s="2">
        <v>1083.1099999999999</v>
      </c>
      <c r="C5073" s="29">
        <v>87.3</v>
      </c>
      <c r="D5073" s="8">
        <v>2.4499999999999999E-4</v>
      </c>
      <c r="E5073" s="13">
        <f>D5073*'Assumptions Notes'!C$12</f>
        <v>2.9399999999999999E-2</v>
      </c>
      <c r="F5073" s="15">
        <f t="shared" si="158"/>
        <v>2.1388499999999998E-2</v>
      </c>
      <c r="G5073" s="10">
        <f>IF(C5073&gt;'Assumptions Notes'!C$11,'Assumptions Notes'!C$11,C5073)</f>
        <v>87.3</v>
      </c>
      <c r="H5073" s="15">
        <f t="shared" si="159"/>
        <v>2.1388499999999998E-2</v>
      </c>
      <c r="I5073" s="2">
        <f>IF(C5073&gt;'Assumptions Notes'!C$11,-C5073*('Assumptions Notes'!C$13/(2*1000)),G5073*D5073)</f>
        <v>2.1388499999999998E-2</v>
      </c>
    </row>
    <row r="5074" spans="1:9" ht="16" x14ac:dyDescent="0.2">
      <c r="A5074" s="5">
        <v>42657.6875</v>
      </c>
      <c r="B5074" s="2">
        <v>1115.6099999999999</v>
      </c>
      <c r="C5074" s="29">
        <v>86.7</v>
      </c>
      <c r="D5074" s="8">
        <v>2.7E-4</v>
      </c>
      <c r="E5074" s="13">
        <f>D5074*'Assumptions Notes'!C$12</f>
        <v>3.2399999999999998E-2</v>
      </c>
      <c r="F5074" s="15">
        <f t="shared" si="158"/>
        <v>2.3409000000000003E-2</v>
      </c>
      <c r="G5074" s="10">
        <f>IF(C5074&gt;'Assumptions Notes'!C$11,'Assumptions Notes'!C$11,C5074)</f>
        <v>86.7</v>
      </c>
      <c r="H5074" s="15">
        <f t="shared" si="159"/>
        <v>2.3409000000000003E-2</v>
      </c>
      <c r="I5074" s="2">
        <f>IF(C5074&gt;'Assumptions Notes'!C$11,-C5074*('Assumptions Notes'!C$13/(2*1000)),G5074*D5074)</f>
        <v>2.3409000000000003E-2</v>
      </c>
    </row>
    <row r="5075" spans="1:9" ht="16" x14ac:dyDescent="0.2">
      <c r="A5075" s="5">
        <v>42657.708333333336</v>
      </c>
      <c r="B5075" s="2">
        <v>1192.3499999999999</v>
      </c>
      <c r="C5075" s="29">
        <v>86.1</v>
      </c>
      <c r="D5075" s="8">
        <v>2.9500000000000001E-4</v>
      </c>
      <c r="E5075" s="13">
        <f>D5075*'Assumptions Notes'!C$12</f>
        <v>3.5400000000000001E-2</v>
      </c>
      <c r="F5075" s="15">
        <f t="shared" si="158"/>
        <v>2.5399499999999998E-2</v>
      </c>
      <c r="G5075" s="10">
        <f>IF(C5075&gt;'Assumptions Notes'!C$11,'Assumptions Notes'!C$11,C5075)</f>
        <v>86.1</v>
      </c>
      <c r="H5075" s="15">
        <f t="shared" si="159"/>
        <v>2.5399499999999998E-2</v>
      </c>
      <c r="I5075" s="2">
        <f>IF(C5075&gt;'Assumptions Notes'!C$11,-C5075*('Assumptions Notes'!C$13/(2*1000)),G5075*D5075)</f>
        <v>2.5399499999999998E-2</v>
      </c>
    </row>
    <row r="5076" spans="1:9" ht="16" x14ac:dyDescent="0.2">
      <c r="A5076" s="5">
        <v>42657.729166666664</v>
      </c>
      <c r="B5076" s="2">
        <v>1246.78</v>
      </c>
      <c r="C5076" s="29">
        <v>86.8</v>
      </c>
      <c r="D5076" s="8">
        <v>2.9750000000000002E-4</v>
      </c>
      <c r="E5076" s="13">
        <f>D5076*'Assumptions Notes'!C$12</f>
        <v>3.5700000000000003E-2</v>
      </c>
      <c r="F5076" s="15">
        <f t="shared" si="158"/>
        <v>2.5823000000000002E-2</v>
      </c>
      <c r="G5076" s="10">
        <f>IF(C5076&gt;'Assumptions Notes'!C$11,'Assumptions Notes'!C$11,C5076)</f>
        <v>86.8</v>
      </c>
      <c r="H5076" s="15">
        <f t="shared" si="159"/>
        <v>2.5823000000000002E-2</v>
      </c>
      <c r="I5076" s="2">
        <f>IF(C5076&gt;'Assumptions Notes'!C$11,-C5076*('Assumptions Notes'!C$13/(2*1000)),G5076*D5076)</f>
        <v>2.5823000000000002E-2</v>
      </c>
    </row>
    <row r="5077" spans="1:9" ht="16" x14ac:dyDescent="0.2">
      <c r="A5077" s="5">
        <v>42657.75</v>
      </c>
      <c r="B5077" s="2">
        <v>1267.26</v>
      </c>
      <c r="C5077" s="29">
        <v>93.4</v>
      </c>
      <c r="D5077" s="8">
        <v>2.9999999999999997E-4</v>
      </c>
      <c r="E5077" s="13">
        <f>D5077*'Assumptions Notes'!C$12</f>
        <v>3.5999999999999997E-2</v>
      </c>
      <c r="F5077" s="15">
        <f t="shared" si="158"/>
        <v>2.802E-2</v>
      </c>
      <c r="G5077" s="10">
        <f>IF(C5077&gt;'Assumptions Notes'!C$11,'Assumptions Notes'!C$11,C5077)</f>
        <v>93.4</v>
      </c>
      <c r="H5077" s="15">
        <f t="shared" si="159"/>
        <v>2.802E-2</v>
      </c>
      <c r="I5077" s="2">
        <f>IF(C5077&gt;'Assumptions Notes'!C$11,-C5077*('Assumptions Notes'!C$13/(2*1000)),G5077*D5077)</f>
        <v>2.802E-2</v>
      </c>
    </row>
    <row r="5078" spans="1:9" ht="16" x14ac:dyDescent="0.2">
      <c r="A5078" s="5">
        <v>42657.770833333336</v>
      </c>
      <c r="B5078" s="2">
        <v>1311.54</v>
      </c>
      <c r="C5078" s="29">
        <v>97.5</v>
      </c>
      <c r="D5078" s="8">
        <v>2.9999999999999997E-4</v>
      </c>
      <c r="E5078" s="13">
        <f>D5078*'Assumptions Notes'!C$12</f>
        <v>3.5999999999999997E-2</v>
      </c>
      <c r="F5078" s="15">
        <f t="shared" si="158"/>
        <v>2.9249999999999998E-2</v>
      </c>
      <c r="G5078" s="10">
        <f>IF(C5078&gt;'Assumptions Notes'!C$11,'Assumptions Notes'!C$11,C5078)</f>
        <v>97.5</v>
      </c>
      <c r="H5078" s="15">
        <f t="shared" si="159"/>
        <v>2.9249999999999998E-2</v>
      </c>
      <c r="I5078" s="2">
        <f>IF(C5078&gt;'Assumptions Notes'!C$11,-C5078*('Assumptions Notes'!C$13/(2*1000)),G5078*D5078)</f>
        <v>2.9249999999999998E-2</v>
      </c>
    </row>
    <row r="5079" spans="1:9" ht="16" x14ac:dyDescent="0.2">
      <c r="A5079" s="5">
        <v>42657.791666666664</v>
      </c>
      <c r="B5079" s="2">
        <v>1314.35</v>
      </c>
      <c r="C5079" s="29">
        <v>96.3</v>
      </c>
      <c r="D5079" s="8">
        <v>2.9999999999999997E-4</v>
      </c>
      <c r="E5079" s="13">
        <f>D5079*'Assumptions Notes'!C$12</f>
        <v>3.5999999999999997E-2</v>
      </c>
      <c r="F5079" s="15">
        <f t="shared" si="158"/>
        <v>2.8889999999999996E-2</v>
      </c>
      <c r="G5079" s="10">
        <f>IF(C5079&gt;'Assumptions Notes'!C$11,'Assumptions Notes'!C$11,C5079)</f>
        <v>96.3</v>
      </c>
      <c r="H5079" s="15">
        <f t="shared" si="159"/>
        <v>2.8889999999999996E-2</v>
      </c>
      <c r="I5079" s="2">
        <f>IF(C5079&gt;'Assumptions Notes'!C$11,-C5079*('Assumptions Notes'!C$13/(2*1000)),G5079*D5079)</f>
        <v>2.8889999999999996E-2</v>
      </c>
    </row>
    <row r="5080" spans="1:9" ht="16" x14ac:dyDescent="0.2">
      <c r="A5080" s="5">
        <v>42657.8125</v>
      </c>
      <c r="B5080" s="2">
        <v>1355.9</v>
      </c>
      <c r="C5080" s="29">
        <v>96.6</v>
      </c>
      <c r="D5080" s="8">
        <v>2.9750000000000002E-4</v>
      </c>
      <c r="E5080" s="13">
        <f>D5080*'Assumptions Notes'!C$12</f>
        <v>3.5700000000000003E-2</v>
      </c>
      <c r="F5080" s="15">
        <f t="shared" si="158"/>
        <v>2.87385E-2</v>
      </c>
      <c r="G5080" s="10">
        <f>IF(C5080&gt;'Assumptions Notes'!C$11,'Assumptions Notes'!C$11,C5080)</f>
        <v>96.6</v>
      </c>
      <c r="H5080" s="15">
        <f t="shared" si="159"/>
        <v>2.87385E-2</v>
      </c>
      <c r="I5080" s="2">
        <f>IF(C5080&gt;'Assumptions Notes'!C$11,-C5080*('Assumptions Notes'!C$13/(2*1000)),G5080*D5080)</f>
        <v>2.87385E-2</v>
      </c>
    </row>
    <row r="5081" spans="1:9" ht="16" x14ac:dyDescent="0.2">
      <c r="A5081" s="5">
        <v>42657.833333333336</v>
      </c>
      <c r="B5081" s="2">
        <v>1368.44</v>
      </c>
      <c r="C5081" s="29">
        <v>93.7</v>
      </c>
      <c r="D5081" s="8">
        <v>2.9500000000000001E-4</v>
      </c>
      <c r="E5081" s="13">
        <f>D5081*'Assumptions Notes'!C$12</f>
        <v>3.5400000000000001E-2</v>
      </c>
      <c r="F5081" s="15">
        <f t="shared" si="158"/>
        <v>2.7641500000000003E-2</v>
      </c>
      <c r="G5081" s="10">
        <f>IF(C5081&gt;'Assumptions Notes'!C$11,'Assumptions Notes'!C$11,C5081)</f>
        <v>93.7</v>
      </c>
      <c r="H5081" s="15">
        <f t="shared" si="159"/>
        <v>2.7641500000000003E-2</v>
      </c>
      <c r="I5081" s="2">
        <f>IF(C5081&gt;'Assumptions Notes'!C$11,-C5081*('Assumptions Notes'!C$13/(2*1000)),G5081*D5081)</f>
        <v>2.7641500000000003E-2</v>
      </c>
    </row>
    <row r="5082" spans="1:9" ht="16" x14ac:dyDescent="0.2">
      <c r="A5082" s="5">
        <v>42657.854166666664</v>
      </c>
      <c r="B5082" s="2">
        <v>1314.44</v>
      </c>
      <c r="C5082" s="29">
        <v>95.3</v>
      </c>
      <c r="D5082" s="8">
        <v>2.9E-4</v>
      </c>
      <c r="E5082" s="13">
        <f>D5082*'Assumptions Notes'!C$12</f>
        <v>3.4799999999999998E-2</v>
      </c>
      <c r="F5082" s="15">
        <f t="shared" si="158"/>
        <v>2.7636999999999998E-2</v>
      </c>
      <c r="G5082" s="10">
        <f>IF(C5082&gt;'Assumptions Notes'!C$11,'Assumptions Notes'!C$11,C5082)</f>
        <v>95.3</v>
      </c>
      <c r="H5082" s="15">
        <f t="shared" si="159"/>
        <v>2.7636999999999998E-2</v>
      </c>
      <c r="I5082" s="2">
        <f>IF(C5082&gt;'Assumptions Notes'!C$11,-C5082*('Assumptions Notes'!C$13/(2*1000)),G5082*D5082)</f>
        <v>2.7636999999999998E-2</v>
      </c>
    </row>
    <row r="5083" spans="1:9" ht="16" x14ac:dyDescent="0.2">
      <c r="A5083" s="5">
        <v>42657.875</v>
      </c>
      <c r="B5083" s="2">
        <v>1247.26</v>
      </c>
      <c r="C5083" s="29">
        <v>95.1</v>
      </c>
      <c r="D5083" s="8">
        <v>2.8499999999999999E-4</v>
      </c>
      <c r="E5083" s="13">
        <f>D5083*'Assumptions Notes'!C$12</f>
        <v>3.4200000000000001E-2</v>
      </c>
      <c r="F5083" s="15">
        <f t="shared" si="158"/>
        <v>2.7103499999999996E-2</v>
      </c>
      <c r="G5083" s="10">
        <f>IF(C5083&gt;'Assumptions Notes'!C$11,'Assumptions Notes'!C$11,C5083)</f>
        <v>95.1</v>
      </c>
      <c r="H5083" s="15">
        <f t="shared" si="159"/>
        <v>2.7103499999999996E-2</v>
      </c>
      <c r="I5083" s="2">
        <f>IF(C5083&gt;'Assumptions Notes'!C$11,-C5083*('Assumptions Notes'!C$13/(2*1000)),G5083*D5083)</f>
        <v>2.7103499999999996E-2</v>
      </c>
    </row>
    <row r="5084" spans="1:9" ht="16" x14ac:dyDescent="0.2">
      <c r="A5084" s="5">
        <v>42657.895833333336</v>
      </c>
      <c r="B5084" s="2">
        <v>1206.55</v>
      </c>
      <c r="C5084" s="29">
        <v>96.6</v>
      </c>
      <c r="D5084" s="8">
        <v>2.7E-4</v>
      </c>
      <c r="E5084" s="13">
        <f>D5084*'Assumptions Notes'!C$12</f>
        <v>3.2399999999999998E-2</v>
      </c>
      <c r="F5084" s="15">
        <f t="shared" si="158"/>
        <v>2.6081999999999998E-2</v>
      </c>
      <c r="G5084" s="10">
        <f>IF(C5084&gt;'Assumptions Notes'!C$11,'Assumptions Notes'!C$11,C5084)</f>
        <v>96.6</v>
      </c>
      <c r="H5084" s="15">
        <f t="shared" si="159"/>
        <v>2.6081999999999998E-2</v>
      </c>
      <c r="I5084" s="2">
        <f>IF(C5084&gt;'Assumptions Notes'!C$11,-C5084*('Assumptions Notes'!C$13/(2*1000)),G5084*D5084)</f>
        <v>2.6081999999999998E-2</v>
      </c>
    </row>
    <row r="5085" spans="1:9" ht="16" x14ac:dyDescent="0.2">
      <c r="A5085" s="5">
        <v>42657.916666666664</v>
      </c>
      <c r="B5085" s="2">
        <v>1161.44</v>
      </c>
      <c r="C5085" s="29">
        <v>97.4</v>
      </c>
      <c r="D5085" s="8">
        <v>2.5500000000000002E-4</v>
      </c>
      <c r="E5085" s="13">
        <f>D5085*'Assumptions Notes'!C$12</f>
        <v>3.0600000000000002E-2</v>
      </c>
      <c r="F5085" s="15">
        <f t="shared" si="158"/>
        <v>2.4837000000000005E-2</v>
      </c>
      <c r="G5085" s="10">
        <f>IF(C5085&gt;'Assumptions Notes'!C$11,'Assumptions Notes'!C$11,C5085)</f>
        <v>97.4</v>
      </c>
      <c r="H5085" s="15">
        <f t="shared" si="159"/>
        <v>2.4837000000000005E-2</v>
      </c>
      <c r="I5085" s="2">
        <f>IF(C5085&gt;'Assumptions Notes'!C$11,-C5085*('Assumptions Notes'!C$13/(2*1000)),G5085*D5085)</f>
        <v>2.4837000000000005E-2</v>
      </c>
    </row>
    <row r="5086" spans="1:9" ht="16" x14ac:dyDescent="0.2">
      <c r="A5086" s="5">
        <v>42657.9375</v>
      </c>
      <c r="B5086" s="2">
        <v>1117.9100000000001</v>
      </c>
      <c r="C5086" s="29">
        <v>83.8</v>
      </c>
      <c r="D5086" s="8">
        <v>2.1250000000000002E-4</v>
      </c>
      <c r="E5086" s="13">
        <f>D5086*'Assumptions Notes'!C$12</f>
        <v>2.5500000000000002E-2</v>
      </c>
      <c r="F5086" s="15">
        <f t="shared" si="158"/>
        <v>1.78075E-2</v>
      </c>
      <c r="G5086" s="10">
        <f>IF(C5086&gt;'Assumptions Notes'!C$11,'Assumptions Notes'!C$11,C5086)</f>
        <v>83.8</v>
      </c>
      <c r="H5086" s="15">
        <f t="shared" si="159"/>
        <v>1.78075E-2</v>
      </c>
      <c r="I5086" s="2">
        <f>IF(C5086&gt;'Assumptions Notes'!C$11,-C5086*('Assumptions Notes'!C$13/(2*1000)),G5086*D5086)</f>
        <v>1.78075E-2</v>
      </c>
    </row>
    <row r="5087" spans="1:9" ht="16" x14ac:dyDescent="0.2">
      <c r="A5087" s="5">
        <v>42657.958333333336</v>
      </c>
      <c r="B5087" s="2">
        <v>1103.25</v>
      </c>
      <c r="C5087" s="29">
        <v>95.2</v>
      </c>
      <c r="D5087" s="8">
        <v>1.7000000000000001E-4</v>
      </c>
      <c r="E5087" s="13">
        <f>D5087*'Assumptions Notes'!C$12</f>
        <v>2.0400000000000001E-2</v>
      </c>
      <c r="F5087" s="15">
        <f t="shared" si="158"/>
        <v>1.6184E-2</v>
      </c>
      <c r="G5087" s="10">
        <f>IF(C5087&gt;'Assumptions Notes'!C$11,'Assumptions Notes'!C$11,C5087)</f>
        <v>95.2</v>
      </c>
      <c r="H5087" s="15">
        <f t="shared" si="159"/>
        <v>1.6184E-2</v>
      </c>
      <c r="I5087" s="2">
        <f>IF(C5087&gt;'Assumptions Notes'!C$11,-C5087*('Assumptions Notes'!C$13/(2*1000)),G5087*D5087)</f>
        <v>1.6184E-2</v>
      </c>
    </row>
    <row r="5088" spans="1:9" ht="16" x14ac:dyDescent="0.2">
      <c r="A5088" s="5">
        <v>42657.979166666664</v>
      </c>
      <c r="B5088" s="2">
        <v>1099.22</v>
      </c>
      <c r="C5088" s="29">
        <v>99</v>
      </c>
      <c r="D5088" s="8">
        <v>1.5000000000000001E-4</v>
      </c>
      <c r="E5088" s="13">
        <f>D5088*'Assumptions Notes'!C$12</f>
        <v>1.8000000000000002E-2</v>
      </c>
      <c r="F5088" s="15">
        <f t="shared" si="158"/>
        <v>1.4850000000000002E-2</v>
      </c>
      <c r="G5088" s="10">
        <f>IF(C5088&gt;'Assumptions Notes'!C$11,'Assumptions Notes'!C$11,C5088)</f>
        <v>99</v>
      </c>
      <c r="H5088" s="15">
        <f t="shared" si="159"/>
        <v>1.4850000000000002E-2</v>
      </c>
      <c r="I5088" s="2">
        <f>IF(C5088&gt;'Assumptions Notes'!C$11,-C5088*('Assumptions Notes'!C$13/(2*1000)),G5088*D5088)</f>
        <v>1.4850000000000002E-2</v>
      </c>
    </row>
    <row r="5089" spans="1:9" ht="16" x14ac:dyDescent="0.2">
      <c r="A5089" s="5">
        <v>42658</v>
      </c>
      <c r="B5089" s="2">
        <v>1268.05</v>
      </c>
      <c r="C5089" s="29">
        <v>98.2</v>
      </c>
      <c r="D5089" s="8">
        <v>1.2999999999999999E-4</v>
      </c>
      <c r="E5089" s="13">
        <f>D5089*'Assumptions Notes'!C$12</f>
        <v>1.5599999999999999E-2</v>
      </c>
      <c r="F5089" s="15">
        <f t="shared" si="158"/>
        <v>1.2766E-2</v>
      </c>
      <c r="G5089" s="10">
        <f>IF(C5089&gt;'Assumptions Notes'!C$11,'Assumptions Notes'!C$11,C5089)</f>
        <v>98.2</v>
      </c>
      <c r="H5089" s="15">
        <f t="shared" si="159"/>
        <v>1.2766E-2</v>
      </c>
      <c r="I5089" s="2">
        <f>IF(C5089&gt;'Assumptions Notes'!C$11,-C5089*('Assumptions Notes'!C$13/(2*1000)),G5089*D5089)</f>
        <v>1.2766E-2</v>
      </c>
    </row>
    <row r="5090" spans="1:9" ht="16" x14ac:dyDescent="0.2">
      <c r="A5090" s="5">
        <v>42658.020833333336</v>
      </c>
      <c r="B5090" s="2">
        <v>1157</v>
      </c>
      <c r="C5090" s="29">
        <v>95</v>
      </c>
      <c r="D5090" s="8">
        <v>1.175E-4</v>
      </c>
      <c r="E5090" s="13">
        <f>D5090*'Assumptions Notes'!C$12</f>
        <v>1.41E-2</v>
      </c>
      <c r="F5090" s="15">
        <f t="shared" si="158"/>
        <v>1.1162499999999999E-2</v>
      </c>
      <c r="G5090" s="10">
        <f>IF(C5090&gt;'Assumptions Notes'!C$11,'Assumptions Notes'!C$11,C5090)</f>
        <v>95</v>
      </c>
      <c r="H5090" s="15">
        <f t="shared" si="159"/>
        <v>1.1162499999999999E-2</v>
      </c>
      <c r="I5090" s="2">
        <f>IF(C5090&gt;'Assumptions Notes'!C$11,-C5090*('Assumptions Notes'!C$13/(2*1000)),G5090*D5090)</f>
        <v>1.1162499999999999E-2</v>
      </c>
    </row>
    <row r="5091" spans="1:9" ht="16" x14ac:dyDescent="0.2">
      <c r="A5091" s="5">
        <v>42658.041666666664</v>
      </c>
      <c r="B5091" s="2">
        <v>1114.1600000000001</v>
      </c>
      <c r="C5091" s="29">
        <v>93.4</v>
      </c>
      <c r="D5091" s="8">
        <v>1.05E-4</v>
      </c>
      <c r="E5091" s="13">
        <f>D5091*'Assumptions Notes'!C$12</f>
        <v>1.26E-2</v>
      </c>
      <c r="F5091" s="15">
        <f t="shared" si="158"/>
        <v>9.8070000000000015E-3</v>
      </c>
      <c r="G5091" s="10">
        <f>IF(C5091&gt;'Assumptions Notes'!C$11,'Assumptions Notes'!C$11,C5091)</f>
        <v>93.4</v>
      </c>
      <c r="H5091" s="15">
        <f t="shared" si="159"/>
        <v>9.8070000000000015E-3</v>
      </c>
      <c r="I5091" s="2">
        <f>IF(C5091&gt;'Assumptions Notes'!C$11,-C5091*('Assumptions Notes'!C$13/(2*1000)),G5091*D5091)</f>
        <v>9.8070000000000015E-3</v>
      </c>
    </row>
    <row r="5092" spans="1:9" ht="16" x14ac:dyDescent="0.2">
      <c r="A5092" s="5">
        <v>42658.0625</v>
      </c>
      <c r="B5092" s="2">
        <v>1029.24</v>
      </c>
      <c r="C5092" s="29">
        <v>94.7</v>
      </c>
      <c r="D5092" s="8">
        <v>1.025E-4</v>
      </c>
      <c r="E5092" s="13">
        <f>D5092*'Assumptions Notes'!C$12</f>
        <v>1.23E-2</v>
      </c>
      <c r="F5092" s="15">
        <f t="shared" si="158"/>
        <v>9.7067500000000001E-3</v>
      </c>
      <c r="G5092" s="10">
        <f>IF(C5092&gt;'Assumptions Notes'!C$11,'Assumptions Notes'!C$11,C5092)</f>
        <v>94.7</v>
      </c>
      <c r="H5092" s="15">
        <f t="shared" si="159"/>
        <v>9.7067500000000001E-3</v>
      </c>
      <c r="I5092" s="2">
        <f>IF(C5092&gt;'Assumptions Notes'!C$11,-C5092*('Assumptions Notes'!C$13/(2*1000)),G5092*D5092)</f>
        <v>9.7067500000000001E-3</v>
      </c>
    </row>
    <row r="5093" spans="1:9" ht="16" x14ac:dyDescent="0.2">
      <c r="A5093" s="5">
        <v>42658.083333333336</v>
      </c>
      <c r="B5093" s="2">
        <v>969.03</v>
      </c>
      <c r="C5093" s="29">
        <v>94.1</v>
      </c>
      <c r="D5093" s="8">
        <v>1E-4</v>
      </c>
      <c r="E5093" s="13">
        <f>D5093*'Assumptions Notes'!C$12</f>
        <v>1.2E-2</v>
      </c>
      <c r="F5093" s="15">
        <f t="shared" si="158"/>
        <v>9.41E-3</v>
      </c>
      <c r="G5093" s="10">
        <f>IF(C5093&gt;'Assumptions Notes'!C$11,'Assumptions Notes'!C$11,C5093)</f>
        <v>94.1</v>
      </c>
      <c r="H5093" s="15">
        <f t="shared" si="159"/>
        <v>9.41E-3</v>
      </c>
      <c r="I5093" s="2">
        <f>IF(C5093&gt;'Assumptions Notes'!C$11,-C5093*('Assumptions Notes'!C$13/(2*1000)),G5093*D5093)</f>
        <v>9.41E-3</v>
      </c>
    </row>
    <row r="5094" spans="1:9" ht="16" x14ac:dyDescent="0.2">
      <c r="A5094" s="5">
        <v>42658.104166666664</v>
      </c>
      <c r="B5094" s="2">
        <v>934.29</v>
      </c>
      <c r="C5094" s="29">
        <v>92.4</v>
      </c>
      <c r="D5094" s="8">
        <v>9.8750000000000002E-5</v>
      </c>
      <c r="E5094" s="13">
        <f>D5094*'Assumptions Notes'!C$12</f>
        <v>1.1849999999999999E-2</v>
      </c>
      <c r="F5094" s="15">
        <f t="shared" si="158"/>
        <v>9.1245000000000007E-3</v>
      </c>
      <c r="G5094" s="10">
        <f>IF(C5094&gt;'Assumptions Notes'!C$11,'Assumptions Notes'!C$11,C5094)</f>
        <v>92.4</v>
      </c>
      <c r="H5094" s="15">
        <f t="shared" si="159"/>
        <v>9.1245000000000007E-3</v>
      </c>
      <c r="I5094" s="2">
        <f>IF(C5094&gt;'Assumptions Notes'!C$11,-C5094*('Assumptions Notes'!C$13/(2*1000)),G5094*D5094)</f>
        <v>9.1245000000000007E-3</v>
      </c>
    </row>
    <row r="5095" spans="1:9" ht="16" x14ac:dyDescent="0.2">
      <c r="A5095" s="5">
        <v>42658.125</v>
      </c>
      <c r="B5095" s="2">
        <v>915.93</v>
      </c>
      <c r="C5095" s="29">
        <v>94.5</v>
      </c>
      <c r="D5095" s="8">
        <v>9.7499999999999998E-5</v>
      </c>
      <c r="E5095" s="13">
        <f>D5095*'Assumptions Notes'!C$12</f>
        <v>1.17E-2</v>
      </c>
      <c r="F5095" s="15">
        <f t="shared" si="158"/>
        <v>9.2137499999999997E-3</v>
      </c>
      <c r="G5095" s="10">
        <f>IF(C5095&gt;'Assumptions Notes'!C$11,'Assumptions Notes'!C$11,C5095)</f>
        <v>94.5</v>
      </c>
      <c r="H5095" s="15">
        <f t="shared" si="159"/>
        <v>9.2137499999999997E-3</v>
      </c>
      <c r="I5095" s="2">
        <f>IF(C5095&gt;'Assumptions Notes'!C$11,-C5095*('Assumptions Notes'!C$13/(2*1000)),G5095*D5095)</f>
        <v>9.2137499999999997E-3</v>
      </c>
    </row>
    <row r="5096" spans="1:9" ht="16" x14ac:dyDescent="0.2">
      <c r="A5096" s="5">
        <v>42658.145833333336</v>
      </c>
      <c r="B5096" s="2">
        <v>902.06</v>
      </c>
      <c r="C5096" s="29">
        <v>91.6</v>
      </c>
      <c r="D5096" s="8">
        <v>9.6250000000000009E-5</v>
      </c>
      <c r="E5096" s="13">
        <f>D5096*'Assumptions Notes'!C$12</f>
        <v>1.1550000000000001E-2</v>
      </c>
      <c r="F5096" s="15">
        <f t="shared" si="158"/>
        <v>8.8164999999999997E-3</v>
      </c>
      <c r="G5096" s="10">
        <f>IF(C5096&gt;'Assumptions Notes'!C$11,'Assumptions Notes'!C$11,C5096)</f>
        <v>91.6</v>
      </c>
      <c r="H5096" s="15">
        <f t="shared" si="159"/>
        <v>8.8164999999999997E-3</v>
      </c>
      <c r="I5096" s="2">
        <f>IF(C5096&gt;'Assumptions Notes'!C$11,-C5096*('Assumptions Notes'!C$13/(2*1000)),G5096*D5096)</f>
        <v>8.8164999999999997E-3</v>
      </c>
    </row>
    <row r="5097" spans="1:9" ht="16" x14ac:dyDescent="0.2">
      <c r="A5097" s="5">
        <v>42658.166666666664</v>
      </c>
      <c r="B5097" s="2">
        <v>885.29</v>
      </c>
      <c r="C5097" s="29">
        <v>92.8</v>
      </c>
      <c r="D5097" s="8">
        <v>9.5000000000000005E-5</v>
      </c>
      <c r="E5097" s="13">
        <f>D5097*'Assumptions Notes'!C$12</f>
        <v>1.14E-2</v>
      </c>
      <c r="F5097" s="15">
        <f t="shared" si="158"/>
        <v>8.8160000000000009E-3</v>
      </c>
      <c r="G5097" s="10">
        <f>IF(C5097&gt;'Assumptions Notes'!C$11,'Assumptions Notes'!C$11,C5097)</f>
        <v>92.8</v>
      </c>
      <c r="H5097" s="15">
        <f t="shared" si="159"/>
        <v>8.8160000000000009E-3</v>
      </c>
      <c r="I5097" s="2">
        <f>IF(C5097&gt;'Assumptions Notes'!C$11,-C5097*('Assumptions Notes'!C$13/(2*1000)),G5097*D5097)</f>
        <v>8.8160000000000009E-3</v>
      </c>
    </row>
    <row r="5098" spans="1:9" ht="16" x14ac:dyDescent="0.2">
      <c r="A5098" s="5">
        <v>42658.1875</v>
      </c>
      <c r="B5098" s="2">
        <v>881.74</v>
      </c>
      <c r="C5098" s="29">
        <v>96.8</v>
      </c>
      <c r="D5098" s="8">
        <v>9.6250000000000009E-5</v>
      </c>
      <c r="E5098" s="13">
        <f>D5098*'Assumptions Notes'!C$12</f>
        <v>1.1550000000000001E-2</v>
      </c>
      <c r="F5098" s="15">
        <f t="shared" si="158"/>
        <v>9.3170000000000006E-3</v>
      </c>
      <c r="G5098" s="10">
        <f>IF(C5098&gt;'Assumptions Notes'!C$11,'Assumptions Notes'!C$11,C5098)</f>
        <v>96.8</v>
      </c>
      <c r="H5098" s="15">
        <f t="shared" si="159"/>
        <v>9.3170000000000006E-3</v>
      </c>
      <c r="I5098" s="2">
        <f>IF(C5098&gt;'Assumptions Notes'!C$11,-C5098*('Assumptions Notes'!C$13/(2*1000)),G5098*D5098)</f>
        <v>9.3170000000000006E-3</v>
      </c>
    </row>
    <row r="5099" spans="1:9" ht="16" x14ac:dyDescent="0.2">
      <c r="A5099" s="5">
        <v>42658.208333333336</v>
      </c>
      <c r="B5099" s="2">
        <v>867.75</v>
      </c>
      <c r="C5099" s="29">
        <v>92.5</v>
      </c>
      <c r="D5099" s="8">
        <v>9.7499999999999998E-5</v>
      </c>
      <c r="E5099" s="13">
        <f>D5099*'Assumptions Notes'!C$12</f>
        <v>1.17E-2</v>
      </c>
      <c r="F5099" s="15">
        <f t="shared" si="158"/>
        <v>9.018749999999999E-3</v>
      </c>
      <c r="G5099" s="10">
        <f>IF(C5099&gt;'Assumptions Notes'!C$11,'Assumptions Notes'!C$11,C5099)</f>
        <v>92.5</v>
      </c>
      <c r="H5099" s="15">
        <f t="shared" si="159"/>
        <v>9.018749999999999E-3</v>
      </c>
      <c r="I5099" s="2">
        <f>IF(C5099&gt;'Assumptions Notes'!C$11,-C5099*('Assumptions Notes'!C$13/(2*1000)),G5099*D5099)</f>
        <v>9.018749999999999E-3</v>
      </c>
    </row>
    <row r="5100" spans="1:9" ht="16" x14ac:dyDescent="0.2">
      <c r="A5100" s="5">
        <v>42658.229166666664</v>
      </c>
      <c r="B5100" s="2">
        <v>889.41</v>
      </c>
      <c r="C5100" s="29">
        <v>92.3</v>
      </c>
      <c r="D5100" s="8">
        <v>1.15E-4</v>
      </c>
      <c r="E5100" s="13">
        <f>D5100*'Assumptions Notes'!C$12</f>
        <v>1.38E-2</v>
      </c>
      <c r="F5100" s="15">
        <f t="shared" si="158"/>
        <v>1.0614500000000001E-2</v>
      </c>
      <c r="G5100" s="10">
        <f>IF(C5100&gt;'Assumptions Notes'!C$11,'Assumptions Notes'!C$11,C5100)</f>
        <v>92.3</v>
      </c>
      <c r="H5100" s="15">
        <f t="shared" si="159"/>
        <v>1.0614500000000001E-2</v>
      </c>
      <c r="I5100" s="2">
        <f>IF(C5100&gt;'Assumptions Notes'!C$11,-C5100*('Assumptions Notes'!C$13/(2*1000)),G5100*D5100)</f>
        <v>1.0614500000000001E-2</v>
      </c>
    </row>
    <row r="5101" spans="1:9" ht="16" x14ac:dyDescent="0.2">
      <c r="A5101" s="5">
        <v>42658.25</v>
      </c>
      <c r="B5101" s="2">
        <v>919.01</v>
      </c>
      <c r="C5101" s="29">
        <v>92.1</v>
      </c>
      <c r="D5101" s="8">
        <v>1.325E-4</v>
      </c>
      <c r="E5101" s="13">
        <f>D5101*'Assumptions Notes'!C$12</f>
        <v>1.5900000000000001E-2</v>
      </c>
      <c r="F5101" s="15">
        <f t="shared" si="158"/>
        <v>1.2203249999999999E-2</v>
      </c>
      <c r="G5101" s="10">
        <f>IF(C5101&gt;'Assumptions Notes'!C$11,'Assumptions Notes'!C$11,C5101)</f>
        <v>92.1</v>
      </c>
      <c r="H5101" s="15">
        <f t="shared" si="159"/>
        <v>1.2203249999999999E-2</v>
      </c>
      <c r="I5101" s="2">
        <f>IF(C5101&gt;'Assumptions Notes'!C$11,-C5101*('Assumptions Notes'!C$13/(2*1000)),G5101*D5101)</f>
        <v>1.2203249999999999E-2</v>
      </c>
    </row>
    <row r="5102" spans="1:9" ht="16" x14ac:dyDescent="0.2">
      <c r="A5102" s="5">
        <v>42658.270833333336</v>
      </c>
      <c r="B5102" s="2">
        <v>929.28</v>
      </c>
      <c r="C5102" s="29">
        <v>93.4</v>
      </c>
      <c r="D5102" s="8">
        <v>1.6249999999999999E-4</v>
      </c>
      <c r="E5102" s="13">
        <f>D5102*'Assumptions Notes'!C$12</f>
        <v>1.95E-2</v>
      </c>
      <c r="F5102" s="15">
        <f t="shared" si="158"/>
        <v>1.51775E-2</v>
      </c>
      <c r="G5102" s="10">
        <f>IF(C5102&gt;'Assumptions Notes'!C$11,'Assumptions Notes'!C$11,C5102)</f>
        <v>93.4</v>
      </c>
      <c r="H5102" s="15">
        <f t="shared" si="159"/>
        <v>1.51775E-2</v>
      </c>
      <c r="I5102" s="2">
        <f>IF(C5102&gt;'Assumptions Notes'!C$11,-C5102*('Assumptions Notes'!C$13/(2*1000)),G5102*D5102)</f>
        <v>1.51775E-2</v>
      </c>
    </row>
    <row r="5103" spans="1:9" ht="16" x14ac:dyDescent="0.2">
      <c r="A5103" s="5">
        <v>42658.291666666664</v>
      </c>
      <c r="B5103" s="2">
        <v>963.59</v>
      </c>
      <c r="C5103" s="29">
        <v>89.4</v>
      </c>
      <c r="D5103" s="8">
        <v>1.9249999999999999E-4</v>
      </c>
      <c r="E5103" s="13">
        <f>D5103*'Assumptions Notes'!C$12</f>
        <v>2.3099999999999999E-2</v>
      </c>
      <c r="F5103" s="15">
        <f t="shared" si="158"/>
        <v>1.7209499999999999E-2</v>
      </c>
      <c r="G5103" s="10">
        <f>IF(C5103&gt;'Assumptions Notes'!C$11,'Assumptions Notes'!C$11,C5103)</f>
        <v>89.4</v>
      </c>
      <c r="H5103" s="15">
        <f t="shared" si="159"/>
        <v>1.7209499999999999E-2</v>
      </c>
      <c r="I5103" s="2">
        <f>IF(C5103&gt;'Assumptions Notes'!C$11,-C5103*('Assumptions Notes'!C$13/(2*1000)),G5103*D5103)</f>
        <v>1.7209499999999999E-2</v>
      </c>
    </row>
    <row r="5104" spans="1:9" ht="16" x14ac:dyDescent="0.2">
      <c r="A5104" s="5">
        <v>42658.3125</v>
      </c>
      <c r="B5104" s="2">
        <v>956.98</v>
      </c>
      <c r="C5104" s="29">
        <v>79.3</v>
      </c>
      <c r="D5104" s="8">
        <v>2.0875000000000001E-4</v>
      </c>
      <c r="E5104" s="13">
        <f>D5104*'Assumptions Notes'!C$12</f>
        <v>2.5049999999999999E-2</v>
      </c>
      <c r="F5104" s="15">
        <f t="shared" si="158"/>
        <v>1.6553874999999999E-2</v>
      </c>
      <c r="G5104" s="10">
        <f>IF(C5104&gt;'Assumptions Notes'!C$11,'Assumptions Notes'!C$11,C5104)</f>
        <v>79.3</v>
      </c>
      <c r="H5104" s="15">
        <f t="shared" si="159"/>
        <v>1.6553874999999999E-2</v>
      </c>
      <c r="I5104" s="2">
        <f>IF(C5104&gt;'Assumptions Notes'!C$11,-C5104*('Assumptions Notes'!C$13/(2*1000)),G5104*D5104)</f>
        <v>1.6553874999999999E-2</v>
      </c>
    </row>
    <row r="5105" spans="1:9" ht="16" x14ac:dyDescent="0.2">
      <c r="A5105" s="5">
        <v>42658.333333333336</v>
      </c>
      <c r="B5105" s="2">
        <v>944.5</v>
      </c>
      <c r="C5105" s="29">
        <v>75.5</v>
      </c>
      <c r="D5105" s="8">
        <v>2.2499999999999999E-4</v>
      </c>
      <c r="E5105" s="13">
        <f>D5105*'Assumptions Notes'!C$12</f>
        <v>2.7E-2</v>
      </c>
      <c r="F5105" s="15">
        <f t="shared" si="158"/>
        <v>1.6987499999999999E-2</v>
      </c>
      <c r="G5105" s="10">
        <f>IF(C5105&gt;'Assumptions Notes'!C$11,'Assumptions Notes'!C$11,C5105)</f>
        <v>75.5</v>
      </c>
      <c r="H5105" s="15">
        <f t="shared" si="159"/>
        <v>1.6987499999999999E-2</v>
      </c>
      <c r="I5105" s="2">
        <f>IF(C5105&gt;'Assumptions Notes'!C$11,-C5105*('Assumptions Notes'!C$13/(2*1000)),G5105*D5105)</f>
        <v>1.6987499999999999E-2</v>
      </c>
    </row>
    <row r="5106" spans="1:9" ht="16" x14ac:dyDescent="0.2">
      <c r="A5106" s="5">
        <v>42658.354166666664</v>
      </c>
      <c r="B5106" s="2">
        <v>920.33</v>
      </c>
      <c r="C5106" s="29">
        <v>189.8</v>
      </c>
      <c r="D5106" s="8">
        <v>2.2625E-4</v>
      </c>
      <c r="E5106" s="13">
        <f>D5106*'Assumptions Notes'!C$12</f>
        <v>2.7150000000000001E-2</v>
      </c>
      <c r="F5106" s="15">
        <f t="shared" si="158"/>
        <v>4.2942250000000001E-2</v>
      </c>
      <c r="G5106" s="10">
        <f>IF(C5106&gt;'Assumptions Notes'!C$11,'Assumptions Notes'!C$11,C5106)</f>
        <v>150</v>
      </c>
      <c r="H5106" s="15">
        <f t="shared" si="159"/>
        <v>3.3937500000000002E-2</v>
      </c>
      <c r="I5106" s="2">
        <f>IF(C5106&gt;'Assumptions Notes'!C$11,-C5106*('Assumptions Notes'!C$13/(2*1000)),G5106*D5106)</f>
        <v>-9.4900000000000012E-2</v>
      </c>
    </row>
    <row r="5107" spans="1:9" ht="16" x14ac:dyDescent="0.2">
      <c r="A5107" s="5">
        <v>42658.375</v>
      </c>
      <c r="B5107" s="2">
        <v>869.25</v>
      </c>
      <c r="C5107" s="29">
        <v>193.6</v>
      </c>
      <c r="D5107" s="8">
        <v>2.275E-4</v>
      </c>
      <c r="E5107" s="13">
        <f>D5107*'Assumptions Notes'!C$12</f>
        <v>2.7300000000000001E-2</v>
      </c>
      <c r="F5107" s="15">
        <f t="shared" si="158"/>
        <v>4.4044E-2</v>
      </c>
      <c r="G5107" s="10">
        <f>IF(C5107&gt;'Assumptions Notes'!C$11,'Assumptions Notes'!C$11,C5107)</f>
        <v>150</v>
      </c>
      <c r="H5107" s="15">
        <f t="shared" si="159"/>
        <v>3.4125000000000003E-2</v>
      </c>
      <c r="I5107" s="2">
        <f>IF(C5107&gt;'Assumptions Notes'!C$11,-C5107*('Assumptions Notes'!C$13/(2*1000)),G5107*D5107)</f>
        <v>-9.6799999999999997E-2</v>
      </c>
    </row>
    <row r="5108" spans="1:9" ht="16" x14ac:dyDescent="0.2">
      <c r="A5108" s="5">
        <v>42658.395833333336</v>
      </c>
      <c r="B5108" s="2">
        <v>804.92</v>
      </c>
      <c r="C5108" s="29">
        <v>196.1</v>
      </c>
      <c r="D5108" s="8">
        <v>2.1875E-4</v>
      </c>
      <c r="E5108" s="13">
        <f>D5108*'Assumptions Notes'!C$12</f>
        <v>2.6249999999999999E-2</v>
      </c>
      <c r="F5108" s="15">
        <f t="shared" si="158"/>
        <v>4.2896875000000001E-2</v>
      </c>
      <c r="G5108" s="10">
        <f>IF(C5108&gt;'Assumptions Notes'!C$11,'Assumptions Notes'!C$11,C5108)</f>
        <v>150</v>
      </c>
      <c r="H5108" s="15">
        <f t="shared" si="159"/>
        <v>3.2812500000000001E-2</v>
      </c>
      <c r="I5108" s="2">
        <f>IF(C5108&gt;'Assumptions Notes'!C$11,-C5108*('Assumptions Notes'!C$13/(2*1000)),G5108*D5108)</f>
        <v>-9.8049999999999998E-2</v>
      </c>
    </row>
    <row r="5109" spans="1:9" ht="16" x14ac:dyDescent="0.2">
      <c r="A5109" s="5">
        <v>42658.416666666664</v>
      </c>
      <c r="B5109" s="2">
        <v>769.41</v>
      </c>
      <c r="C5109" s="29">
        <v>190.1</v>
      </c>
      <c r="D5109" s="8">
        <v>2.1000000000000001E-4</v>
      </c>
      <c r="E5109" s="13">
        <f>D5109*'Assumptions Notes'!C$12</f>
        <v>2.52E-2</v>
      </c>
      <c r="F5109" s="15">
        <f t="shared" si="158"/>
        <v>3.9920999999999998E-2</v>
      </c>
      <c r="G5109" s="10">
        <f>IF(C5109&gt;'Assumptions Notes'!C$11,'Assumptions Notes'!C$11,C5109)</f>
        <v>150</v>
      </c>
      <c r="H5109" s="15">
        <f t="shared" si="159"/>
        <v>3.15E-2</v>
      </c>
      <c r="I5109" s="2">
        <f>IF(C5109&gt;'Assumptions Notes'!C$11,-C5109*('Assumptions Notes'!C$13/(2*1000)),G5109*D5109)</f>
        <v>-9.5049999999999996E-2</v>
      </c>
    </row>
    <row r="5110" spans="1:9" ht="16" x14ac:dyDescent="0.2">
      <c r="A5110" s="5">
        <v>42658.4375</v>
      </c>
      <c r="B5110" s="2">
        <v>790.15</v>
      </c>
      <c r="C5110" s="29">
        <v>189.8</v>
      </c>
      <c r="D5110" s="8">
        <v>2.075E-4</v>
      </c>
      <c r="E5110" s="13">
        <f>D5110*'Assumptions Notes'!C$12</f>
        <v>2.4899999999999999E-2</v>
      </c>
      <c r="F5110" s="15">
        <f t="shared" si="158"/>
        <v>3.9383500000000002E-2</v>
      </c>
      <c r="G5110" s="10">
        <f>IF(C5110&gt;'Assumptions Notes'!C$11,'Assumptions Notes'!C$11,C5110)</f>
        <v>150</v>
      </c>
      <c r="H5110" s="15">
        <f t="shared" si="159"/>
        <v>3.1125E-2</v>
      </c>
      <c r="I5110" s="2">
        <f>IF(C5110&gt;'Assumptions Notes'!C$11,-C5110*('Assumptions Notes'!C$13/(2*1000)),G5110*D5110)</f>
        <v>-9.4900000000000012E-2</v>
      </c>
    </row>
    <row r="5111" spans="1:9" ht="16" x14ac:dyDescent="0.2">
      <c r="A5111" s="5">
        <v>42658.458333333336</v>
      </c>
      <c r="B5111" s="2">
        <v>788.35</v>
      </c>
      <c r="C5111" s="29">
        <v>189.1</v>
      </c>
      <c r="D5111" s="8">
        <v>2.05E-4</v>
      </c>
      <c r="E5111" s="13">
        <f>D5111*'Assumptions Notes'!C$12</f>
        <v>2.46E-2</v>
      </c>
      <c r="F5111" s="15">
        <f t="shared" si="158"/>
        <v>3.8765500000000001E-2</v>
      </c>
      <c r="G5111" s="10">
        <f>IF(C5111&gt;'Assumptions Notes'!C$11,'Assumptions Notes'!C$11,C5111)</f>
        <v>150</v>
      </c>
      <c r="H5111" s="15">
        <f t="shared" si="159"/>
        <v>3.075E-2</v>
      </c>
      <c r="I5111" s="2">
        <f>IF(C5111&gt;'Assumptions Notes'!C$11,-C5111*('Assumptions Notes'!C$13/(2*1000)),G5111*D5111)</f>
        <v>-9.4549999999999995E-2</v>
      </c>
    </row>
    <row r="5112" spans="1:9" ht="16" x14ac:dyDescent="0.2">
      <c r="A5112" s="5">
        <v>42658.479166666664</v>
      </c>
      <c r="B5112" s="2">
        <v>777.08</v>
      </c>
      <c r="C5112" s="29">
        <v>184.8</v>
      </c>
      <c r="D5112" s="8">
        <v>2.1499999999999999E-4</v>
      </c>
      <c r="E5112" s="13">
        <f>D5112*'Assumptions Notes'!C$12</f>
        <v>2.58E-2</v>
      </c>
      <c r="F5112" s="15">
        <f t="shared" si="158"/>
        <v>3.9732000000000003E-2</v>
      </c>
      <c r="G5112" s="10">
        <f>IF(C5112&gt;'Assumptions Notes'!C$11,'Assumptions Notes'!C$11,C5112)</f>
        <v>150</v>
      </c>
      <c r="H5112" s="15">
        <f t="shared" si="159"/>
        <v>3.2250000000000001E-2</v>
      </c>
      <c r="I5112" s="2">
        <f>IF(C5112&gt;'Assumptions Notes'!C$11,-C5112*('Assumptions Notes'!C$13/(2*1000)),G5112*D5112)</f>
        <v>-9.240000000000001E-2</v>
      </c>
    </row>
    <row r="5113" spans="1:9" ht="16" x14ac:dyDescent="0.2">
      <c r="A5113" s="5">
        <v>42658.5</v>
      </c>
      <c r="B5113" s="2">
        <v>756.4</v>
      </c>
      <c r="C5113" s="29">
        <v>186.8</v>
      </c>
      <c r="D5113" s="8">
        <v>2.2499999999999999E-4</v>
      </c>
      <c r="E5113" s="13">
        <f>D5113*'Assumptions Notes'!C$12</f>
        <v>2.7E-2</v>
      </c>
      <c r="F5113" s="15">
        <f t="shared" si="158"/>
        <v>4.2030000000000005E-2</v>
      </c>
      <c r="G5113" s="10">
        <f>IF(C5113&gt;'Assumptions Notes'!C$11,'Assumptions Notes'!C$11,C5113)</f>
        <v>150</v>
      </c>
      <c r="H5113" s="15">
        <f t="shared" si="159"/>
        <v>3.3750000000000002E-2</v>
      </c>
      <c r="I5113" s="2">
        <f>IF(C5113&gt;'Assumptions Notes'!C$11,-C5113*('Assumptions Notes'!C$13/(2*1000)),G5113*D5113)</f>
        <v>-9.3400000000000011E-2</v>
      </c>
    </row>
    <row r="5114" spans="1:9" ht="16" x14ac:dyDescent="0.2">
      <c r="A5114" s="5">
        <v>42658.520833333336</v>
      </c>
      <c r="B5114" s="2">
        <v>749.69</v>
      </c>
      <c r="C5114" s="29">
        <v>191.1</v>
      </c>
      <c r="D5114" s="8">
        <v>2.1250000000000002E-4</v>
      </c>
      <c r="E5114" s="13">
        <f>D5114*'Assumptions Notes'!C$12</f>
        <v>2.5500000000000002E-2</v>
      </c>
      <c r="F5114" s="15">
        <f t="shared" si="158"/>
        <v>4.0608749999999999E-2</v>
      </c>
      <c r="G5114" s="10">
        <f>IF(C5114&gt;'Assumptions Notes'!C$11,'Assumptions Notes'!C$11,C5114)</f>
        <v>150</v>
      </c>
      <c r="H5114" s="15">
        <f t="shared" si="159"/>
        <v>3.1875000000000001E-2</v>
      </c>
      <c r="I5114" s="2">
        <f>IF(C5114&gt;'Assumptions Notes'!C$11,-C5114*('Assumptions Notes'!C$13/(2*1000)),G5114*D5114)</f>
        <v>-9.5549999999999996E-2</v>
      </c>
    </row>
    <row r="5115" spans="1:9" ht="16" x14ac:dyDescent="0.2">
      <c r="A5115" s="5">
        <v>42658.541666666664</v>
      </c>
      <c r="B5115" s="2">
        <v>778.7</v>
      </c>
      <c r="C5115" s="29">
        <v>189.3</v>
      </c>
      <c r="D5115" s="8">
        <v>2.0000000000000001E-4</v>
      </c>
      <c r="E5115" s="13">
        <f>D5115*'Assumptions Notes'!C$12</f>
        <v>2.4E-2</v>
      </c>
      <c r="F5115" s="15">
        <f t="shared" si="158"/>
        <v>3.7860000000000005E-2</v>
      </c>
      <c r="G5115" s="10">
        <f>IF(C5115&gt;'Assumptions Notes'!C$11,'Assumptions Notes'!C$11,C5115)</f>
        <v>150</v>
      </c>
      <c r="H5115" s="15">
        <f t="shared" si="159"/>
        <v>3.0000000000000002E-2</v>
      </c>
      <c r="I5115" s="2">
        <f>IF(C5115&gt;'Assumptions Notes'!C$11,-C5115*('Assumptions Notes'!C$13/(2*1000)),G5115*D5115)</f>
        <v>-9.4650000000000012E-2</v>
      </c>
    </row>
    <row r="5116" spans="1:9" ht="16" x14ac:dyDescent="0.2">
      <c r="A5116" s="5">
        <v>42658.5625</v>
      </c>
      <c r="B5116" s="2">
        <v>795.5</v>
      </c>
      <c r="C5116" s="29">
        <v>183.5</v>
      </c>
      <c r="D5116" s="8">
        <v>1.975E-4</v>
      </c>
      <c r="E5116" s="13">
        <f>D5116*'Assumptions Notes'!C$12</f>
        <v>2.3699999999999999E-2</v>
      </c>
      <c r="F5116" s="15">
        <f t="shared" si="158"/>
        <v>3.6241250000000003E-2</v>
      </c>
      <c r="G5116" s="10">
        <f>IF(C5116&gt;'Assumptions Notes'!C$11,'Assumptions Notes'!C$11,C5116)</f>
        <v>150</v>
      </c>
      <c r="H5116" s="15">
        <f t="shared" si="159"/>
        <v>2.9625000000000002E-2</v>
      </c>
      <c r="I5116" s="2">
        <f>IF(C5116&gt;'Assumptions Notes'!C$11,-C5116*('Assumptions Notes'!C$13/(2*1000)),G5116*D5116)</f>
        <v>-9.1749999999999998E-2</v>
      </c>
    </row>
    <row r="5117" spans="1:9" ht="16" x14ac:dyDescent="0.2">
      <c r="A5117" s="5">
        <v>42658.583333333336</v>
      </c>
      <c r="B5117" s="2">
        <v>819.8</v>
      </c>
      <c r="C5117" s="29">
        <v>182.5</v>
      </c>
      <c r="D5117" s="8">
        <v>1.95E-4</v>
      </c>
      <c r="E5117" s="13">
        <f>D5117*'Assumptions Notes'!C$12</f>
        <v>2.3400000000000001E-2</v>
      </c>
      <c r="F5117" s="15">
        <f t="shared" si="158"/>
        <v>3.5587500000000001E-2</v>
      </c>
      <c r="G5117" s="10">
        <f>IF(C5117&gt;'Assumptions Notes'!C$11,'Assumptions Notes'!C$11,C5117)</f>
        <v>150</v>
      </c>
      <c r="H5117" s="15">
        <f t="shared" si="159"/>
        <v>2.9249999999999998E-2</v>
      </c>
      <c r="I5117" s="2">
        <f>IF(C5117&gt;'Assumptions Notes'!C$11,-C5117*('Assumptions Notes'!C$13/(2*1000)),G5117*D5117)</f>
        <v>-9.1249999999999998E-2</v>
      </c>
    </row>
    <row r="5118" spans="1:9" ht="16" x14ac:dyDescent="0.2">
      <c r="A5118" s="5">
        <v>42658.604166666664</v>
      </c>
      <c r="B5118" s="2">
        <v>786.4</v>
      </c>
      <c r="C5118" s="29">
        <v>180</v>
      </c>
      <c r="D5118" s="8">
        <v>1.9625E-4</v>
      </c>
      <c r="E5118" s="13">
        <f>D5118*'Assumptions Notes'!C$12</f>
        <v>2.3550000000000001E-2</v>
      </c>
      <c r="F5118" s="15">
        <f t="shared" si="158"/>
        <v>3.5325000000000002E-2</v>
      </c>
      <c r="G5118" s="10">
        <f>IF(C5118&gt;'Assumptions Notes'!C$11,'Assumptions Notes'!C$11,C5118)</f>
        <v>150</v>
      </c>
      <c r="H5118" s="15">
        <f t="shared" si="159"/>
        <v>2.9437499999999998E-2</v>
      </c>
      <c r="I5118" s="2">
        <f>IF(C5118&gt;'Assumptions Notes'!C$11,-C5118*('Assumptions Notes'!C$13/(2*1000)),G5118*D5118)</f>
        <v>-0.09</v>
      </c>
    </row>
    <row r="5119" spans="1:9" ht="16" x14ac:dyDescent="0.2">
      <c r="A5119" s="5">
        <v>42658.625</v>
      </c>
      <c r="B5119" s="2">
        <v>790.09</v>
      </c>
      <c r="C5119" s="29">
        <v>181.3</v>
      </c>
      <c r="D5119" s="8">
        <v>1.975E-4</v>
      </c>
      <c r="E5119" s="13">
        <f>D5119*'Assumptions Notes'!C$12</f>
        <v>2.3699999999999999E-2</v>
      </c>
      <c r="F5119" s="15">
        <f t="shared" si="158"/>
        <v>3.5806750000000005E-2</v>
      </c>
      <c r="G5119" s="10">
        <f>IF(C5119&gt;'Assumptions Notes'!C$11,'Assumptions Notes'!C$11,C5119)</f>
        <v>150</v>
      </c>
      <c r="H5119" s="15">
        <f t="shared" si="159"/>
        <v>2.9625000000000002E-2</v>
      </c>
      <c r="I5119" s="2">
        <f>IF(C5119&gt;'Assumptions Notes'!C$11,-C5119*('Assumptions Notes'!C$13/(2*1000)),G5119*D5119)</f>
        <v>-9.0650000000000008E-2</v>
      </c>
    </row>
    <row r="5120" spans="1:9" ht="16" x14ac:dyDescent="0.2">
      <c r="A5120" s="5">
        <v>42658.645833333336</v>
      </c>
      <c r="B5120" s="2">
        <v>816.37</v>
      </c>
      <c r="C5120" s="29">
        <v>185.4</v>
      </c>
      <c r="D5120" s="8">
        <v>2.2124999999999998E-4</v>
      </c>
      <c r="E5120" s="13">
        <f>D5120*'Assumptions Notes'!C$12</f>
        <v>2.6549999999999997E-2</v>
      </c>
      <c r="F5120" s="15">
        <f t="shared" si="158"/>
        <v>4.1019750000000001E-2</v>
      </c>
      <c r="G5120" s="10">
        <f>IF(C5120&gt;'Assumptions Notes'!C$11,'Assumptions Notes'!C$11,C5120)</f>
        <v>150</v>
      </c>
      <c r="H5120" s="15">
        <f t="shared" si="159"/>
        <v>3.3187499999999995E-2</v>
      </c>
      <c r="I5120" s="2">
        <f>IF(C5120&gt;'Assumptions Notes'!C$11,-C5120*('Assumptions Notes'!C$13/(2*1000)),G5120*D5120)</f>
        <v>-9.2700000000000005E-2</v>
      </c>
    </row>
    <row r="5121" spans="1:9" ht="16" x14ac:dyDescent="0.2">
      <c r="A5121" s="5">
        <v>42658.666666666664</v>
      </c>
      <c r="B5121" s="2">
        <v>907.91</v>
      </c>
      <c r="C5121" s="29">
        <v>186.7</v>
      </c>
      <c r="D5121" s="8">
        <v>2.4499999999999999E-4</v>
      </c>
      <c r="E5121" s="13">
        <f>D5121*'Assumptions Notes'!C$12</f>
        <v>2.9399999999999999E-2</v>
      </c>
      <c r="F5121" s="15">
        <f t="shared" si="158"/>
        <v>4.5741499999999997E-2</v>
      </c>
      <c r="G5121" s="10">
        <f>IF(C5121&gt;'Assumptions Notes'!C$11,'Assumptions Notes'!C$11,C5121)</f>
        <v>150</v>
      </c>
      <c r="H5121" s="15">
        <f t="shared" si="159"/>
        <v>3.6749999999999998E-2</v>
      </c>
      <c r="I5121" s="2">
        <f>IF(C5121&gt;'Assumptions Notes'!C$11,-C5121*('Assumptions Notes'!C$13/(2*1000)),G5121*D5121)</f>
        <v>-9.3350000000000002E-2</v>
      </c>
    </row>
    <row r="5122" spans="1:9" ht="16" x14ac:dyDescent="0.2">
      <c r="A5122" s="5">
        <v>42658.6875</v>
      </c>
      <c r="B5122" s="2">
        <v>1008.53</v>
      </c>
      <c r="C5122" s="29">
        <v>184.6</v>
      </c>
      <c r="D5122" s="8">
        <v>2.7E-4</v>
      </c>
      <c r="E5122" s="13">
        <f>D5122*'Assumptions Notes'!C$12</f>
        <v>3.2399999999999998E-2</v>
      </c>
      <c r="F5122" s="15">
        <f t="shared" si="158"/>
        <v>4.9841999999999997E-2</v>
      </c>
      <c r="G5122" s="10">
        <f>IF(C5122&gt;'Assumptions Notes'!C$11,'Assumptions Notes'!C$11,C5122)</f>
        <v>150</v>
      </c>
      <c r="H5122" s="15">
        <f t="shared" si="159"/>
        <v>4.0500000000000001E-2</v>
      </c>
      <c r="I5122" s="2">
        <f>IF(C5122&gt;'Assumptions Notes'!C$11,-C5122*('Assumptions Notes'!C$13/(2*1000)),G5122*D5122)</f>
        <v>-9.2299999999999993E-2</v>
      </c>
    </row>
    <row r="5123" spans="1:9" ht="16" x14ac:dyDescent="0.2">
      <c r="A5123" s="5">
        <v>42658.708333333336</v>
      </c>
      <c r="B5123" s="2">
        <v>1065.69</v>
      </c>
      <c r="C5123" s="29">
        <v>183.7</v>
      </c>
      <c r="D5123" s="8">
        <v>2.9500000000000001E-4</v>
      </c>
      <c r="E5123" s="13">
        <f>D5123*'Assumptions Notes'!C$12</f>
        <v>3.5400000000000001E-2</v>
      </c>
      <c r="F5123" s="15">
        <f t="shared" ref="F5123:F5186" si="160">D5123*C5123</f>
        <v>5.4191499999999997E-2</v>
      </c>
      <c r="G5123" s="10">
        <f>IF(C5123&gt;'Assumptions Notes'!C$11,'Assumptions Notes'!C$11,C5123)</f>
        <v>150</v>
      </c>
      <c r="H5123" s="15">
        <f t="shared" ref="H5123:H5186" si="161">G5123*D5123</f>
        <v>4.4250000000000005E-2</v>
      </c>
      <c r="I5123" s="2">
        <f>IF(C5123&gt;'Assumptions Notes'!C$11,-C5123*('Assumptions Notes'!C$13/(2*1000)),G5123*D5123)</f>
        <v>-9.1850000000000001E-2</v>
      </c>
    </row>
    <row r="5124" spans="1:9" ht="16" x14ac:dyDescent="0.2">
      <c r="A5124" s="5">
        <v>42658.729166666664</v>
      </c>
      <c r="B5124" s="2">
        <v>1133.72</v>
      </c>
      <c r="C5124" s="29">
        <v>180</v>
      </c>
      <c r="D5124" s="8">
        <v>2.9750000000000002E-4</v>
      </c>
      <c r="E5124" s="13">
        <f>D5124*'Assumptions Notes'!C$12</f>
        <v>3.5700000000000003E-2</v>
      </c>
      <c r="F5124" s="15">
        <f t="shared" si="160"/>
        <v>5.355E-2</v>
      </c>
      <c r="G5124" s="10">
        <f>IF(C5124&gt;'Assumptions Notes'!C$11,'Assumptions Notes'!C$11,C5124)</f>
        <v>150</v>
      </c>
      <c r="H5124" s="15">
        <f t="shared" si="161"/>
        <v>4.4625000000000005E-2</v>
      </c>
      <c r="I5124" s="2">
        <f>IF(C5124&gt;'Assumptions Notes'!C$11,-C5124*('Assumptions Notes'!C$13/(2*1000)),G5124*D5124)</f>
        <v>-0.09</v>
      </c>
    </row>
    <row r="5125" spans="1:9" ht="16" x14ac:dyDescent="0.2">
      <c r="A5125" s="5">
        <v>42658.75</v>
      </c>
      <c r="B5125" s="2">
        <v>1145.53</v>
      </c>
      <c r="C5125" s="29">
        <v>180.1</v>
      </c>
      <c r="D5125" s="8">
        <v>2.9999999999999997E-4</v>
      </c>
      <c r="E5125" s="13">
        <f>D5125*'Assumptions Notes'!C$12</f>
        <v>3.5999999999999997E-2</v>
      </c>
      <c r="F5125" s="15">
        <f t="shared" si="160"/>
        <v>5.4029999999999995E-2</v>
      </c>
      <c r="G5125" s="10">
        <f>IF(C5125&gt;'Assumptions Notes'!C$11,'Assumptions Notes'!C$11,C5125)</f>
        <v>150</v>
      </c>
      <c r="H5125" s="15">
        <f t="shared" si="161"/>
        <v>4.4999999999999998E-2</v>
      </c>
      <c r="I5125" s="2">
        <f>IF(C5125&gt;'Assumptions Notes'!C$11,-C5125*('Assumptions Notes'!C$13/(2*1000)),G5125*D5125)</f>
        <v>-9.0050000000000005E-2</v>
      </c>
    </row>
    <row r="5126" spans="1:9" ht="16" x14ac:dyDescent="0.2">
      <c r="A5126" s="5">
        <v>42658.770833333336</v>
      </c>
      <c r="B5126" s="2">
        <v>1149.42</v>
      </c>
      <c r="C5126" s="29">
        <v>181.5</v>
      </c>
      <c r="D5126" s="8">
        <v>2.9999999999999997E-4</v>
      </c>
      <c r="E5126" s="13">
        <f>D5126*'Assumptions Notes'!C$12</f>
        <v>3.5999999999999997E-2</v>
      </c>
      <c r="F5126" s="15">
        <f t="shared" si="160"/>
        <v>5.4449999999999998E-2</v>
      </c>
      <c r="G5126" s="10">
        <f>IF(C5126&gt;'Assumptions Notes'!C$11,'Assumptions Notes'!C$11,C5126)</f>
        <v>150</v>
      </c>
      <c r="H5126" s="15">
        <f t="shared" si="161"/>
        <v>4.4999999999999998E-2</v>
      </c>
      <c r="I5126" s="2">
        <f>IF(C5126&gt;'Assumptions Notes'!C$11,-C5126*('Assumptions Notes'!C$13/(2*1000)),G5126*D5126)</f>
        <v>-9.0749999999999997E-2</v>
      </c>
    </row>
    <row r="5127" spans="1:9" ht="16" x14ac:dyDescent="0.2">
      <c r="A5127" s="5">
        <v>42658.791666666664</v>
      </c>
      <c r="B5127" s="2">
        <v>1150.29</v>
      </c>
      <c r="C5127" s="29">
        <v>177.4</v>
      </c>
      <c r="D5127" s="8">
        <v>2.9999999999999997E-4</v>
      </c>
      <c r="E5127" s="13">
        <f>D5127*'Assumptions Notes'!C$12</f>
        <v>3.5999999999999997E-2</v>
      </c>
      <c r="F5127" s="15">
        <f t="shared" si="160"/>
        <v>5.3219999999999996E-2</v>
      </c>
      <c r="G5127" s="10">
        <f>IF(C5127&gt;'Assumptions Notes'!C$11,'Assumptions Notes'!C$11,C5127)</f>
        <v>150</v>
      </c>
      <c r="H5127" s="15">
        <f t="shared" si="161"/>
        <v>4.4999999999999998E-2</v>
      </c>
      <c r="I5127" s="2">
        <f>IF(C5127&gt;'Assumptions Notes'!C$11,-C5127*('Assumptions Notes'!C$13/(2*1000)),G5127*D5127)</f>
        <v>-8.8700000000000001E-2</v>
      </c>
    </row>
    <row r="5128" spans="1:9" ht="16" x14ac:dyDescent="0.2">
      <c r="A5128" s="5">
        <v>42658.8125</v>
      </c>
      <c r="B5128" s="2">
        <v>1157.46</v>
      </c>
      <c r="C5128" s="29">
        <v>172.3</v>
      </c>
      <c r="D5128" s="8">
        <v>2.9750000000000002E-4</v>
      </c>
      <c r="E5128" s="13">
        <f>D5128*'Assumptions Notes'!C$12</f>
        <v>3.5700000000000003E-2</v>
      </c>
      <c r="F5128" s="15">
        <f t="shared" si="160"/>
        <v>5.1259250000000006E-2</v>
      </c>
      <c r="G5128" s="10">
        <f>IF(C5128&gt;'Assumptions Notes'!C$11,'Assumptions Notes'!C$11,C5128)</f>
        <v>150</v>
      </c>
      <c r="H5128" s="15">
        <f t="shared" si="161"/>
        <v>4.4625000000000005E-2</v>
      </c>
      <c r="I5128" s="2">
        <f>IF(C5128&gt;'Assumptions Notes'!C$11,-C5128*('Assumptions Notes'!C$13/(2*1000)),G5128*D5128)</f>
        <v>-8.6150000000000004E-2</v>
      </c>
    </row>
    <row r="5129" spans="1:9" ht="16" x14ac:dyDescent="0.2">
      <c r="A5129" s="5">
        <v>42658.833333333336</v>
      </c>
      <c r="B5129" s="2">
        <v>1140.1199999999999</v>
      </c>
      <c r="C5129" s="29">
        <v>171.3</v>
      </c>
      <c r="D5129" s="8">
        <v>2.9500000000000001E-4</v>
      </c>
      <c r="E5129" s="13">
        <f>D5129*'Assumptions Notes'!C$12</f>
        <v>3.5400000000000001E-2</v>
      </c>
      <c r="F5129" s="15">
        <f t="shared" si="160"/>
        <v>5.0533500000000009E-2</v>
      </c>
      <c r="G5129" s="10">
        <f>IF(C5129&gt;'Assumptions Notes'!C$11,'Assumptions Notes'!C$11,C5129)</f>
        <v>150</v>
      </c>
      <c r="H5129" s="15">
        <f t="shared" si="161"/>
        <v>4.4250000000000005E-2</v>
      </c>
      <c r="I5129" s="2">
        <f>IF(C5129&gt;'Assumptions Notes'!C$11,-C5129*('Assumptions Notes'!C$13/(2*1000)),G5129*D5129)</f>
        <v>-8.5650000000000004E-2</v>
      </c>
    </row>
    <row r="5130" spans="1:9" ht="16" x14ac:dyDescent="0.2">
      <c r="A5130" s="5">
        <v>42658.854166666664</v>
      </c>
      <c r="B5130" s="2">
        <v>1133.5</v>
      </c>
      <c r="C5130" s="29">
        <v>177.4</v>
      </c>
      <c r="D5130" s="8">
        <v>2.9E-4</v>
      </c>
      <c r="E5130" s="13">
        <f>D5130*'Assumptions Notes'!C$12</f>
        <v>3.4799999999999998E-2</v>
      </c>
      <c r="F5130" s="15">
        <f t="shared" si="160"/>
        <v>5.1445999999999999E-2</v>
      </c>
      <c r="G5130" s="10">
        <f>IF(C5130&gt;'Assumptions Notes'!C$11,'Assumptions Notes'!C$11,C5130)</f>
        <v>150</v>
      </c>
      <c r="H5130" s="15">
        <f t="shared" si="161"/>
        <v>4.3499999999999997E-2</v>
      </c>
      <c r="I5130" s="2">
        <f>IF(C5130&gt;'Assumptions Notes'!C$11,-C5130*('Assumptions Notes'!C$13/(2*1000)),G5130*D5130)</f>
        <v>-8.8700000000000001E-2</v>
      </c>
    </row>
    <row r="5131" spans="1:9" ht="16" x14ac:dyDescent="0.2">
      <c r="A5131" s="5">
        <v>42658.875</v>
      </c>
      <c r="B5131" s="2">
        <v>1097.17</v>
      </c>
      <c r="C5131" s="29">
        <v>186.9</v>
      </c>
      <c r="D5131" s="8">
        <v>2.8499999999999999E-4</v>
      </c>
      <c r="E5131" s="13">
        <f>D5131*'Assumptions Notes'!C$12</f>
        <v>3.4200000000000001E-2</v>
      </c>
      <c r="F5131" s="15">
        <f t="shared" si="160"/>
        <v>5.3266500000000001E-2</v>
      </c>
      <c r="G5131" s="10">
        <f>IF(C5131&gt;'Assumptions Notes'!C$11,'Assumptions Notes'!C$11,C5131)</f>
        <v>150</v>
      </c>
      <c r="H5131" s="15">
        <f t="shared" si="161"/>
        <v>4.2749999999999996E-2</v>
      </c>
      <c r="I5131" s="2">
        <f>IF(C5131&gt;'Assumptions Notes'!C$11,-C5131*('Assumptions Notes'!C$13/(2*1000)),G5131*D5131)</f>
        <v>-9.3450000000000005E-2</v>
      </c>
    </row>
    <row r="5132" spans="1:9" ht="16" x14ac:dyDescent="0.2">
      <c r="A5132" s="5">
        <v>42658.895833333336</v>
      </c>
      <c r="B5132" s="2">
        <v>1059.1500000000001</v>
      </c>
      <c r="C5132" s="29">
        <v>194.9</v>
      </c>
      <c r="D5132" s="8">
        <v>2.7E-4</v>
      </c>
      <c r="E5132" s="13">
        <f>D5132*'Assumptions Notes'!C$12</f>
        <v>3.2399999999999998E-2</v>
      </c>
      <c r="F5132" s="15">
        <f t="shared" si="160"/>
        <v>5.2623000000000003E-2</v>
      </c>
      <c r="G5132" s="10">
        <f>IF(C5132&gt;'Assumptions Notes'!C$11,'Assumptions Notes'!C$11,C5132)</f>
        <v>150</v>
      </c>
      <c r="H5132" s="15">
        <f t="shared" si="161"/>
        <v>4.0500000000000001E-2</v>
      </c>
      <c r="I5132" s="2">
        <f>IF(C5132&gt;'Assumptions Notes'!C$11,-C5132*('Assumptions Notes'!C$13/(2*1000)),G5132*D5132)</f>
        <v>-9.7450000000000009E-2</v>
      </c>
    </row>
    <row r="5133" spans="1:9" ht="16" x14ac:dyDescent="0.2">
      <c r="A5133" s="5">
        <v>42658.916666666664</v>
      </c>
      <c r="B5133" s="2">
        <v>1051.17</v>
      </c>
      <c r="C5133" s="29">
        <v>197</v>
      </c>
      <c r="D5133" s="8">
        <v>2.5500000000000002E-4</v>
      </c>
      <c r="E5133" s="13">
        <f>D5133*'Assumptions Notes'!C$12</f>
        <v>3.0600000000000002E-2</v>
      </c>
      <c r="F5133" s="15">
        <f t="shared" si="160"/>
        <v>5.0235000000000002E-2</v>
      </c>
      <c r="G5133" s="10">
        <f>IF(C5133&gt;'Assumptions Notes'!C$11,'Assumptions Notes'!C$11,C5133)</f>
        <v>150</v>
      </c>
      <c r="H5133" s="15">
        <f t="shared" si="161"/>
        <v>3.8250000000000006E-2</v>
      </c>
      <c r="I5133" s="2">
        <f>IF(C5133&gt;'Assumptions Notes'!C$11,-C5133*('Assumptions Notes'!C$13/(2*1000)),G5133*D5133)</f>
        <v>-9.8500000000000004E-2</v>
      </c>
    </row>
    <row r="5134" spans="1:9" ht="16" x14ac:dyDescent="0.2">
      <c r="A5134" s="5">
        <v>42658.9375</v>
      </c>
      <c r="B5134" s="2">
        <v>1025.1099999999999</v>
      </c>
      <c r="C5134" s="29">
        <v>195.2</v>
      </c>
      <c r="D5134" s="8">
        <v>2.1250000000000002E-4</v>
      </c>
      <c r="E5134" s="13">
        <f>D5134*'Assumptions Notes'!C$12</f>
        <v>2.5500000000000002E-2</v>
      </c>
      <c r="F5134" s="15">
        <f t="shared" si="160"/>
        <v>4.1480000000000003E-2</v>
      </c>
      <c r="G5134" s="10">
        <f>IF(C5134&gt;'Assumptions Notes'!C$11,'Assumptions Notes'!C$11,C5134)</f>
        <v>150</v>
      </c>
      <c r="H5134" s="15">
        <f t="shared" si="161"/>
        <v>3.1875000000000001E-2</v>
      </c>
      <c r="I5134" s="2">
        <f>IF(C5134&gt;'Assumptions Notes'!C$11,-C5134*('Assumptions Notes'!C$13/(2*1000)),G5134*D5134)</f>
        <v>-9.7599999999999992E-2</v>
      </c>
    </row>
    <row r="5135" spans="1:9" ht="16" x14ac:dyDescent="0.2">
      <c r="A5135" s="5">
        <v>42658.958333333336</v>
      </c>
      <c r="B5135" s="2">
        <v>1065.49</v>
      </c>
      <c r="C5135" s="29">
        <v>194.3</v>
      </c>
      <c r="D5135" s="8">
        <v>1.7000000000000001E-4</v>
      </c>
      <c r="E5135" s="13">
        <f>D5135*'Assumptions Notes'!C$12</f>
        <v>2.0400000000000001E-2</v>
      </c>
      <c r="F5135" s="15">
        <f t="shared" si="160"/>
        <v>3.3031000000000005E-2</v>
      </c>
      <c r="G5135" s="10">
        <f>IF(C5135&gt;'Assumptions Notes'!C$11,'Assumptions Notes'!C$11,C5135)</f>
        <v>150</v>
      </c>
      <c r="H5135" s="15">
        <f t="shared" si="161"/>
        <v>2.5500000000000002E-2</v>
      </c>
      <c r="I5135" s="2">
        <f>IF(C5135&gt;'Assumptions Notes'!C$11,-C5135*('Assumptions Notes'!C$13/(2*1000)),G5135*D5135)</f>
        <v>-9.7150000000000014E-2</v>
      </c>
    </row>
    <row r="5136" spans="1:9" ht="16" x14ac:dyDescent="0.2">
      <c r="A5136" s="5">
        <v>42658.979166666664</v>
      </c>
      <c r="B5136" s="2">
        <v>1099.25</v>
      </c>
      <c r="C5136" s="29">
        <v>191</v>
      </c>
      <c r="D5136" s="8">
        <v>1.5000000000000001E-4</v>
      </c>
      <c r="E5136" s="13">
        <f>D5136*'Assumptions Notes'!C$12</f>
        <v>1.8000000000000002E-2</v>
      </c>
      <c r="F5136" s="15">
        <f t="shared" si="160"/>
        <v>2.8650000000000002E-2</v>
      </c>
      <c r="G5136" s="10">
        <f>IF(C5136&gt;'Assumptions Notes'!C$11,'Assumptions Notes'!C$11,C5136)</f>
        <v>150</v>
      </c>
      <c r="H5136" s="15">
        <f t="shared" si="161"/>
        <v>2.2500000000000003E-2</v>
      </c>
      <c r="I5136" s="2">
        <f>IF(C5136&gt;'Assumptions Notes'!C$11,-C5136*('Assumptions Notes'!C$13/(2*1000)),G5136*D5136)</f>
        <v>-9.5500000000000002E-2</v>
      </c>
    </row>
    <row r="5137" spans="1:9" ht="16" x14ac:dyDescent="0.2">
      <c r="A5137" s="5">
        <v>42659</v>
      </c>
      <c r="B5137" s="2">
        <v>1312.2</v>
      </c>
      <c r="C5137" s="29">
        <v>185.1</v>
      </c>
      <c r="D5137" s="8">
        <v>1.2999999999999999E-4</v>
      </c>
      <c r="E5137" s="13">
        <f>D5137*'Assumptions Notes'!C$12</f>
        <v>1.5599999999999999E-2</v>
      </c>
      <c r="F5137" s="15">
        <f t="shared" si="160"/>
        <v>2.4062999999999998E-2</v>
      </c>
      <c r="G5137" s="10">
        <f>IF(C5137&gt;'Assumptions Notes'!C$11,'Assumptions Notes'!C$11,C5137)</f>
        <v>150</v>
      </c>
      <c r="H5137" s="15">
        <f t="shared" si="161"/>
        <v>1.95E-2</v>
      </c>
      <c r="I5137" s="2">
        <f>IF(C5137&gt;'Assumptions Notes'!C$11,-C5137*('Assumptions Notes'!C$13/(2*1000)),G5137*D5137)</f>
        <v>-9.2549999999999993E-2</v>
      </c>
    </row>
    <row r="5138" spans="1:9" ht="16" x14ac:dyDescent="0.2">
      <c r="A5138" s="5">
        <v>42659.020833333336</v>
      </c>
      <c r="B5138" s="2">
        <v>1216.04</v>
      </c>
      <c r="C5138" s="29">
        <v>181.8</v>
      </c>
      <c r="D5138" s="8">
        <v>1.175E-4</v>
      </c>
      <c r="E5138" s="13">
        <f>D5138*'Assumptions Notes'!C$12</f>
        <v>1.41E-2</v>
      </c>
      <c r="F5138" s="15">
        <f t="shared" si="160"/>
        <v>2.1361500000000002E-2</v>
      </c>
      <c r="G5138" s="10">
        <f>IF(C5138&gt;'Assumptions Notes'!C$11,'Assumptions Notes'!C$11,C5138)</f>
        <v>150</v>
      </c>
      <c r="H5138" s="15">
        <f t="shared" si="161"/>
        <v>1.7624999999999998E-2</v>
      </c>
      <c r="I5138" s="2">
        <f>IF(C5138&gt;'Assumptions Notes'!C$11,-C5138*('Assumptions Notes'!C$13/(2*1000)),G5138*D5138)</f>
        <v>-9.0900000000000009E-2</v>
      </c>
    </row>
    <row r="5139" spans="1:9" ht="16" x14ac:dyDescent="0.2">
      <c r="A5139" s="5">
        <v>42659.041666666664</v>
      </c>
      <c r="B5139" s="2">
        <v>1175.54</v>
      </c>
      <c r="C5139" s="29">
        <v>180.7</v>
      </c>
      <c r="D5139" s="8">
        <v>1.05E-4</v>
      </c>
      <c r="E5139" s="13">
        <f>D5139*'Assumptions Notes'!C$12</f>
        <v>1.26E-2</v>
      </c>
      <c r="F5139" s="15">
        <f t="shared" si="160"/>
        <v>1.8973500000000001E-2</v>
      </c>
      <c r="G5139" s="10">
        <f>IF(C5139&gt;'Assumptions Notes'!C$11,'Assumptions Notes'!C$11,C5139)</f>
        <v>150</v>
      </c>
      <c r="H5139" s="15">
        <f t="shared" si="161"/>
        <v>1.575E-2</v>
      </c>
      <c r="I5139" s="2">
        <f>IF(C5139&gt;'Assumptions Notes'!C$11,-C5139*('Assumptions Notes'!C$13/(2*1000)),G5139*D5139)</f>
        <v>-9.035E-2</v>
      </c>
    </row>
    <row r="5140" spans="1:9" ht="16" x14ac:dyDescent="0.2">
      <c r="A5140" s="5">
        <v>42659.0625</v>
      </c>
      <c r="B5140" s="2">
        <v>1129.54</v>
      </c>
      <c r="C5140" s="29">
        <v>173.6</v>
      </c>
      <c r="D5140" s="8">
        <v>1.025E-4</v>
      </c>
      <c r="E5140" s="13">
        <f>D5140*'Assumptions Notes'!C$12</f>
        <v>1.23E-2</v>
      </c>
      <c r="F5140" s="15">
        <f t="shared" si="160"/>
        <v>1.7793999999999997E-2</v>
      </c>
      <c r="G5140" s="10">
        <f>IF(C5140&gt;'Assumptions Notes'!C$11,'Assumptions Notes'!C$11,C5140)</f>
        <v>150</v>
      </c>
      <c r="H5140" s="15">
        <f t="shared" si="161"/>
        <v>1.5375E-2</v>
      </c>
      <c r="I5140" s="2">
        <f>IF(C5140&gt;'Assumptions Notes'!C$11,-C5140*('Assumptions Notes'!C$13/(2*1000)),G5140*D5140)</f>
        <v>-8.6800000000000002E-2</v>
      </c>
    </row>
    <row r="5141" spans="1:9" ht="16" x14ac:dyDescent="0.2">
      <c r="A5141" s="5">
        <v>42659.083333333336</v>
      </c>
      <c r="B5141" s="2">
        <v>1022.16</v>
      </c>
      <c r="C5141" s="29">
        <v>171.7</v>
      </c>
      <c r="D5141" s="8">
        <v>1E-4</v>
      </c>
      <c r="E5141" s="13">
        <f>D5141*'Assumptions Notes'!C$12</f>
        <v>1.2E-2</v>
      </c>
      <c r="F5141" s="15">
        <f t="shared" si="160"/>
        <v>1.7170000000000001E-2</v>
      </c>
      <c r="G5141" s="10">
        <f>IF(C5141&gt;'Assumptions Notes'!C$11,'Assumptions Notes'!C$11,C5141)</f>
        <v>150</v>
      </c>
      <c r="H5141" s="15">
        <f t="shared" si="161"/>
        <v>1.5000000000000001E-2</v>
      </c>
      <c r="I5141" s="2">
        <f>IF(C5141&gt;'Assumptions Notes'!C$11,-C5141*('Assumptions Notes'!C$13/(2*1000)),G5141*D5141)</f>
        <v>-8.5849999999999996E-2</v>
      </c>
    </row>
    <row r="5142" spans="1:9" ht="16" x14ac:dyDescent="0.2">
      <c r="A5142" s="5">
        <v>42659.104166666664</v>
      </c>
      <c r="B5142" s="2">
        <v>960.96</v>
      </c>
      <c r="C5142" s="29">
        <v>172.3</v>
      </c>
      <c r="D5142" s="8">
        <v>9.8750000000000002E-5</v>
      </c>
      <c r="E5142" s="13">
        <f>D5142*'Assumptions Notes'!C$12</f>
        <v>1.1849999999999999E-2</v>
      </c>
      <c r="F5142" s="15">
        <f t="shared" si="160"/>
        <v>1.7014625000000002E-2</v>
      </c>
      <c r="G5142" s="10">
        <f>IF(C5142&gt;'Assumptions Notes'!C$11,'Assumptions Notes'!C$11,C5142)</f>
        <v>150</v>
      </c>
      <c r="H5142" s="15">
        <f t="shared" si="161"/>
        <v>1.4812500000000001E-2</v>
      </c>
      <c r="I5142" s="2">
        <f>IF(C5142&gt;'Assumptions Notes'!C$11,-C5142*('Assumptions Notes'!C$13/(2*1000)),G5142*D5142)</f>
        <v>-8.6150000000000004E-2</v>
      </c>
    </row>
    <row r="5143" spans="1:9" ht="16" x14ac:dyDescent="0.2">
      <c r="A5143" s="5">
        <v>42659.125</v>
      </c>
      <c r="B5143" s="2">
        <v>947.5</v>
      </c>
      <c r="C5143" s="29">
        <v>180</v>
      </c>
      <c r="D5143" s="8">
        <v>9.7499999999999998E-5</v>
      </c>
      <c r="E5143" s="13">
        <f>D5143*'Assumptions Notes'!C$12</f>
        <v>1.17E-2</v>
      </c>
      <c r="F5143" s="15">
        <f t="shared" si="160"/>
        <v>1.755E-2</v>
      </c>
      <c r="G5143" s="10">
        <f>IF(C5143&gt;'Assumptions Notes'!C$11,'Assumptions Notes'!C$11,C5143)</f>
        <v>150</v>
      </c>
      <c r="H5143" s="15">
        <f t="shared" si="161"/>
        <v>1.4624999999999999E-2</v>
      </c>
      <c r="I5143" s="2">
        <f>IF(C5143&gt;'Assumptions Notes'!C$11,-C5143*('Assumptions Notes'!C$13/(2*1000)),G5143*D5143)</f>
        <v>-0.09</v>
      </c>
    </row>
    <row r="5144" spans="1:9" ht="16" x14ac:dyDescent="0.2">
      <c r="A5144" s="5">
        <v>42659.145833333336</v>
      </c>
      <c r="B5144" s="2">
        <v>878.02</v>
      </c>
      <c r="C5144" s="29">
        <v>179.9</v>
      </c>
      <c r="D5144" s="8">
        <v>9.6250000000000009E-5</v>
      </c>
      <c r="E5144" s="13">
        <f>D5144*'Assumptions Notes'!C$12</f>
        <v>1.1550000000000001E-2</v>
      </c>
      <c r="F5144" s="15">
        <f t="shared" si="160"/>
        <v>1.7315375000000001E-2</v>
      </c>
      <c r="G5144" s="10">
        <f>IF(C5144&gt;'Assumptions Notes'!C$11,'Assumptions Notes'!C$11,C5144)</f>
        <v>150</v>
      </c>
      <c r="H5144" s="15">
        <f t="shared" si="161"/>
        <v>1.4437500000000001E-2</v>
      </c>
      <c r="I5144" s="2">
        <f>IF(C5144&gt;'Assumptions Notes'!C$11,-C5144*('Assumptions Notes'!C$13/(2*1000)),G5144*D5144)</f>
        <v>-8.9950000000000002E-2</v>
      </c>
    </row>
    <row r="5145" spans="1:9" ht="16" x14ac:dyDescent="0.2">
      <c r="A5145" s="5">
        <v>42659.166666666664</v>
      </c>
      <c r="B5145" s="2">
        <v>904</v>
      </c>
      <c r="C5145" s="29">
        <v>175.4</v>
      </c>
      <c r="D5145" s="8">
        <v>9.5000000000000005E-5</v>
      </c>
      <c r="E5145" s="13">
        <f>D5145*'Assumptions Notes'!C$12</f>
        <v>1.14E-2</v>
      </c>
      <c r="F5145" s="15">
        <f t="shared" si="160"/>
        <v>1.6663000000000001E-2</v>
      </c>
      <c r="G5145" s="10">
        <f>IF(C5145&gt;'Assumptions Notes'!C$11,'Assumptions Notes'!C$11,C5145)</f>
        <v>150</v>
      </c>
      <c r="H5145" s="15">
        <f t="shared" si="161"/>
        <v>1.4250000000000001E-2</v>
      </c>
      <c r="I5145" s="2">
        <f>IF(C5145&gt;'Assumptions Notes'!C$11,-C5145*('Assumptions Notes'!C$13/(2*1000)),G5145*D5145)</f>
        <v>-8.77E-2</v>
      </c>
    </row>
    <row r="5146" spans="1:9" ht="16" x14ac:dyDescent="0.2">
      <c r="A5146" s="5">
        <v>42659.1875</v>
      </c>
      <c r="B5146" s="2">
        <v>884.38</v>
      </c>
      <c r="C5146" s="29">
        <v>173.2</v>
      </c>
      <c r="D5146" s="8">
        <v>9.6250000000000009E-5</v>
      </c>
      <c r="E5146" s="13">
        <f>D5146*'Assumptions Notes'!C$12</f>
        <v>1.1550000000000001E-2</v>
      </c>
      <c r="F5146" s="15">
        <f t="shared" si="160"/>
        <v>1.6670500000000001E-2</v>
      </c>
      <c r="G5146" s="10">
        <f>IF(C5146&gt;'Assumptions Notes'!C$11,'Assumptions Notes'!C$11,C5146)</f>
        <v>150</v>
      </c>
      <c r="H5146" s="15">
        <f t="shared" si="161"/>
        <v>1.4437500000000001E-2</v>
      </c>
      <c r="I5146" s="2">
        <f>IF(C5146&gt;'Assumptions Notes'!C$11,-C5146*('Assumptions Notes'!C$13/(2*1000)),G5146*D5146)</f>
        <v>-8.6599999999999996E-2</v>
      </c>
    </row>
    <row r="5147" spans="1:9" ht="16" x14ac:dyDescent="0.2">
      <c r="A5147" s="5">
        <v>42659.208333333336</v>
      </c>
      <c r="B5147" s="2">
        <v>899.48</v>
      </c>
      <c r="C5147" s="29">
        <v>171.7</v>
      </c>
      <c r="D5147" s="8">
        <v>9.7499999999999998E-5</v>
      </c>
      <c r="E5147" s="13">
        <f>D5147*'Assumptions Notes'!C$12</f>
        <v>1.17E-2</v>
      </c>
      <c r="F5147" s="15">
        <f t="shared" si="160"/>
        <v>1.6740749999999999E-2</v>
      </c>
      <c r="G5147" s="10">
        <f>IF(C5147&gt;'Assumptions Notes'!C$11,'Assumptions Notes'!C$11,C5147)</f>
        <v>150</v>
      </c>
      <c r="H5147" s="15">
        <f t="shared" si="161"/>
        <v>1.4624999999999999E-2</v>
      </c>
      <c r="I5147" s="2">
        <f>IF(C5147&gt;'Assumptions Notes'!C$11,-C5147*('Assumptions Notes'!C$13/(2*1000)),G5147*D5147)</f>
        <v>-8.5849999999999996E-2</v>
      </c>
    </row>
    <row r="5148" spans="1:9" ht="16" x14ac:dyDescent="0.2">
      <c r="A5148" s="5">
        <v>42659.229166666664</v>
      </c>
      <c r="B5148" s="2">
        <v>886.91</v>
      </c>
      <c r="C5148" s="29">
        <v>165.2</v>
      </c>
      <c r="D5148" s="8">
        <v>1.15E-4</v>
      </c>
      <c r="E5148" s="13">
        <f>D5148*'Assumptions Notes'!C$12</f>
        <v>1.38E-2</v>
      </c>
      <c r="F5148" s="15">
        <f t="shared" si="160"/>
        <v>1.8998000000000001E-2</v>
      </c>
      <c r="G5148" s="10">
        <f>IF(C5148&gt;'Assumptions Notes'!C$11,'Assumptions Notes'!C$11,C5148)</f>
        <v>150</v>
      </c>
      <c r="H5148" s="15">
        <f t="shared" si="161"/>
        <v>1.7250000000000001E-2</v>
      </c>
      <c r="I5148" s="2">
        <f>IF(C5148&gt;'Assumptions Notes'!C$11,-C5148*('Assumptions Notes'!C$13/(2*1000)),G5148*D5148)</f>
        <v>-8.2599999999999993E-2</v>
      </c>
    </row>
    <row r="5149" spans="1:9" ht="16" x14ac:dyDescent="0.2">
      <c r="A5149" s="5">
        <v>42659.25</v>
      </c>
      <c r="B5149" s="2">
        <v>885.9</v>
      </c>
      <c r="C5149" s="29">
        <v>161.30000000000001</v>
      </c>
      <c r="D5149" s="8">
        <v>1.325E-4</v>
      </c>
      <c r="E5149" s="13">
        <f>D5149*'Assumptions Notes'!C$12</f>
        <v>1.5900000000000001E-2</v>
      </c>
      <c r="F5149" s="15">
        <f t="shared" si="160"/>
        <v>2.1372250000000002E-2</v>
      </c>
      <c r="G5149" s="10">
        <f>IF(C5149&gt;'Assumptions Notes'!C$11,'Assumptions Notes'!C$11,C5149)</f>
        <v>150</v>
      </c>
      <c r="H5149" s="15">
        <f t="shared" si="161"/>
        <v>1.9875E-2</v>
      </c>
      <c r="I5149" s="2">
        <f>IF(C5149&gt;'Assumptions Notes'!C$11,-C5149*('Assumptions Notes'!C$13/(2*1000)),G5149*D5149)</f>
        <v>-8.0650000000000013E-2</v>
      </c>
    </row>
    <row r="5150" spans="1:9" ht="16" x14ac:dyDescent="0.2">
      <c r="A5150" s="5">
        <v>42659.270833333336</v>
      </c>
      <c r="B5150" s="2">
        <v>881.03</v>
      </c>
      <c r="C5150" s="29">
        <v>163.80000000000001</v>
      </c>
      <c r="D5150" s="8">
        <v>1.6249999999999999E-4</v>
      </c>
      <c r="E5150" s="13">
        <f>D5150*'Assumptions Notes'!C$12</f>
        <v>1.95E-2</v>
      </c>
      <c r="F5150" s="15">
        <f t="shared" si="160"/>
        <v>2.6617500000000002E-2</v>
      </c>
      <c r="G5150" s="10">
        <f>IF(C5150&gt;'Assumptions Notes'!C$11,'Assumptions Notes'!C$11,C5150)</f>
        <v>150</v>
      </c>
      <c r="H5150" s="15">
        <f t="shared" si="161"/>
        <v>2.4374999999999997E-2</v>
      </c>
      <c r="I5150" s="2">
        <f>IF(C5150&gt;'Assumptions Notes'!C$11,-C5150*('Assumptions Notes'!C$13/(2*1000)),G5150*D5150)</f>
        <v>-8.1900000000000001E-2</v>
      </c>
    </row>
    <row r="5151" spans="1:9" ht="16" x14ac:dyDescent="0.2">
      <c r="A5151" s="5">
        <v>42659.291666666664</v>
      </c>
      <c r="B5151" s="2">
        <v>894.6</v>
      </c>
      <c r="C5151" s="29">
        <v>167.5</v>
      </c>
      <c r="D5151" s="8">
        <v>1.9249999999999999E-4</v>
      </c>
      <c r="E5151" s="13">
        <f>D5151*'Assumptions Notes'!C$12</f>
        <v>2.3099999999999999E-2</v>
      </c>
      <c r="F5151" s="15">
        <f t="shared" si="160"/>
        <v>3.2243750000000002E-2</v>
      </c>
      <c r="G5151" s="10">
        <f>IF(C5151&gt;'Assumptions Notes'!C$11,'Assumptions Notes'!C$11,C5151)</f>
        <v>150</v>
      </c>
      <c r="H5151" s="15">
        <f t="shared" si="161"/>
        <v>2.8874999999999998E-2</v>
      </c>
      <c r="I5151" s="2">
        <f>IF(C5151&gt;'Assumptions Notes'!C$11,-C5151*('Assumptions Notes'!C$13/(2*1000)),G5151*D5151)</f>
        <v>-8.3750000000000005E-2</v>
      </c>
    </row>
    <row r="5152" spans="1:9" ht="16" x14ac:dyDescent="0.2">
      <c r="A5152" s="5">
        <v>42659.3125</v>
      </c>
      <c r="B5152" s="2">
        <v>937.39</v>
      </c>
      <c r="C5152" s="29">
        <v>160.80000000000001</v>
      </c>
      <c r="D5152" s="8">
        <v>2.0875000000000001E-4</v>
      </c>
      <c r="E5152" s="13">
        <f>D5152*'Assumptions Notes'!C$12</f>
        <v>2.5049999999999999E-2</v>
      </c>
      <c r="F5152" s="15">
        <f t="shared" si="160"/>
        <v>3.3567000000000007E-2</v>
      </c>
      <c r="G5152" s="10">
        <f>IF(C5152&gt;'Assumptions Notes'!C$11,'Assumptions Notes'!C$11,C5152)</f>
        <v>150</v>
      </c>
      <c r="H5152" s="15">
        <f t="shared" si="161"/>
        <v>3.13125E-2</v>
      </c>
      <c r="I5152" s="2">
        <f>IF(C5152&gt;'Assumptions Notes'!C$11,-C5152*('Assumptions Notes'!C$13/(2*1000)),G5152*D5152)</f>
        <v>-8.0400000000000013E-2</v>
      </c>
    </row>
    <row r="5153" spans="1:9" ht="16" x14ac:dyDescent="0.2">
      <c r="A5153" s="5">
        <v>42659.333333333336</v>
      </c>
      <c r="B5153" s="2">
        <v>928.3</v>
      </c>
      <c r="C5153" s="29">
        <v>158.80000000000001</v>
      </c>
      <c r="D5153" s="8">
        <v>2.2499999999999999E-4</v>
      </c>
      <c r="E5153" s="13">
        <f>D5153*'Assumptions Notes'!C$12</f>
        <v>2.7E-2</v>
      </c>
      <c r="F5153" s="15">
        <f t="shared" si="160"/>
        <v>3.5730000000000005E-2</v>
      </c>
      <c r="G5153" s="10">
        <f>IF(C5153&gt;'Assumptions Notes'!C$11,'Assumptions Notes'!C$11,C5153)</f>
        <v>150</v>
      </c>
      <c r="H5153" s="15">
        <f t="shared" si="161"/>
        <v>3.3750000000000002E-2</v>
      </c>
      <c r="I5153" s="2">
        <f>IF(C5153&gt;'Assumptions Notes'!C$11,-C5153*('Assumptions Notes'!C$13/(2*1000)),G5153*D5153)</f>
        <v>-7.9400000000000012E-2</v>
      </c>
    </row>
    <row r="5154" spans="1:9" ht="16" x14ac:dyDescent="0.2">
      <c r="A5154" s="5">
        <v>42659.354166666664</v>
      </c>
      <c r="B5154" s="2">
        <v>988.31</v>
      </c>
      <c r="C5154" s="29">
        <v>160.6</v>
      </c>
      <c r="D5154" s="8">
        <v>2.2625E-4</v>
      </c>
      <c r="E5154" s="13">
        <f>D5154*'Assumptions Notes'!C$12</f>
        <v>2.7150000000000001E-2</v>
      </c>
      <c r="F5154" s="15">
        <f t="shared" si="160"/>
        <v>3.633575E-2</v>
      </c>
      <c r="G5154" s="10">
        <f>IF(C5154&gt;'Assumptions Notes'!C$11,'Assumptions Notes'!C$11,C5154)</f>
        <v>150</v>
      </c>
      <c r="H5154" s="15">
        <f t="shared" si="161"/>
        <v>3.3937500000000002E-2</v>
      </c>
      <c r="I5154" s="2">
        <f>IF(C5154&gt;'Assumptions Notes'!C$11,-C5154*('Assumptions Notes'!C$13/(2*1000)),G5154*D5154)</f>
        <v>-8.0299999999999996E-2</v>
      </c>
    </row>
    <row r="5155" spans="1:9" ht="16" x14ac:dyDescent="0.2">
      <c r="A5155" s="5">
        <v>42659.375</v>
      </c>
      <c r="B5155" s="2">
        <v>1040.43</v>
      </c>
      <c r="C5155" s="29">
        <v>166.8</v>
      </c>
      <c r="D5155" s="8">
        <v>2.275E-4</v>
      </c>
      <c r="E5155" s="13">
        <f>D5155*'Assumptions Notes'!C$12</f>
        <v>2.7300000000000001E-2</v>
      </c>
      <c r="F5155" s="15">
        <f t="shared" si="160"/>
        <v>3.7947000000000002E-2</v>
      </c>
      <c r="G5155" s="10">
        <f>IF(C5155&gt;'Assumptions Notes'!C$11,'Assumptions Notes'!C$11,C5155)</f>
        <v>150</v>
      </c>
      <c r="H5155" s="15">
        <f t="shared" si="161"/>
        <v>3.4125000000000003E-2</v>
      </c>
      <c r="I5155" s="2">
        <f>IF(C5155&gt;'Assumptions Notes'!C$11,-C5155*('Assumptions Notes'!C$13/(2*1000)),G5155*D5155)</f>
        <v>-8.3400000000000002E-2</v>
      </c>
    </row>
    <row r="5156" spans="1:9" ht="16" x14ac:dyDescent="0.2">
      <c r="A5156" s="5">
        <v>42659.395833333336</v>
      </c>
      <c r="B5156" s="2">
        <v>1062.71</v>
      </c>
      <c r="C5156" s="29">
        <v>169</v>
      </c>
      <c r="D5156" s="8">
        <v>2.1875E-4</v>
      </c>
      <c r="E5156" s="13">
        <f>D5156*'Assumptions Notes'!C$12</f>
        <v>2.6249999999999999E-2</v>
      </c>
      <c r="F5156" s="15">
        <f t="shared" si="160"/>
        <v>3.6968750000000002E-2</v>
      </c>
      <c r="G5156" s="10">
        <f>IF(C5156&gt;'Assumptions Notes'!C$11,'Assumptions Notes'!C$11,C5156)</f>
        <v>150</v>
      </c>
      <c r="H5156" s="15">
        <f t="shared" si="161"/>
        <v>3.2812500000000001E-2</v>
      </c>
      <c r="I5156" s="2">
        <f>IF(C5156&gt;'Assumptions Notes'!C$11,-C5156*('Assumptions Notes'!C$13/(2*1000)),G5156*D5156)</f>
        <v>-8.4500000000000006E-2</v>
      </c>
    </row>
    <row r="5157" spans="1:9" ht="16" x14ac:dyDescent="0.2">
      <c r="A5157" s="5">
        <v>42659.416666666664</v>
      </c>
      <c r="B5157" s="2">
        <v>1092.48</v>
      </c>
      <c r="C5157" s="29">
        <v>166</v>
      </c>
      <c r="D5157" s="8">
        <v>2.1000000000000001E-4</v>
      </c>
      <c r="E5157" s="13">
        <f>D5157*'Assumptions Notes'!C$12</f>
        <v>2.52E-2</v>
      </c>
      <c r="F5157" s="15">
        <f t="shared" si="160"/>
        <v>3.4860000000000002E-2</v>
      </c>
      <c r="G5157" s="10">
        <f>IF(C5157&gt;'Assumptions Notes'!C$11,'Assumptions Notes'!C$11,C5157)</f>
        <v>150</v>
      </c>
      <c r="H5157" s="15">
        <f t="shared" si="161"/>
        <v>3.15E-2</v>
      </c>
      <c r="I5157" s="2">
        <f>IF(C5157&gt;'Assumptions Notes'!C$11,-C5157*('Assumptions Notes'!C$13/(2*1000)),G5157*D5157)</f>
        <v>-8.3000000000000004E-2</v>
      </c>
    </row>
    <row r="5158" spans="1:9" ht="16" x14ac:dyDescent="0.2">
      <c r="A5158" s="5">
        <v>42659.4375</v>
      </c>
      <c r="B5158" s="2">
        <v>1098.23</v>
      </c>
      <c r="C5158" s="29">
        <v>165.8</v>
      </c>
      <c r="D5158" s="8">
        <v>2.075E-4</v>
      </c>
      <c r="E5158" s="13">
        <f>D5158*'Assumptions Notes'!C$12</f>
        <v>2.4899999999999999E-2</v>
      </c>
      <c r="F5158" s="15">
        <f t="shared" si="160"/>
        <v>3.4403500000000004E-2</v>
      </c>
      <c r="G5158" s="10">
        <f>IF(C5158&gt;'Assumptions Notes'!C$11,'Assumptions Notes'!C$11,C5158)</f>
        <v>150</v>
      </c>
      <c r="H5158" s="15">
        <f t="shared" si="161"/>
        <v>3.1125E-2</v>
      </c>
      <c r="I5158" s="2">
        <f>IF(C5158&gt;'Assumptions Notes'!C$11,-C5158*('Assumptions Notes'!C$13/(2*1000)),G5158*D5158)</f>
        <v>-8.2900000000000001E-2</v>
      </c>
    </row>
    <row r="5159" spans="1:9" ht="16" x14ac:dyDescent="0.2">
      <c r="A5159" s="5">
        <v>42659.458333333336</v>
      </c>
      <c r="B5159" s="2">
        <v>1108.3399999999999</v>
      </c>
      <c r="C5159" s="29">
        <v>163.19999999999999</v>
      </c>
      <c r="D5159" s="8">
        <v>2.05E-4</v>
      </c>
      <c r="E5159" s="13">
        <f>D5159*'Assumptions Notes'!C$12</f>
        <v>2.46E-2</v>
      </c>
      <c r="F5159" s="15">
        <f t="shared" si="160"/>
        <v>3.3456E-2</v>
      </c>
      <c r="G5159" s="10">
        <f>IF(C5159&gt;'Assumptions Notes'!C$11,'Assumptions Notes'!C$11,C5159)</f>
        <v>150</v>
      </c>
      <c r="H5159" s="15">
        <f t="shared" si="161"/>
        <v>3.075E-2</v>
      </c>
      <c r="I5159" s="2">
        <f>IF(C5159&gt;'Assumptions Notes'!C$11,-C5159*('Assumptions Notes'!C$13/(2*1000)),G5159*D5159)</f>
        <v>-8.1599999999999992E-2</v>
      </c>
    </row>
    <row r="5160" spans="1:9" ht="16" x14ac:dyDescent="0.2">
      <c r="A5160" s="5">
        <v>42659.479166666664</v>
      </c>
      <c r="B5160" s="2">
        <v>1173.69</v>
      </c>
      <c r="C5160" s="29">
        <v>160.19999999999999</v>
      </c>
      <c r="D5160" s="8">
        <v>2.1499999999999999E-4</v>
      </c>
      <c r="E5160" s="13">
        <f>D5160*'Assumptions Notes'!C$12</f>
        <v>2.58E-2</v>
      </c>
      <c r="F5160" s="15">
        <f t="shared" si="160"/>
        <v>3.4442999999999994E-2</v>
      </c>
      <c r="G5160" s="10">
        <f>IF(C5160&gt;'Assumptions Notes'!C$11,'Assumptions Notes'!C$11,C5160)</f>
        <v>150</v>
      </c>
      <c r="H5160" s="15">
        <f t="shared" si="161"/>
        <v>3.2250000000000001E-2</v>
      </c>
      <c r="I5160" s="2">
        <f>IF(C5160&gt;'Assumptions Notes'!C$11,-C5160*('Assumptions Notes'!C$13/(2*1000)),G5160*D5160)</f>
        <v>-8.0099999999999991E-2</v>
      </c>
    </row>
    <row r="5161" spans="1:9" ht="16" x14ac:dyDescent="0.2">
      <c r="A5161" s="5">
        <v>42659.5</v>
      </c>
      <c r="B5161" s="2">
        <v>1187.48</v>
      </c>
      <c r="C5161" s="29">
        <v>158.30000000000001</v>
      </c>
      <c r="D5161" s="8">
        <v>2.2499999999999999E-4</v>
      </c>
      <c r="E5161" s="13">
        <f>D5161*'Assumptions Notes'!C$12</f>
        <v>2.7E-2</v>
      </c>
      <c r="F5161" s="15">
        <f t="shared" si="160"/>
        <v>3.5617500000000003E-2</v>
      </c>
      <c r="G5161" s="10">
        <f>IF(C5161&gt;'Assumptions Notes'!C$11,'Assumptions Notes'!C$11,C5161)</f>
        <v>150</v>
      </c>
      <c r="H5161" s="15">
        <f t="shared" si="161"/>
        <v>3.3750000000000002E-2</v>
      </c>
      <c r="I5161" s="2">
        <f>IF(C5161&gt;'Assumptions Notes'!C$11,-C5161*('Assumptions Notes'!C$13/(2*1000)),G5161*D5161)</f>
        <v>-7.9150000000000012E-2</v>
      </c>
    </row>
    <row r="5162" spans="1:9" ht="16" x14ac:dyDescent="0.2">
      <c r="A5162" s="5">
        <v>42659.520833333336</v>
      </c>
      <c r="B5162" s="2">
        <v>1165.6099999999999</v>
      </c>
      <c r="C5162" s="29">
        <v>159</v>
      </c>
      <c r="D5162" s="8">
        <v>2.1250000000000002E-4</v>
      </c>
      <c r="E5162" s="13">
        <f>D5162*'Assumptions Notes'!C$12</f>
        <v>2.5500000000000002E-2</v>
      </c>
      <c r="F5162" s="15">
        <f t="shared" si="160"/>
        <v>3.3787500000000005E-2</v>
      </c>
      <c r="G5162" s="10">
        <f>IF(C5162&gt;'Assumptions Notes'!C$11,'Assumptions Notes'!C$11,C5162)</f>
        <v>150</v>
      </c>
      <c r="H5162" s="15">
        <f t="shared" si="161"/>
        <v>3.1875000000000001E-2</v>
      </c>
      <c r="I5162" s="2">
        <f>IF(C5162&gt;'Assumptions Notes'!C$11,-C5162*('Assumptions Notes'!C$13/(2*1000)),G5162*D5162)</f>
        <v>-7.9500000000000001E-2</v>
      </c>
    </row>
    <row r="5163" spans="1:9" ht="16" x14ac:dyDescent="0.2">
      <c r="A5163" s="5">
        <v>42659.541666666664</v>
      </c>
      <c r="B5163" s="2">
        <v>1084.8599999999999</v>
      </c>
      <c r="C5163" s="29">
        <v>160.30000000000001</v>
      </c>
      <c r="D5163" s="8">
        <v>2.0000000000000001E-4</v>
      </c>
      <c r="E5163" s="13">
        <f>D5163*'Assumptions Notes'!C$12</f>
        <v>2.4E-2</v>
      </c>
      <c r="F5163" s="15">
        <f t="shared" si="160"/>
        <v>3.2060000000000005E-2</v>
      </c>
      <c r="G5163" s="10">
        <f>IF(C5163&gt;'Assumptions Notes'!C$11,'Assumptions Notes'!C$11,C5163)</f>
        <v>150</v>
      </c>
      <c r="H5163" s="15">
        <f t="shared" si="161"/>
        <v>3.0000000000000002E-2</v>
      </c>
      <c r="I5163" s="2">
        <f>IF(C5163&gt;'Assumptions Notes'!C$11,-C5163*('Assumptions Notes'!C$13/(2*1000)),G5163*D5163)</f>
        <v>-8.0150000000000013E-2</v>
      </c>
    </row>
    <row r="5164" spans="1:9" ht="16" x14ac:dyDescent="0.2">
      <c r="A5164" s="5">
        <v>42659.5625</v>
      </c>
      <c r="B5164" s="2">
        <v>966.82</v>
      </c>
      <c r="C5164" s="29">
        <v>158.80000000000001</v>
      </c>
      <c r="D5164" s="8">
        <v>1.975E-4</v>
      </c>
      <c r="E5164" s="13">
        <f>D5164*'Assumptions Notes'!C$12</f>
        <v>2.3699999999999999E-2</v>
      </c>
      <c r="F5164" s="15">
        <f t="shared" si="160"/>
        <v>3.1363000000000002E-2</v>
      </c>
      <c r="G5164" s="10">
        <f>IF(C5164&gt;'Assumptions Notes'!C$11,'Assumptions Notes'!C$11,C5164)</f>
        <v>150</v>
      </c>
      <c r="H5164" s="15">
        <f t="shared" si="161"/>
        <v>2.9625000000000002E-2</v>
      </c>
      <c r="I5164" s="2">
        <f>IF(C5164&gt;'Assumptions Notes'!C$11,-C5164*('Assumptions Notes'!C$13/(2*1000)),G5164*D5164)</f>
        <v>-7.9400000000000012E-2</v>
      </c>
    </row>
    <row r="5165" spans="1:9" ht="16" x14ac:dyDescent="0.2">
      <c r="A5165" s="5">
        <v>42659.583333333336</v>
      </c>
      <c r="B5165" s="2">
        <v>937.29</v>
      </c>
      <c r="C5165" s="29">
        <v>155.9</v>
      </c>
      <c r="D5165" s="8">
        <v>1.95E-4</v>
      </c>
      <c r="E5165" s="13">
        <f>D5165*'Assumptions Notes'!C$12</f>
        <v>2.3400000000000001E-2</v>
      </c>
      <c r="F5165" s="15">
        <f t="shared" si="160"/>
        <v>3.04005E-2</v>
      </c>
      <c r="G5165" s="10">
        <f>IF(C5165&gt;'Assumptions Notes'!C$11,'Assumptions Notes'!C$11,C5165)</f>
        <v>150</v>
      </c>
      <c r="H5165" s="15">
        <f t="shared" si="161"/>
        <v>2.9249999999999998E-2</v>
      </c>
      <c r="I5165" s="2">
        <f>IF(C5165&gt;'Assumptions Notes'!C$11,-C5165*('Assumptions Notes'!C$13/(2*1000)),G5165*D5165)</f>
        <v>-7.7950000000000005E-2</v>
      </c>
    </row>
    <row r="5166" spans="1:9" ht="16" x14ac:dyDescent="0.2">
      <c r="A5166" s="5">
        <v>42659.604166666664</v>
      </c>
      <c r="B5166" s="2">
        <v>988.5</v>
      </c>
      <c r="C5166" s="29">
        <v>158.1</v>
      </c>
      <c r="D5166" s="8">
        <v>1.9625E-4</v>
      </c>
      <c r="E5166" s="13">
        <f>D5166*'Assumptions Notes'!C$12</f>
        <v>2.3550000000000001E-2</v>
      </c>
      <c r="F5166" s="15">
        <f t="shared" si="160"/>
        <v>3.1027124999999999E-2</v>
      </c>
      <c r="G5166" s="10">
        <f>IF(C5166&gt;'Assumptions Notes'!C$11,'Assumptions Notes'!C$11,C5166)</f>
        <v>150</v>
      </c>
      <c r="H5166" s="15">
        <f t="shared" si="161"/>
        <v>2.9437499999999998E-2</v>
      </c>
      <c r="I5166" s="2">
        <f>IF(C5166&gt;'Assumptions Notes'!C$11,-C5166*('Assumptions Notes'!C$13/(2*1000)),G5166*D5166)</f>
        <v>-7.9049999999999995E-2</v>
      </c>
    </row>
    <row r="5167" spans="1:9" ht="16" x14ac:dyDescent="0.2">
      <c r="A5167" s="5">
        <v>42659.625</v>
      </c>
      <c r="B5167" s="2">
        <v>959.96</v>
      </c>
      <c r="C5167" s="29">
        <v>165.1</v>
      </c>
      <c r="D5167" s="8">
        <v>1.975E-4</v>
      </c>
      <c r="E5167" s="13">
        <f>D5167*'Assumptions Notes'!C$12</f>
        <v>2.3699999999999999E-2</v>
      </c>
      <c r="F5167" s="15">
        <f t="shared" si="160"/>
        <v>3.2607249999999997E-2</v>
      </c>
      <c r="G5167" s="10">
        <f>IF(C5167&gt;'Assumptions Notes'!C$11,'Assumptions Notes'!C$11,C5167)</f>
        <v>150</v>
      </c>
      <c r="H5167" s="15">
        <f t="shared" si="161"/>
        <v>2.9625000000000002E-2</v>
      </c>
      <c r="I5167" s="2">
        <f>IF(C5167&gt;'Assumptions Notes'!C$11,-C5167*('Assumptions Notes'!C$13/(2*1000)),G5167*D5167)</f>
        <v>-8.2549999999999998E-2</v>
      </c>
    </row>
    <row r="5168" spans="1:9" ht="16" x14ac:dyDescent="0.2">
      <c r="A5168" s="5">
        <v>42659.645833333336</v>
      </c>
      <c r="B5168" s="2">
        <v>1027.9100000000001</v>
      </c>
      <c r="C5168" s="29">
        <v>165.3</v>
      </c>
      <c r="D5168" s="8">
        <v>2.2124999999999998E-4</v>
      </c>
      <c r="E5168" s="13">
        <f>D5168*'Assumptions Notes'!C$12</f>
        <v>2.6549999999999997E-2</v>
      </c>
      <c r="F5168" s="15">
        <f t="shared" si="160"/>
        <v>3.6572624999999997E-2</v>
      </c>
      <c r="G5168" s="10">
        <f>IF(C5168&gt;'Assumptions Notes'!C$11,'Assumptions Notes'!C$11,C5168)</f>
        <v>150</v>
      </c>
      <c r="H5168" s="15">
        <f t="shared" si="161"/>
        <v>3.3187499999999995E-2</v>
      </c>
      <c r="I5168" s="2">
        <f>IF(C5168&gt;'Assumptions Notes'!C$11,-C5168*('Assumptions Notes'!C$13/(2*1000)),G5168*D5168)</f>
        <v>-8.2650000000000001E-2</v>
      </c>
    </row>
    <row r="5169" spans="1:9" ht="16" x14ac:dyDescent="0.2">
      <c r="A5169" s="5">
        <v>42659.666666666664</v>
      </c>
      <c r="B5169" s="2">
        <v>1085.18</v>
      </c>
      <c r="C5169" s="29">
        <v>164.5</v>
      </c>
      <c r="D5169" s="8">
        <v>2.4499999999999999E-4</v>
      </c>
      <c r="E5169" s="13">
        <f>D5169*'Assumptions Notes'!C$12</f>
        <v>2.9399999999999999E-2</v>
      </c>
      <c r="F5169" s="15">
        <f t="shared" si="160"/>
        <v>4.0302499999999998E-2</v>
      </c>
      <c r="G5169" s="10">
        <f>IF(C5169&gt;'Assumptions Notes'!C$11,'Assumptions Notes'!C$11,C5169)</f>
        <v>150</v>
      </c>
      <c r="H5169" s="15">
        <f t="shared" si="161"/>
        <v>3.6749999999999998E-2</v>
      </c>
      <c r="I5169" s="2">
        <f>IF(C5169&gt;'Assumptions Notes'!C$11,-C5169*('Assumptions Notes'!C$13/(2*1000)),G5169*D5169)</f>
        <v>-8.2250000000000004E-2</v>
      </c>
    </row>
    <row r="5170" spans="1:9" ht="16" x14ac:dyDescent="0.2">
      <c r="A5170" s="5">
        <v>42659.6875</v>
      </c>
      <c r="B5170" s="2">
        <v>1124.32</v>
      </c>
      <c r="C5170" s="29">
        <v>163.30000000000001</v>
      </c>
      <c r="D5170" s="8">
        <v>2.7E-4</v>
      </c>
      <c r="E5170" s="13">
        <f>D5170*'Assumptions Notes'!C$12</f>
        <v>3.2399999999999998E-2</v>
      </c>
      <c r="F5170" s="15">
        <f t="shared" si="160"/>
        <v>4.4091000000000005E-2</v>
      </c>
      <c r="G5170" s="10">
        <f>IF(C5170&gt;'Assumptions Notes'!C$11,'Assumptions Notes'!C$11,C5170)</f>
        <v>150</v>
      </c>
      <c r="H5170" s="15">
        <f t="shared" si="161"/>
        <v>4.0500000000000001E-2</v>
      </c>
      <c r="I5170" s="2">
        <f>IF(C5170&gt;'Assumptions Notes'!C$11,-C5170*('Assumptions Notes'!C$13/(2*1000)),G5170*D5170)</f>
        <v>-8.1650000000000014E-2</v>
      </c>
    </row>
    <row r="5171" spans="1:9" ht="16" x14ac:dyDescent="0.2">
      <c r="A5171" s="5">
        <v>42659.708333333336</v>
      </c>
      <c r="B5171" s="2">
        <v>1183.7</v>
      </c>
      <c r="C5171" s="29">
        <v>161.19999999999999</v>
      </c>
      <c r="D5171" s="8">
        <v>2.9500000000000001E-4</v>
      </c>
      <c r="E5171" s="13">
        <f>D5171*'Assumptions Notes'!C$12</f>
        <v>3.5400000000000001E-2</v>
      </c>
      <c r="F5171" s="15">
        <f t="shared" si="160"/>
        <v>4.7553999999999999E-2</v>
      </c>
      <c r="G5171" s="10">
        <f>IF(C5171&gt;'Assumptions Notes'!C$11,'Assumptions Notes'!C$11,C5171)</f>
        <v>150</v>
      </c>
      <c r="H5171" s="15">
        <f t="shared" si="161"/>
        <v>4.4250000000000005E-2</v>
      </c>
      <c r="I5171" s="2">
        <f>IF(C5171&gt;'Assumptions Notes'!C$11,-C5171*('Assumptions Notes'!C$13/(2*1000)),G5171*D5171)</f>
        <v>-8.0599999999999991E-2</v>
      </c>
    </row>
    <row r="5172" spans="1:9" ht="16" x14ac:dyDescent="0.2">
      <c r="A5172" s="5">
        <v>42659.729166666664</v>
      </c>
      <c r="B5172" s="2">
        <v>1193.31</v>
      </c>
      <c r="C5172" s="29">
        <v>161.69999999999999</v>
      </c>
      <c r="D5172" s="8">
        <v>2.9750000000000002E-4</v>
      </c>
      <c r="E5172" s="13">
        <f>D5172*'Assumptions Notes'!C$12</f>
        <v>3.5700000000000003E-2</v>
      </c>
      <c r="F5172" s="15">
        <f t="shared" si="160"/>
        <v>4.8105750000000003E-2</v>
      </c>
      <c r="G5172" s="10">
        <f>IF(C5172&gt;'Assumptions Notes'!C$11,'Assumptions Notes'!C$11,C5172)</f>
        <v>150</v>
      </c>
      <c r="H5172" s="15">
        <f t="shared" si="161"/>
        <v>4.4625000000000005E-2</v>
      </c>
      <c r="I5172" s="2">
        <f>IF(C5172&gt;'Assumptions Notes'!C$11,-C5172*('Assumptions Notes'!C$13/(2*1000)),G5172*D5172)</f>
        <v>-8.0849999999999991E-2</v>
      </c>
    </row>
    <row r="5173" spans="1:9" ht="16" x14ac:dyDescent="0.2">
      <c r="A5173" s="5">
        <v>42659.75</v>
      </c>
      <c r="B5173" s="2">
        <v>1244.76</v>
      </c>
      <c r="C5173" s="29">
        <v>166.7</v>
      </c>
      <c r="D5173" s="8">
        <v>2.9999999999999997E-4</v>
      </c>
      <c r="E5173" s="13">
        <f>D5173*'Assumptions Notes'!C$12</f>
        <v>3.5999999999999997E-2</v>
      </c>
      <c r="F5173" s="15">
        <f t="shared" si="160"/>
        <v>5.0009999999999992E-2</v>
      </c>
      <c r="G5173" s="10">
        <f>IF(C5173&gt;'Assumptions Notes'!C$11,'Assumptions Notes'!C$11,C5173)</f>
        <v>150</v>
      </c>
      <c r="H5173" s="15">
        <f t="shared" si="161"/>
        <v>4.4999999999999998E-2</v>
      </c>
      <c r="I5173" s="2">
        <f>IF(C5173&gt;'Assumptions Notes'!C$11,-C5173*('Assumptions Notes'!C$13/(2*1000)),G5173*D5173)</f>
        <v>-8.3349999999999994E-2</v>
      </c>
    </row>
    <row r="5174" spans="1:9" ht="16" x14ac:dyDescent="0.2">
      <c r="A5174" s="5">
        <v>42659.770833333336</v>
      </c>
      <c r="B5174" s="2">
        <v>1292.77</v>
      </c>
      <c r="C5174" s="29">
        <v>166.5</v>
      </c>
      <c r="D5174" s="8">
        <v>2.9999999999999997E-4</v>
      </c>
      <c r="E5174" s="13">
        <f>D5174*'Assumptions Notes'!C$12</f>
        <v>3.5999999999999997E-2</v>
      </c>
      <c r="F5174" s="15">
        <f t="shared" si="160"/>
        <v>4.9949999999999994E-2</v>
      </c>
      <c r="G5174" s="10">
        <f>IF(C5174&gt;'Assumptions Notes'!C$11,'Assumptions Notes'!C$11,C5174)</f>
        <v>150</v>
      </c>
      <c r="H5174" s="15">
        <f t="shared" si="161"/>
        <v>4.4999999999999998E-2</v>
      </c>
      <c r="I5174" s="2">
        <f>IF(C5174&gt;'Assumptions Notes'!C$11,-C5174*('Assumptions Notes'!C$13/(2*1000)),G5174*D5174)</f>
        <v>-8.3250000000000005E-2</v>
      </c>
    </row>
    <row r="5175" spans="1:9" ht="16" x14ac:dyDescent="0.2">
      <c r="A5175" s="5">
        <v>42659.791666666664</v>
      </c>
      <c r="B5175" s="2">
        <v>1367.86</v>
      </c>
      <c r="C5175" s="29">
        <v>166.6</v>
      </c>
      <c r="D5175" s="8">
        <v>2.9999999999999997E-4</v>
      </c>
      <c r="E5175" s="13">
        <f>D5175*'Assumptions Notes'!C$12</f>
        <v>3.5999999999999997E-2</v>
      </c>
      <c r="F5175" s="15">
        <f t="shared" si="160"/>
        <v>4.9979999999999997E-2</v>
      </c>
      <c r="G5175" s="10">
        <f>IF(C5175&gt;'Assumptions Notes'!C$11,'Assumptions Notes'!C$11,C5175)</f>
        <v>150</v>
      </c>
      <c r="H5175" s="15">
        <f t="shared" si="161"/>
        <v>4.4999999999999998E-2</v>
      </c>
      <c r="I5175" s="2">
        <f>IF(C5175&gt;'Assumptions Notes'!C$11,-C5175*('Assumptions Notes'!C$13/(2*1000)),G5175*D5175)</f>
        <v>-8.3299999999999999E-2</v>
      </c>
    </row>
    <row r="5176" spans="1:9" ht="16" x14ac:dyDescent="0.2">
      <c r="A5176" s="5">
        <v>42659.8125</v>
      </c>
      <c r="B5176" s="2">
        <v>1402.7</v>
      </c>
      <c r="C5176" s="29">
        <v>164.9</v>
      </c>
      <c r="D5176" s="8">
        <v>2.9750000000000002E-4</v>
      </c>
      <c r="E5176" s="13">
        <f>D5176*'Assumptions Notes'!C$12</f>
        <v>3.5700000000000003E-2</v>
      </c>
      <c r="F5176" s="15">
        <f t="shared" si="160"/>
        <v>4.9057750000000004E-2</v>
      </c>
      <c r="G5176" s="10">
        <f>IF(C5176&gt;'Assumptions Notes'!C$11,'Assumptions Notes'!C$11,C5176)</f>
        <v>150</v>
      </c>
      <c r="H5176" s="15">
        <f t="shared" si="161"/>
        <v>4.4625000000000005E-2</v>
      </c>
      <c r="I5176" s="2">
        <f>IF(C5176&gt;'Assumptions Notes'!C$11,-C5176*('Assumptions Notes'!C$13/(2*1000)),G5176*D5176)</f>
        <v>-8.2450000000000009E-2</v>
      </c>
    </row>
    <row r="5177" spans="1:9" ht="16" x14ac:dyDescent="0.2">
      <c r="A5177" s="5">
        <v>42659.833333333336</v>
      </c>
      <c r="B5177" s="2">
        <v>1419.52</v>
      </c>
      <c r="C5177" s="29">
        <v>164.4</v>
      </c>
      <c r="D5177" s="8">
        <v>2.9500000000000001E-4</v>
      </c>
      <c r="E5177" s="13">
        <f>D5177*'Assumptions Notes'!C$12</f>
        <v>3.5400000000000001E-2</v>
      </c>
      <c r="F5177" s="15">
        <f t="shared" si="160"/>
        <v>4.8498000000000006E-2</v>
      </c>
      <c r="G5177" s="10">
        <f>IF(C5177&gt;'Assumptions Notes'!C$11,'Assumptions Notes'!C$11,C5177)</f>
        <v>150</v>
      </c>
      <c r="H5177" s="15">
        <f t="shared" si="161"/>
        <v>4.4250000000000005E-2</v>
      </c>
      <c r="I5177" s="2">
        <f>IF(C5177&gt;'Assumptions Notes'!C$11,-C5177*('Assumptions Notes'!C$13/(2*1000)),G5177*D5177)</f>
        <v>-8.2200000000000009E-2</v>
      </c>
    </row>
    <row r="5178" spans="1:9" ht="16" x14ac:dyDescent="0.2">
      <c r="A5178" s="5">
        <v>42659.854166666664</v>
      </c>
      <c r="B5178" s="2">
        <v>1357.04</v>
      </c>
      <c r="C5178" s="29">
        <v>162.9</v>
      </c>
      <c r="D5178" s="8">
        <v>2.9E-4</v>
      </c>
      <c r="E5178" s="13">
        <f>D5178*'Assumptions Notes'!C$12</f>
        <v>3.4799999999999998E-2</v>
      </c>
      <c r="F5178" s="15">
        <f t="shared" si="160"/>
        <v>4.7241000000000005E-2</v>
      </c>
      <c r="G5178" s="10">
        <f>IF(C5178&gt;'Assumptions Notes'!C$11,'Assumptions Notes'!C$11,C5178)</f>
        <v>150</v>
      </c>
      <c r="H5178" s="15">
        <f t="shared" si="161"/>
        <v>4.3499999999999997E-2</v>
      </c>
      <c r="I5178" s="2">
        <f>IF(C5178&gt;'Assumptions Notes'!C$11,-C5178*('Assumptions Notes'!C$13/(2*1000)),G5178*D5178)</f>
        <v>-8.1450000000000009E-2</v>
      </c>
    </row>
    <row r="5179" spans="1:9" ht="16" x14ac:dyDescent="0.2">
      <c r="A5179" s="5">
        <v>42659.875</v>
      </c>
      <c r="B5179" s="2">
        <v>1295.46</v>
      </c>
      <c r="C5179" s="29">
        <v>168.1</v>
      </c>
      <c r="D5179" s="8">
        <v>2.8499999999999999E-4</v>
      </c>
      <c r="E5179" s="13">
        <f>D5179*'Assumptions Notes'!C$12</f>
        <v>3.4200000000000001E-2</v>
      </c>
      <c r="F5179" s="15">
        <f t="shared" si="160"/>
        <v>4.79085E-2</v>
      </c>
      <c r="G5179" s="10">
        <f>IF(C5179&gt;'Assumptions Notes'!C$11,'Assumptions Notes'!C$11,C5179)</f>
        <v>150</v>
      </c>
      <c r="H5179" s="15">
        <f t="shared" si="161"/>
        <v>4.2749999999999996E-2</v>
      </c>
      <c r="I5179" s="2">
        <f>IF(C5179&gt;'Assumptions Notes'!C$11,-C5179*('Assumptions Notes'!C$13/(2*1000)),G5179*D5179)</f>
        <v>-8.405E-2</v>
      </c>
    </row>
    <row r="5180" spans="1:9" ht="16" x14ac:dyDescent="0.2">
      <c r="A5180" s="5">
        <v>42659.895833333336</v>
      </c>
      <c r="B5180" s="2">
        <v>1254.26</v>
      </c>
      <c r="C5180" s="29">
        <v>169</v>
      </c>
      <c r="D5180" s="8">
        <v>2.7E-4</v>
      </c>
      <c r="E5180" s="13">
        <f>D5180*'Assumptions Notes'!C$12</f>
        <v>3.2399999999999998E-2</v>
      </c>
      <c r="F5180" s="15">
        <f t="shared" si="160"/>
        <v>4.5630000000000004E-2</v>
      </c>
      <c r="G5180" s="10">
        <f>IF(C5180&gt;'Assumptions Notes'!C$11,'Assumptions Notes'!C$11,C5180)</f>
        <v>150</v>
      </c>
      <c r="H5180" s="15">
        <f t="shared" si="161"/>
        <v>4.0500000000000001E-2</v>
      </c>
      <c r="I5180" s="2">
        <f>IF(C5180&gt;'Assumptions Notes'!C$11,-C5180*('Assumptions Notes'!C$13/(2*1000)),G5180*D5180)</f>
        <v>-8.4500000000000006E-2</v>
      </c>
    </row>
    <row r="5181" spans="1:9" ht="16" x14ac:dyDescent="0.2">
      <c r="A5181" s="5">
        <v>42659.916666666664</v>
      </c>
      <c r="B5181" s="2">
        <v>1204.79</v>
      </c>
      <c r="C5181" s="29">
        <v>165.2</v>
      </c>
      <c r="D5181" s="8">
        <v>2.5500000000000002E-4</v>
      </c>
      <c r="E5181" s="13">
        <f>D5181*'Assumptions Notes'!C$12</f>
        <v>3.0600000000000002E-2</v>
      </c>
      <c r="F5181" s="15">
        <f t="shared" si="160"/>
        <v>4.2125999999999997E-2</v>
      </c>
      <c r="G5181" s="10">
        <f>IF(C5181&gt;'Assumptions Notes'!C$11,'Assumptions Notes'!C$11,C5181)</f>
        <v>150</v>
      </c>
      <c r="H5181" s="15">
        <f t="shared" si="161"/>
        <v>3.8250000000000006E-2</v>
      </c>
      <c r="I5181" s="2">
        <f>IF(C5181&gt;'Assumptions Notes'!C$11,-C5181*('Assumptions Notes'!C$13/(2*1000)),G5181*D5181)</f>
        <v>-8.2599999999999993E-2</v>
      </c>
    </row>
    <row r="5182" spans="1:9" ht="16" x14ac:dyDescent="0.2">
      <c r="A5182" s="5">
        <v>42659.9375</v>
      </c>
      <c r="B5182" s="2">
        <v>1154.1400000000001</v>
      </c>
      <c r="C5182" s="29">
        <v>164.3</v>
      </c>
      <c r="D5182" s="8">
        <v>2.1250000000000002E-4</v>
      </c>
      <c r="E5182" s="13">
        <f>D5182*'Assumptions Notes'!C$12</f>
        <v>2.5500000000000002E-2</v>
      </c>
      <c r="F5182" s="15">
        <f t="shared" si="160"/>
        <v>3.4913750000000007E-2</v>
      </c>
      <c r="G5182" s="10">
        <f>IF(C5182&gt;'Assumptions Notes'!C$11,'Assumptions Notes'!C$11,C5182)</f>
        <v>150</v>
      </c>
      <c r="H5182" s="15">
        <f t="shared" si="161"/>
        <v>3.1875000000000001E-2</v>
      </c>
      <c r="I5182" s="2">
        <f>IF(C5182&gt;'Assumptions Notes'!C$11,-C5182*('Assumptions Notes'!C$13/(2*1000)),G5182*D5182)</f>
        <v>-8.2150000000000001E-2</v>
      </c>
    </row>
    <row r="5183" spans="1:9" ht="16" x14ac:dyDescent="0.2">
      <c r="A5183" s="5">
        <v>42659.958333333336</v>
      </c>
      <c r="B5183" s="2">
        <v>1103.5899999999999</v>
      </c>
      <c r="C5183" s="29">
        <v>163.19999999999999</v>
      </c>
      <c r="D5183" s="8">
        <v>1.7000000000000001E-4</v>
      </c>
      <c r="E5183" s="13">
        <f>D5183*'Assumptions Notes'!C$12</f>
        <v>2.0400000000000001E-2</v>
      </c>
      <c r="F5183" s="15">
        <f t="shared" si="160"/>
        <v>2.7744000000000001E-2</v>
      </c>
      <c r="G5183" s="10">
        <f>IF(C5183&gt;'Assumptions Notes'!C$11,'Assumptions Notes'!C$11,C5183)</f>
        <v>150</v>
      </c>
      <c r="H5183" s="15">
        <f t="shared" si="161"/>
        <v>2.5500000000000002E-2</v>
      </c>
      <c r="I5183" s="2">
        <f>IF(C5183&gt;'Assumptions Notes'!C$11,-C5183*('Assumptions Notes'!C$13/(2*1000)),G5183*D5183)</f>
        <v>-8.1599999999999992E-2</v>
      </c>
    </row>
    <row r="5184" spans="1:9" ht="16" x14ac:dyDescent="0.2">
      <c r="A5184" s="5">
        <v>42659.979166666664</v>
      </c>
      <c r="B5184" s="2">
        <v>1082.53</v>
      </c>
      <c r="C5184" s="29">
        <v>163.1</v>
      </c>
      <c r="D5184" s="8">
        <v>1.5000000000000001E-4</v>
      </c>
      <c r="E5184" s="13">
        <f>D5184*'Assumptions Notes'!C$12</f>
        <v>1.8000000000000002E-2</v>
      </c>
      <c r="F5184" s="15">
        <f t="shared" si="160"/>
        <v>2.4465000000000001E-2</v>
      </c>
      <c r="G5184" s="10">
        <f>IF(C5184&gt;'Assumptions Notes'!C$11,'Assumptions Notes'!C$11,C5184)</f>
        <v>150</v>
      </c>
      <c r="H5184" s="15">
        <f t="shared" si="161"/>
        <v>2.2500000000000003E-2</v>
      </c>
      <c r="I5184" s="2">
        <f>IF(C5184&gt;'Assumptions Notes'!C$11,-C5184*('Assumptions Notes'!C$13/(2*1000)),G5184*D5184)</f>
        <v>-8.1549999999999997E-2</v>
      </c>
    </row>
    <row r="5185" spans="1:9" ht="16" x14ac:dyDescent="0.2">
      <c r="A5185" s="5">
        <v>42660</v>
      </c>
      <c r="B5185" s="2">
        <v>1325.95</v>
      </c>
      <c r="C5185" s="29">
        <v>164.5</v>
      </c>
      <c r="D5185" s="8">
        <v>1.2999999999999999E-4</v>
      </c>
      <c r="E5185" s="13">
        <f>D5185*'Assumptions Notes'!C$12</f>
        <v>1.5599999999999999E-2</v>
      </c>
      <c r="F5185" s="15">
        <f t="shared" si="160"/>
        <v>2.1384999999999998E-2</v>
      </c>
      <c r="G5185" s="10">
        <f>IF(C5185&gt;'Assumptions Notes'!C$11,'Assumptions Notes'!C$11,C5185)</f>
        <v>150</v>
      </c>
      <c r="H5185" s="15">
        <f t="shared" si="161"/>
        <v>1.95E-2</v>
      </c>
      <c r="I5185" s="2">
        <f>IF(C5185&gt;'Assumptions Notes'!C$11,-C5185*('Assumptions Notes'!C$13/(2*1000)),G5185*D5185)</f>
        <v>-8.2250000000000004E-2</v>
      </c>
    </row>
    <row r="5186" spans="1:9" ht="16" x14ac:dyDescent="0.2">
      <c r="A5186" s="5">
        <v>42660.020833333336</v>
      </c>
      <c r="B5186" s="2">
        <v>1232.27</v>
      </c>
      <c r="C5186" s="29">
        <v>168.9</v>
      </c>
      <c r="D5186" s="8">
        <v>1.175E-4</v>
      </c>
      <c r="E5186" s="13">
        <f>D5186*'Assumptions Notes'!C$12</f>
        <v>1.41E-2</v>
      </c>
      <c r="F5186" s="15">
        <f t="shared" si="160"/>
        <v>1.9845749999999999E-2</v>
      </c>
      <c r="G5186" s="10">
        <f>IF(C5186&gt;'Assumptions Notes'!C$11,'Assumptions Notes'!C$11,C5186)</f>
        <v>150</v>
      </c>
      <c r="H5186" s="15">
        <f t="shared" si="161"/>
        <v>1.7624999999999998E-2</v>
      </c>
      <c r="I5186" s="2">
        <f>IF(C5186&gt;'Assumptions Notes'!C$11,-C5186*('Assumptions Notes'!C$13/(2*1000)),G5186*D5186)</f>
        <v>-8.4450000000000011E-2</v>
      </c>
    </row>
    <row r="5187" spans="1:9" ht="16" x14ac:dyDescent="0.2">
      <c r="A5187" s="5">
        <v>42660.041666666664</v>
      </c>
      <c r="B5187" s="2">
        <v>1225.78</v>
      </c>
      <c r="C5187" s="29">
        <v>170.6</v>
      </c>
      <c r="D5187" s="8">
        <v>1.05E-4</v>
      </c>
      <c r="E5187" s="13">
        <f>D5187*'Assumptions Notes'!C$12</f>
        <v>1.26E-2</v>
      </c>
      <c r="F5187" s="15">
        <f t="shared" ref="F5187:F5250" si="162">D5187*C5187</f>
        <v>1.7913000000000002E-2</v>
      </c>
      <c r="G5187" s="10">
        <f>IF(C5187&gt;'Assumptions Notes'!C$11,'Assumptions Notes'!C$11,C5187)</f>
        <v>150</v>
      </c>
      <c r="H5187" s="15">
        <f t="shared" ref="H5187:H5250" si="163">G5187*D5187</f>
        <v>1.575E-2</v>
      </c>
      <c r="I5187" s="2">
        <f>IF(C5187&gt;'Assumptions Notes'!C$11,-C5187*('Assumptions Notes'!C$13/(2*1000)),G5187*D5187)</f>
        <v>-8.5300000000000001E-2</v>
      </c>
    </row>
    <row r="5188" spans="1:9" ht="16" x14ac:dyDescent="0.2">
      <c r="A5188" s="5">
        <v>42660.0625</v>
      </c>
      <c r="B5188" s="2">
        <v>1150.44</v>
      </c>
      <c r="C5188" s="29">
        <v>167.6</v>
      </c>
      <c r="D5188" s="8">
        <v>1.025E-4</v>
      </c>
      <c r="E5188" s="13">
        <f>D5188*'Assumptions Notes'!C$12</f>
        <v>1.23E-2</v>
      </c>
      <c r="F5188" s="15">
        <f t="shared" si="162"/>
        <v>1.7179E-2</v>
      </c>
      <c r="G5188" s="10">
        <f>IF(C5188&gt;'Assumptions Notes'!C$11,'Assumptions Notes'!C$11,C5188)</f>
        <v>150</v>
      </c>
      <c r="H5188" s="15">
        <f t="shared" si="163"/>
        <v>1.5375E-2</v>
      </c>
      <c r="I5188" s="2">
        <f>IF(C5188&gt;'Assumptions Notes'!C$11,-C5188*('Assumptions Notes'!C$13/(2*1000)),G5188*D5188)</f>
        <v>-8.3799999999999999E-2</v>
      </c>
    </row>
    <row r="5189" spans="1:9" ht="16" x14ac:dyDescent="0.2">
      <c r="A5189" s="5">
        <v>42660.083333333336</v>
      </c>
      <c r="B5189" s="2">
        <v>1065.02</v>
      </c>
      <c r="C5189" s="29">
        <v>165.7</v>
      </c>
      <c r="D5189" s="8">
        <v>1E-4</v>
      </c>
      <c r="E5189" s="13">
        <f>D5189*'Assumptions Notes'!C$12</f>
        <v>1.2E-2</v>
      </c>
      <c r="F5189" s="15">
        <f t="shared" si="162"/>
        <v>1.6569999999999998E-2</v>
      </c>
      <c r="G5189" s="10">
        <f>IF(C5189&gt;'Assumptions Notes'!C$11,'Assumptions Notes'!C$11,C5189)</f>
        <v>150</v>
      </c>
      <c r="H5189" s="15">
        <f t="shared" si="163"/>
        <v>1.5000000000000001E-2</v>
      </c>
      <c r="I5189" s="2">
        <f>IF(C5189&gt;'Assumptions Notes'!C$11,-C5189*('Assumptions Notes'!C$13/(2*1000)),G5189*D5189)</f>
        <v>-8.2849999999999993E-2</v>
      </c>
    </row>
    <row r="5190" spans="1:9" ht="16" x14ac:dyDescent="0.2">
      <c r="A5190" s="5">
        <v>42660.104166666664</v>
      </c>
      <c r="B5190" s="2">
        <v>1038.94</v>
      </c>
      <c r="C5190" s="29">
        <v>161.69999999999999</v>
      </c>
      <c r="D5190" s="8">
        <v>9.8750000000000002E-5</v>
      </c>
      <c r="E5190" s="13">
        <f>D5190*'Assumptions Notes'!C$12</f>
        <v>1.1849999999999999E-2</v>
      </c>
      <c r="F5190" s="15">
        <f t="shared" si="162"/>
        <v>1.5967874999999999E-2</v>
      </c>
      <c r="G5190" s="10">
        <f>IF(C5190&gt;'Assumptions Notes'!C$11,'Assumptions Notes'!C$11,C5190)</f>
        <v>150</v>
      </c>
      <c r="H5190" s="15">
        <f t="shared" si="163"/>
        <v>1.4812500000000001E-2</v>
      </c>
      <c r="I5190" s="2">
        <f>IF(C5190&gt;'Assumptions Notes'!C$11,-C5190*('Assumptions Notes'!C$13/(2*1000)),G5190*D5190)</f>
        <v>-8.0849999999999991E-2</v>
      </c>
    </row>
    <row r="5191" spans="1:9" ht="16" x14ac:dyDescent="0.2">
      <c r="A5191" s="5">
        <v>42660.125</v>
      </c>
      <c r="B5191" s="2">
        <v>1031.4000000000001</v>
      </c>
      <c r="C5191" s="29">
        <v>162.5</v>
      </c>
      <c r="D5191" s="8">
        <v>9.7499999999999998E-5</v>
      </c>
      <c r="E5191" s="13">
        <f>D5191*'Assumptions Notes'!C$12</f>
        <v>1.17E-2</v>
      </c>
      <c r="F5191" s="15">
        <f t="shared" si="162"/>
        <v>1.584375E-2</v>
      </c>
      <c r="G5191" s="10">
        <f>IF(C5191&gt;'Assumptions Notes'!C$11,'Assumptions Notes'!C$11,C5191)</f>
        <v>150</v>
      </c>
      <c r="H5191" s="15">
        <f t="shared" si="163"/>
        <v>1.4624999999999999E-2</v>
      </c>
      <c r="I5191" s="2">
        <f>IF(C5191&gt;'Assumptions Notes'!C$11,-C5191*('Assumptions Notes'!C$13/(2*1000)),G5191*D5191)</f>
        <v>-8.1250000000000003E-2</v>
      </c>
    </row>
    <row r="5192" spans="1:9" ht="16" x14ac:dyDescent="0.2">
      <c r="A5192" s="5">
        <v>42660.145833333336</v>
      </c>
      <c r="B5192" s="2">
        <v>1004.77</v>
      </c>
      <c r="C5192" s="29">
        <v>164</v>
      </c>
      <c r="D5192" s="8">
        <v>9.6250000000000009E-5</v>
      </c>
      <c r="E5192" s="13">
        <f>D5192*'Assumptions Notes'!C$12</f>
        <v>1.1550000000000001E-2</v>
      </c>
      <c r="F5192" s="15">
        <f t="shared" si="162"/>
        <v>1.5785E-2</v>
      </c>
      <c r="G5192" s="10">
        <f>IF(C5192&gt;'Assumptions Notes'!C$11,'Assumptions Notes'!C$11,C5192)</f>
        <v>150</v>
      </c>
      <c r="H5192" s="15">
        <f t="shared" si="163"/>
        <v>1.4437500000000001E-2</v>
      </c>
      <c r="I5192" s="2">
        <f>IF(C5192&gt;'Assumptions Notes'!C$11,-C5192*('Assumptions Notes'!C$13/(2*1000)),G5192*D5192)</f>
        <v>-8.2000000000000003E-2</v>
      </c>
    </row>
    <row r="5193" spans="1:9" ht="16" x14ac:dyDescent="0.2">
      <c r="A5193" s="5">
        <v>42660.166666666664</v>
      </c>
      <c r="B5193" s="2">
        <v>974.39</v>
      </c>
      <c r="C5193" s="29">
        <v>163</v>
      </c>
      <c r="D5193" s="8">
        <v>9.5000000000000005E-5</v>
      </c>
      <c r="E5193" s="13">
        <f>D5193*'Assumptions Notes'!C$12</f>
        <v>1.14E-2</v>
      </c>
      <c r="F5193" s="15">
        <f t="shared" si="162"/>
        <v>1.5485000000000001E-2</v>
      </c>
      <c r="G5193" s="10">
        <f>IF(C5193&gt;'Assumptions Notes'!C$11,'Assumptions Notes'!C$11,C5193)</f>
        <v>150</v>
      </c>
      <c r="H5193" s="15">
        <f t="shared" si="163"/>
        <v>1.4250000000000001E-2</v>
      </c>
      <c r="I5193" s="2">
        <f>IF(C5193&gt;'Assumptions Notes'!C$11,-C5193*('Assumptions Notes'!C$13/(2*1000)),G5193*D5193)</f>
        <v>-8.1500000000000003E-2</v>
      </c>
    </row>
    <row r="5194" spans="1:9" ht="16" x14ac:dyDescent="0.2">
      <c r="A5194" s="5">
        <v>42660.1875</v>
      </c>
      <c r="B5194" s="2">
        <v>976.35</v>
      </c>
      <c r="C5194" s="29">
        <v>160.30000000000001</v>
      </c>
      <c r="D5194" s="8">
        <v>9.6250000000000009E-5</v>
      </c>
      <c r="E5194" s="13">
        <f>D5194*'Assumptions Notes'!C$12</f>
        <v>1.1550000000000001E-2</v>
      </c>
      <c r="F5194" s="15">
        <f t="shared" si="162"/>
        <v>1.5428875000000002E-2</v>
      </c>
      <c r="G5194" s="10">
        <f>IF(C5194&gt;'Assumptions Notes'!C$11,'Assumptions Notes'!C$11,C5194)</f>
        <v>150</v>
      </c>
      <c r="H5194" s="15">
        <f t="shared" si="163"/>
        <v>1.4437500000000001E-2</v>
      </c>
      <c r="I5194" s="2">
        <f>IF(C5194&gt;'Assumptions Notes'!C$11,-C5194*('Assumptions Notes'!C$13/(2*1000)),G5194*D5194)</f>
        <v>-8.0150000000000013E-2</v>
      </c>
    </row>
    <row r="5195" spans="1:9" ht="16" x14ac:dyDescent="0.2">
      <c r="A5195" s="5">
        <v>42660.208333333336</v>
      </c>
      <c r="B5195" s="2">
        <v>1030.71</v>
      </c>
      <c r="C5195" s="29">
        <v>154.69999999999999</v>
      </c>
      <c r="D5195" s="8">
        <v>9.7499999999999998E-5</v>
      </c>
      <c r="E5195" s="13">
        <f>D5195*'Assumptions Notes'!C$12</f>
        <v>1.17E-2</v>
      </c>
      <c r="F5195" s="15">
        <f t="shared" si="162"/>
        <v>1.5083249999999999E-2</v>
      </c>
      <c r="G5195" s="10">
        <f>IF(C5195&gt;'Assumptions Notes'!C$11,'Assumptions Notes'!C$11,C5195)</f>
        <v>150</v>
      </c>
      <c r="H5195" s="15">
        <f t="shared" si="163"/>
        <v>1.4624999999999999E-2</v>
      </c>
      <c r="I5195" s="2">
        <f>IF(C5195&gt;'Assumptions Notes'!C$11,-C5195*('Assumptions Notes'!C$13/(2*1000)),G5195*D5195)</f>
        <v>-7.7350000000000002E-2</v>
      </c>
    </row>
    <row r="5196" spans="1:9" ht="16" x14ac:dyDescent="0.2">
      <c r="A5196" s="5">
        <v>42660.229166666664</v>
      </c>
      <c r="B5196" s="2">
        <v>1079.6400000000001</v>
      </c>
      <c r="C5196" s="29">
        <v>157.9</v>
      </c>
      <c r="D5196" s="8">
        <v>1.15E-4</v>
      </c>
      <c r="E5196" s="13">
        <f>D5196*'Assumptions Notes'!C$12</f>
        <v>1.38E-2</v>
      </c>
      <c r="F5196" s="15">
        <f t="shared" si="162"/>
        <v>1.8158500000000001E-2</v>
      </c>
      <c r="G5196" s="10">
        <f>IF(C5196&gt;'Assumptions Notes'!C$11,'Assumptions Notes'!C$11,C5196)</f>
        <v>150</v>
      </c>
      <c r="H5196" s="15">
        <f t="shared" si="163"/>
        <v>1.7250000000000001E-2</v>
      </c>
      <c r="I5196" s="2">
        <f>IF(C5196&gt;'Assumptions Notes'!C$11,-C5196*('Assumptions Notes'!C$13/(2*1000)),G5196*D5196)</f>
        <v>-7.8950000000000006E-2</v>
      </c>
    </row>
    <row r="5197" spans="1:9" ht="16" x14ac:dyDescent="0.2">
      <c r="A5197" s="5">
        <v>42660.25</v>
      </c>
      <c r="B5197" s="2">
        <v>1174.6099999999999</v>
      </c>
      <c r="C5197" s="29">
        <v>161.69999999999999</v>
      </c>
      <c r="D5197" s="8">
        <v>1.325E-4</v>
      </c>
      <c r="E5197" s="13">
        <f>D5197*'Assumptions Notes'!C$12</f>
        <v>1.5900000000000001E-2</v>
      </c>
      <c r="F5197" s="15">
        <f t="shared" si="162"/>
        <v>2.1425249999999996E-2</v>
      </c>
      <c r="G5197" s="10">
        <f>IF(C5197&gt;'Assumptions Notes'!C$11,'Assumptions Notes'!C$11,C5197)</f>
        <v>150</v>
      </c>
      <c r="H5197" s="15">
        <f t="shared" si="163"/>
        <v>1.9875E-2</v>
      </c>
      <c r="I5197" s="2">
        <f>IF(C5197&gt;'Assumptions Notes'!C$11,-C5197*('Assumptions Notes'!C$13/(2*1000)),G5197*D5197)</f>
        <v>-8.0849999999999991E-2</v>
      </c>
    </row>
    <row r="5198" spans="1:9" ht="16" x14ac:dyDescent="0.2">
      <c r="A5198" s="5">
        <v>42660.270833333336</v>
      </c>
      <c r="B5198" s="2">
        <v>1266.4000000000001</v>
      </c>
      <c r="C5198" s="29">
        <v>163.19999999999999</v>
      </c>
      <c r="D5198" s="8">
        <v>1.6249999999999999E-4</v>
      </c>
      <c r="E5198" s="13">
        <f>D5198*'Assumptions Notes'!C$12</f>
        <v>1.95E-2</v>
      </c>
      <c r="F5198" s="15">
        <f t="shared" si="162"/>
        <v>2.6519999999999998E-2</v>
      </c>
      <c r="G5198" s="10">
        <f>IF(C5198&gt;'Assumptions Notes'!C$11,'Assumptions Notes'!C$11,C5198)</f>
        <v>150</v>
      </c>
      <c r="H5198" s="15">
        <f t="shared" si="163"/>
        <v>2.4374999999999997E-2</v>
      </c>
      <c r="I5198" s="2">
        <f>IF(C5198&gt;'Assumptions Notes'!C$11,-C5198*('Assumptions Notes'!C$13/(2*1000)),G5198*D5198)</f>
        <v>-8.1599999999999992E-2</v>
      </c>
    </row>
    <row r="5199" spans="1:9" ht="16" x14ac:dyDescent="0.2">
      <c r="A5199" s="5">
        <v>42660.291666666664</v>
      </c>
      <c r="B5199" s="2">
        <v>1413.03</v>
      </c>
      <c r="C5199" s="29">
        <v>164.6</v>
      </c>
      <c r="D5199" s="8">
        <v>1.9249999999999999E-4</v>
      </c>
      <c r="E5199" s="13">
        <f>D5199*'Assumptions Notes'!C$12</f>
        <v>2.3099999999999999E-2</v>
      </c>
      <c r="F5199" s="15">
        <f t="shared" si="162"/>
        <v>3.1685499999999998E-2</v>
      </c>
      <c r="G5199" s="10">
        <f>IF(C5199&gt;'Assumptions Notes'!C$11,'Assumptions Notes'!C$11,C5199)</f>
        <v>150</v>
      </c>
      <c r="H5199" s="15">
        <f t="shared" si="163"/>
        <v>2.8874999999999998E-2</v>
      </c>
      <c r="I5199" s="2">
        <f>IF(C5199&gt;'Assumptions Notes'!C$11,-C5199*('Assumptions Notes'!C$13/(2*1000)),G5199*D5199)</f>
        <v>-8.2299999999999998E-2</v>
      </c>
    </row>
    <row r="5200" spans="1:9" ht="16" x14ac:dyDescent="0.2">
      <c r="A5200" s="5">
        <v>42660.3125</v>
      </c>
      <c r="B5200" s="2">
        <v>1462.22</v>
      </c>
      <c r="C5200" s="29">
        <v>161.1</v>
      </c>
      <c r="D5200" s="8">
        <v>2.0875000000000001E-4</v>
      </c>
      <c r="E5200" s="13">
        <f>D5200*'Assumptions Notes'!C$12</f>
        <v>2.5049999999999999E-2</v>
      </c>
      <c r="F5200" s="15">
        <f t="shared" si="162"/>
        <v>3.3629624999999996E-2</v>
      </c>
      <c r="G5200" s="10">
        <f>IF(C5200&gt;'Assumptions Notes'!C$11,'Assumptions Notes'!C$11,C5200)</f>
        <v>150</v>
      </c>
      <c r="H5200" s="15">
        <f t="shared" si="163"/>
        <v>3.13125E-2</v>
      </c>
      <c r="I5200" s="2">
        <f>IF(C5200&gt;'Assumptions Notes'!C$11,-C5200*('Assumptions Notes'!C$13/(2*1000)),G5200*D5200)</f>
        <v>-8.0549999999999997E-2</v>
      </c>
    </row>
    <row r="5201" spans="1:9" ht="16" x14ac:dyDescent="0.2">
      <c r="A5201" s="5">
        <v>42660.333333333336</v>
      </c>
      <c r="B5201" s="2">
        <v>1393.29</v>
      </c>
      <c r="C5201" s="29">
        <v>161</v>
      </c>
      <c r="D5201" s="8">
        <v>2.2499999999999999E-4</v>
      </c>
      <c r="E5201" s="13">
        <f>D5201*'Assumptions Notes'!C$12</f>
        <v>2.7E-2</v>
      </c>
      <c r="F5201" s="15">
        <f t="shared" si="162"/>
        <v>3.6225E-2</v>
      </c>
      <c r="G5201" s="10">
        <f>IF(C5201&gt;'Assumptions Notes'!C$11,'Assumptions Notes'!C$11,C5201)</f>
        <v>150</v>
      </c>
      <c r="H5201" s="15">
        <f t="shared" si="163"/>
        <v>3.3750000000000002E-2</v>
      </c>
      <c r="I5201" s="2">
        <f>IF(C5201&gt;'Assumptions Notes'!C$11,-C5201*('Assumptions Notes'!C$13/(2*1000)),G5201*D5201)</f>
        <v>-8.0500000000000002E-2</v>
      </c>
    </row>
    <row r="5202" spans="1:9" ht="16" x14ac:dyDescent="0.2">
      <c r="A5202" s="5">
        <v>42660.354166666664</v>
      </c>
      <c r="B5202" s="2">
        <v>1281.06</v>
      </c>
      <c r="C5202" s="29">
        <v>163.9</v>
      </c>
      <c r="D5202" s="8">
        <v>2.2625E-4</v>
      </c>
      <c r="E5202" s="13">
        <f>D5202*'Assumptions Notes'!C$12</f>
        <v>2.7150000000000001E-2</v>
      </c>
      <c r="F5202" s="15">
        <f t="shared" si="162"/>
        <v>3.7082375000000001E-2</v>
      </c>
      <c r="G5202" s="10">
        <f>IF(C5202&gt;'Assumptions Notes'!C$11,'Assumptions Notes'!C$11,C5202)</f>
        <v>150</v>
      </c>
      <c r="H5202" s="15">
        <f t="shared" si="163"/>
        <v>3.3937500000000002E-2</v>
      </c>
      <c r="I5202" s="2">
        <f>IF(C5202&gt;'Assumptions Notes'!C$11,-C5202*('Assumptions Notes'!C$13/(2*1000)),G5202*D5202)</f>
        <v>-8.1950000000000009E-2</v>
      </c>
    </row>
    <row r="5203" spans="1:9" ht="16" x14ac:dyDescent="0.2">
      <c r="A5203" s="5">
        <v>42660.375</v>
      </c>
      <c r="B5203" s="2">
        <v>1232.3699999999999</v>
      </c>
      <c r="C5203" s="29">
        <v>166</v>
      </c>
      <c r="D5203" s="8">
        <v>2.275E-4</v>
      </c>
      <c r="E5203" s="13">
        <f>D5203*'Assumptions Notes'!C$12</f>
        <v>2.7300000000000001E-2</v>
      </c>
      <c r="F5203" s="15">
        <f t="shared" si="162"/>
        <v>3.7765E-2</v>
      </c>
      <c r="G5203" s="10">
        <f>IF(C5203&gt;'Assumptions Notes'!C$11,'Assumptions Notes'!C$11,C5203)</f>
        <v>150</v>
      </c>
      <c r="H5203" s="15">
        <f t="shared" si="163"/>
        <v>3.4125000000000003E-2</v>
      </c>
      <c r="I5203" s="2">
        <f>IF(C5203&gt;'Assumptions Notes'!C$11,-C5203*('Assumptions Notes'!C$13/(2*1000)),G5203*D5203)</f>
        <v>-8.3000000000000004E-2</v>
      </c>
    </row>
    <row r="5204" spans="1:9" ht="16" x14ac:dyDescent="0.2">
      <c r="A5204" s="5">
        <v>42660.395833333336</v>
      </c>
      <c r="B5204" s="2">
        <v>1224.95</v>
      </c>
      <c r="C5204" s="29">
        <v>165.6</v>
      </c>
      <c r="D5204" s="8">
        <v>2.1875E-4</v>
      </c>
      <c r="E5204" s="13">
        <f>D5204*'Assumptions Notes'!C$12</f>
        <v>2.6249999999999999E-2</v>
      </c>
      <c r="F5204" s="15">
        <f t="shared" si="162"/>
        <v>3.6225E-2</v>
      </c>
      <c r="G5204" s="10">
        <f>IF(C5204&gt;'Assumptions Notes'!C$11,'Assumptions Notes'!C$11,C5204)</f>
        <v>150</v>
      </c>
      <c r="H5204" s="15">
        <f t="shared" si="163"/>
        <v>3.2812500000000001E-2</v>
      </c>
      <c r="I5204" s="2">
        <f>IF(C5204&gt;'Assumptions Notes'!C$11,-C5204*('Assumptions Notes'!C$13/(2*1000)),G5204*D5204)</f>
        <v>-8.2799999999999999E-2</v>
      </c>
    </row>
    <row r="5205" spans="1:9" ht="16" x14ac:dyDescent="0.2">
      <c r="A5205" s="5">
        <v>42660.416666666664</v>
      </c>
      <c r="B5205" s="2">
        <v>1195.19</v>
      </c>
      <c r="C5205" s="29">
        <v>168.5</v>
      </c>
      <c r="D5205" s="8">
        <v>2.1000000000000001E-4</v>
      </c>
      <c r="E5205" s="13">
        <f>D5205*'Assumptions Notes'!C$12</f>
        <v>2.52E-2</v>
      </c>
      <c r="F5205" s="15">
        <f t="shared" si="162"/>
        <v>3.5385E-2</v>
      </c>
      <c r="G5205" s="10">
        <f>IF(C5205&gt;'Assumptions Notes'!C$11,'Assumptions Notes'!C$11,C5205)</f>
        <v>150</v>
      </c>
      <c r="H5205" s="15">
        <f t="shared" si="163"/>
        <v>3.15E-2</v>
      </c>
      <c r="I5205" s="2">
        <f>IF(C5205&gt;'Assumptions Notes'!C$11,-C5205*('Assumptions Notes'!C$13/(2*1000)),G5205*D5205)</f>
        <v>-8.4250000000000005E-2</v>
      </c>
    </row>
    <row r="5206" spans="1:9" ht="16" x14ac:dyDescent="0.2">
      <c r="A5206" s="5">
        <v>42660.4375</v>
      </c>
      <c r="B5206" s="2">
        <v>1174.5899999999999</v>
      </c>
      <c r="C5206" s="29">
        <v>166.4</v>
      </c>
      <c r="D5206" s="8">
        <v>2.075E-4</v>
      </c>
      <c r="E5206" s="13">
        <f>D5206*'Assumptions Notes'!C$12</f>
        <v>2.4899999999999999E-2</v>
      </c>
      <c r="F5206" s="15">
        <f t="shared" si="162"/>
        <v>3.4528000000000003E-2</v>
      </c>
      <c r="G5206" s="10">
        <f>IF(C5206&gt;'Assumptions Notes'!C$11,'Assumptions Notes'!C$11,C5206)</f>
        <v>150</v>
      </c>
      <c r="H5206" s="15">
        <f t="shared" si="163"/>
        <v>3.1125E-2</v>
      </c>
      <c r="I5206" s="2">
        <f>IF(C5206&gt;'Assumptions Notes'!C$11,-C5206*('Assumptions Notes'!C$13/(2*1000)),G5206*D5206)</f>
        <v>-8.320000000000001E-2</v>
      </c>
    </row>
    <row r="5207" spans="1:9" ht="16" x14ac:dyDescent="0.2">
      <c r="A5207" s="5">
        <v>42660.458333333336</v>
      </c>
      <c r="B5207" s="2">
        <v>1084.9100000000001</v>
      </c>
      <c r="C5207" s="29">
        <v>164.1</v>
      </c>
      <c r="D5207" s="8">
        <v>2.05E-4</v>
      </c>
      <c r="E5207" s="13">
        <f>D5207*'Assumptions Notes'!C$12</f>
        <v>2.46E-2</v>
      </c>
      <c r="F5207" s="15">
        <f t="shared" si="162"/>
        <v>3.3640499999999997E-2</v>
      </c>
      <c r="G5207" s="10">
        <f>IF(C5207&gt;'Assumptions Notes'!C$11,'Assumptions Notes'!C$11,C5207)</f>
        <v>150</v>
      </c>
      <c r="H5207" s="15">
        <f t="shared" si="163"/>
        <v>3.075E-2</v>
      </c>
      <c r="I5207" s="2">
        <f>IF(C5207&gt;'Assumptions Notes'!C$11,-C5207*('Assumptions Notes'!C$13/(2*1000)),G5207*D5207)</f>
        <v>-8.2049999999999998E-2</v>
      </c>
    </row>
    <row r="5208" spans="1:9" ht="16" x14ac:dyDescent="0.2">
      <c r="A5208" s="5">
        <v>42660.479166666664</v>
      </c>
      <c r="B5208" s="2">
        <v>1121.67</v>
      </c>
      <c r="C5208" s="29">
        <v>162.6</v>
      </c>
      <c r="D5208" s="8">
        <v>2.1499999999999999E-4</v>
      </c>
      <c r="E5208" s="13">
        <f>D5208*'Assumptions Notes'!C$12</f>
        <v>2.58E-2</v>
      </c>
      <c r="F5208" s="15">
        <f t="shared" si="162"/>
        <v>3.4958999999999997E-2</v>
      </c>
      <c r="G5208" s="10">
        <f>IF(C5208&gt;'Assumptions Notes'!C$11,'Assumptions Notes'!C$11,C5208)</f>
        <v>150</v>
      </c>
      <c r="H5208" s="15">
        <f t="shared" si="163"/>
        <v>3.2250000000000001E-2</v>
      </c>
      <c r="I5208" s="2">
        <f>IF(C5208&gt;'Assumptions Notes'!C$11,-C5208*('Assumptions Notes'!C$13/(2*1000)),G5208*D5208)</f>
        <v>-8.1299999999999997E-2</v>
      </c>
    </row>
    <row r="5209" spans="1:9" ht="16" x14ac:dyDescent="0.2">
      <c r="A5209" s="5">
        <v>42660.5</v>
      </c>
      <c r="B5209" s="2">
        <v>1131.47</v>
      </c>
      <c r="C5209" s="29">
        <v>161.6</v>
      </c>
      <c r="D5209" s="8">
        <v>2.2499999999999999E-4</v>
      </c>
      <c r="E5209" s="13">
        <f>D5209*'Assumptions Notes'!C$12</f>
        <v>2.7E-2</v>
      </c>
      <c r="F5209" s="15">
        <f t="shared" si="162"/>
        <v>3.6359999999999996E-2</v>
      </c>
      <c r="G5209" s="10">
        <f>IF(C5209&gt;'Assumptions Notes'!C$11,'Assumptions Notes'!C$11,C5209)</f>
        <v>150</v>
      </c>
      <c r="H5209" s="15">
        <f t="shared" si="163"/>
        <v>3.3750000000000002E-2</v>
      </c>
      <c r="I5209" s="2">
        <f>IF(C5209&gt;'Assumptions Notes'!C$11,-C5209*('Assumptions Notes'!C$13/(2*1000)),G5209*D5209)</f>
        <v>-8.0799999999999997E-2</v>
      </c>
    </row>
    <row r="5210" spans="1:9" ht="16" x14ac:dyDescent="0.2">
      <c r="A5210" s="5">
        <v>42660.520833333336</v>
      </c>
      <c r="B5210" s="2">
        <v>1171.4100000000001</v>
      </c>
      <c r="C5210" s="29">
        <v>162.5</v>
      </c>
      <c r="D5210" s="8">
        <v>2.1250000000000002E-4</v>
      </c>
      <c r="E5210" s="13">
        <f>D5210*'Assumptions Notes'!C$12</f>
        <v>2.5500000000000002E-2</v>
      </c>
      <c r="F5210" s="15">
        <f t="shared" si="162"/>
        <v>3.4531249999999999E-2</v>
      </c>
      <c r="G5210" s="10">
        <f>IF(C5210&gt;'Assumptions Notes'!C$11,'Assumptions Notes'!C$11,C5210)</f>
        <v>150</v>
      </c>
      <c r="H5210" s="15">
        <f t="shared" si="163"/>
        <v>3.1875000000000001E-2</v>
      </c>
      <c r="I5210" s="2">
        <f>IF(C5210&gt;'Assumptions Notes'!C$11,-C5210*('Assumptions Notes'!C$13/(2*1000)),G5210*D5210)</f>
        <v>-8.1250000000000003E-2</v>
      </c>
    </row>
    <row r="5211" spans="1:9" ht="16" x14ac:dyDescent="0.2">
      <c r="A5211" s="5">
        <v>42660.541666666664</v>
      </c>
      <c r="B5211" s="2">
        <v>1163.57</v>
      </c>
      <c r="C5211" s="29">
        <v>166.3</v>
      </c>
      <c r="D5211" s="8">
        <v>2.0000000000000001E-4</v>
      </c>
      <c r="E5211" s="13">
        <f>D5211*'Assumptions Notes'!C$12</f>
        <v>2.4E-2</v>
      </c>
      <c r="F5211" s="15">
        <f t="shared" si="162"/>
        <v>3.3260000000000005E-2</v>
      </c>
      <c r="G5211" s="10">
        <f>IF(C5211&gt;'Assumptions Notes'!C$11,'Assumptions Notes'!C$11,C5211)</f>
        <v>150</v>
      </c>
      <c r="H5211" s="15">
        <f t="shared" si="163"/>
        <v>3.0000000000000002E-2</v>
      </c>
      <c r="I5211" s="2">
        <f>IF(C5211&gt;'Assumptions Notes'!C$11,-C5211*('Assumptions Notes'!C$13/(2*1000)),G5211*D5211)</f>
        <v>-8.3150000000000002E-2</v>
      </c>
    </row>
    <row r="5212" spans="1:9" ht="16" x14ac:dyDescent="0.2">
      <c r="A5212" s="5">
        <v>42660.5625</v>
      </c>
      <c r="B5212" s="2">
        <v>1184.92</v>
      </c>
      <c r="C5212" s="29">
        <v>162.6</v>
      </c>
      <c r="D5212" s="8">
        <v>1.975E-4</v>
      </c>
      <c r="E5212" s="13">
        <f>D5212*'Assumptions Notes'!C$12</f>
        <v>2.3699999999999999E-2</v>
      </c>
      <c r="F5212" s="15">
        <f t="shared" si="162"/>
        <v>3.2113499999999996E-2</v>
      </c>
      <c r="G5212" s="10">
        <f>IF(C5212&gt;'Assumptions Notes'!C$11,'Assumptions Notes'!C$11,C5212)</f>
        <v>150</v>
      </c>
      <c r="H5212" s="15">
        <f t="shared" si="163"/>
        <v>2.9625000000000002E-2</v>
      </c>
      <c r="I5212" s="2">
        <f>IF(C5212&gt;'Assumptions Notes'!C$11,-C5212*('Assumptions Notes'!C$13/(2*1000)),G5212*D5212)</f>
        <v>-8.1299999999999997E-2</v>
      </c>
    </row>
    <row r="5213" spans="1:9" ht="16" x14ac:dyDescent="0.2">
      <c r="A5213" s="5">
        <v>42660.583333333336</v>
      </c>
      <c r="B5213" s="2">
        <v>1160.5999999999999</v>
      </c>
      <c r="C5213" s="29">
        <v>160.19999999999999</v>
      </c>
      <c r="D5213" s="8">
        <v>1.95E-4</v>
      </c>
      <c r="E5213" s="13">
        <f>D5213*'Assumptions Notes'!C$12</f>
        <v>2.3400000000000001E-2</v>
      </c>
      <c r="F5213" s="15">
        <f t="shared" si="162"/>
        <v>3.1238999999999996E-2</v>
      </c>
      <c r="G5213" s="10">
        <f>IF(C5213&gt;'Assumptions Notes'!C$11,'Assumptions Notes'!C$11,C5213)</f>
        <v>150</v>
      </c>
      <c r="H5213" s="15">
        <f t="shared" si="163"/>
        <v>2.9249999999999998E-2</v>
      </c>
      <c r="I5213" s="2">
        <f>IF(C5213&gt;'Assumptions Notes'!C$11,-C5213*('Assumptions Notes'!C$13/(2*1000)),G5213*D5213)</f>
        <v>-8.0099999999999991E-2</v>
      </c>
    </row>
    <row r="5214" spans="1:9" ht="16" x14ac:dyDescent="0.2">
      <c r="A5214" s="5">
        <v>42660.604166666664</v>
      </c>
      <c r="B5214" s="2">
        <v>1173.57</v>
      </c>
      <c r="C5214" s="29">
        <v>159.9</v>
      </c>
      <c r="D5214" s="8">
        <v>1.9625E-4</v>
      </c>
      <c r="E5214" s="13">
        <f>D5214*'Assumptions Notes'!C$12</f>
        <v>2.3550000000000001E-2</v>
      </c>
      <c r="F5214" s="15">
        <f t="shared" si="162"/>
        <v>3.1380375000000002E-2</v>
      </c>
      <c r="G5214" s="10">
        <f>IF(C5214&gt;'Assumptions Notes'!C$11,'Assumptions Notes'!C$11,C5214)</f>
        <v>150</v>
      </c>
      <c r="H5214" s="15">
        <f t="shared" si="163"/>
        <v>2.9437499999999998E-2</v>
      </c>
      <c r="I5214" s="2">
        <f>IF(C5214&gt;'Assumptions Notes'!C$11,-C5214*('Assumptions Notes'!C$13/(2*1000)),G5214*D5214)</f>
        <v>-7.9950000000000007E-2</v>
      </c>
    </row>
    <row r="5215" spans="1:9" ht="16" x14ac:dyDescent="0.2">
      <c r="A5215" s="5">
        <v>42660.625</v>
      </c>
      <c r="B5215" s="2">
        <v>1183.42</v>
      </c>
      <c r="C5215" s="29">
        <v>158.5</v>
      </c>
      <c r="D5215" s="8">
        <v>1.975E-4</v>
      </c>
      <c r="E5215" s="13">
        <f>D5215*'Assumptions Notes'!C$12</f>
        <v>2.3699999999999999E-2</v>
      </c>
      <c r="F5215" s="15">
        <f t="shared" si="162"/>
        <v>3.1303749999999998E-2</v>
      </c>
      <c r="G5215" s="10">
        <f>IF(C5215&gt;'Assumptions Notes'!C$11,'Assumptions Notes'!C$11,C5215)</f>
        <v>150</v>
      </c>
      <c r="H5215" s="15">
        <f t="shared" si="163"/>
        <v>2.9625000000000002E-2</v>
      </c>
      <c r="I5215" s="2">
        <f>IF(C5215&gt;'Assumptions Notes'!C$11,-C5215*('Assumptions Notes'!C$13/(2*1000)),G5215*D5215)</f>
        <v>-7.9250000000000001E-2</v>
      </c>
    </row>
    <row r="5216" spans="1:9" ht="16" x14ac:dyDescent="0.2">
      <c r="A5216" s="5">
        <v>42660.645833333336</v>
      </c>
      <c r="B5216" s="2">
        <v>1228.1099999999999</v>
      </c>
      <c r="C5216" s="29">
        <v>157.5</v>
      </c>
      <c r="D5216" s="8">
        <v>2.2124999999999998E-4</v>
      </c>
      <c r="E5216" s="13">
        <f>D5216*'Assumptions Notes'!C$12</f>
        <v>2.6549999999999997E-2</v>
      </c>
      <c r="F5216" s="15">
        <f t="shared" si="162"/>
        <v>3.4846874999999999E-2</v>
      </c>
      <c r="G5216" s="10">
        <f>IF(C5216&gt;'Assumptions Notes'!C$11,'Assumptions Notes'!C$11,C5216)</f>
        <v>150</v>
      </c>
      <c r="H5216" s="15">
        <f t="shared" si="163"/>
        <v>3.3187499999999995E-2</v>
      </c>
      <c r="I5216" s="2">
        <f>IF(C5216&gt;'Assumptions Notes'!C$11,-C5216*('Assumptions Notes'!C$13/(2*1000)),G5216*D5216)</f>
        <v>-7.8750000000000001E-2</v>
      </c>
    </row>
    <row r="5217" spans="1:9" ht="16" x14ac:dyDescent="0.2">
      <c r="A5217" s="5">
        <v>42660.666666666664</v>
      </c>
      <c r="B5217" s="2">
        <v>1268.98</v>
      </c>
      <c r="C5217" s="29">
        <v>152.19999999999999</v>
      </c>
      <c r="D5217" s="8">
        <v>2.4499999999999999E-4</v>
      </c>
      <c r="E5217" s="13">
        <f>D5217*'Assumptions Notes'!C$12</f>
        <v>2.9399999999999999E-2</v>
      </c>
      <c r="F5217" s="15">
        <f t="shared" si="162"/>
        <v>3.7288999999999996E-2</v>
      </c>
      <c r="G5217" s="10">
        <f>IF(C5217&gt;'Assumptions Notes'!C$11,'Assumptions Notes'!C$11,C5217)</f>
        <v>150</v>
      </c>
      <c r="H5217" s="15">
        <f t="shared" si="163"/>
        <v>3.6749999999999998E-2</v>
      </c>
      <c r="I5217" s="2">
        <f>IF(C5217&gt;'Assumptions Notes'!C$11,-C5217*('Assumptions Notes'!C$13/(2*1000)),G5217*D5217)</f>
        <v>-7.6100000000000001E-2</v>
      </c>
    </row>
    <row r="5218" spans="1:9" ht="16" x14ac:dyDescent="0.2">
      <c r="A5218" s="5">
        <v>42660.6875</v>
      </c>
      <c r="B5218" s="2">
        <v>1311.65</v>
      </c>
      <c r="C5218" s="29">
        <v>148.5</v>
      </c>
      <c r="D5218" s="8">
        <v>2.7E-4</v>
      </c>
      <c r="E5218" s="13">
        <f>D5218*'Assumptions Notes'!C$12</f>
        <v>3.2399999999999998E-2</v>
      </c>
      <c r="F5218" s="15">
        <f t="shared" si="162"/>
        <v>4.0094999999999999E-2</v>
      </c>
      <c r="G5218" s="10">
        <f>IF(C5218&gt;'Assumptions Notes'!C$11,'Assumptions Notes'!C$11,C5218)</f>
        <v>148.5</v>
      </c>
      <c r="H5218" s="15">
        <f t="shared" si="163"/>
        <v>4.0094999999999999E-2</v>
      </c>
      <c r="I5218" s="2">
        <f>IF(C5218&gt;'Assumptions Notes'!C$11,-C5218*('Assumptions Notes'!C$13/(2*1000)),G5218*D5218)</f>
        <v>4.0094999999999999E-2</v>
      </c>
    </row>
    <row r="5219" spans="1:9" ht="16" x14ac:dyDescent="0.2">
      <c r="A5219" s="5">
        <v>42660.708333333336</v>
      </c>
      <c r="B5219" s="2">
        <v>1378.85</v>
      </c>
      <c r="C5219" s="29">
        <v>148.4</v>
      </c>
      <c r="D5219" s="8">
        <v>2.9500000000000001E-4</v>
      </c>
      <c r="E5219" s="13">
        <f>D5219*'Assumptions Notes'!C$12</f>
        <v>3.5400000000000001E-2</v>
      </c>
      <c r="F5219" s="15">
        <f t="shared" si="162"/>
        <v>4.3778000000000004E-2</v>
      </c>
      <c r="G5219" s="10">
        <f>IF(C5219&gt;'Assumptions Notes'!C$11,'Assumptions Notes'!C$11,C5219)</f>
        <v>148.4</v>
      </c>
      <c r="H5219" s="15">
        <f t="shared" si="163"/>
        <v>4.3778000000000004E-2</v>
      </c>
      <c r="I5219" s="2">
        <f>IF(C5219&gt;'Assumptions Notes'!C$11,-C5219*('Assumptions Notes'!C$13/(2*1000)),G5219*D5219)</f>
        <v>4.3778000000000004E-2</v>
      </c>
    </row>
    <row r="5220" spans="1:9" ht="16" x14ac:dyDescent="0.2">
      <c r="A5220" s="5">
        <v>42660.729166666664</v>
      </c>
      <c r="B5220" s="2">
        <v>1416.26</v>
      </c>
      <c r="C5220" s="29">
        <v>147.80000000000001</v>
      </c>
      <c r="D5220" s="8">
        <v>2.9750000000000002E-4</v>
      </c>
      <c r="E5220" s="13">
        <f>D5220*'Assumptions Notes'!C$12</f>
        <v>3.5700000000000003E-2</v>
      </c>
      <c r="F5220" s="15">
        <f t="shared" si="162"/>
        <v>4.397050000000001E-2</v>
      </c>
      <c r="G5220" s="10">
        <f>IF(C5220&gt;'Assumptions Notes'!C$11,'Assumptions Notes'!C$11,C5220)</f>
        <v>147.80000000000001</v>
      </c>
      <c r="H5220" s="15">
        <f t="shared" si="163"/>
        <v>4.397050000000001E-2</v>
      </c>
      <c r="I5220" s="2">
        <f>IF(C5220&gt;'Assumptions Notes'!C$11,-C5220*('Assumptions Notes'!C$13/(2*1000)),G5220*D5220)</f>
        <v>4.397050000000001E-2</v>
      </c>
    </row>
    <row r="5221" spans="1:9" ht="16" x14ac:dyDescent="0.2">
      <c r="A5221" s="5">
        <v>42660.75</v>
      </c>
      <c r="B5221" s="2">
        <v>1491.31</v>
      </c>
      <c r="C5221" s="29">
        <v>147.9</v>
      </c>
      <c r="D5221" s="8">
        <v>2.9999999999999997E-4</v>
      </c>
      <c r="E5221" s="13">
        <f>D5221*'Assumptions Notes'!C$12</f>
        <v>3.5999999999999997E-2</v>
      </c>
      <c r="F5221" s="15">
        <f t="shared" si="162"/>
        <v>4.437E-2</v>
      </c>
      <c r="G5221" s="10">
        <f>IF(C5221&gt;'Assumptions Notes'!C$11,'Assumptions Notes'!C$11,C5221)</f>
        <v>147.9</v>
      </c>
      <c r="H5221" s="15">
        <f t="shared" si="163"/>
        <v>4.437E-2</v>
      </c>
      <c r="I5221" s="2">
        <f>IF(C5221&gt;'Assumptions Notes'!C$11,-C5221*('Assumptions Notes'!C$13/(2*1000)),G5221*D5221)</f>
        <v>4.437E-2</v>
      </c>
    </row>
    <row r="5222" spans="1:9" ht="16" x14ac:dyDescent="0.2">
      <c r="A5222" s="5">
        <v>42660.770833333336</v>
      </c>
      <c r="B5222" s="2">
        <v>1526.37</v>
      </c>
      <c r="C5222" s="29">
        <v>148.1</v>
      </c>
      <c r="D5222" s="8">
        <v>2.9999999999999997E-4</v>
      </c>
      <c r="E5222" s="13">
        <f>D5222*'Assumptions Notes'!C$12</f>
        <v>3.5999999999999997E-2</v>
      </c>
      <c r="F5222" s="15">
        <f t="shared" si="162"/>
        <v>4.4429999999999997E-2</v>
      </c>
      <c r="G5222" s="10">
        <f>IF(C5222&gt;'Assumptions Notes'!C$11,'Assumptions Notes'!C$11,C5222)</f>
        <v>148.1</v>
      </c>
      <c r="H5222" s="15">
        <f t="shared" si="163"/>
        <v>4.4429999999999997E-2</v>
      </c>
      <c r="I5222" s="2">
        <f>IF(C5222&gt;'Assumptions Notes'!C$11,-C5222*('Assumptions Notes'!C$13/(2*1000)),G5222*D5222)</f>
        <v>4.4429999999999997E-2</v>
      </c>
    </row>
    <row r="5223" spans="1:9" ht="16" x14ac:dyDescent="0.2">
      <c r="A5223" s="5">
        <v>42660.791666666664</v>
      </c>
      <c r="B5223" s="2">
        <v>1514.58</v>
      </c>
      <c r="C5223" s="29">
        <v>151.9</v>
      </c>
      <c r="D5223" s="8">
        <v>2.9999999999999997E-4</v>
      </c>
      <c r="E5223" s="13">
        <f>D5223*'Assumptions Notes'!C$12</f>
        <v>3.5999999999999997E-2</v>
      </c>
      <c r="F5223" s="15">
        <f t="shared" si="162"/>
        <v>4.5569999999999999E-2</v>
      </c>
      <c r="G5223" s="10">
        <f>IF(C5223&gt;'Assumptions Notes'!C$11,'Assumptions Notes'!C$11,C5223)</f>
        <v>150</v>
      </c>
      <c r="H5223" s="15">
        <f t="shared" si="163"/>
        <v>4.4999999999999998E-2</v>
      </c>
      <c r="I5223" s="2">
        <f>IF(C5223&gt;'Assumptions Notes'!C$11,-C5223*('Assumptions Notes'!C$13/(2*1000)),G5223*D5223)</f>
        <v>-7.5950000000000004E-2</v>
      </c>
    </row>
    <row r="5224" spans="1:9" ht="16" x14ac:dyDescent="0.2">
      <c r="A5224" s="5">
        <v>42660.8125</v>
      </c>
      <c r="B5224" s="2">
        <v>1547.99</v>
      </c>
      <c r="C5224" s="29">
        <v>146.69999999999999</v>
      </c>
      <c r="D5224" s="8">
        <v>2.9750000000000002E-4</v>
      </c>
      <c r="E5224" s="13">
        <f>D5224*'Assumptions Notes'!C$12</f>
        <v>3.5700000000000003E-2</v>
      </c>
      <c r="F5224" s="15">
        <f t="shared" si="162"/>
        <v>4.3643250000000001E-2</v>
      </c>
      <c r="G5224" s="10">
        <f>IF(C5224&gt;'Assumptions Notes'!C$11,'Assumptions Notes'!C$11,C5224)</f>
        <v>146.69999999999999</v>
      </c>
      <c r="H5224" s="15">
        <f t="shared" si="163"/>
        <v>4.3643250000000001E-2</v>
      </c>
      <c r="I5224" s="2">
        <f>IF(C5224&gt;'Assumptions Notes'!C$11,-C5224*('Assumptions Notes'!C$13/(2*1000)),G5224*D5224)</f>
        <v>4.3643250000000001E-2</v>
      </c>
    </row>
    <row r="5225" spans="1:9" ht="16" x14ac:dyDescent="0.2">
      <c r="A5225" s="5">
        <v>42660.833333333336</v>
      </c>
      <c r="B5225" s="2">
        <v>1513.83</v>
      </c>
      <c r="C5225" s="29">
        <v>147</v>
      </c>
      <c r="D5225" s="8">
        <v>2.9500000000000001E-4</v>
      </c>
      <c r="E5225" s="13">
        <f>D5225*'Assumptions Notes'!C$12</f>
        <v>3.5400000000000001E-2</v>
      </c>
      <c r="F5225" s="15">
        <f t="shared" si="162"/>
        <v>4.3365000000000001E-2</v>
      </c>
      <c r="G5225" s="10">
        <f>IF(C5225&gt;'Assumptions Notes'!C$11,'Assumptions Notes'!C$11,C5225)</f>
        <v>147</v>
      </c>
      <c r="H5225" s="15">
        <f t="shared" si="163"/>
        <v>4.3365000000000001E-2</v>
      </c>
      <c r="I5225" s="2">
        <f>IF(C5225&gt;'Assumptions Notes'!C$11,-C5225*('Assumptions Notes'!C$13/(2*1000)),G5225*D5225)</f>
        <v>4.3365000000000001E-2</v>
      </c>
    </row>
    <row r="5226" spans="1:9" ht="16" x14ac:dyDescent="0.2">
      <c r="A5226" s="5">
        <v>42660.854166666664</v>
      </c>
      <c r="B5226" s="2">
        <v>1480.83</v>
      </c>
      <c r="C5226" s="29">
        <v>149.6</v>
      </c>
      <c r="D5226" s="8">
        <v>2.9E-4</v>
      </c>
      <c r="E5226" s="13">
        <f>D5226*'Assumptions Notes'!C$12</f>
        <v>3.4799999999999998E-2</v>
      </c>
      <c r="F5226" s="15">
        <f t="shared" si="162"/>
        <v>4.3383999999999999E-2</v>
      </c>
      <c r="G5226" s="10">
        <f>IF(C5226&gt;'Assumptions Notes'!C$11,'Assumptions Notes'!C$11,C5226)</f>
        <v>149.6</v>
      </c>
      <c r="H5226" s="15">
        <f t="shared" si="163"/>
        <v>4.3383999999999999E-2</v>
      </c>
      <c r="I5226" s="2">
        <f>IF(C5226&gt;'Assumptions Notes'!C$11,-C5226*('Assumptions Notes'!C$13/(2*1000)),G5226*D5226)</f>
        <v>4.3383999999999999E-2</v>
      </c>
    </row>
    <row r="5227" spans="1:9" ht="16" x14ac:dyDescent="0.2">
      <c r="A5227" s="5">
        <v>42660.875</v>
      </c>
      <c r="B5227" s="2">
        <v>1425.85</v>
      </c>
      <c r="C5227" s="29">
        <v>149.6</v>
      </c>
      <c r="D5227" s="8">
        <v>2.8499999999999999E-4</v>
      </c>
      <c r="E5227" s="13">
        <f>D5227*'Assumptions Notes'!C$12</f>
        <v>3.4200000000000001E-2</v>
      </c>
      <c r="F5227" s="15">
        <f t="shared" si="162"/>
        <v>4.2635999999999993E-2</v>
      </c>
      <c r="G5227" s="10">
        <f>IF(C5227&gt;'Assumptions Notes'!C$11,'Assumptions Notes'!C$11,C5227)</f>
        <v>149.6</v>
      </c>
      <c r="H5227" s="15">
        <f t="shared" si="163"/>
        <v>4.2635999999999993E-2</v>
      </c>
      <c r="I5227" s="2">
        <f>IF(C5227&gt;'Assumptions Notes'!C$11,-C5227*('Assumptions Notes'!C$13/(2*1000)),G5227*D5227)</f>
        <v>4.2635999999999993E-2</v>
      </c>
    </row>
    <row r="5228" spans="1:9" ht="16" x14ac:dyDescent="0.2">
      <c r="A5228" s="5">
        <v>42660.895833333336</v>
      </c>
      <c r="B5228" s="2">
        <v>1322.84</v>
      </c>
      <c r="C5228" s="29">
        <v>151.9</v>
      </c>
      <c r="D5228" s="8">
        <v>2.7E-4</v>
      </c>
      <c r="E5228" s="13">
        <f>D5228*'Assumptions Notes'!C$12</f>
        <v>3.2399999999999998E-2</v>
      </c>
      <c r="F5228" s="15">
        <f t="shared" si="162"/>
        <v>4.1013000000000001E-2</v>
      </c>
      <c r="G5228" s="10">
        <f>IF(C5228&gt;'Assumptions Notes'!C$11,'Assumptions Notes'!C$11,C5228)</f>
        <v>150</v>
      </c>
      <c r="H5228" s="15">
        <f t="shared" si="163"/>
        <v>4.0500000000000001E-2</v>
      </c>
      <c r="I5228" s="2">
        <f>IF(C5228&gt;'Assumptions Notes'!C$11,-C5228*('Assumptions Notes'!C$13/(2*1000)),G5228*D5228)</f>
        <v>-7.5950000000000004E-2</v>
      </c>
    </row>
    <row r="5229" spans="1:9" ht="16" x14ac:dyDescent="0.2">
      <c r="A5229" s="5">
        <v>42660.916666666664</v>
      </c>
      <c r="B5229" s="2">
        <v>1247.92</v>
      </c>
      <c r="C5229" s="29">
        <v>149.19999999999999</v>
      </c>
      <c r="D5229" s="8">
        <v>2.5500000000000002E-4</v>
      </c>
      <c r="E5229" s="13">
        <f>D5229*'Assumptions Notes'!C$12</f>
        <v>3.0600000000000002E-2</v>
      </c>
      <c r="F5229" s="15">
        <f t="shared" si="162"/>
        <v>3.8045999999999996E-2</v>
      </c>
      <c r="G5229" s="10">
        <f>IF(C5229&gt;'Assumptions Notes'!C$11,'Assumptions Notes'!C$11,C5229)</f>
        <v>149.19999999999999</v>
      </c>
      <c r="H5229" s="15">
        <f t="shared" si="163"/>
        <v>3.8045999999999996E-2</v>
      </c>
      <c r="I5229" s="2">
        <f>IF(C5229&gt;'Assumptions Notes'!C$11,-C5229*('Assumptions Notes'!C$13/(2*1000)),G5229*D5229)</f>
        <v>3.8045999999999996E-2</v>
      </c>
    </row>
    <row r="5230" spans="1:9" ht="16" x14ac:dyDescent="0.2">
      <c r="A5230" s="5">
        <v>42660.9375</v>
      </c>
      <c r="B5230" s="2">
        <v>1166.92</v>
      </c>
      <c r="C5230" s="29">
        <v>148.69999999999999</v>
      </c>
      <c r="D5230" s="8">
        <v>2.1250000000000002E-4</v>
      </c>
      <c r="E5230" s="13">
        <f>D5230*'Assumptions Notes'!C$12</f>
        <v>2.5500000000000002E-2</v>
      </c>
      <c r="F5230" s="15">
        <f t="shared" si="162"/>
        <v>3.1598750000000002E-2</v>
      </c>
      <c r="G5230" s="10">
        <f>IF(C5230&gt;'Assumptions Notes'!C$11,'Assumptions Notes'!C$11,C5230)</f>
        <v>148.69999999999999</v>
      </c>
      <c r="H5230" s="15">
        <f t="shared" si="163"/>
        <v>3.1598750000000002E-2</v>
      </c>
      <c r="I5230" s="2">
        <f>IF(C5230&gt;'Assumptions Notes'!C$11,-C5230*('Assumptions Notes'!C$13/(2*1000)),G5230*D5230)</f>
        <v>3.1598750000000002E-2</v>
      </c>
    </row>
    <row r="5231" spans="1:9" ht="16" x14ac:dyDescent="0.2">
      <c r="A5231" s="5">
        <v>42660.958333333336</v>
      </c>
      <c r="B5231" s="2">
        <v>1126.48</v>
      </c>
      <c r="C5231" s="29">
        <v>146.9</v>
      </c>
      <c r="D5231" s="8">
        <v>1.7000000000000001E-4</v>
      </c>
      <c r="E5231" s="13">
        <f>D5231*'Assumptions Notes'!C$12</f>
        <v>2.0400000000000001E-2</v>
      </c>
      <c r="F5231" s="15">
        <f t="shared" si="162"/>
        <v>2.4973000000000002E-2</v>
      </c>
      <c r="G5231" s="10">
        <f>IF(C5231&gt;'Assumptions Notes'!C$11,'Assumptions Notes'!C$11,C5231)</f>
        <v>146.9</v>
      </c>
      <c r="H5231" s="15">
        <f t="shared" si="163"/>
        <v>2.4973000000000002E-2</v>
      </c>
      <c r="I5231" s="2">
        <f>IF(C5231&gt;'Assumptions Notes'!C$11,-C5231*('Assumptions Notes'!C$13/(2*1000)),G5231*D5231)</f>
        <v>2.4973000000000002E-2</v>
      </c>
    </row>
    <row r="5232" spans="1:9" ht="16" x14ac:dyDescent="0.2">
      <c r="A5232" s="5">
        <v>42660.979166666664</v>
      </c>
      <c r="B5232" s="2">
        <v>1112.9000000000001</v>
      </c>
      <c r="C5232" s="29">
        <v>149.30000000000001</v>
      </c>
      <c r="D5232" s="8">
        <v>1.5000000000000001E-4</v>
      </c>
      <c r="E5232" s="13">
        <f>D5232*'Assumptions Notes'!C$12</f>
        <v>1.8000000000000002E-2</v>
      </c>
      <c r="F5232" s="15">
        <f t="shared" si="162"/>
        <v>2.2395000000000005E-2</v>
      </c>
      <c r="G5232" s="10">
        <f>IF(C5232&gt;'Assumptions Notes'!C$11,'Assumptions Notes'!C$11,C5232)</f>
        <v>149.30000000000001</v>
      </c>
      <c r="H5232" s="15">
        <f t="shared" si="163"/>
        <v>2.2395000000000005E-2</v>
      </c>
      <c r="I5232" s="2">
        <f>IF(C5232&gt;'Assumptions Notes'!C$11,-C5232*('Assumptions Notes'!C$13/(2*1000)),G5232*D5232)</f>
        <v>2.2395000000000005E-2</v>
      </c>
    </row>
    <row r="5233" spans="1:9" ht="16" x14ac:dyDescent="0.2">
      <c r="A5233" s="5">
        <v>42661</v>
      </c>
      <c r="B5233" s="2">
        <v>1356.84</v>
      </c>
      <c r="C5233" s="29">
        <v>146</v>
      </c>
      <c r="D5233" s="8">
        <v>1.2999999999999999E-4</v>
      </c>
      <c r="E5233" s="13">
        <f>D5233*'Assumptions Notes'!C$12</f>
        <v>1.5599999999999999E-2</v>
      </c>
      <c r="F5233" s="15">
        <f t="shared" si="162"/>
        <v>1.8979999999999997E-2</v>
      </c>
      <c r="G5233" s="10">
        <f>IF(C5233&gt;'Assumptions Notes'!C$11,'Assumptions Notes'!C$11,C5233)</f>
        <v>146</v>
      </c>
      <c r="H5233" s="15">
        <f t="shared" si="163"/>
        <v>1.8979999999999997E-2</v>
      </c>
      <c r="I5233" s="2">
        <f>IF(C5233&gt;'Assumptions Notes'!C$11,-C5233*('Assumptions Notes'!C$13/(2*1000)),G5233*D5233)</f>
        <v>1.8979999999999997E-2</v>
      </c>
    </row>
    <row r="5234" spans="1:9" ht="16" x14ac:dyDescent="0.2">
      <c r="A5234" s="5">
        <v>42661.020833333336</v>
      </c>
      <c r="B5234" s="2">
        <v>1281.99</v>
      </c>
      <c r="C5234" s="29">
        <v>142.19999999999999</v>
      </c>
      <c r="D5234" s="8">
        <v>1.175E-4</v>
      </c>
      <c r="E5234" s="13">
        <f>D5234*'Assumptions Notes'!C$12</f>
        <v>1.41E-2</v>
      </c>
      <c r="F5234" s="15">
        <f t="shared" si="162"/>
        <v>1.6708499999999998E-2</v>
      </c>
      <c r="G5234" s="10">
        <f>IF(C5234&gt;'Assumptions Notes'!C$11,'Assumptions Notes'!C$11,C5234)</f>
        <v>142.19999999999999</v>
      </c>
      <c r="H5234" s="15">
        <f t="shared" si="163"/>
        <v>1.6708499999999998E-2</v>
      </c>
      <c r="I5234" s="2">
        <f>IF(C5234&gt;'Assumptions Notes'!C$11,-C5234*('Assumptions Notes'!C$13/(2*1000)),G5234*D5234)</f>
        <v>1.6708499999999998E-2</v>
      </c>
    </row>
    <row r="5235" spans="1:9" ht="16" x14ac:dyDescent="0.2">
      <c r="A5235" s="5">
        <v>42661.041666666664</v>
      </c>
      <c r="B5235" s="2">
        <v>1238.1600000000001</v>
      </c>
      <c r="C5235" s="29">
        <v>149.5</v>
      </c>
      <c r="D5235" s="8">
        <v>1.05E-4</v>
      </c>
      <c r="E5235" s="13">
        <f>D5235*'Assumptions Notes'!C$12</f>
        <v>1.26E-2</v>
      </c>
      <c r="F5235" s="15">
        <f t="shared" si="162"/>
        <v>1.56975E-2</v>
      </c>
      <c r="G5235" s="10">
        <f>IF(C5235&gt;'Assumptions Notes'!C$11,'Assumptions Notes'!C$11,C5235)</f>
        <v>149.5</v>
      </c>
      <c r="H5235" s="15">
        <f t="shared" si="163"/>
        <v>1.56975E-2</v>
      </c>
      <c r="I5235" s="2">
        <f>IF(C5235&gt;'Assumptions Notes'!C$11,-C5235*('Assumptions Notes'!C$13/(2*1000)),G5235*D5235)</f>
        <v>1.56975E-2</v>
      </c>
    </row>
    <row r="5236" spans="1:9" ht="16" x14ac:dyDescent="0.2">
      <c r="A5236" s="5">
        <v>42661.0625</v>
      </c>
      <c r="B5236" s="2">
        <v>1173.3499999999999</v>
      </c>
      <c r="C5236" s="29">
        <v>143.9</v>
      </c>
      <c r="D5236" s="8">
        <v>1.025E-4</v>
      </c>
      <c r="E5236" s="13">
        <f>D5236*'Assumptions Notes'!C$12</f>
        <v>1.23E-2</v>
      </c>
      <c r="F5236" s="15">
        <f t="shared" si="162"/>
        <v>1.4749750000000001E-2</v>
      </c>
      <c r="G5236" s="10">
        <f>IF(C5236&gt;'Assumptions Notes'!C$11,'Assumptions Notes'!C$11,C5236)</f>
        <v>143.9</v>
      </c>
      <c r="H5236" s="15">
        <f t="shared" si="163"/>
        <v>1.4749750000000001E-2</v>
      </c>
      <c r="I5236" s="2">
        <f>IF(C5236&gt;'Assumptions Notes'!C$11,-C5236*('Assumptions Notes'!C$13/(2*1000)),G5236*D5236)</f>
        <v>1.4749750000000001E-2</v>
      </c>
    </row>
    <row r="5237" spans="1:9" ht="16" x14ac:dyDescent="0.2">
      <c r="A5237" s="5">
        <v>42661.083333333336</v>
      </c>
      <c r="B5237" s="2">
        <v>1112.42</v>
      </c>
      <c r="C5237" s="29">
        <v>137.9</v>
      </c>
      <c r="D5237" s="8">
        <v>1E-4</v>
      </c>
      <c r="E5237" s="13">
        <f>D5237*'Assumptions Notes'!C$12</f>
        <v>1.2E-2</v>
      </c>
      <c r="F5237" s="15">
        <f t="shared" si="162"/>
        <v>1.3790000000000002E-2</v>
      </c>
      <c r="G5237" s="10">
        <f>IF(C5237&gt;'Assumptions Notes'!C$11,'Assumptions Notes'!C$11,C5237)</f>
        <v>137.9</v>
      </c>
      <c r="H5237" s="15">
        <f t="shared" si="163"/>
        <v>1.3790000000000002E-2</v>
      </c>
      <c r="I5237" s="2">
        <f>IF(C5237&gt;'Assumptions Notes'!C$11,-C5237*('Assumptions Notes'!C$13/(2*1000)),G5237*D5237)</f>
        <v>1.3790000000000002E-2</v>
      </c>
    </row>
    <row r="5238" spans="1:9" ht="16" x14ac:dyDescent="0.2">
      <c r="A5238" s="5">
        <v>42661.104166666664</v>
      </c>
      <c r="B5238" s="2">
        <v>1072.8699999999999</v>
      </c>
      <c r="C5238" s="29">
        <v>144.9</v>
      </c>
      <c r="D5238" s="8">
        <v>9.8750000000000002E-5</v>
      </c>
      <c r="E5238" s="13">
        <f>D5238*'Assumptions Notes'!C$12</f>
        <v>1.1849999999999999E-2</v>
      </c>
      <c r="F5238" s="15">
        <f t="shared" si="162"/>
        <v>1.4308875E-2</v>
      </c>
      <c r="G5238" s="10">
        <f>IF(C5238&gt;'Assumptions Notes'!C$11,'Assumptions Notes'!C$11,C5238)</f>
        <v>144.9</v>
      </c>
      <c r="H5238" s="15">
        <f t="shared" si="163"/>
        <v>1.4308875E-2</v>
      </c>
      <c r="I5238" s="2">
        <f>IF(C5238&gt;'Assumptions Notes'!C$11,-C5238*('Assumptions Notes'!C$13/(2*1000)),G5238*D5238)</f>
        <v>1.4308875E-2</v>
      </c>
    </row>
    <row r="5239" spans="1:9" ht="16" x14ac:dyDescent="0.2">
      <c r="A5239" s="5">
        <v>42661.125</v>
      </c>
      <c r="B5239" s="2">
        <v>1045.28</v>
      </c>
      <c r="C5239" s="29">
        <v>151.4</v>
      </c>
      <c r="D5239" s="8">
        <v>9.7499999999999998E-5</v>
      </c>
      <c r="E5239" s="13">
        <f>D5239*'Assumptions Notes'!C$12</f>
        <v>1.17E-2</v>
      </c>
      <c r="F5239" s="15">
        <f t="shared" si="162"/>
        <v>1.47615E-2</v>
      </c>
      <c r="G5239" s="10">
        <f>IF(C5239&gt;'Assumptions Notes'!C$11,'Assumptions Notes'!C$11,C5239)</f>
        <v>150</v>
      </c>
      <c r="H5239" s="15">
        <f t="shared" si="163"/>
        <v>1.4624999999999999E-2</v>
      </c>
      <c r="I5239" s="2">
        <f>IF(C5239&gt;'Assumptions Notes'!C$11,-C5239*('Assumptions Notes'!C$13/(2*1000)),G5239*D5239)</f>
        <v>-7.5700000000000003E-2</v>
      </c>
    </row>
    <row r="5240" spans="1:9" ht="16" x14ac:dyDescent="0.2">
      <c r="A5240" s="5">
        <v>42661.145833333336</v>
      </c>
      <c r="B5240" s="2">
        <v>1008.65</v>
      </c>
      <c r="C5240" s="29">
        <v>158.80000000000001</v>
      </c>
      <c r="D5240" s="8">
        <v>9.6250000000000009E-5</v>
      </c>
      <c r="E5240" s="13">
        <f>D5240*'Assumptions Notes'!C$12</f>
        <v>1.1550000000000001E-2</v>
      </c>
      <c r="F5240" s="15">
        <f t="shared" si="162"/>
        <v>1.5284500000000003E-2</v>
      </c>
      <c r="G5240" s="10">
        <f>IF(C5240&gt;'Assumptions Notes'!C$11,'Assumptions Notes'!C$11,C5240)</f>
        <v>150</v>
      </c>
      <c r="H5240" s="15">
        <f t="shared" si="163"/>
        <v>1.4437500000000001E-2</v>
      </c>
      <c r="I5240" s="2">
        <f>IF(C5240&gt;'Assumptions Notes'!C$11,-C5240*('Assumptions Notes'!C$13/(2*1000)),G5240*D5240)</f>
        <v>-7.9400000000000012E-2</v>
      </c>
    </row>
    <row r="5241" spans="1:9" ht="16" x14ac:dyDescent="0.2">
      <c r="A5241" s="5">
        <v>42661.166666666664</v>
      </c>
      <c r="B5241" s="2">
        <v>984.97</v>
      </c>
      <c r="C5241" s="29">
        <v>152.69999999999999</v>
      </c>
      <c r="D5241" s="8">
        <v>9.5000000000000005E-5</v>
      </c>
      <c r="E5241" s="13">
        <f>D5241*'Assumptions Notes'!C$12</f>
        <v>1.14E-2</v>
      </c>
      <c r="F5241" s="15">
        <f t="shared" si="162"/>
        <v>1.45065E-2</v>
      </c>
      <c r="G5241" s="10">
        <f>IF(C5241&gt;'Assumptions Notes'!C$11,'Assumptions Notes'!C$11,C5241)</f>
        <v>150</v>
      </c>
      <c r="H5241" s="15">
        <f t="shared" si="163"/>
        <v>1.4250000000000001E-2</v>
      </c>
      <c r="I5241" s="2">
        <f>IF(C5241&gt;'Assumptions Notes'!C$11,-C5241*('Assumptions Notes'!C$13/(2*1000)),G5241*D5241)</f>
        <v>-7.6350000000000001E-2</v>
      </c>
    </row>
    <row r="5242" spans="1:9" ht="16" x14ac:dyDescent="0.2">
      <c r="A5242" s="5">
        <v>42661.1875</v>
      </c>
      <c r="B5242" s="2">
        <v>1003.38</v>
      </c>
      <c r="C5242" s="29">
        <v>149</v>
      </c>
      <c r="D5242" s="8">
        <v>9.6250000000000009E-5</v>
      </c>
      <c r="E5242" s="13">
        <f>D5242*'Assumptions Notes'!C$12</f>
        <v>1.1550000000000001E-2</v>
      </c>
      <c r="F5242" s="15">
        <f t="shared" si="162"/>
        <v>1.4341250000000002E-2</v>
      </c>
      <c r="G5242" s="10">
        <f>IF(C5242&gt;'Assumptions Notes'!C$11,'Assumptions Notes'!C$11,C5242)</f>
        <v>149</v>
      </c>
      <c r="H5242" s="15">
        <f t="shared" si="163"/>
        <v>1.4341250000000002E-2</v>
      </c>
      <c r="I5242" s="2">
        <f>IF(C5242&gt;'Assumptions Notes'!C$11,-C5242*('Assumptions Notes'!C$13/(2*1000)),G5242*D5242)</f>
        <v>1.4341250000000002E-2</v>
      </c>
    </row>
    <row r="5243" spans="1:9" ht="16" x14ac:dyDescent="0.2">
      <c r="A5243" s="5">
        <v>42661.208333333336</v>
      </c>
      <c r="B5243" s="2">
        <v>1038.1099999999999</v>
      </c>
      <c r="C5243" s="29">
        <v>148.4</v>
      </c>
      <c r="D5243" s="8">
        <v>9.7499999999999998E-5</v>
      </c>
      <c r="E5243" s="13">
        <f>D5243*'Assumptions Notes'!C$12</f>
        <v>1.17E-2</v>
      </c>
      <c r="F5243" s="15">
        <f t="shared" si="162"/>
        <v>1.4469000000000001E-2</v>
      </c>
      <c r="G5243" s="10">
        <f>IF(C5243&gt;'Assumptions Notes'!C$11,'Assumptions Notes'!C$11,C5243)</f>
        <v>148.4</v>
      </c>
      <c r="H5243" s="15">
        <f t="shared" si="163"/>
        <v>1.4469000000000001E-2</v>
      </c>
      <c r="I5243" s="2">
        <f>IF(C5243&gt;'Assumptions Notes'!C$11,-C5243*('Assumptions Notes'!C$13/(2*1000)),G5243*D5243)</f>
        <v>1.4469000000000001E-2</v>
      </c>
    </row>
    <row r="5244" spans="1:9" ht="16" x14ac:dyDescent="0.2">
      <c r="A5244" s="5">
        <v>42661.229166666664</v>
      </c>
      <c r="B5244" s="2">
        <v>1072.32</v>
      </c>
      <c r="C5244" s="29">
        <v>142</v>
      </c>
      <c r="D5244" s="8">
        <v>1.15E-4</v>
      </c>
      <c r="E5244" s="13">
        <f>D5244*'Assumptions Notes'!C$12</f>
        <v>1.38E-2</v>
      </c>
      <c r="F5244" s="15">
        <f t="shared" si="162"/>
        <v>1.6330000000000001E-2</v>
      </c>
      <c r="G5244" s="10">
        <f>IF(C5244&gt;'Assumptions Notes'!C$11,'Assumptions Notes'!C$11,C5244)</f>
        <v>142</v>
      </c>
      <c r="H5244" s="15">
        <f t="shared" si="163"/>
        <v>1.6330000000000001E-2</v>
      </c>
      <c r="I5244" s="2">
        <f>IF(C5244&gt;'Assumptions Notes'!C$11,-C5244*('Assumptions Notes'!C$13/(2*1000)),G5244*D5244)</f>
        <v>1.6330000000000001E-2</v>
      </c>
    </row>
    <row r="5245" spans="1:9" ht="16" x14ac:dyDescent="0.2">
      <c r="A5245" s="5">
        <v>42661.25</v>
      </c>
      <c r="B5245" s="2">
        <v>1158.0999999999999</v>
      </c>
      <c r="C5245" s="29">
        <v>141.80000000000001</v>
      </c>
      <c r="D5245" s="8">
        <v>1.325E-4</v>
      </c>
      <c r="E5245" s="13">
        <f>D5245*'Assumptions Notes'!C$12</f>
        <v>1.5900000000000001E-2</v>
      </c>
      <c r="F5245" s="15">
        <f t="shared" si="162"/>
        <v>1.87885E-2</v>
      </c>
      <c r="G5245" s="10">
        <f>IF(C5245&gt;'Assumptions Notes'!C$11,'Assumptions Notes'!C$11,C5245)</f>
        <v>141.80000000000001</v>
      </c>
      <c r="H5245" s="15">
        <f t="shared" si="163"/>
        <v>1.87885E-2</v>
      </c>
      <c r="I5245" s="2">
        <f>IF(C5245&gt;'Assumptions Notes'!C$11,-C5245*('Assumptions Notes'!C$13/(2*1000)),G5245*D5245)</f>
        <v>1.87885E-2</v>
      </c>
    </row>
    <row r="5246" spans="1:9" ht="16" x14ac:dyDescent="0.2">
      <c r="A5246" s="5">
        <v>42661.270833333336</v>
      </c>
      <c r="B5246" s="2">
        <v>1272.96</v>
      </c>
      <c r="C5246" s="29">
        <v>137.5</v>
      </c>
      <c r="D5246" s="8">
        <v>1.6249999999999999E-4</v>
      </c>
      <c r="E5246" s="13">
        <f>D5246*'Assumptions Notes'!C$12</f>
        <v>1.95E-2</v>
      </c>
      <c r="F5246" s="15">
        <f t="shared" si="162"/>
        <v>2.2343749999999999E-2</v>
      </c>
      <c r="G5246" s="10">
        <f>IF(C5246&gt;'Assumptions Notes'!C$11,'Assumptions Notes'!C$11,C5246)</f>
        <v>137.5</v>
      </c>
      <c r="H5246" s="15">
        <f t="shared" si="163"/>
        <v>2.2343749999999999E-2</v>
      </c>
      <c r="I5246" s="2">
        <f>IF(C5246&gt;'Assumptions Notes'!C$11,-C5246*('Assumptions Notes'!C$13/(2*1000)),G5246*D5246)</f>
        <v>2.2343749999999999E-2</v>
      </c>
    </row>
    <row r="5247" spans="1:9" ht="16" x14ac:dyDescent="0.2">
      <c r="A5247" s="5">
        <v>42661.291666666664</v>
      </c>
      <c r="B5247" s="2">
        <v>1420.15</v>
      </c>
      <c r="C5247" s="29">
        <v>141.6</v>
      </c>
      <c r="D5247" s="8">
        <v>1.9249999999999999E-4</v>
      </c>
      <c r="E5247" s="13">
        <f>D5247*'Assumptions Notes'!C$12</f>
        <v>2.3099999999999999E-2</v>
      </c>
      <c r="F5247" s="15">
        <f t="shared" si="162"/>
        <v>2.7257999999999998E-2</v>
      </c>
      <c r="G5247" s="10">
        <f>IF(C5247&gt;'Assumptions Notes'!C$11,'Assumptions Notes'!C$11,C5247)</f>
        <v>141.6</v>
      </c>
      <c r="H5247" s="15">
        <f t="shared" si="163"/>
        <v>2.7257999999999998E-2</v>
      </c>
      <c r="I5247" s="2">
        <f>IF(C5247&gt;'Assumptions Notes'!C$11,-C5247*('Assumptions Notes'!C$13/(2*1000)),G5247*D5247)</f>
        <v>2.7257999999999998E-2</v>
      </c>
    </row>
    <row r="5248" spans="1:9" ht="16" x14ac:dyDescent="0.2">
      <c r="A5248" s="5">
        <v>42661.3125</v>
      </c>
      <c r="B5248" s="2">
        <v>1456.87</v>
      </c>
      <c r="C5248" s="29">
        <v>150.5</v>
      </c>
      <c r="D5248" s="8">
        <v>2.0875000000000001E-4</v>
      </c>
      <c r="E5248" s="13">
        <f>D5248*'Assumptions Notes'!C$12</f>
        <v>2.5049999999999999E-2</v>
      </c>
      <c r="F5248" s="15">
        <f t="shared" si="162"/>
        <v>3.1416875000000004E-2</v>
      </c>
      <c r="G5248" s="10">
        <f>IF(C5248&gt;'Assumptions Notes'!C$11,'Assumptions Notes'!C$11,C5248)</f>
        <v>150</v>
      </c>
      <c r="H5248" s="15">
        <f t="shared" si="163"/>
        <v>3.13125E-2</v>
      </c>
      <c r="I5248" s="2">
        <f>IF(C5248&gt;'Assumptions Notes'!C$11,-C5248*('Assumptions Notes'!C$13/(2*1000)),G5248*D5248)</f>
        <v>-7.5249999999999997E-2</v>
      </c>
    </row>
    <row r="5249" spans="1:9" ht="16" x14ac:dyDescent="0.2">
      <c r="A5249" s="5">
        <v>42661.333333333336</v>
      </c>
      <c r="B5249" s="2">
        <v>1388.31</v>
      </c>
      <c r="C5249" s="29">
        <v>137</v>
      </c>
      <c r="D5249" s="8">
        <v>2.2499999999999999E-4</v>
      </c>
      <c r="E5249" s="13">
        <f>D5249*'Assumptions Notes'!C$12</f>
        <v>2.7E-2</v>
      </c>
      <c r="F5249" s="15">
        <f t="shared" si="162"/>
        <v>3.0824999999999998E-2</v>
      </c>
      <c r="G5249" s="10">
        <f>IF(C5249&gt;'Assumptions Notes'!C$11,'Assumptions Notes'!C$11,C5249)</f>
        <v>137</v>
      </c>
      <c r="H5249" s="15">
        <f t="shared" si="163"/>
        <v>3.0824999999999998E-2</v>
      </c>
      <c r="I5249" s="2">
        <f>IF(C5249&gt;'Assumptions Notes'!C$11,-C5249*('Assumptions Notes'!C$13/(2*1000)),G5249*D5249)</f>
        <v>3.0824999999999998E-2</v>
      </c>
    </row>
    <row r="5250" spans="1:9" ht="16" x14ac:dyDescent="0.2">
      <c r="A5250" s="5">
        <v>42661.354166666664</v>
      </c>
      <c r="B5250" s="2">
        <v>1335.68</v>
      </c>
      <c r="C5250" s="29">
        <v>127.5</v>
      </c>
      <c r="D5250" s="8">
        <v>2.2625E-4</v>
      </c>
      <c r="E5250" s="13">
        <f>D5250*'Assumptions Notes'!C$12</f>
        <v>2.7150000000000001E-2</v>
      </c>
      <c r="F5250" s="15">
        <f t="shared" si="162"/>
        <v>2.8846875000000001E-2</v>
      </c>
      <c r="G5250" s="10">
        <f>IF(C5250&gt;'Assumptions Notes'!C$11,'Assumptions Notes'!C$11,C5250)</f>
        <v>127.5</v>
      </c>
      <c r="H5250" s="15">
        <f t="shared" si="163"/>
        <v>2.8846875000000001E-2</v>
      </c>
      <c r="I5250" s="2">
        <f>IF(C5250&gt;'Assumptions Notes'!C$11,-C5250*('Assumptions Notes'!C$13/(2*1000)),G5250*D5250)</f>
        <v>2.8846875000000001E-2</v>
      </c>
    </row>
    <row r="5251" spans="1:9" ht="16" x14ac:dyDescent="0.2">
      <c r="A5251" s="5">
        <v>42661.375</v>
      </c>
      <c r="B5251" s="2">
        <v>1327.69</v>
      </c>
      <c r="C5251" s="29">
        <v>128.6</v>
      </c>
      <c r="D5251" s="8">
        <v>2.275E-4</v>
      </c>
      <c r="E5251" s="13">
        <f>D5251*'Assumptions Notes'!C$12</f>
        <v>2.7300000000000001E-2</v>
      </c>
      <c r="F5251" s="15">
        <f t="shared" ref="F5251:F5314" si="164">D5251*C5251</f>
        <v>2.9256499999999998E-2</v>
      </c>
      <c r="G5251" s="10">
        <f>IF(C5251&gt;'Assumptions Notes'!C$11,'Assumptions Notes'!C$11,C5251)</f>
        <v>128.6</v>
      </c>
      <c r="H5251" s="15">
        <f t="shared" ref="H5251:H5314" si="165">G5251*D5251</f>
        <v>2.9256499999999998E-2</v>
      </c>
      <c r="I5251" s="2">
        <f>IF(C5251&gt;'Assumptions Notes'!C$11,-C5251*('Assumptions Notes'!C$13/(2*1000)),G5251*D5251)</f>
        <v>2.9256499999999998E-2</v>
      </c>
    </row>
    <row r="5252" spans="1:9" ht="16" x14ac:dyDescent="0.2">
      <c r="A5252" s="5">
        <v>42661.395833333336</v>
      </c>
      <c r="B5252" s="2">
        <v>1319.33</v>
      </c>
      <c r="C5252" s="29">
        <v>135.80000000000001</v>
      </c>
      <c r="D5252" s="8">
        <v>2.1875E-4</v>
      </c>
      <c r="E5252" s="13">
        <f>D5252*'Assumptions Notes'!C$12</f>
        <v>2.6249999999999999E-2</v>
      </c>
      <c r="F5252" s="15">
        <f t="shared" si="164"/>
        <v>2.9706250000000003E-2</v>
      </c>
      <c r="G5252" s="10">
        <f>IF(C5252&gt;'Assumptions Notes'!C$11,'Assumptions Notes'!C$11,C5252)</f>
        <v>135.80000000000001</v>
      </c>
      <c r="H5252" s="15">
        <f t="shared" si="165"/>
        <v>2.9706250000000003E-2</v>
      </c>
      <c r="I5252" s="2">
        <f>IF(C5252&gt;'Assumptions Notes'!C$11,-C5252*('Assumptions Notes'!C$13/(2*1000)),G5252*D5252)</f>
        <v>2.9706250000000003E-2</v>
      </c>
    </row>
    <row r="5253" spans="1:9" ht="16" x14ac:dyDescent="0.2">
      <c r="A5253" s="5">
        <v>42661.416666666664</v>
      </c>
      <c r="B5253" s="2">
        <v>1256.6300000000001</v>
      </c>
      <c r="C5253" s="29">
        <v>138.9</v>
      </c>
      <c r="D5253" s="8">
        <v>2.1000000000000001E-4</v>
      </c>
      <c r="E5253" s="13">
        <f>D5253*'Assumptions Notes'!C$12</f>
        <v>2.52E-2</v>
      </c>
      <c r="F5253" s="15">
        <f t="shared" si="164"/>
        <v>2.9169000000000004E-2</v>
      </c>
      <c r="G5253" s="10">
        <f>IF(C5253&gt;'Assumptions Notes'!C$11,'Assumptions Notes'!C$11,C5253)</f>
        <v>138.9</v>
      </c>
      <c r="H5253" s="15">
        <f t="shared" si="165"/>
        <v>2.9169000000000004E-2</v>
      </c>
      <c r="I5253" s="2">
        <f>IF(C5253&gt;'Assumptions Notes'!C$11,-C5253*('Assumptions Notes'!C$13/(2*1000)),G5253*D5253)</f>
        <v>2.9169000000000004E-2</v>
      </c>
    </row>
    <row r="5254" spans="1:9" ht="16" x14ac:dyDescent="0.2">
      <c r="A5254" s="5">
        <v>42661.4375</v>
      </c>
      <c r="B5254" s="2">
        <v>1240.7</v>
      </c>
      <c r="C5254" s="29">
        <v>132.9</v>
      </c>
      <c r="D5254" s="8">
        <v>2.075E-4</v>
      </c>
      <c r="E5254" s="13">
        <f>D5254*'Assumptions Notes'!C$12</f>
        <v>2.4899999999999999E-2</v>
      </c>
      <c r="F5254" s="15">
        <f t="shared" si="164"/>
        <v>2.7576750000000001E-2</v>
      </c>
      <c r="G5254" s="10">
        <f>IF(C5254&gt;'Assumptions Notes'!C$11,'Assumptions Notes'!C$11,C5254)</f>
        <v>132.9</v>
      </c>
      <c r="H5254" s="15">
        <f t="shared" si="165"/>
        <v>2.7576750000000001E-2</v>
      </c>
      <c r="I5254" s="2">
        <f>IF(C5254&gt;'Assumptions Notes'!C$11,-C5254*('Assumptions Notes'!C$13/(2*1000)),G5254*D5254)</f>
        <v>2.7576750000000001E-2</v>
      </c>
    </row>
    <row r="5255" spans="1:9" ht="16" x14ac:dyDescent="0.2">
      <c r="A5255" s="5">
        <v>42661.458333333336</v>
      </c>
      <c r="B5255" s="2">
        <v>1226.17</v>
      </c>
      <c r="C5255" s="29">
        <v>135</v>
      </c>
      <c r="D5255" s="8">
        <v>2.05E-4</v>
      </c>
      <c r="E5255" s="13">
        <f>D5255*'Assumptions Notes'!C$12</f>
        <v>2.46E-2</v>
      </c>
      <c r="F5255" s="15">
        <f t="shared" si="164"/>
        <v>2.7674999999999998E-2</v>
      </c>
      <c r="G5255" s="10">
        <f>IF(C5255&gt;'Assumptions Notes'!C$11,'Assumptions Notes'!C$11,C5255)</f>
        <v>135</v>
      </c>
      <c r="H5255" s="15">
        <f t="shared" si="165"/>
        <v>2.7674999999999998E-2</v>
      </c>
      <c r="I5255" s="2">
        <f>IF(C5255&gt;'Assumptions Notes'!C$11,-C5255*('Assumptions Notes'!C$13/(2*1000)),G5255*D5255)</f>
        <v>2.7674999999999998E-2</v>
      </c>
    </row>
    <row r="5256" spans="1:9" ht="16" x14ac:dyDescent="0.2">
      <c r="A5256" s="5">
        <v>42661.479166666664</v>
      </c>
      <c r="B5256" s="2">
        <v>1235.71</v>
      </c>
      <c r="C5256" s="29">
        <v>119.8</v>
      </c>
      <c r="D5256" s="8">
        <v>2.1499999999999999E-4</v>
      </c>
      <c r="E5256" s="13">
        <f>D5256*'Assumptions Notes'!C$12</f>
        <v>2.58E-2</v>
      </c>
      <c r="F5256" s="15">
        <f t="shared" si="164"/>
        <v>2.5756999999999999E-2</v>
      </c>
      <c r="G5256" s="10">
        <f>IF(C5256&gt;'Assumptions Notes'!C$11,'Assumptions Notes'!C$11,C5256)</f>
        <v>119.8</v>
      </c>
      <c r="H5256" s="15">
        <f t="shared" si="165"/>
        <v>2.5756999999999999E-2</v>
      </c>
      <c r="I5256" s="2">
        <f>IF(C5256&gt;'Assumptions Notes'!C$11,-C5256*('Assumptions Notes'!C$13/(2*1000)),G5256*D5256)</f>
        <v>2.5756999999999999E-2</v>
      </c>
    </row>
    <row r="5257" spans="1:9" ht="16" x14ac:dyDescent="0.2">
      <c r="A5257" s="5">
        <v>42661.5</v>
      </c>
      <c r="B5257" s="2">
        <v>1156.76</v>
      </c>
      <c r="C5257" s="29">
        <v>119.3</v>
      </c>
      <c r="D5257" s="8">
        <v>2.2499999999999999E-4</v>
      </c>
      <c r="E5257" s="13">
        <f>D5257*'Assumptions Notes'!C$12</f>
        <v>2.7E-2</v>
      </c>
      <c r="F5257" s="15">
        <f t="shared" si="164"/>
        <v>2.6842499999999998E-2</v>
      </c>
      <c r="G5257" s="10">
        <f>IF(C5257&gt;'Assumptions Notes'!C$11,'Assumptions Notes'!C$11,C5257)</f>
        <v>119.3</v>
      </c>
      <c r="H5257" s="15">
        <f t="shared" si="165"/>
        <v>2.6842499999999998E-2</v>
      </c>
      <c r="I5257" s="2">
        <f>IF(C5257&gt;'Assumptions Notes'!C$11,-C5257*('Assumptions Notes'!C$13/(2*1000)),G5257*D5257)</f>
        <v>2.6842499999999998E-2</v>
      </c>
    </row>
    <row r="5258" spans="1:9" ht="16" x14ac:dyDescent="0.2">
      <c r="A5258" s="5">
        <v>42661.520833333336</v>
      </c>
      <c r="B5258" s="2">
        <v>1156.19</v>
      </c>
      <c r="C5258" s="29">
        <v>124.5</v>
      </c>
      <c r="D5258" s="8">
        <v>2.1250000000000002E-4</v>
      </c>
      <c r="E5258" s="13">
        <f>D5258*'Assumptions Notes'!C$12</f>
        <v>2.5500000000000002E-2</v>
      </c>
      <c r="F5258" s="15">
        <f t="shared" si="164"/>
        <v>2.6456250000000001E-2</v>
      </c>
      <c r="G5258" s="10">
        <f>IF(C5258&gt;'Assumptions Notes'!C$11,'Assumptions Notes'!C$11,C5258)</f>
        <v>124.5</v>
      </c>
      <c r="H5258" s="15">
        <f t="shared" si="165"/>
        <v>2.6456250000000001E-2</v>
      </c>
      <c r="I5258" s="2">
        <f>IF(C5258&gt;'Assumptions Notes'!C$11,-C5258*('Assumptions Notes'!C$13/(2*1000)),G5258*D5258)</f>
        <v>2.6456250000000001E-2</v>
      </c>
    </row>
    <row r="5259" spans="1:9" ht="16" x14ac:dyDescent="0.2">
      <c r="A5259" s="5">
        <v>42661.541666666664</v>
      </c>
      <c r="B5259" s="2">
        <v>1252.25</v>
      </c>
      <c r="C5259" s="29">
        <v>131</v>
      </c>
      <c r="D5259" s="8">
        <v>2.0000000000000001E-4</v>
      </c>
      <c r="E5259" s="13">
        <f>D5259*'Assumptions Notes'!C$12</f>
        <v>2.4E-2</v>
      </c>
      <c r="F5259" s="15">
        <f t="shared" si="164"/>
        <v>2.6200000000000001E-2</v>
      </c>
      <c r="G5259" s="10">
        <f>IF(C5259&gt;'Assumptions Notes'!C$11,'Assumptions Notes'!C$11,C5259)</f>
        <v>131</v>
      </c>
      <c r="H5259" s="15">
        <f t="shared" si="165"/>
        <v>2.6200000000000001E-2</v>
      </c>
      <c r="I5259" s="2">
        <f>IF(C5259&gt;'Assumptions Notes'!C$11,-C5259*('Assumptions Notes'!C$13/(2*1000)),G5259*D5259)</f>
        <v>2.6200000000000001E-2</v>
      </c>
    </row>
    <row r="5260" spans="1:9" ht="16" x14ac:dyDescent="0.2">
      <c r="A5260" s="5">
        <v>42661.5625</v>
      </c>
      <c r="B5260" s="2">
        <v>1200.77</v>
      </c>
      <c r="C5260" s="29">
        <v>132.4</v>
      </c>
      <c r="D5260" s="8">
        <v>1.975E-4</v>
      </c>
      <c r="E5260" s="13">
        <f>D5260*'Assumptions Notes'!C$12</f>
        <v>2.3699999999999999E-2</v>
      </c>
      <c r="F5260" s="15">
        <f t="shared" si="164"/>
        <v>2.6149000000000002E-2</v>
      </c>
      <c r="G5260" s="10">
        <f>IF(C5260&gt;'Assumptions Notes'!C$11,'Assumptions Notes'!C$11,C5260)</f>
        <v>132.4</v>
      </c>
      <c r="H5260" s="15">
        <f t="shared" si="165"/>
        <v>2.6149000000000002E-2</v>
      </c>
      <c r="I5260" s="2">
        <f>IF(C5260&gt;'Assumptions Notes'!C$11,-C5260*('Assumptions Notes'!C$13/(2*1000)),G5260*D5260)</f>
        <v>2.6149000000000002E-2</v>
      </c>
    </row>
    <row r="5261" spans="1:9" ht="16" x14ac:dyDescent="0.2">
      <c r="A5261" s="5">
        <v>42661.583333333336</v>
      </c>
      <c r="B5261" s="2">
        <v>1213.99</v>
      </c>
      <c r="C5261" s="29">
        <v>127.3</v>
      </c>
      <c r="D5261" s="8">
        <v>1.95E-4</v>
      </c>
      <c r="E5261" s="13">
        <f>D5261*'Assumptions Notes'!C$12</f>
        <v>2.3400000000000001E-2</v>
      </c>
      <c r="F5261" s="15">
        <f t="shared" si="164"/>
        <v>2.4823499999999998E-2</v>
      </c>
      <c r="G5261" s="10">
        <f>IF(C5261&gt;'Assumptions Notes'!C$11,'Assumptions Notes'!C$11,C5261)</f>
        <v>127.3</v>
      </c>
      <c r="H5261" s="15">
        <f t="shared" si="165"/>
        <v>2.4823499999999998E-2</v>
      </c>
      <c r="I5261" s="2">
        <f>IF(C5261&gt;'Assumptions Notes'!C$11,-C5261*('Assumptions Notes'!C$13/(2*1000)),G5261*D5261)</f>
        <v>2.4823499999999998E-2</v>
      </c>
    </row>
    <row r="5262" spans="1:9" ht="16" x14ac:dyDescent="0.2">
      <c r="A5262" s="5">
        <v>42661.604166666664</v>
      </c>
      <c r="B5262" s="2">
        <v>1252.4000000000001</v>
      </c>
      <c r="C5262" s="29">
        <v>127.5</v>
      </c>
      <c r="D5262" s="8">
        <v>1.9625E-4</v>
      </c>
      <c r="E5262" s="13">
        <f>D5262*'Assumptions Notes'!C$12</f>
        <v>2.3550000000000001E-2</v>
      </c>
      <c r="F5262" s="15">
        <f t="shared" si="164"/>
        <v>2.5021874999999999E-2</v>
      </c>
      <c r="G5262" s="10">
        <f>IF(C5262&gt;'Assumptions Notes'!C$11,'Assumptions Notes'!C$11,C5262)</f>
        <v>127.5</v>
      </c>
      <c r="H5262" s="15">
        <f t="shared" si="165"/>
        <v>2.5021874999999999E-2</v>
      </c>
      <c r="I5262" s="2">
        <f>IF(C5262&gt;'Assumptions Notes'!C$11,-C5262*('Assumptions Notes'!C$13/(2*1000)),G5262*D5262)</f>
        <v>2.5021874999999999E-2</v>
      </c>
    </row>
    <row r="5263" spans="1:9" ht="16" x14ac:dyDescent="0.2">
      <c r="A5263" s="5">
        <v>42661.625</v>
      </c>
      <c r="B5263" s="2">
        <v>1171.9100000000001</v>
      </c>
      <c r="C5263" s="29">
        <v>127.4</v>
      </c>
      <c r="D5263" s="8">
        <v>1.975E-4</v>
      </c>
      <c r="E5263" s="13">
        <f>D5263*'Assumptions Notes'!C$12</f>
        <v>2.3699999999999999E-2</v>
      </c>
      <c r="F5263" s="15">
        <f t="shared" si="164"/>
        <v>2.51615E-2</v>
      </c>
      <c r="G5263" s="10">
        <f>IF(C5263&gt;'Assumptions Notes'!C$11,'Assumptions Notes'!C$11,C5263)</f>
        <v>127.4</v>
      </c>
      <c r="H5263" s="15">
        <f t="shared" si="165"/>
        <v>2.51615E-2</v>
      </c>
      <c r="I5263" s="2">
        <f>IF(C5263&gt;'Assumptions Notes'!C$11,-C5263*('Assumptions Notes'!C$13/(2*1000)),G5263*D5263)</f>
        <v>2.51615E-2</v>
      </c>
    </row>
    <row r="5264" spans="1:9" ht="16" x14ac:dyDescent="0.2">
      <c r="A5264" s="5">
        <v>42661.645833333336</v>
      </c>
      <c r="B5264" s="2">
        <v>1153.44</v>
      </c>
      <c r="C5264" s="29">
        <v>127.9</v>
      </c>
      <c r="D5264" s="8">
        <v>2.2124999999999998E-4</v>
      </c>
      <c r="E5264" s="13">
        <f>D5264*'Assumptions Notes'!C$12</f>
        <v>2.6549999999999997E-2</v>
      </c>
      <c r="F5264" s="15">
        <f t="shared" si="164"/>
        <v>2.8297875E-2</v>
      </c>
      <c r="G5264" s="10">
        <f>IF(C5264&gt;'Assumptions Notes'!C$11,'Assumptions Notes'!C$11,C5264)</f>
        <v>127.9</v>
      </c>
      <c r="H5264" s="15">
        <f t="shared" si="165"/>
        <v>2.8297875E-2</v>
      </c>
      <c r="I5264" s="2">
        <f>IF(C5264&gt;'Assumptions Notes'!C$11,-C5264*('Assumptions Notes'!C$13/(2*1000)),G5264*D5264)</f>
        <v>2.8297875E-2</v>
      </c>
    </row>
    <row r="5265" spans="1:9" ht="16" x14ac:dyDescent="0.2">
      <c r="A5265" s="5">
        <v>42661.666666666664</v>
      </c>
      <c r="B5265" s="2">
        <v>1197.1500000000001</v>
      </c>
      <c r="C5265" s="29">
        <v>123.7</v>
      </c>
      <c r="D5265" s="8">
        <v>2.4499999999999999E-4</v>
      </c>
      <c r="E5265" s="13">
        <f>D5265*'Assumptions Notes'!C$12</f>
        <v>2.9399999999999999E-2</v>
      </c>
      <c r="F5265" s="15">
        <f t="shared" si="164"/>
        <v>3.03065E-2</v>
      </c>
      <c r="G5265" s="10">
        <f>IF(C5265&gt;'Assumptions Notes'!C$11,'Assumptions Notes'!C$11,C5265)</f>
        <v>123.7</v>
      </c>
      <c r="H5265" s="15">
        <f t="shared" si="165"/>
        <v>3.03065E-2</v>
      </c>
      <c r="I5265" s="2">
        <f>IF(C5265&gt;'Assumptions Notes'!C$11,-C5265*('Assumptions Notes'!C$13/(2*1000)),G5265*D5265)</f>
        <v>3.03065E-2</v>
      </c>
    </row>
    <row r="5266" spans="1:9" ht="16" x14ac:dyDescent="0.2">
      <c r="A5266" s="5">
        <v>42661.6875</v>
      </c>
      <c r="B5266" s="2">
        <v>1202.22</v>
      </c>
      <c r="C5266" s="29">
        <v>123.3</v>
      </c>
      <c r="D5266" s="8">
        <v>2.7E-4</v>
      </c>
      <c r="E5266" s="13">
        <f>D5266*'Assumptions Notes'!C$12</f>
        <v>3.2399999999999998E-2</v>
      </c>
      <c r="F5266" s="15">
        <f t="shared" si="164"/>
        <v>3.3291000000000001E-2</v>
      </c>
      <c r="G5266" s="10">
        <f>IF(C5266&gt;'Assumptions Notes'!C$11,'Assumptions Notes'!C$11,C5266)</f>
        <v>123.3</v>
      </c>
      <c r="H5266" s="15">
        <f t="shared" si="165"/>
        <v>3.3291000000000001E-2</v>
      </c>
      <c r="I5266" s="2">
        <f>IF(C5266&gt;'Assumptions Notes'!C$11,-C5266*('Assumptions Notes'!C$13/(2*1000)),G5266*D5266)</f>
        <v>3.3291000000000001E-2</v>
      </c>
    </row>
    <row r="5267" spans="1:9" ht="16" x14ac:dyDescent="0.2">
      <c r="A5267" s="5">
        <v>42661.708333333336</v>
      </c>
      <c r="B5267" s="2">
        <v>1262.1300000000001</v>
      </c>
      <c r="C5267" s="29">
        <v>123.9</v>
      </c>
      <c r="D5267" s="8">
        <v>2.9500000000000001E-4</v>
      </c>
      <c r="E5267" s="13">
        <f>D5267*'Assumptions Notes'!C$12</f>
        <v>3.5400000000000001E-2</v>
      </c>
      <c r="F5267" s="15">
        <f t="shared" si="164"/>
        <v>3.6550500000000007E-2</v>
      </c>
      <c r="G5267" s="10">
        <f>IF(C5267&gt;'Assumptions Notes'!C$11,'Assumptions Notes'!C$11,C5267)</f>
        <v>123.9</v>
      </c>
      <c r="H5267" s="15">
        <f t="shared" si="165"/>
        <v>3.6550500000000007E-2</v>
      </c>
      <c r="I5267" s="2">
        <f>IF(C5267&gt;'Assumptions Notes'!C$11,-C5267*('Assumptions Notes'!C$13/(2*1000)),G5267*D5267)</f>
        <v>3.6550500000000007E-2</v>
      </c>
    </row>
    <row r="5268" spans="1:9" ht="16" x14ac:dyDescent="0.2">
      <c r="A5268" s="5">
        <v>42661.729166666664</v>
      </c>
      <c r="B5268" s="2">
        <v>1280.45</v>
      </c>
      <c r="C5268" s="29">
        <v>116.1</v>
      </c>
      <c r="D5268" s="8">
        <v>2.9750000000000002E-4</v>
      </c>
      <c r="E5268" s="13">
        <f>D5268*'Assumptions Notes'!C$12</f>
        <v>3.5700000000000003E-2</v>
      </c>
      <c r="F5268" s="15">
        <f t="shared" si="164"/>
        <v>3.4539750000000001E-2</v>
      </c>
      <c r="G5268" s="10">
        <f>IF(C5268&gt;'Assumptions Notes'!C$11,'Assumptions Notes'!C$11,C5268)</f>
        <v>116.1</v>
      </c>
      <c r="H5268" s="15">
        <f t="shared" si="165"/>
        <v>3.4539750000000001E-2</v>
      </c>
      <c r="I5268" s="2">
        <f>IF(C5268&gt;'Assumptions Notes'!C$11,-C5268*('Assumptions Notes'!C$13/(2*1000)),G5268*D5268)</f>
        <v>3.4539750000000001E-2</v>
      </c>
    </row>
    <row r="5269" spans="1:9" ht="16" x14ac:dyDescent="0.2">
      <c r="A5269" s="5">
        <v>42661.75</v>
      </c>
      <c r="B5269" s="2">
        <v>1390.64</v>
      </c>
      <c r="C5269" s="29">
        <v>117.4</v>
      </c>
      <c r="D5269" s="8">
        <v>2.9999999999999997E-4</v>
      </c>
      <c r="E5269" s="13">
        <f>D5269*'Assumptions Notes'!C$12</f>
        <v>3.5999999999999997E-2</v>
      </c>
      <c r="F5269" s="15">
        <f t="shared" si="164"/>
        <v>3.5220000000000001E-2</v>
      </c>
      <c r="G5269" s="10">
        <f>IF(C5269&gt;'Assumptions Notes'!C$11,'Assumptions Notes'!C$11,C5269)</f>
        <v>117.4</v>
      </c>
      <c r="H5269" s="15">
        <f t="shared" si="165"/>
        <v>3.5220000000000001E-2</v>
      </c>
      <c r="I5269" s="2">
        <f>IF(C5269&gt;'Assumptions Notes'!C$11,-C5269*('Assumptions Notes'!C$13/(2*1000)),G5269*D5269)</f>
        <v>3.5220000000000001E-2</v>
      </c>
    </row>
    <row r="5270" spans="1:9" ht="16" x14ac:dyDescent="0.2">
      <c r="A5270" s="5">
        <v>42661.770833333336</v>
      </c>
      <c r="B5270" s="2">
        <v>1482.18</v>
      </c>
      <c r="C5270" s="29">
        <v>120.8</v>
      </c>
      <c r="D5270" s="8">
        <v>2.9999999999999997E-4</v>
      </c>
      <c r="E5270" s="13">
        <f>D5270*'Assumptions Notes'!C$12</f>
        <v>3.5999999999999997E-2</v>
      </c>
      <c r="F5270" s="15">
        <f t="shared" si="164"/>
        <v>3.6239999999999994E-2</v>
      </c>
      <c r="G5270" s="10">
        <f>IF(C5270&gt;'Assumptions Notes'!C$11,'Assumptions Notes'!C$11,C5270)</f>
        <v>120.8</v>
      </c>
      <c r="H5270" s="15">
        <f t="shared" si="165"/>
        <v>3.6239999999999994E-2</v>
      </c>
      <c r="I5270" s="2">
        <f>IF(C5270&gt;'Assumptions Notes'!C$11,-C5270*('Assumptions Notes'!C$13/(2*1000)),G5270*D5270)</f>
        <v>3.6239999999999994E-2</v>
      </c>
    </row>
    <row r="5271" spans="1:9" ht="16" x14ac:dyDescent="0.2">
      <c r="A5271" s="5">
        <v>42661.791666666664</v>
      </c>
      <c r="B5271" s="2">
        <v>1583.57</v>
      </c>
      <c r="C5271" s="29">
        <v>123.1</v>
      </c>
      <c r="D5271" s="8">
        <v>2.9999999999999997E-4</v>
      </c>
      <c r="E5271" s="13">
        <f>D5271*'Assumptions Notes'!C$12</f>
        <v>3.5999999999999997E-2</v>
      </c>
      <c r="F5271" s="15">
        <f t="shared" si="164"/>
        <v>3.6929999999999998E-2</v>
      </c>
      <c r="G5271" s="10">
        <f>IF(C5271&gt;'Assumptions Notes'!C$11,'Assumptions Notes'!C$11,C5271)</f>
        <v>123.1</v>
      </c>
      <c r="H5271" s="15">
        <f t="shared" si="165"/>
        <v>3.6929999999999998E-2</v>
      </c>
      <c r="I5271" s="2">
        <f>IF(C5271&gt;'Assumptions Notes'!C$11,-C5271*('Assumptions Notes'!C$13/(2*1000)),G5271*D5271)</f>
        <v>3.6929999999999998E-2</v>
      </c>
    </row>
    <row r="5272" spans="1:9" ht="16" x14ac:dyDescent="0.2">
      <c r="A5272" s="5">
        <v>42661.8125</v>
      </c>
      <c r="B5272" s="2">
        <v>1637.38</v>
      </c>
      <c r="C5272" s="29">
        <v>122.6</v>
      </c>
      <c r="D5272" s="8">
        <v>2.9750000000000002E-4</v>
      </c>
      <c r="E5272" s="13">
        <f>D5272*'Assumptions Notes'!C$12</f>
        <v>3.5700000000000003E-2</v>
      </c>
      <c r="F5272" s="15">
        <f t="shared" si="164"/>
        <v>3.6473499999999999E-2</v>
      </c>
      <c r="G5272" s="10">
        <f>IF(C5272&gt;'Assumptions Notes'!C$11,'Assumptions Notes'!C$11,C5272)</f>
        <v>122.6</v>
      </c>
      <c r="H5272" s="15">
        <f t="shared" si="165"/>
        <v>3.6473499999999999E-2</v>
      </c>
      <c r="I5272" s="2">
        <f>IF(C5272&gt;'Assumptions Notes'!C$11,-C5272*('Assumptions Notes'!C$13/(2*1000)),G5272*D5272)</f>
        <v>3.6473499999999999E-2</v>
      </c>
    </row>
    <row r="5273" spans="1:9" ht="16" x14ac:dyDescent="0.2">
      <c r="A5273" s="5">
        <v>42661.833333333336</v>
      </c>
      <c r="B5273" s="2">
        <v>1668.44</v>
      </c>
      <c r="C5273" s="29">
        <v>120.8</v>
      </c>
      <c r="D5273" s="8">
        <v>2.9500000000000001E-4</v>
      </c>
      <c r="E5273" s="13">
        <f>D5273*'Assumptions Notes'!C$12</f>
        <v>3.5400000000000001E-2</v>
      </c>
      <c r="F5273" s="15">
        <f t="shared" si="164"/>
        <v>3.5636000000000001E-2</v>
      </c>
      <c r="G5273" s="10">
        <f>IF(C5273&gt;'Assumptions Notes'!C$11,'Assumptions Notes'!C$11,C5273)</f>
        <v>120.8</v>
      </c>
      <c r="H5273" s="15">
        <f t="shared" si="165"/>
        <v>3.5636000000000001E-2</v>
      </c>
      <c r="I5273" s="2">
        <f>IF(C5273&gt;'Assumptions Notes'!C$11,-C5273*('Assumptions Notes'!C$13/(2*1000)),G5273*D5273)</f>
        <v>3.5636000000000001E-2</v>
      </c>
    </row>
    <row r="5274" spans="1:9" ht="16" x14ac:dyDescent="0.2">
      <c r="A5274" s="5">
        <v>42661.854166666664</v>
      </c>
      <c r="B5274" s="2">
        <v>1630.79</v>
      </c>
      <c r="C5274" s="29">
        <v>120.4</v>
      </c>
      <c r="D5274" s="8">
        <v>2.9E-4</v>
      </c>
      <c r="E5274" s="13">
        <f>D5274*'Assumptions Notes'!C$12</f>
        <v>3.4799999999999998E-2</v>
      </c>
      <c r="F5274" s="15">
        <f t="shared" si="164"/>
        <v>3.4916000000000003E-2</v>
      </c>
      <c r="G5274" s="10">
        <f>IF(C5274&gt;'Assumptions Notes'!C$11,'Assumptions Notes'!C$11,C5274)</f>
        <v>120.4</v>
      </c>
      <c r="H5274" s="15">
        <f t="shared" si="165"/>
        <v>3.4916000000000003E-2</v>
      </c>
      <c r="I5274" s="2">
        <f>IF(C5274&gt;'Assumptions Notes'!C$11,-C5274*('Assumptions Notes'!C$13/(2*1000)),G5274*D5274)</f>
        <v>3.4916000000000003E-2</v>
      </c>
    </row>
    <row r="5275" spans="1:9" ht="16" x14ac:dyDescent="0.2">
      <c r="A5275" s="5">
        <v>42661.875</v>
      </c>
      <c r="B5275" s="2">
        <v>1563.4</v>
      </c>
      <c r="C5275" s="29">
        <v>123.3</v>
      </c>
      <c r="D5275" s="8">
        <v>2.8499999999999999E-4</v>
      </c>
      <c r="E5275" s="13">
        <f>D5275*'Assumptions Notes'!C$12</f>
        <v>3.4200000000000001E-2</v>
      </c>
      <c r="F5275" s="15">
        <f t="shared" si="164"/>
        <v>3.5140499999999998E-2</v>
      </c>
      <c r="G5275" s="10">
        <f>IF(C5275&gt;'Assumptions Notes'!C$11,'Assumptions Notes'!C$11,C5275)</f>
        <v>123.3</v>
      </c>
      <c r="H5275" s="15">
        <f t="shared" si="165"/>
        <v>3.5140499999999998E-2</v>
      </c>
      <c r="I5275" s="2">
        <f>IF(C5275&gt;'Assumptions Notes'!C$11,-C5275*('Assumptions Notes'!C$13/(2*1000)),G5275*D5275)</f>
        <v>3.5140499999999998E-2</v>
      </c>
    </row>
    <row r="5276" spans="1:9" ht="16" x14ac:dyDescent="0.2">
      <c r="A5276" s="5">
        <v>42661.895833333336</v>
      </c>
      <c r="B5276" s="2">
        <v>1516.78</v>
      </c>
      <c r="C5276" s="29">
        <v>121.9</v>
      </c>
      <c r="D5276" s="8">
        <v>2.7E-4</v>
      </c>
      <c r="E5276" s="13">
        <f>D5276*'Assumptions Notes'!C$12</f>
        <v>3.2399999999999998E-2</v>
      </c>
      <c r="F5276" s="15">
        <f t="shared" si="164"/>
        <v>3.2913000000000005E-2</v>
      </c>
      <c r="G5276" s="10">
        <f>IF(C5276&gt;'Assumptions Notes'!C$11,'Assumptions Notes'!C$11,C5276)</f>
        <v>121.9</v>
      </c>
      <c r="H5276" s="15">
        <f t="shared" si="165"/>
        <v>3.2913000000000005E-2</v>
      </c>
      <c r="I5276" s="2">
        <f>IF(C5276&gt;'Assumptions Notes'!C$11,-C5276*('Assumptions Notes'!C$13/(2*1000)),G5276*D5276)</f>
        <v>3.2913000000000005E-2</v>
      </c>
    </row>
    <row r="5277" spans="1:9" ht="16" x14ac:dyDescent="0.2">
      <c r="A5277" s="5">
        <v>42661.916666666664</v>
      </c>
      <c r="B5277" s="2">
        <v>1426.84</v>
      </c>
      <c r="C5277" s="29">
        <v>119.9</v>
      </c>
      <c r="D5277" s="8">
        <v>2.5500000000000002E-4</v>
      </c>
      <c r="E5277" s="13">
        <f>D5277*'Assumptions Notes'!C$12</f>
        <v>3.0600000000000002E-2</v>
      </c>
      <c r="F5277" s="15">
        <f t="shared" si="164"/>
        <v>3.0574500000000004E-2</v>
      </c>
      <c r="G5277" s="10">
        <f>IF(C5277&gt;'Assumptions Notes'!C$11,'Assumptions Notes'!C$11,C5277)</f>
        <v>119.9</v>
      </c>
      <c r="H5277" s="15">
        <f t="shared" si="165"/>
        <v>3.0574500000000004E-2</v>
      </c>
      <c r="I5277" s="2">
        <f>IF(C5277&gt;'Assumptions Notes'!C$11,-C5277*('Assumptions Notes'!C$13/(2*1000)),G5277*D5277)</f>
        <v>3.0574500000000004E-2</v>
      </c>
    </row>
    <row r="5278" spans="1:9" ht="16" x14ac:dyDescent="0.2">
      <c r="A5278" s="5">
        <v>42661.9375</v>
      </c>
      <c r="B5278" s="2">
        <v>1332.24</v>
      </c>
      <c r="C5278" s="29">
        <v>118.9</v>
      </c>
      <c r="D5278" s="8">
        <v>2.1250000000000002E-4</v>
      </c>
      <c r="E5278" s="13">
        <f>D5278*'Assumptions Notes'!C$12</f>
        <v>2.5500000000000002E-2</v>
      </c>
      <c r="F5278" s="15">
        <f t="shared" si="164"/>
        <v>2.5266250000000004E-2</v>
      </c>
      <c r="G5278" s="10">
        <f>IF(C5278&gt;'Assumptions Notes'!C$11,'Assumptions Notes'!C$11,C5278)</f>
        <v>118.9</v>
      </c>
      <c r="H5278" s="15">
        <f t="shared" si="165"/>
        <v>2.5266250000000004E-2</v>
      </c>
      <c r="I5278" s="2">
        <f>IF(C5278&gt;'Assumptions Notes'!C$11,-C5278*('Assumptions Notes'!C$13/(2*1000)),G5278*D5278)</f>
        <v>2.5266250000000004E-2</v>
      </c>
    </row>
    <row r="5279" spans="1:9" ht="16" x14ac:dyDescent="0.2">
      <c r="A5279" s="5">
        <v>42661.958333333336</v>
      </c>
      <c r="B5279" s="2">
        <v>1265.6500000000001</v>
      </c>
      <c r="C5279" s="29">
        <v>117.6</v>
      </c>
      <c r="D5279" s="8">
        <v>1.7000000000000001E-4</v>
      </c>
      <c r="E5279" s="13">
        <f>D5279*'Assumptions Notes'!C$12</f>
        <v>2.0400000000000001E-2</v>
      </c>
      <c r="F5279" s="15">
        <f t="shared" si="164"/>
        <v>1.9991999999999999E-2</v>
      </c>
      <c r="G5279" s="10">
        <f>IF(C5279&gt;'Assumptions Notes'!C$11,'Assumptions Notes'!C$11,C5279)</f>
        <v>117.6</v>
      </c>
      <c r="H5279" s="15">
        <f t="shared" si="165"/>
        <v>1.9991999999999999E-2</v>
      </c>
      <c r="I5279" s="2">
        <f>IF(C5279&gt;'Assumptions Notes'!C$11,-C5279*('Assumptions Notes'!C$13/(2*1000)),G5279*D5279)</f>
        <v>1.9991999999999999E-2</v>
      </c>
    </row>
    <row r="5280" spans="1:9" ht="16" x14ac:dyDescent="0.2">
      <c r="A5280" s="5">
        <v>42661.979166666664</v>
      </c>
      <c r="B5280" s="2">
        <v>1250.19</v>
      </c>
      <c r="C5280" s="29">
        <v>114.3</v>
      </c>
      <c r="D5280" s="8">
        <v>1.5000000000000001E-4</v>
      </c>
      <c r="E5280" s="13">
        <f>D5280*'Assumptions Notes'!C$12</f>
        <v>1.8000000000000002E-2</v>
      </c>
      <c r="F5280" s="15">
        <f t="shared" si="164"/>
        <v>1.7145000000000001E-2</v>
      </c>
      <c r="G5280" s="10">
        <f>IF(C5280&gt;'Assumptions Notes'!C$11,'Assumptions Notes'!C$11,C5280)</f>
        <v>114.3</v>
      </c>
      <c r="H5280" s="15">
        <f t="shared" si="165"/>
        <v>1.7145000000000001E-2</v>
      </c>
      <c r="I5280" s="2">
        <f>IF(C5280&gt;'Assumptions Notes'!C$11,-C5280*('Assumptions Notes'!C$13/(2*1000)),G5280*D5280)</f>
        <v>1.7145000000000001E-2</v>
      </c>
    </row>
    <row r="5281" spans="1:9" ht="16" x14ac:dyDescent="0.2">
      <c r="A5281" s="5">
        <v>42662</v>
      </c>
      <c r="B5281" s="2">
        <v>1488.23</v>
      </c>
      <c r="C5281" s="29">
        <v>118.2</v>
      </c>
      <c r="D5281" s="8">
        <v>1.2999999999999999E-4</v>
      </c>
      <c r="E5281" s="13">
        <f>D5281*'Assumptions Notes'!C$12</f>
        <v>1.5599999999999999E-2</v>
      </c>
      <c r="F5281" s="15">
        <f t="shared" si="164"/>
        <v>1.5365999999999999E-2</v>
      </c>
      <c r="G5281" s="10">
        <f>IF(C5281&gt;'Assumptions Notes'!C$11,'Assumptions Notes'!C$11,C5281)</f>
        <v>118.2</v>
      </c>
      <c r="H5281" s="15">
        <f t="shared" si="165"/>
        <v>1.5365999999999999E-2</v>
      </c>
      <c r="I5281" s="2">
        <f>IF(C5281&gt;'Assumptions Notes'!C$11,-C5281*('Assumptions Notes'!C$13/(2*1000)),G5281*D5281)</f>
        <v>1.5365999999999999E-2</v>
      </c>
    </row>
    <row r="5282" spans="1:9" ht="16" x14ac:dyDescent="0.2">
      <c r="A5282" s="5">
        <v>42662.020833333336</v>
      </c>
      <c r="B5282" s="2">
        <v>1436.16</v>
      </c>
      <c r="C5282" s="29">
        <v>119.2</v>
      </c>
      <c r="D5282" s="8">
        <v>1.175E-4</v>
      </c>
      <c r="E5282" s="13">
        <f>D5282*'Assumptions Notes'!C$12</f>
        <v>1.41E-2</v>
      </c>
      <c r="F5282" s="15">
        <f t="shared" si="164"/>
        <v>1.4005999999999999E-2</v>
      </c>
      <c r="G5282" s="10">
        <f>IF(C5282&gt;'Assumptions Notes'!C$11,'Assumptions Notes'!C$11,C5282)</f>
        <v>119.2</v>
      </c>
      <c r="H5282" s="15">
        <f t="shared" si="165"/>
        <v>1.4005999999999999E-2</v>
      </c>
      <c r="I5282" s="2">
        <f>IF(C5282&gt;'Assumptions Notes'!C$11,-C5282*('Assumptions Notes'!C$13/(2*1000)),G5282*D5282)</f>
        <v>1.4005999999999999E-2</v>
      </c>
    </row>
    <row r="5283" spans="1:9" ht="16" x14ac:dyDescent="0.2">
      <c r="A5283" s="5">
        <v>42662.041666666664</v>
      </c>
      <c r="B5283" s="2">
        <v>1365.68</v>
      </c>
      <c r="C5283" s="29">
        <v>127.7</v>
      </c>
      <c r="D5283" s="8">
        <v>1.05E-4</v>
      </c>
      <c r="E5283" s="13">
        <f>D5283*'Assumptions Notes'!C$12</f>
        <v>1.26E-2</v>
      </c>
      <c r="F5283" s="15">
        <f t="shared" si="164"/>
        <v>1.34085E-2</v>
      </c>
      <c r="G5283" s="10">
        <f>IF(C5283&gt;'Assumptions Notes'!C$11,'Assumptions Notes'!C$11,C5283)</f>
        <v>127.7</v>
      </c>
      <c r="H5283" s="15">
        <f t="shared" si="165"/>
        <v>1.34085E-2</v>
      </c>
      <c r="I5283" s="2">
        <f>IF(C5283&gt;'Assumptions Notes'!C$11,-C5283*('Assumptions Notes'!C$13/(2*1000)),G5283*D5283)</f>
        <v>1.34085E-2</v>
      </c>
    </row>
    <row r="5284" spans="1:9" ht="16" x14ac:dyDescent="0.2">
      <c r="A5284" s="5">
        <v>42662.0625</v>
      </c>
      <c r="B5284" s="2">
        <v>1338.68</v>
      </c>
      <c r="C5284" s="29">
        <v>116</v>
      </c>
      <c r="D5284" s="8">
        <v>1.025E-4</v>
      </c>
      <c r="E5284" s="13">
        <f>D5284*'Assumptions Notes'!C$12</f>
        <v>1.23E-2</v>
      </c>
      <c r="F5284" s="15">
        <f t="shared" si="164"/>
        <v>1.189E-2</v>
      </c>
      <c r="G5284" s="10">
        <f>IF(C5284&gt;'Assumptions Notes'!C$11,'Assumptions Notes'!C$11,C5284)</f>
        <v>116</v>
      </c>
      <c r="H5284" s="15">
        <f t="shared" si="165"/>
        <v>1.189E-2</v>
      </c>
      <c r="I5284" s="2">
        <f>IF(C5284&gt;'Assumptions Notes'!C$11,-C5284*('Assumptions Notes'!C$13/(2*1000)),G5284*D5284)</f>
        <v>1.189E-2</v>
      </c>
    </row>
    <row r="5285" spans="1:9" ht="16" x14ac:dyDescent="0.2">
      <c r="A5285" s="5">
        <v>42662.083333333336</v>
      </c>
      <c r="B5285" s="2">
        <v>1257.29</v>
      </c>
      <c r="C5285" s="29">
        <v>114.2</v>
      </c>
      <c r="D5285" s="8">
        <v>1E-4</v>
      </c>
      <c r="E5285" s="13">
        <f>D5285*'Assumptions Notes'!C$12</f>
        <v>1.2E-2</v>
      </c>
      <c r="F5285" s="15">
        <f t="shared" si="164"/>
        <v>1.1420000000000001E-2</v>
      </c>
      <c r="G5285" s="10">
        <f>IF(C5285&gt;'Assumptions Notes'!C$11,'Assumptions Notes'!C$11,C5285)</f>
        <v>114.2</v>
      </c>
      <c r="H5285" s="15">
        <f t="shared" si="165"/>
        <v>1.1420000000000001E-2</v>
      </c>
      <c r="I5285" s="2">
        <f>IF(C5285&gt;'Assumptions Notes'!C$11,-C5285*('Assumptions Notes'!C$13/(2*1000)),G5285*D5285)</f>
        <v>1.1420000000000001E-2</v>
      </c>
    </row>
    <row r="5286" spans="1:9" ht="16" x14ac:dyDescent="0.2">
      <c r="A5286" s="5">
        <v>42662.104166666664</v>
      </c>
      <c r="B5286" s="2">
        <v>1234.49</v>
      </c>
      <c r="C5286" s="29">
        <v>122.5</v>
      </c>
      <c r="D5286" s="8">
        <v>9.8750000000000002E-5</v>
      </c>
      <c r="E5286" s="13">
        <f>D5286*'Assumptions Notes'!C$12</f>
        <v>1.1849999999999999E-2</v>
      </c>
      <c r="F5286" s="15">
        <f t="shared" si="164"/>
        <v>1.2096875E-2</v>
      </c>
      <c r="G5286" s="10">
        <f>IF(C5286&gt;'Assumptions Notes'!C$11,'Assumptions Notes'!C$11,C5286)</f>
        <v>122.5</v>
      </c>
      <c r="H5286" s="15">
        <f t="shared" si="165"/>
        <v>1.2096875E-2</v>
      </c>
      <c r="I5286" s="2">
        <f>IF(C5286&gt;'Assumptions Notes'!C$11,-C5286*('Assumptions Notes'!C$13/(2*1000)),G5286*D5286)</f>
        <v>1.2096875E-2</v>
      </c>
    </row>
    <row r="5287" spans="1:9" ht="16" x14ac:dyDescent="0.2">
      <c r="A5287" s="5">
        <v>42662.125</v>
      </c>
      <c r="B5287" s="2">
        <v>1206.08</v>
      </c>
      <c r="C5287" s="29">
        <v>116.8</v>
      </c>
      <c r="D5287" s="8">
        <v>9.7499999999999998E-5</v>
      </c>
      <c r="E5287" s="13">
        <f>D5287*'Assumptions Notes'!C$12</f>
        <v>1.17E-2</v>
      </c>
      <c r="F5287" s="15">
        <f t="shared" si="164"/>
        <v>1.1387999999999999E-2</v>
      </c>
      <c r="G5287" s="10">
        <f>IF(C5287&gt;'Assumptions Notes'!C$11,'Assumptions Notes'!C$11,C5287)</f>
        <v>116.8</v>
      </c>
      <c r="H5287" s="15">
        <f t="shared" si="165"/>
        <v>1.1387999999999999E-2</v>
      </c>
      <c r="I5287" s="2">
        <f>IF(C5287&gt;'Assumptions Notes'!C$11,-C5287*('Assumptions Notes'!C$13/(2*1000)),G5287*D5287)</f>
        <v>1.1387999999999999E-2</v>
      </c>
    </row>
    <row r="5288" spans="1:9" ht="16" x14ac:dyDescent="0.2">
      <c r="A5288" s="5">
        <v>42662.145833333336</v>
      </c>
      <c r="B5288" s="2">
        <v>1204.02</v>
      </c>
      <c r="C5288" s="29">
        <v>121.7</v>
      </c>
      <c r="D5288" s="8">
        <v>9.6250000000000009E-5</v>
      </c>
      <c r="E5288" s="13">
        <f>D5288*'Assumptions Notes'!C$12</f>
        <v>1.1550000000000001E-2</v>
      </c>
      <c r="F5288" s="15">
        <f t="shared" si="164"/>
        <v>1.1713625000000002E-2</v>
      </c>
      <c r="G5288" s="10">
        <f>IF(C5288&gt;'Assumptions Notes'!C$11,'Assumptions Notes'!C$11,C5288)</f>
        <v>121.7</v>
      </c>
      <c r="H5288" s="15">
        <f t="shared" si="165"/>
        <v>1.1713625000000002E-2</v>
      </c>
      <c r="I5288" s="2">
        <f>IF(C5288&gt;'Assumptions Notes'!C$11,-C5288*('Assumptions Notes'!C$13/(2*1000)),G5288*D5288)</f>
        <v>1.1713625000000002E-2</v>
      </c>
    </row>
    <row r="5289" spans="1:9" ht="16" x14ac:dyDescent="0.2">
      <c r="A5289" s="5">
        <v>42662.166666666664</v>
      </c>
      <c r="B5289" s="2">
        <v>1185.69</v>
      </c>
      <c r="C5289" s="29">
        <v>124.3</v>
      </c>
      <c r="D5289" s="8">
        <v>9.5000000000000005E-5</v>
      </c>
      <c r="E5289" s="13">
        <f>D5289*'Assumptions Notes'!C$12</f>
        <v>1.14E-2</v>
      </c>
      <c r="F5289" s="15">
        <f t="shared" si="164"/>
        <v>1.18085E-2</v>
      </c>
      <c r="G5289" s="10">
        <f>IF(C5289&gt;'Assumptions Notes'!C$11,'Assumptions Notes'!C$11,C5289)</f>
        <v>124.3</v>
      </c>
      <c r="H5289" s="15">
        <f t="shared" si="165"/>
        <v>1.18085E-2</v>
      </c>
      <c r="I5289" s="2">
        <f>IF(C5289&gt;'Assumptions Notes'!C$11,-C5289*('Assumptions Notes'!C$13/(2*1000)),G5289*D5289)</f>
        <v>1.18085E-2</v>
      </c>
    </row>
    <row r="5290" spans="1:9" ht="16" x14ac:dyDescent="0.2">
      <c r="A5290" s="5">
        <v>42662.1875</v>
      </c>
      <c r="B5290" s="2">
        <v>1214.8</v>
      </c>
      <c r="C5290" s="29">
        <v>115.8</v>
      </c>
      <c r="D5290" s="8">
        <v>9.6250000000000009E-5</v>
      </c>
      <c r="E5290" s="13">
        <f>D5290*'Assumptions Notes'!C$12</f>
        <v>1.1550000000000001E-2</v>
      </c>
      <c r="F5290" s="15">
        <f t="shared" si="164"/>
        <v>1.1145750000000001E-2</v>
      </c>
      <c r="G5290" s="10">
        <f>IF(C5290&gt;'Assumptions Notes'!C$11,'Assumptions Notes'!C$11,C5290)</f>
        <v>115.8</v>
      </c>
      <c r="H5290" s="15">
        <f t="shared" si="165"/>
        <v>1.1145750000000001E-2</v>
      </c>
      <c r="I5290" s="2">
        <f>IF(C5290&gt;'Assumptions Notes'!C$11,-C5290*('Assumptions Notes'!C$13/(2*1000)),G5290*D5290)</f>
        <v>1.1145750000000001E-2</v>
      </c>
    </row>
    <row r="5291" spans="1:9" ht="16" x14ac:dyDescent="0.2">
      <c r="A5291" s="5">
        <v>42662.208333333336</v>
      </c>
      <c r="B5291" s="2">
        <v>1244.0999999999999</v>
      </c>
      <c r="C5291" s="29">
        <v>113.2</v>
      </c>
      <c r="D5291" s="8">
        <v>9.7499999999999998E-5</v>
      </c>
      <c r="E5291" s="13">
        <f>D5291*'Assumptions Notes'!C$12</f>
        <v>1.17E-2</v>
      </c>
      <c r="F5291" s="15">
        <f t="shared" si="164"/>
        <v>1.1037E-2</v>
      </c>
      <c r="G5291" s="10">
        <f>IF(C5291&gt;'Assumptions Notes'!C$11,'Assumptions Notes'!C$11,C5291)</f>
        <v>113.2</v>
      </c>
      <c r="H5291" s="15">
        <f t="shared" si="165"/>
        <v>1.1037E-2</v>
      </c>
      <c r="I5291" s="2">
        <f>IF(C5291&gt;'Assumptions Notes'!C$11,-C5291*('Assumptions Notes'!C$13/(2*1000)),G5291*D5291)</f>
        <v>1.1037E-2</v>
      </c>
    </row>
    <row r="5292" spans="1:9" ht="16" x14ac:dyDescent="0.2">
      <c r="A5292" s="5">
        <v>42662.229166666664</v>
      </c>
      <c r="B5292" s="2">
        <v>1310.73</v>
      </c>
      <c r="C5292" s="29">
        <v>119.1</v>
      </c>
      <c r="D5292" s="8">
        <v>1.15E-4</v>
      </c>
      <c r="E5292" s="13">
        <f>D5292*'Assumptions Notes'!C$12</f>
        <v>1.38E-2</v>
      </c>
      <c r="F5292" s="15">
        <f t="shared" si="164"/>
        <v>1.36965E-2</v>
      </c>
      <c r="G5292" s="10">
        <f>IF(C5292&gt;'Assumptions Notes'!C$11,'Assumptions Notes'!C$11,C5292)</f>
        <v>119.1</v>
      </c>
      <c r="H5292" s="15">
        <f t="shared" si="165"/>
        <v>1.36965E-2</v>
      </c>
      <c r="I5292" s="2">
        <f>IF(C5292&gt;'Assumptions Notes'!C$11,-C5292*('Assumptions Notes'!C$13/(2*1000)),G5292*D5292)</f>
        <v>1.36965E-2</v>
      </c>
    </row>
    <row r="5293" spans="1:9" ht="16" x14ac:dyDescent="0.2">
      <c r="A5293" s="5">
        <v>42662.25</v>
      </c>
      <c r="B5293" s="2">
        <v>1423.78</v>
      </c>
      <c r="C5293" s="29">
        <v>120.1</v>
      </c>
      <c r="D5293" s="8">
        <v>1.325E-4</v>
      </c>
      <c r="E5293" s="13">
        <f>D5293*'Assumptions Notes'!C$12</f>
        <v>1.5900000000000001E-2</v>
      </c>
      <c r="F5293" s="15">
        <f t="shared" si="164"/>
        <v>1.591325E-2</v>
      </c>
      <c r="G5293" s="10">
        <f>IF(C5293&gt;'Assumptions Notes'!C$11,'Assumptions Notes'!C$11,C5293)</f>
        <v>120.1</v>
      </c>
      <c r="H5293" s="15">
        <f t="shared" si="165"/>
        <v>1.591325E-2</v>
      </c>
      <c r="I5293" s="2">
        <f>IF(C5293&gt;'Assumptions Notes'!C$11,-C5293*('Assumptions Notes'!C$13/(2*1000)),G5293*D5293)</f>
        <v>1.591325E-2</v>
      </c>
    </row>
    <row r="5294" spans="1:9" ht="16" x14ac:dyDescent="0.2">
      <c r="A5294" s="5">
        <v>42662.270833333336</v>
      </c>
      <c r="B5294" s="2">
        <v>1577.43</v>
      </c>
      <c r="C5294" s="29">
        <v>117.3</v>
      </c>
      <c r="D5294" s="8">
        <v>1.6249999999999999E-4</v>
      </c>
      <c r="E5294" s="13">
        <f>D5294*'Assumptions Notes'!C$12</f>
        <v>1.95E-2</v>
      </c>
      <c r="F5294" s="15">
        <f t="shared" si="164"/>
        <v>1.9061249999999998E-2</v>
      </c>
      <c r="G5294" s="10">
        <f>IF(C5294&gt;'Assumptions Notes'!C$11,'Assumptions Notes'!C$11,C5294)</f>
        <v>117.3</v>
      </c>
      <c r="H5294" s="15">
        <f t="shared" si="165"/>
        <v>1.9061249999999998E-2</v>
      </c>
      <c r="I5294" s="2">
        <f>IF(C5294&gt;'Assumptions Notes'!C$11,-C5294*('Assumptions Notes'!C$13/(2*1000)),G5294*D5294)</f>
        <v>1.9061249999999998E-2</v>
      </c>
    </row>
    <row r="5295" spans="1:9" ht="16" x14ac:dyDescent="0.2">
      <c r="A5295" s="5">
        <v>42662.291666666664</v>
      </c>
      <c r="B5295" s="2">
        <v>1689.59</v>
      </c>
      <c r="C5295" s="29">
        <v>126.8</v>
      </c>
      <c r="D5295" s="8">
        <v>1.9249999999999999E-4</v>
      </c>
      <c r="E5295" s="13">
        <f>D5295*'Assumptions Notes'!C$12</f>
        <v>2.3099999999999999E-2</v>
      </c>
      <c r="F5295" s="15">
        <f t="shared" si="164"/>
        <v>2.4408999999999997E-2</v>
      </c>
      <c r="G5295" s="10">
        <f>IF(C5295&gt;'Assumptions Notes'!C$11,'Assumptions Notes'!C$11,C5295)</f>
        <v>126.8</v>
      </c>
      <c r="H5295" s="15">
        <f t="shared" si="165"/>
        <v>2.4408999999999997E-2</v>
      </c>
      <c r="I5295" s="2">
        <f>IF(C5295&gt;'Assumptions Notes'!C$11,-C5295*('Assumptions Notes'!C$13/(2*1000)),G5295*D5295)</f>
        <v>2.4408999999999997E-2</v>
      </c>
    </row>
    <row r="5296" spans="1:9" ht="16" x14ac:dyDescent="0.2">
      <c r="A5296" s="5">
        <v>42662.3125</v>
      </c>
      <c r="B5296" s="2">
        <v>1736.02</v>
      </c>
      <c r="C5296" s="29">
        <v>112.6</v>
      </c>
      <c r="D5296" s="8">
        <v>2.0875000000000001E-4</v>
      </c>
      <c r="E5296" s="13">
        <f>D5296*'Assumptions Notes'!C$12</f>
        <v>2.5049999999999999E-2</v>
      </c>
      <c r="F5296" s="15">
        <f t="shared" si="164"/>
        <v>2.3505249999999998E-2</v>
      </c>
      <c r="G5296" s="10">
        <f>IF(C5296&gt;'Assumptions Notes'!C$11,'Assumptions Notes'!C$11,C5296)</f>
        <v>112.6</v>
      </c>
      <c r="H5296" s="15">
        <f t="shared" si="165"/>
        <v>2.3505249999999998E-2</v>
      </c>
      <c r="I5296" s="2">
        <f>IF(C5296&gt;'Assumptions Notes'!C$11,-C5296*('Assumptions Notes'!C$13/(2*1000)),G5296*D5296)</f>
        <v>2.3505249999999998E-2</v>
      </c>
    </row>
    <row r="5297" spans="1:9" ht="16" x14ac:dyDescent="0.2">
      <c r="A5297" s="5">
        <v>42662.333333333336</v>
      </c>
      <c r="B5297" s="2">
        <v>1651.15</v>
      </c>
      <c r="C5297" s="29">
        <v>119.7</v>
      </c>
      <c r="D5297" s="8">
        <v>2.2499999999999999E-4</v>
      </c>
      <c r="E5297" s="13">
        <f>D5297*'Assumptions Notes'!C$12</f>
        <v>2.7E-2</v>
      </c>
      <c r="F5297" s="15">
        <f t="shared" si="164"/>
        <v>2.6932500000000002E-2</v>
      </c>
      <c r="G5297" s="10">
        <f>IF(C5297&gt;'Assumptions Notes'!C$11,'Assumptions Notes'!C$11,C5297)</f>
        <v>119.7</v>
      </c>
      <c r="H5297" s="15">
        <f t="shared" si="165"/>
        <v>2.6932500000000002E-2</v>
      </c>
      <c r="I5297" s="2">
        <f>IF(C5297&gt;'Assumptions Notes'!C$11,-C5297*('Assumptions Notes'!C$13/(2*1000)),G5297*D5297)</f>
        <v>2.6932500000000002E-2</v>
      </c>
    </row>
    <row r="5298" spans="1:9" ht="16" x14ac:dyDescent="0.2">
      <c r="A5298" s="5">
        <v>42662.354166666664</v>
      </c>
      <c r="B5298" s="2">
        <v>1564.24</v>
      </c>
      <c r="C5298" s="29">
        <v>126.6</v>
      </c>
      <c r="D5298" s="8">
        <v>2.2625E-4</v>
      </c>
      <c r="E5298" s="13">
        <f>D5298*'Assumptions Notes'!C$12</f>
        <v>2.7150000000000001E-2</v>
      </c>
      <c r="F5298" s="15">
        <f t="shared" si="164"/>
        <v>2.8643249999999999E-2</v>
      </c>
      <c r="G5298" s="10">
        <f>IF(C5298&gt;'Assumptions Notes'!C$11,'Assumptions Notes'!C$11,C5298)</f>
        <v>126.6</v>
      </c>
      <c r="H5298" s="15">
        <f t="shared" si="165"/>
        <v>2.8643249999999999E-2</v>
      </c>
      <c r="I5298" s="2">
        <f>IF(C5298&gt;'Assumptions Notes'!C$11,-C5298*('Assumptions Notes'!C$13/(2*1000)),G5298*D5298)</f>
        <v>2.8643249999999999E-2</v>
      </c>
    </row>
    <row r="5299" spans="1:9" ht="16" x14ac:dyDescent="0.2">
      <c r="A5299" s="5">
        <v>42662.375</v>
      </c>
      <c r="B5299" s="2">
        <v>1458.04</v>
      </c>
      <c r="C5299" s="29">
        <v>120.8</v>
      </c>
      <c r="D5299" s="8">
        <v>2.275E-4</v>
      </c>
      <c r="E5299" s="13">
        <f>D5299*'Assumptions Notes'!C$12</f>
        <v>2.7300000000000001E-2</v>
      </c>
      <c r="F5299" s="15">
        <f t="shared" si="164"/>
        <v>2.7481999999999999E-2</v>
      </c>
      <c r="G5299" s="10">
        <f>IF(C5299&gt;'Assumptions Notes'!C$11,'Assumptions Notes'!C$11,C5299)</f>
        <v>120.8</v>
      </c>
      <c r="H5299" s="15">
        <f t="shared" si="165"/>
        <v>2.7481999999999999E-2</v>
      </c>
      <c r="I5299" s="2">
        <f>IF(C5299&gt;'Assumptions Notes'!C$11,-C5299*('Assumptions Notes'!C$13/(2*1000)),G5299*D5299)</f>
        <v>2.7481999999999999E-2</v>
      </c>
    </row>
    <row r="5300" spans="1:9" ht="16" x14ac:dyDescent="0.2">
      <c r="A5300" s="5">
        <v>42662.395833333336</v>
      </c>
      <c r="B5300" s="2">
        <v>1386.72</v>
      </c>
      <c r="C5300" s="29">
        <v>115.8</v>
      </c>
      <c r="D5300" s="8">
        <v>2.1875E-4</v>
      </c>
      <c r="E5300" s="13">
        <f>D5300*'Assumptions Notes'!C$12</f>
        <v>2.6249999999999999E-2</v>
      </c>
      <c r="F5300" s="15">
        <f t="shared" si="164"/>
        <v>2.533125E-2</v>
      </c>
      <c r="G5300" s="10">
        <f>IF(C5300&gt;'Assumptions Notes'!C$11,'Assumptions Notes'!C$11,C5300)</f>
        <v>115.8</v>
      </c>
      <c r="H5300" s="15">
        <f t="shared" si="165"/>
        <v>2.533125E-2</v>
      </c>
      <c r="I5300" s="2">
        <f>IF(C5300&gt;'Assumptions Notes'!C$11,-C5300*('Assumptions Notes'!C$13/(2*1000)),G5300*D5300)</f>
        <v>2.533125E-2</v>
      </c>
    </row>
    <row r="5301" spans="1:9" ht="16" x14ac:dyDescent="0.2">
      <c r="A5301" s="5">
        <v>42662.416666666664</v>
      </c>
      <c r="B5301" s="2">
        <v>1355.63</v>
      </c>
      <c r="C5301" s="29">
        <v>139.30000000000001</v>
      </c>
      <c r="D5301" s="8">
        <v>2.1000000000000001E-4</v>
      </c>
      <c r="E5301" s="13">
        <f>D5301*'Assumptions Notes'!C$12</f>
        <v>2.52E-2</v>
      </c>
      <c r="F5301" s="15">
        <f t="shared" si="164"/>
        <v>2.9253000000000005E-2</v>
      </c>
      <c r="G5301" s="10">
        <f>IF(C5301&gt;'Assumptions Notes'!C$11,'Assumptions Notes'!C$11,C5301)</f>
        <v>139.30000000000001</v>
      </c>
      <c r="H5301" s="15">
        <f t="shared" si="165"/>
        <v>2.9253000000000005E-2</v>
      </c>
      <c r="I5301" s="2">
        <f>IF(C5301&gt;'Assumptions Notes'!C$11,-C5301*('Assumptions Notes'!C$13/(2*1000)),G5301*D5301)</f>
        <v>2.9253000000000005E-2</v>
      </c>
    </row>
    <row r="5302" spans="1:9" ht="16" x14ac:dyDescent="0.2">
      <c r="A5302" s="5">
        <v>42662.4375</v>
      </c>
      <c r="B5302" s="2">
        <v>1306.54</v>
      </c>
      <c r="C5302" s="29">
        <v>130.80000000000001</v>
      </c>
      <c r="D5302" s="8">
        <v>2.075E-4</v>
      </c>
      <c r="E5302" s="13">
        <f>D5302*'Assumptions Notes'!C$12</f>
        <v>2.4899999999999999E-2</v>
      </c>
      <c r="F5302" s="15">
        <f t="shared" si="164"/>
        <v>2.7141000000000002E-2</v>
      </c>
      <c r="G5302" s="10">
        <f>IF(C5302&gt;'Assumptions Notes'!C$11,'Assumptions Notes'!C$11,C5302)</f>
        <v>130.80000000000001</v>
      </c>
      <c r="H5302" s="15">
        <f t="shared" si="165"/>
        <v>2.7141000000000002E-2</v>
      </c>
      <c r="I5302" s="2">
        <f>IF(C5302&gt;'Assumptions Notes'!C$11,-C5302*('Assumptions Notes'!C$13/(2*1000)),G5302*D5302)</f>
        <v>2.7141000000000002E-2</v>
      </c>
    </row>
    <row r="5303" spans="1:9" ht="16" x14ac:dyDescent="0.2">
      <c r="A5303" s="5">
        <v>42662.458333333336</v>
      </c>
      <c r="B5303" s="2">
        <v>1275.8699999999999</v>
      </c>
      <c r="C5303" s="29">
        <v>130.19999999999999</v>
      </c>
      <c r="D5303" s="8">
        <v>2.05E-4</v>
      </c>
      <c r="E5303" s="13">
        <f>D5303*'Assumptions Notes'!C$12</f>
        <v>2.46E-2</v>
      </c>
      <c r="F5303" s="15">
        <f t="shared" si="164"/>
        <v>2.6690999999999996E-2</v>
      </c>
      <c r="G5303" s="10">
        <f>IF(C5303&gt;'Assumptions Notes'!C$11,'Assumptions Notes'!C$11,C5303)</f>
        <v>130.19999999999999</v>
      </c>
      <c r="H5303" s="15">
        <f t="shared" si="165"/>
        <v>2.6690999999999996E-2</v>
      </c>
      <c r="I5303" s="2">
        <f>IF(C5303&gt;'Assumptions Notes'!C$11,-C5303*('Assumptions Notes'!C$13/(2*1000)),G5303*D5303)</f>
        <v>2.6690999999999996E-2</v>
      </c>
    </row>
    <row r="5304" spans="1:9" ht="16" x14ac:dyDescent="0.2">
      <c r="A5304" s="5">
        <v>42662.479166666664</v>
      </c>
      <c r="B5304" s="2">
        <v>1248.3900000000001</v>
      </c>
      <c r="C5304" s="29">
        <v>135.19999999999999</v>
      </c>
      <c r="D5304" s="8">
        <v>2.1499999999999999E-4</v>
      </c>
      <c r="E5304" s="13">
        <f>D5304*'Assumptions Notes'!C$12</f>
        <v>2.58E-2</v>
      </c>
      <c r="F5304" s="15">
        <f t="shared" si="164"/>
        <v>2.9067999999999997E-2</v>
      </c>
      <c r="G5304" s="10">
        <f>IF(C5304&gt;'Assumptions Notes'!C$11,'Assumptions Notes'!C$11,C5304)</f>
        <v>135.19999999999999</v>
      </c>
      <c r="H5304" s="15">
        <f t="shared" si="165"/>
        <v>2.9067999999999997E-2</v>
      </c>
      <c r="I5304" s="2">
        <f>IF(C5304&gt;'Assumptions Notes'!C$11,-C5304*('Assumptions Notes'!C$13/(2*1000)),G5304*D5304)</f>
        <v>2.9067999999999997E-2</v>
      </c>
    </row>
    <row r="5305" spans="1:9" ht="16" x14ac:dyDescent="0.2">
      <c r="A5305" s="5">
        <v>42662.5</v>
      </c>
      <c r="B5305" s="2">
        <v>1205.32</v>
      </c>
      <c r="C5305" s="29">
        <v>160.19999999999999</v>
      </c>
      <c r="D5305" s="8">
        <v>2.2499999999999999E-4</v>
      </c>
      <c r="E5305" s="13">
        <f>D5305*'Assumptions Notes'!C$12</f>
        <v>2.7E-2</v>
      </c>
      <c r="F5305" s="15">
        <f t="shared" si="164"/>
        <v>3.6044999999999994E-2</v>
      </c>
      <c r="G5305" s="10">
        <f>IF(C5305&gt;'Assumptions Notes'!C$11,'Assumptions Notes'!C$11,C5305)</f>
        <v>150</v>
      </c>
      <c r="H5305" s="15">
        <f t="shared" si="165"/>
        <v>3.3750000000000002E-2</v>
      </c>
      <c r="I5305" s="2">
        <f>IF(C5305&gt;'Assumptions Notes'!C$11,-C5305*('Assumptions Notes'!C$13/(2*1000)),G5305*D5305)</f>
        <v>-8.0099999999999991E-2</v>
      </c>
    </row>
    <row r="5306" spans="1:9" ht="16" x14ac:dyDescent="0.2">
      <c r="A5306" s="5">
        <v>42662.520833333336</v>
      </c>
      <c r="B5306" s="2">
        <v>1151.6300000000001</v>
      </c>
      <c r="C5306" s="29">
        <v>159.6</v>
      </c>
      <c r="D5306" s="8">
        <v>2.1250000000000002E-4</v>
      </c>
      <c r="E5306" s="13">
        <f>D5306*'Assumptions Notes'!C$12</f>
        <v>2.5500000000000002E-2</v>
      </c>
      <c r="F5306" s="15">
        <f t="shared" si="164"/>
        <v>3.3915000000000001E-2</v>
      </c>
      <c r="G5306" s="10">
        <f>IF(C5306&gt;'Assumptions Notes'!C$11,'Assumptions Notes'!C$11,C5306)</f>
        <v>150</v>
      </c>
      <c r="H5306" s="15">
        <f t="shared" si="165"/>
        <v>3.1875000000000001E-2</v>
      </c>
      <c r="I5306" s="2">
        <f>IF(C5306&gt;'Assumptions Notes'!C$11,-C5306*('Assumptions Notes'!C$13/(2*1000)),G5306*D5306)</f>
        <v>-7.9799999999999996E-2</v>
      </c>
    </row>
    <row r="5307" spans="1:9" ht="16" x14ac:dyDescent="0.2">
      <c r="A5307" s="5">
        <v>42662.541666666664</v>
      </c>
      <c r="B5307" s="2">
        <v>1097.78</v>
      </c>
      <c r="C5307" s="29">
        <v>162.19999999999999</v>
      </c>
      <c r="D5307" s="8">
        <v>2.0000000000000001E-4</v>
      </c>
      <c r="E5307" s="13">
        <f>D5307*'Assumptions Notes'!C$12</f>
        <v>2.4E-2</v>
      </c>
      <c r="F5307" s="15">
        <f t="shared" si="164"/>
        <v>3.2439999999999997E-2</v>
      </c>
      <c r="G5307" s="10">
        <f>IF(C5307&gt;'Assumptions Notes'!C$11,'Assumptions Notes'!C$11,C5307)</f>
        <v>150</v>
      </c>
      <c r="H5307" s="15">
        <f t="shared" si="165"/>
        <v>3.0000000000000002E-2</v>
      </c>
      <c r="I5307" s="2">
        <f>IF(C5307&gt;'Assumptions Notes'!C$11,-C5307*('Assumptions Notes'!C$13/(2*1000)),G5307*D5307)</f>
        <v>-8.1099999999999992E-2</v>
      </c>
    </row>
    <row r="5308" spans="1:9" ht="16" x14ac:dyDescent="0.2">
      <c r="A5308" s="5">
        <v>42662.5625</v>
      </c>
      <c r="B5308" s="2">
        <v>1080.28</v>
      </c>
      <c r="C5308" s="29">
        <v>157.5</v>
      </c>
      <c r="D5308" s="8">
        <v>1.975E-4</v>
      </c>
      <c r="E5308" s="13">
        <f>D5308*'Assumptions Notes'!C$12</f>
        <v>2.3699999999999999E-2</v>
      </c>
      <c r="F5308" s="15">
        <f t="shared" si="164"/>
        <v>3.1106250000000002E-2</v>
      </c>
      <c r="G5308" s="10">
        <f>IF(C5308&gt;'Assumptions Notes'!C$11,'Assumptions Notes'!C$11,C5308)</f>
        <v>150</v>
      </c>
      <c r="H5308" s="15">
        <f t="shared" si="165"/>
        <v>2.9625000000000002E-2</v>
      </c>
      <c r="I5308" s="2">
        <f>IF(C5308&gt;'Assumptions Notes'!C$11,-C5308*('Assumptions Notes'!C$13/(2*1000)),G5308*D5308)</f>
        <v>-7.8750000000000001E-2</v>
      </c>
    </row>
    <row r="5309" spans="1:9" ht="16" x14ac:dyDescent="0.2">
      <c r="A5309" s="5">
        <v>42662.583333333336</v>
      </c>
      <c r="B5309" s="2">
        <v>1058.8900000000001</v>
      </c>
      <c r="C5309" s="29">
        <v>155.69999999999999</v>
      </c>
      <c r="D5309" s="8">
        <v>1.95E-4</v>
      </c>
      <c r="E5309" s="13">
        <f>D5309*'Assumptions Notes'!C$12</f>
        <v>2.3400000000000001E-2</v>
      </c>
      <c r="F5309" s="15">
        <f t="shared" si="164"/>
        <v>3.0361499999999996E-2</v>
      </c>
      <c r="G5309" s="10">
        <f>IF(C5309&gt;'Assumptions Notes'!C$11,'Assumptions Notes'!C$11,C5309)</f>
        <v>150</v>
      </c>
      <c r="H5309" s="15">
        <f t="shared" si="165"/>
        <v>2.9249999999999998E-2</v>
      </c>
      <c r="I5309" s="2">
        <f>IF(C5309&gt;'Assumptions Notes'!C$11,-C5309*('Assumptions Notes'!C$13/(2*1000)),G5309*D5309)</f>
        <v>-7.7850000000000003E-2</v>
      </c>
    </row>
    <row r="5310" spans="1:9" ht="16" x14ac:dyDescent="0.2">
      <c r="A5310" s="5">
        <v>42662.604166666664</v>
      </c>
      <c r="B5310" s="2">
        <v>1073.48</v>
      </c>
      <c r="C5310" s="29">
        <v>156.9</v>
      </c>
      <c r="D5310" s="8">
        <v>1.9625E-4</v>
      </c>
      <c r="E5310" s="13">
        <f>D5310*'Assumptions Notes'!C$12</f>
        <v>2.3550000000000001E-2</v>
      </c>
      <c r="F5310" s="15">
        <f t="shared" si="164"/>
        <v>3.0791625E-2</v>
      </c>
      <c r="G5310" s="10">
        <f>IF(C5310&gt;'Assumptions Notes'!C$11,'Assumptions Notes'!C$11,C5310)</f>
        <v>150</v>
      </c>
      <c r="H5310" s="15">
        <f t="shared" si="165"/>
        <v>2.9437499999999998E-2</v>
      </c>
      <c r="I5310" s="2">
        <f>IF(C5310&gt;'Assumptions Notes'!C$11,-C5310*('Assumptions Notes'!C$13/(2*1000)),G5310*D5310)</f>
        <v>-7.8450000000000006E-2</v>
      </c>
    </row>
    <row r="5311" spans="1:9" ht="16" x14ac:dyDescent="0.2">
      <c r="A5311" s="5">
        <v>42662.625</v>
      </c>
      <c r="B5311" s="2">
        <v>1083.33</v>
      </c>
      <c r="C5311" s="29">
        <v>158.30000000000001</v>
      </c>
      <c r="D5311" s="8">
        <v>1.975E-4</v>
      </c>
      <c r="E5311" s="13">
        <f>D5311*'Assumptions Notes'!C$12</f>
        <v>2.3699999999999999E-2</v>
      </c>
      <c r="F5311" s="15">
        <f t="shared" si="164"/>
        <v>3.126425E-2</v>
      </c>
      <c r="G5311" s="10">
        <f>IF(C5311&gt;'Assumptions Notes'!C$11,'Assumptions Notes'!C$11,C5311)</f>
        <v>150</v>
      </c>
      <c r="H5311" s="15">
        <f t="shared" si="165"/>
        <v>2.9625000000000002E-2</v>
      </c>
      <c r="I5311" s="2">
        <f>IF(C5311&gt;'Assumptions Notes'!C$11,-C5311*('Assumptions Notes'!C$13/(2*1000)),G5311*D5311)</f>
        <v>-7.9150000000000012E-2</v>
      </c>
    </row>
    <row r="5312" spans="1:9" ht="16" x14ac:dyDescent="0.2">
      <c r="A5312" s="5">
        <v>42662.645833333336</v>
      </c>
      <c r="B5312" s="2">
        <v>1099.51</v>
      </c>
      <c r="C5312" s="29">
        <v>153.19999999999999</v>
      </c>
      <c r="D5312" s="8">
        <v>2.2124999999999998E-4</v>
      </c>
      <c r="E5312" s="13">
        <f>D5312*'Assumptions Notes'!C$12</f>
        <v>2.6549999999999997E-2</v>
      </c>
      <c r="F5312" s="15">
        <f t="shared" si="164"/>
        <v>3.3895499999999995E-2</v>
      </c>
      <c r="G5312" s="10">
        <f>IF(C5312&gt;'Assumptions Notes'!C$11,'Assumptions Notes'!C$11,C5312)</f>
        <v>150</v>
      </c>
      <c r="H5312" s="15">
        <f t="shared" si="165"/>
        <v>3.3187499999999995E-2</v>
      </c>
      <c r="I5312" s="2">
        <f>IF(C5312&gt;'Assumptions Notes'!C$11,-C5312*('Assumptions Notes'!C$13/(2*1000)),G5312*D5312)</f>
        <v>-7.6600000000000001E-2</v>
      </c>
    </row>
    <row r="5313" spans="1:9" ht="16" x14ac:dyDescent="0.2">
      <c r="A5313" s="5">
        <v>42662.666666666664</v>
      </c>
      <c r="B5313" s="2">
        <v>1145.0899999999999</v>
      </c>
      <c r="C5313" s="29">
        <v>152.9</v>
      </c>
      <c r="D5313" s="8">
        <v>2.4499999999999999E-4</v>
      </c>
      <c r="E5313" s="13">
        <f>D5313*'Assumptions Notes'!C$12</f>
        <v>2.9399999999999999E-2</v>
      </c>
      <c r="F5313" s="15">
        <f t="shared" si="164"/>
        <v>3.7460500000000001E-2</v>
      </c>
      <c r="G5313" s="10">
        <f>IF(C5313&gt;'Assumptions Notes'!C$11,'Assumptions Notes'!C$11,C5313)</f>
        <v>150</v>
      </c>
      <c r="H5313" s="15">
        <f t="shared" si="165"/>
        <v>3.6749999999999998E-2</v>
      </c>
      <c r="I5313" s="2">
        <f>IF(C5313&gt;'Assumptions Notes'!C$11,-C5313*('Assumptions Notes'!C$13/(2*1000)),G5313*D5313)</f>
        <v>-7.6450000000000004E-2</v>
      </c>
    </row>
    <row r="5314" spans="1:9" ht="16" x14ac:dyDescent="0.2">
      <c r="A5314" s="5">
        <v>42662.6875</v>
      </c>
      <c r="B5314" s="2">
        <v>1164.6199999999999</v>
      </c>
      <c r="C5314" s="29">
        <v>152.9</v>
      </c>
      <c r="D5314" s="8">
        <v>2.7E-4</v>
      </c>
      <c r="E5314" s="13">
        <f>D5314*'Assumptions Notes'!C$12</f>
        <v>3.2399999999999998E-2</v>
      </c>
      <c r="F5314" s="15">
        <f t="shared" si="164"/>
        <v>4.1283E-2</v>
      </c>
      <c r="G5314" s="10">
        <f>IF(C5314&gt;'Assumptions Notes'!C$11,'Assumptions Notes'!C$11,C5314)</f>
        <v>150</v>
      </c>
      <c r="H5314" s="15">
        <f t="shared" si="165"/>
        <v>4.0500000000000001E-2</v>
      </c>
      <c r="I5314" s="2">
        <f>IF(C5314&gt;'Assumptions Notes'!C$11,-C5314*('Assumptions Notes'!C$13/(2*1000)),G5314*D5314)</f>
        <v>-7.6450000000000004E-2</v>
      </c>
    </row>
    <row r="5315" spans="1:9" ht="16" x14ac:dyDescent="0.2">
      <c r="A5315" s="5">
        <v>42662.708333333336</v>
      </c>
      <c r="B5315" s="2">
        <v>1234.31</v>
      </c>
      <c r="C5315" s="29">
        <v>161.69999999999999</v>
      </c>
      <c r="D5315" s="8">
        <v>2.9500000000000001E-4</v>
      </c>
      <c r="E5315" s="13">
        <f>D5315*'Assumptions Notes'!C$12</f>
        <v>3.5400000000000001E-2</v>
      </c>
      <c r="F5315" s="15">
        <f t="shared" ref="F5315:F5378" si="166">D5315*C5315</f>
        <v>4.7701500000000001E-2</v>
      </c>
      <c r="G5315" s="10">
        <f>IF(C5315&gt;'Assumptions Notes'!C$11,'Assumptions Notes'!C$11,C5315)</f>
        <v>150</v>
      </c>
      <c r="H5315" s="15">
        <f t="shared" ref="H5315:H5378" si="167">G5315*D5315</f>
        <v>4.4250000000000005E-2</v>
      </c>
      <c r="I5315" s="2">
        <f>IF(C5315&gt;'Assumptions Notes'!C$11,-C5315*('Assumptions Notes'!C$13/(2*1000)),G5315*D5315)</f>
        <v>-8.0849999999999991E-2</v>
      </c>
    </row>
    <row r="5316" spans="1:9" ht="16" x14ac:dyDescent="0.2">
      <c r="A5316" s="5">
        <v>42662.729166666664</v>
      </c>
      <c r="B5316" s="2">
        <v>1330.06</v>
      </c>
      <c r="C5316" s="29">
        <v>162.19999999999999</v>
      </c>
      <c r="D5316" s="8">
        <v>2.9750000000000002E-4</v>
      </c>
      <c r="E5316" s="13">
        <f>D5316*'Assumptions Notes'!C$12</f>
        <v>3.5700000000000003E-2</v>
      </c>
      <c r="F5316" s="15">
        <f t="shared" si="166"/>
        <v>4.8254499999999999E-2</v>
      </c>
      <c r="G5316" s="10">
        <f>IF(C5316&gt;'Assumptions Notes'!C$11,'Assumptions Notes'!C$11,C5316)</f>
        <v>150</v>
      </c>
      <c r="H5316" s="15">
        <f t="shared" si="167"/>
        <v>4.4625000000000005E-2</v>
      </c>
      <c r="I5316" s="2">
        <f>IF(C5316&gt;'Assumptions Notes'!C$11,-C5316*('Assumptions Notes'!C$13/(2*1000)),G5316*D5316)</f>
        <v>-8.1099999999999992E-2</v>
      </c>
    </row>
    <row r="5317" spans="1:9" ht="16" x14ac:dyDescent="0.2">
      <c r="A5317" s="5">
        <v>42662.75</v>
      </c>
      <c r="B5317" s="2">
        <v>1406.75</v>
      </c>
      <c r="C5317" s="29">
        <v>161.6</v>
      </c>
      <c r="D5317" s="8">
        <v>2.9999999999999997E-4</v>
      </c>
      <c r="E5317" s="13">
        <f>D5317*'Assumptions Notes'!C$12</f>
        <v>3.5999999999999997E-2</v>
      </c>
      <c r="F5317" s="15">
        <f t="shared" si="166"/>
        <v>4.8479999999999995E-2</v>
      </c>
      <c r="G5317" s="10">
        <f>IF(C5317&gt;'Assumptions Notes'!C$11,'Assumptions Notes'!C$11,C5317)</f>
        <v>150</v>
      </c>
      <c r="H5317" s="15">
        <f t="shared" si="167"/>
        <v>4.4999999999999998E-2</v>
      </c>
      <c r="I5317" s="2">
        <f>IF(C5317&gt;'Assumptions Notes'!C$11,-C5317*('Assumptions Notes'!C$13/(2*1000)),G5317*D5317)</f>
        <v>-8.0799999999999997E-2</v>
      </c>
    </row>
    <row r="5318" spans="1:9" ht="16" x14ac:dyDescent="0.2">
      <c r="A5318" s="5">
        <v>42662.770833333336</v>
      </c>
      <c r="B5318" s="2">
        <v>1476.01</v>
      </c>
      <c r="C5318" s="29">
        <v>160.5</v>
      </c>
      <c r="D5318" s="8">
        <v>2.9999999999999997E-4</v>
      </c>
      <c r="E5318" s="13">
        <f>D5318*'Assumptions Notes'!C$12</f>
        <v>3.5999999999999997E-2</v>
      </c>
      <c r="F5318" s="15">
        <f t="shared" si="166"/>
        <v>4.8149999999999998E-2</v>
      </c>
      <c r="G5318" s="10">
        <f>IF(C5318&gt;'Assumptions Notes'!C$11,'Assumptions Notes'!C$11,C5318)</f>
        <v>150</v>
      </c>
      <c r="H5318" s="15">
        <f t="shared" si="167"/>
        <v>4.4999999999999998E-2</v>
      </c>
      <c r="I5318" s="2">
        <f>IF(C5318&gt;'Assumptions Notes'!C$11,-C5318*('Assumptions Notes'!C$13/(2*1000)),G5318*D5318)</f>
        <v>-8.0250000000000002E-2</v>
      </c>
    </row>
    <row r="5319" spans="1:9" ht="16" x14ac:dyDescent="0.2">
      <c r="A5319" s="5">
        <v>42662.791666666664</v>
      </c>
      <c r="B5319" s="2">
        <v>1533.81</v>
      </c>
      <c r="C5319" s="29">
        <v>154</v>
      </c>
      <c r="D5319" s="8">
        <v>2.9999999999999997E-4</v>
      </c>
      <c r="E5319" s="13">
        <f>D5319*'Assumptions Notes'!C$12</f>
        <v>3.5999999999999997E-2</v>
      </c>
      <c r="F5319" s="15">
        <f t="shared" si="166"/>
        <v>4.6199999999999998E-2</v>
      </c>
      <c r="G5319" s="10">
        <f>IF(C5319&gt;'Assumptions Notes'!C$11,'Assumptions Notes'!C$11,C5319)</f>
        <v>150</v>
      </c>
      <c r="H5319" s="15">
        <f t="shared" si="167"/>
        <v>4.4999999999999998E-2</v>
      </c>
      <c r="I5319" s="2">
        <f>IF(C5319&gt;'Assumptions Notes'!C$11,-C5319*('Assumptions Notes'!C$13/(2*1000)),G5319*D5319)</f>
        <v>-7.6999999999999999E-2</v>
      </c>
    </row>
    <row r="5320" spans="1:9" ht="16" x14ac:dyDescent="0.2">
      <c r="A5320" s="5">
        <v>42662.8125</v>
      </c>
      <c r="B5320" s="2">
        <v>1607.47</v>
      </c>
      <c r="C5320" s="29">
        <v>155.19999999999999</v>
      </c>
      <c r="D5320" s="8">
        <v>2.9750000000000002E-4</v>
      </c>
      <c r="E5320" s="13">
        <f>D5320*'Assumptions Notes'!C$12</f>
        <v>3.5700000000000003E-2</v>
      </c>
      <c r="F5320" s="15">
        <f t="shared" si="166"/>
        <v>4.6171999999999998E-2</v>
      </c>
      <c r="G5320" s="10">
        <f>IF(C5320&gt;'Assumptions Notes'!C$11,'Assumptions Notes'!C$11,C5320)</f>
        <v>150</v>
      </c>
      <c r="H5320" s="15">
        <f t="shared" si="167"/>
        <v>4.4625000000000005E-2</v>
      </c>
      <c r="I5320" s="2">
        <f>IF(C5320&gt;'Assumptions Notes'!C$11,-C5320*('Assumptions Notes'!C$13/(2*1000)),G5320*D5320)</f>
        <v>-7.7600000000000002E-2</v>
      </c>
    </row>
    <row r="5321" spans="1:9" ht="16" x14ac:dyDescent="0.2">
      <c r="A5321" s="5">
        <v>42662.833333333336</v>
      </c>
      <c r="B5321" s="2">
        <v>1655.08</v>
      </c>
      <c r="C5321" s="29">
        <v>155.80000000000001</v>
      </c>
      <c r="D5321" s="8">
        <v>2.9500000000000001E-4</v>
      </c>
      <c r="E5321" s="13">
        <f>D5321*'Assumptions Notes'!C$12</f>
        <v>3.5400000000000001E-2</v>
      </c>
      <c r="F5321" s="15">
        <f t="shared" si="166"/>
        <v>4.5961000000000009E-2</v>
      </c>
      <c r="G5321" s="10">
        <f>IF(C5321&gt;'Assumptions Notes'!C$11,'Assumptions Notes'!C$11,C5321)</f>
        <v>150</v>
      </c>
      <c r="H5321" s="15">
        <f t="shared" si="167"/>
        <v>4.4250000000000005E-2</v>
      </c>
      <c r="I5321" s="2">
        <f>IF(C5321&gt;'Assumptions Notes'!C$11,-C5321*('Assumptions Notes'!C$13/(2*1000)),G5321*D5321)</f>
        <v>-7.7900000000000011E-2</v>
      </c>
    </row>
    <row r="5322" spans="1:9" ht="16" x14ac:dyDescent="0.2">
      <c r="A5322" s="5">
        <v>42662.854166666664</v>
      </c>
      <c r="B5322" s="2">
        <v>1633.6</v>
      </c>
      <c r="C5322" s="29">
        <v>154.9</v>
      </c>
      <c r="D5322" s="8">
        <v>2.9E-4</v>
      </c>
      <c r="E5322" s="13">
        <f>D5322*'Assumptions Notes'!C$12</f>
        <v>3.4799999999999998E-2</v>
      </c>
      <c r="F5322" s="15">
        <f t="shared" si="166"/>
        <v>4.4921000000000003E-2</v>
      </c>
      <c r="G5322" s="10">
        <f>IF(C5322&gt;'Assumptions Notes'!C$11,'Assumptions Notes'!C$11,C5322)</f>
        <v>150</v>
      </c>
      <c r="H5322" s="15">
        <f t="shared" si="167"/>
        <v>4.3499999999999997E-2</v>
      </c>
      <c r="I5322" s="2">
        <f>IF(C5322&gt;'Assumptions Notes'!C$11,-C5322*('Assumptions Notes'!C$13/(2*1000)),G5322*D5322)</f>
        <v>-7.7450000000000005E-2</v>
      </c>
    </row>
    <row r="5323" spans="1:9" ht="16" x14ac:dyDescent="0.2">
      <c r="A5323" s="5">
        <v>42662.875</v>
      </c>
      <c r="B5323" s="2">
        <v>1597.78</v>
      </c>
      <c r="C5323" s="29">
        <v>155</v>
      </c>
      <c r="D5323" s="8">
        <v>2.8499999999999999E-4</v>
      </c>
      <c r="E5323" s="13">
        <f>D5323*'Assumptions Notes'!C$12</f>
        <v>3.4200000000000001E-2</v>
      </c>
      <c r="F5323" s="15">
        <f t="shared" si="166"/>
        <v>4.4174999999999999E-2</v>
      </c>
      <c r="G5323" s="10">
        <f>IF(C5323&gt;'Assumptions Notes'!C$11,'Assumptions Notes'!C$11,C5323)</f>
        <v>150</v>
      </c>
      <c r="H5323" s="15">
        <f t="shared" si="167"/>
        <v>4.2749999999999996E-2</v>
      </c>
      <c r="I5323" s="2">
        <f>IF(C5323&gt;'Assumptions Notes'!C$11,-C5323*('Assumptions Notes'!C$13/(2*1000)),G5323*D5323)</f>
        <v>-7.7499999999999999E-2</v>
      </c>
    </row>
    <row r="5324" spans="1:9" ht="16" x14ac:dyDescent="0.2">
      <c r="A5324" s="5">
        <v>42662.895833333336</v>
      </c>
      <c r="B5324" s="2">
        <v>1533.71</v>
      </c>
      <c r="C5324" s="29">
        <v>155.5</v>
      </c>
      <c r="D5324" s="8">
        <v>2.7E-4</v>
      </c>
      <c r="E5324" s="13">
        <f>D5324*'Assumptions Notes'!C$12</f>
        <v>3.2399999999999998E-2</v>
      </c>
      <c r="F5324" s="15">
        <f t="shared" si="166"/>
        <v>4.1985000000000001E-2</v>
      </c>
      <c r="G5324" s="10">
        <f>IF(C5324&gt;'Assumptions Notes'!C$11,'Assumptions Notes'!C$11,C5324)</f>
        <v>150</v>
      </c>
      <c r="H5324" s="15">
        <f t="shared" si="167"/>
        <v>4.0500000000000001E-2</v>
      </c>
      <c r="I5324" s="2">
        <f>IF(C5324&gt;'Assumptions Notes'!C$11,-C5324*('Assumptions Notes'!C$13/(2*1000)),G5324*D5324)</f>
        <v>-7.775E-2</v>
      </c>
    </row>
    <row r="5325" spans="1:9" ht="16" x14ac:dyDescent="0.2">
      <c r="A5325" s="5">
        <v>42662.916666666664</v>
      </c>
      <c r="B5325" s="2">
        <v>1447.75</v>
      </c>
      <c r="C5325" s="29">
        <v>153.19999999999999</v>
      </c>
      <c r="D5325" s="8">
        <v>2.5500000000000002E-4</v>
      </c>
      <c r="E5325" s="13">
        <f>D5325*'Assumptions Notes'!C$12</f>
        <v>3.0600000000000002E-2</v>
      </c>
      <c r="F5325" s="15">
        <f t="shared" si="166"/>
        <v>3.9065999999999997E-2</v>
      </c>
      <c r="G5325" s="10">
        <f>IF(C5325&gt;'Assumptions Notes'!C$11,'Assumptions Notes'!C$11,C5325)</f>
        <v>150</v>
      </c>
      <c r="H5325" s="15">
        <f t="shared" si="167"/>
        <v>3.8250000000000006E-2</v>
      </c>
      <c r="I5325" s="2">
        <f>IF(C5325&gt;'Assumptions Notes'!C$11,-C5325*('Assumptions Notes'!C$13/(2*1000)),G5325*D5325)</f>
        <v>-7.6600000000000001E-2</v>
      </c>
    </row>
    <row r="5326" spans="1:9" ht="16" x14ac:dyDescent="0.2">
      <c r="A5326" s="5">
        <v>42662.9375</v>
      </c>
      <c r="B5326" s="2">
        <v>1346.65</v>
      </c>
      <c r="C5326" s="29">
        <v>152.19999999999999</v>
      </c>
      <c r="D5326" s="8">
        <v>2.1250000000000002E-4</v>
      </c>
      <c r="E5326" s="13">
        <f>D5326*'Assumptions Notes'!C$12</f>
        <v>2.5500000000000002E-2</v>
      </c>
      <c r="F5326" s="15">
        <f t="shared" si="166"/>
        <v>3.2342500000000003E-2</v>
      </c>
      <c r="G5326" s="10">
        <f>IF(C5326&gt;'Assumptions Notes'!C$11,'Assumptions Notes'!C$11,C5326)</f>
        <v>150</v>
      </c>
      <c r="H5326" s="15">
        <f t="shared" si="167"/>
        <v>3.1875000000000001E-2</v>
      </c>
      <c r="I5326" s="2">
        <f>IF(C5326&gt;'Assumptions Notes'!C$11,-C5326*('Assumptions Notes'!C$13/(2*1000)),G5326*D5326)</f>
        <v>-7.6100000000000001E-2</v>
      </c>
    </row>
    <row r="5327" spans="1:9" ht="16" x14ac:dyDescent="0.2">
      <c r="A5327" s="5">
        <v>42662.958333333336</v>
      </c>
      <c r="B5327" s="2">
        <v>1286.53</v>
      </c>
      <c r="C5327" s="29">
        <v>156.6</v>
      </c>
      <c r="D5327" s="8">
        <v>1.7000000000000001E-4</v>
      </c>
      <c r="E5327" s="13">
        <f>D5327*'Assumptions Notes'!C$12</f>
        <v>2.0400000000000001E-2</v>
      </c>
      <c r="F5327" s="15">
        <f t="shared" si="166"/>
        <v>2.6622E-2</v>
      </c>
      <c r="G5327" s="10">
        <f>IF(C5327&gt;'Assumptions Notes'!C$11,'Assumptions Notes'!C$11,C5327)</f>
        <v>150</v>
      </c>
      <c r="H5327" s="15">
        <f t="shared" si="167"/>
        <v>2.5500000000000002E-2</v>
      </c>
      <c r="I5327" s="2">
        <f>IF(C5327&gt;'Assumptions Notes'!C$11,-C5327*('Assumptions Notes'!C$13/(2*1000)),G5327*D5327)</f>
        <v>-7.8299999999999995E-2</v>
      </c>
    </row>
    <row r="5328" spans="1:9" ht="16" x14ac:dyDescent="0.2">
      <c r="A5328" s="5">
        <v>42662.979166666664</v>
      </c>
      <c r="B5328" s="2">
        <v>1282.05</v>
      </c>
      <c r="C5328" s="29">
        <v>163.30000000000001</v>
      </c>
      <c r="D5328" s="8">
        <v>1.5000000000000001E-4</v>
      </c>
      <c r="E5328" s="13">
        <f>D5328*'Assumptions Notes'!C$12</f>
        <v>1.8000000000000002E-2</v>
      </c>
      <c r="F5328" s="15">
        <f t="shared" si="166"/>
        <v>2.4495000000000003E-2</v>
      </c>
      <c r="G5328" s="10">
        <f>IF(C5328&gt;'Assumptions Notes'!C$11,'Assumptions Notes'!C$11,C5328)</f>
        <v>150</v>
      </c>
      <c r="H5328" s="15">
        <f t="shared" si="167"/>
        <v>2.2500000000000003E-2</v>
      </c>
      <c r="I5328" s="2">
        <f>IF(C5328&gt;'Assumptions Notes'!C$11,-C5328*('Assumptions Notes'!C$13/(2*1000)),G5328*D5328)</f>
        <v>-8.1650000000000014E-2</v>
      </c>
    </row>
    <row r="5329" spans="1:9" ht="16" x14ac:dyDescent="0.2">
      <c r="A5329" s="5">
        <v>42663</v>
      </c>
      <c r="B5329" s="2">
        <v>1484.07</v>
      </c>
      <c r="C5329" s="29">
        <v>164.2</v>
      </c>
      <c r="D5329" s="8">
        <v>1.2999999999999999E-4</v>
      </c>
      <c r="E5329" s="13">
        <f>D5329*'Assumptions Notes'!C$12</f>
        <v>1.5599999999999999E-2</v>
      </c>
      <c r="F5329" s="15">
        <f t="shared" si="166"/>
        <v>2.1345999999999997E-2</v>
      </c>
      <c r="G5329" s="10">
        <f>IF(C5329&gt;'Assumptions Notes'!C$11,'Assumptions Notes'!C$11,C5329)</f>
        <v>150</v>
      </c>
      <c r="H5329" s="15">
        <f t="shared" si="167"/>
        <v>1.95E-2</v>
      </c>
      <c r="I5329" s="2">
        <f>IF(C5329&gt;'Assumptions Notes'!C$11,-C5329*('Assumptions Notes'!C$13/(2*1000)),G5329*D5329)</f>
        <v>-8.2099999999999992E-2</v>
      </c>
    </row>
    <row r="5330" spans="1:9" ht="16" x14ac:dyDescent="0.2">
      <c r="A5330" s="5">
        <v>42663.020833333336</v>
      </c>
      <c r="B5330" s="2">
        <v>1358.84</v>
      </c>
      <c r="C5330" s="29">
        <v>164.3</v>
      </c>
      <c r="D5330" s="8">
        <v>1.175E-4</v>
      </c>
      <c r="E5330" s="13">
        <f>D5330*'Assumptions Notes'!C$12</f>
        <v>1.41E-2</v>
      </c>
      <c r="F5330" s="15">
        <f t="shared" si="166"/>
        <v>1.9305249999999999E-2</v>
      </c>
      <c r="G5330" s="10">
        <f>IF(C5330&gt;'Assumptions Notes'!C$11,'Assumptions Notes'!C$11,C5330)</f>
        <v>150</v>
      </c>
      <c r="H5330" s="15">
        <f t="shared" si="167"/>
        <v>1.7624999999999998E-2</v>
      </c>
      <c r="I5330" s="2">
        <f>IF(C5330&gt;'Assumptions Notes'!C$11,-C5330*('Assumptions Notes'!C$13/(2*1000)),G5330*D5330)</f>
        <v>-8.2150000000000001E-2</v>
      </c>
    </row>
    <row r="5331" spans="1:9" ht="16" x14ac:dyDescent="0.2">
      <c r="A5331" s="5">
        <v>42663.041666666664</v>
      </c>
      <c r="B5331" s="2">
        <v>1281.3399999999999</v>
      </c>
      <c r="C5331" s="29">
        <v>156.30000000000001</v>
      </c>
      <c r="D5331" s="8">
        <v>1.05E-4</v>
      </c>
      <c r="E5331" s="13">
        <f>D5331*'Assumptions Notes'!C$12</f>
        <v>1.26E-2</v>
      </c>
      <c r="F5331" s="15">
        <f t="shared" si="166"/>
        <v>1.6411500000000002E-2</v>
      </c>
      <c r="G5331" s="10">
        <f>IF(C5331&gt;'Assumptions Notes'!C$11,'Assumptions Notes'!C$11,C5331)</f>
        <v>150</v>
      </c>
      <c r="H5331" s="15">
        <f t="shared" si="167"/>
        <v>1.575E-2</v>
      </c>
      <c r="I5331" s="2">
        <f>IF(C5331&gt;'Assumptions Notes'!C$11,-C5331*('Assumptions Notes'!C$13/(2*1000)),G5331*D5331)</f>
        <v>-7.8150000000000011E-2</v>
      </c>
    </row>
    <row r="5332" spans="1:9" ht="16" x14ac:dyDescent="0.2">
      <c r="A5332" s="5">
        <v>42663.0625</v>
      </c>
      <c r="B5332" s="2">
        <v>1207.26</v>
      </c>
      <c r="C5332" s="29">
        <v>158.6</v>
      </c>
      <c r="D5332" s="8">
        <v>1.025E-4</v>
      </c>
      <c r="E5332" s="13">
        <f>D5332*'Assumptions Notes'!C$12</f>
        <v>1.23E-2</v>
      </c>
      <c r="F5332" s="15">
        <f t="shared" si="166"/>
        <v>1.62565E-2</v>
      </c>
      <c r="G5332" s="10">
        <f>IF(C5332&gt;'Assumptions Notes'!C$11,'Assumptions Notes'!C$11,C5332)</f>
        <v>150</v>
      </c>
      <c r="H5332" s="15">
        <f t="shared" si="167"/>
        <v>1.5375E-2</v>
      </c>
      <c r="I5332" s="2">
        <f>IF(C5332&gt;'Assumptions Notes'!C$11,-C5332*('Assumptions Notes'!C$13/(2*1000)),G5332*D5332)</f>
        <v>-7.9299999999999995E-2</v>
      </c>
    </row>
    <row r="5333" spans="1:9" ht="16" x14ac:dyDescent="0.2">
      <c r="A5333" s="5">
        <v>42663.083333333336</v>
      </c>
      <c r="B5333" s="2">
        <v>1134.3399999999999</v>
      </c>
      <c r="C5333" s="29">
        <v>155.4</v>
      </c>
      <c r="D5333" s="8">
        <v>1E-4</v>
      </c>
      <c r="E5333" s="13">
        <f>D5333*'Assumptions Notes'!C$12</f>
        <v>1.2E-2</v>
      </c>
      <c r="F5333" s="15">
        <f t="shared" si="166"/>
        <v>1.5540000000000002E-2</v>
      </c>
      <c r="G5333" s="10">
        <f>IF(C5333&gt;'Assumptions Notes'!C$11,'Assumptions Notes'!C$11,C5333)</f>
        <v>150</v>
      </c>
      <c r="H5333" s="15">
        <f t="shared" si="167"/>
        <v>1.5000000000000001E-2</v>
      </c>
      <c r="I5333" s="2">
        <f>IF(C5333&gt;'Assumptions Notes'!C$11,-C5333*('Assumptions Notes'!C$13/(2*1000)),G5333*D5333)</f>
        <v>-7.7700000000000005E-2</v>
      </c>
    </row>
    <row r="5334" spans="1:9" ht="16" x14ac:dyDescent="0.2">
      <c r="A5334" s="5">
        <v>42663.104166666664</v>
      </c>
      <c r="B5334" s="2">
        <v>1093.25</v>
      </c>
      <c r="C5334" s="29">
        <v>154.6</v>
      </c>
      <c r="D5334" s="8">
        <v>9.8750000000000002E-5</v>
      </c>
      <c r="E5334" s="13">
        <f>D5334*'Assumptions Notes'!C$12</f>
        <v>1.1849999999999999E-2</v>
      </c>
      <c r="F5334" s="15">
        <f t="shared" si="166"/>
        <v>1.5266749999999999E-2</v>
      </c>
      <c r="G5334" s="10">
        <f>IF(C5334&gt;'Assumptions Notes'!C$11,'Assumptions Notes'!C$11,C5334)</f>
        <v>150</v>
      </c>
      <c r="H5334" s="15">
        <f t="shared" si="167"/>
        <v>1.4812500000000001E-2</v>
      </c>
      <c r="I5334" s="2">
        <f>IF(C5334&gt;'Assumptions Notes'!C$11,-C5334*('Assumptions Notes'!C$13/(2*1000)),G5334*D5334)</f>
        <v>-7.7299999999999994E-2</v>
      </c>
    </row>
    <row r="5335" spans="1:9" ht="16" x14ac:dyDescent="0.2">
      <c r="A5335" s="5">
        <v>42663.125</v>
      </c>
      <c r="B5335" s="2">
        <v>1082.26</v>
      </c>
      <c r="C5335" s="29">
        <v>154.6</v>
      </c>
      <c r="D5335" s="8">
        <v>9.7499999999999998E-5</v>
      </c>
      <c r="E5335" s="13">
        <f>D5335*'Assumptions Notes'!C$12</f>
        <v>1.17E-2</v>
      </c>
      <c r="F5335" s="15">
        <f t="shared" si="166"/>
        <v>1.5073499999999998E-2</v>
      </c>
      <c r="G5335" s="10">
        <f>IF(C5335&gt;'Assumptions Notes'!C$11,'Assumptions Notes'!C$11,C5335)</f>
        <v>150</v>
      </c>
      <c r="H5335" s="15">
        <f t="shared" si="167"/>
        <v>1.4624999999999999E-2</v>
      </c>
      <c r="I5335" s="2">
        <f>IF(C5335&gt;'Assumptions Notes'!C$11,-C5335*('Assumptions Notes'!C$13/(2*1000)),G5335*D5335)</f>
        <v>-7.7299999999999994E-2</v>
      </c>
    </row>
    <row r="5336" spans="1:9" ht="16" x14ac:dyDescent="0.2">
      <c r="A5336" s="5">
        <v>42663.145833333336</v>
      </c>
      <c r="B5336" s="2">
        <v>1061.5899999999999</v>
      </c>
      <c r="C5336" s="29">
        <v>155.4</v>
      </c>
      <c r="D5336" s="8">
        <v>9.6250000000000009E-5</v>
      </c>
      <c r="E5336" s="13">
        <f>D5336*'Assumptions Notes'!C$12</f>
        <v>1.1550000000000001E-2</v>
      </c>
      <c r="F5336" s="15">
        <f t="shared" si="166"/>
        <v>1.4957250000000002E-2</v>
      </c>
      <c r="G5336" s="10">
        <f>IF(C5336&gt;'Assumptions Notes'!C$11,'Assumptions Notes'!C$11,C5336)</f>
        <v>150</v>
      </c>
      <c r="H5336" s="15">
        <f t="shared" si="167"/>
        <v>1.4437500000000001E-2</v>
      </c>
      <c r="I5336" s="2">
        <f>IF(C5336&gt;'Assumptions Notes'!C$11,-C5336*('Assumptions Notes'!C$13/(2*1000)),G5336*D5336)</f>
        <v>-7.7700000000000005E-2</v>
      </c>
    </row>
    <row r="5337" spans="1:9" ht="16" x14ac:dyDescent="0.2">
      <c r="A5337" s="5">
        <v>42663.166666666664</v>
      </c>
      <c r="B5337" s="2">
        <v>1037.75</v>
      </c>
      <c r="C5337" s="29">
        <v>155.9</v>
      </c>
      <c r="D5337" s="8">
        <v>9.5000000000000005E-5</v>
      </c>
      <c r="E5337" s="13">
        <f>D5337*'Assumptions Notes'!C$12</f>
        <v>1.14E-2</v>
      </c>
      <c r="F5337" s="15">
        <f t="shared" si="166"/>
        <v>1.4810500000000001E-2</v>
      </c>
      <c r="G5337" s="10">
        <f>IF(C5337&gt;'Assumptions Notes'!C$11,'Assumptions Notes'!C$11,C5337)</f>
        <v>150</v>
      </c>
      <c r="H5337" s="15">
        <f t="shared" si="167"/>
        <v>1.4250000000000001E-2</v>
      </c>
      <c r="I5337" s="2">
        <f>IF(C5337&gt;'Assumptions Notes'!C$11,-C5337*('Assumptions Notes'!C$13/(2*1000)),G5337*D5337)</f>
        <v>-7.7950000000000005E-2</v>
      </c>
    </row>
    <row r="5338" spans="1:9" ht="16" x14ac:dyDescent="0.2">
      <c r="A5338" s="5">
        <v>42663.1875</v>
      </c>
      <c r="B5338" s="2">
        <v>1037.8</v>
      </c>
      <c r="C5338" s="29">
        <v>155.80000000000001</v>
      </c>
      <c r="D5338" s="8">
        <v>9.6250000000000009E-5</v>
      </c>
      <c r="E5338" s="13">
        <f>D5338*'Assumptions Notes'!C$12</f>
        <v>1.1550000000000001E-2</v>
      </c>
      <c r="F5338" s="15">
        <f t="shared" si="166"/>
        <v>1.4995750000000002E-2</v>
      </c>
      <c r="G5338" s="10">
        <f>IF(C5338&gt;'Assumptions Notes'!C$11,'Assumptions Notes'!C$11,C5338)</f>
        <v>150</v>
      </c>
      <c r="H5338" s="15">
        <f t="shared" si="167"/>
        <v>1.4437500000000001E-2</v>
      </c>
      <c r="I5338" s="2">
        <f>IF(C5338&gt;'Assumptions Notes'!C$11,-C5338*('Assumptions Notes'!C$13/(2*1000)),G5338*D5338)</f>
        <v>-7.7900000000000011E-2</v>
      </c>
    </row>
    <row r="5339" spans="1:9" ht="16" x14ac:dyDescent="0.2">
      <c r="A5339" s="5">
        <v>42663.208333333336</v>
      </c>
      <c r="B5339" s="2">
        <v>1066.27</v>
      </c>
      <c r="C5339" s="29">
        <v>158.4</v>
      </c>
      <c r="D5339" s="8">
        <v>9.7499999999999998E-5</v>
      </c>
      <c r="E5339" s="13">
        <f>D5339*'Assumptions Notes'!C$12</f>
        <v>1.17E-2</v>
      </c>
      <c r="F5339" s="15">
        <f t="shared" si="166"/>
        <v>1.5444000000000001E-2</v>
      </c>
      <c r="G5339" s="10">
        <f>IF(C5339&gt;'Assumptions Notes'!C$11,'Assumptions Notes'!C$11,C5339)</f>
        <v>150</v>
      </c>
      <c r="H5339" s="15">
        <f t="shared" si="167"/>
        <v>1.4624999999999999E-2</v>
      </c>
      <c r="I5339" s="2">
        <f>IF(C5339&gt;'Assumptions Notes'!C$11,-C5339*('Assumptions Notes'!C$13/(2*1000)),G5339*D5339)</f>
        <v>-7.9200000000000007E-2</v>
      </c>
    </row>
    <row r="5340" spans="1:9" ht="16" x14ac:dyDescent="0.2">
      <c r="A5340" s="5">
        <v>42663.229166666664</v>
      </c>
      <c r="B5340" s="2">
        <v>1117.04</v>
      </c>
      <c r="C5340" s="29">
        <v>160</v>
      </c>
      <c r="D5340" s="8">
        <v>1.15E-4</v>
      </c>
      <c r="E5340" s="13">
        <f>D5340*'Assumptions Notes'!C$12</f>
        <v>1.38E-2</v>
      </c>
      <c r="F5340" s="15">
        <f t="shared" si="166"/>
        <v>1.84E-2</v>
      </c>
      <c r="G5340" s="10">
        <f>IF(C5340&gt;'Assumptions Notes'!C$11,'Assumptions Notes'!C$11,C5340)</f>
        <v>150</v>
      </c>
      <c r="H5340" s="15">
        <f t="shared" si="167"/>
        <v>1.7250000000000001E-2</v>
      </c>
      <c r="I5340" s="2">
        <f>IF(C5340&gt;'Assumptions Notes'!C$11,-C5340*('Assumptions Notes'!C$13/(2*1000)),G5340*D5340)</f>
        <v>-0.08</v>
      </c>
    </row>
    <row r="5341" spans="1:9" ht="16" x14ac:dyDescent="0.2">
      <c r="A5341" s="5">
        <v>42663.25</v>
      </c>
      <c r="B5341" s="2">
        <v>1212.71</v>
      </c>
      <c r="C5341" s="29">
        <v>165.1</v>
      </c>
      <c r="D5341" s="8">
        <v>1.325E-4</v>
      </c>
      <c r="E5341" s="13">
        <f>D5341*'Assumptions Notes'!C$12</f>
        <v>1.5900000000000001E-2</v>
      </c>
      <c r="F5341" s="15">
        <f t="shared" si="166"/>
        <v>2.1875749999999999E-2</v>
      </c>
      <c r="G5341" s="10">
        <f>IF(C5341&gt;'Assumptions Notes'!C$11,'Assumptions Notes'!C$11,C5341)</f>
        <v>150</v>
      </c>
      <c r="H5341" s="15">
        <f t="shared" si="167"/>
        <v>1.9875E-2</v>
      </c>
      <c r="I5341" s="2">
        <f>IF(C5341&gt;'Assumptions Notes'!C$11,-C5341*('Assumptions Notes'!C$13/(2*1000)),G5341*D5341)</f>
        <v>-8.2549999999999998E-2</v>
      </c>
    </row>
    <row r="5342" spans="1:9" ht="16" x14ac:dyDescent="0.2">
      <c r="A5342" s="5">
        <v>42663.270833333336</v>
      </c>
      <c r="B5342" s="2">
        <v>1290.81</v>
      </c>
      <c r="C5342" s="29">
        <v>158.69999999999999</v>
      </c>
      <c r="D5342" s="8">
        <v>1.6249999999999999E-4</v>
      </c>
      <c r="E5342" s="13">
        <f>D5342*'Assumptions Notes'!C$12</f>
        <v>1.95E-2</v>
      </c>
      <c r="F5342" s="15">
        <f t="shared" si="166"/>
        <v>2.5788749999999996E-2</v>
      </c>
      <c r="G5342" s="10">
        <f>IF(C5342&gt;'Assumptions Notes'!C$11,'Assumptions Notes'!C$11,C5342)</f>
        <v>150</v>
      </c>
      <c r="H5342" s="15">
        <f t="shared" si="167"/>
        <v>2.4374999999999997E-2</v>
      </c>
      <c r="I5342" s="2">
        <f>IF(C5342&gt;'Assumptions Notes'!C$11,-C5342*('Assumptions Notes'!C$13/(2*1000)),G5342*D5342)</f>
        <v>-7.934999999999999E-2</v>
      </c>
    </row>
    <row r="5343" spans="1:9" ht="16" x14ac:dyDescent="0.2">
      <c r="A5343" s="5">
        <v>42663.291666666664</v>
      </c>
      <c r="B5343" s="2">
        <v>1394.85</v>
      </c>
      <c r="C5343" s="29">
        <v>154.5</v>
      </c>
      <c r="D5343" s="8">
        <v>1.9249999999999999E-4</v>
      </c>
      <c r="E5343" s="13">
        <f>D5343*'Assumptions Notes'!C$12</f>
        <v>2.3099999999999999E-2</v>
      </c>
      <c r="F5343" s="15">
        <f t="shared" si="166"/>
        <v>2.9741249999999997E-2</v>
      </c>
      <c r="G5343" s="10">
        <f>IF(C5343&gt;'Assumptions Notes'!C$11,'Assumptions Notes'!C$11,C5343)</f>
        <v>150</v>
      </c>
      <c r="H5343" s="15">
        <f t="shared" si="167"/>
        <v>2.8874999999999998E-2</v>
      </c>
      <c r="I5343" s="2">
        <f>IF(C5343&gt;'Assumptions Notes'!C$11,-C5343*('Assumptions Notes'!C$13/(2*1000)),G5343*D5343)</f>
        <v>-7.7249999999999999E-2</v>
      </c>
    </row>
    <row r="5344" spans="1:9" ht="16" x14ac:dyDescent="0.2">
      <c r="A5344" s="5">
        <v>42663.3125</v>
      </c>
      <c r="B5344" s="2">
        <v>1411.15</v>
      </c>
      <c r="C5344" s="29">
        <v>156.9</v>
      </c>
      <c r="D5344" s="8">
        <v>2.0875000000000001E-4</v>
      </c>
      <c r="E5344" s="13">
        <f>D5344*'Assumptions Notes'!C$12</f>
        <v>2.5049999999999999E-2</v>
      </c>
      <c r="F5344" s="15">
        <f t="shared" si="166"/>
        <v>3.2752875000000001E-2</v>
      </c>
      <c r="G5344" s="10">
        <f>IF(C5344&gt;'Assumptions Notes'!C$11,'Assumptions Notes'!C$11,C5344)</f>
        <v>150</v>
      </c>
      <c r="H5344" s="15">
        <f t="shared" si="167"/>
        <v>3.13125E-2</v>
      </c>
      <c r="I5344" s="2">
        <f>IF(C5344&gt;'Assumptions Notes'!C$11,-C5344*('Assumptions Notes'!C$13/(2*1000)),G5344*D5344)</f>
        <v>-7.8450000000000006E-2</v>
      </c>
    </row>
    <row r="5345" spans="1:9" ht="16" x14ac:dyDescent="0.2">
      <c r="A5345" s="5">
        <v>42663.333333333336</v>
      </c>
      <c r="B5345" s="2">
        <v>1296.77</v>
      </c>
      <c r="C5345" s="29">
        <v>158.80000000000001</v>
      </c>
      <c r="D5345" s="8">
        <v>2.2499999999999999E-4</v>
      </c>
      <c r="E5345" s="13">
        <f>D5345*'Assumptions Notes'!C$12</f>
        <v>2.7E-2</v>
      </c>
      <c r="F5345" s="15">
        <f t="shared" si="166"/>
        <v>3.5730000000000005E-2</v>
      </c>
      <c r="G5345" s="10">
        <f>IF(C5345&gt;'Assumptions Notes'!C$11,'Assumptions Notes'!C$11,C5345)</f>
        <v>150</v>
      </c>
      <c r="H5345" s="15">
        <f t="shared" si="167"/>
        <v>3.3750000000000002E-2</v>
      </c>
      <c r="I5345" s="2">
        <f>IF(C5345&gt;'Assumptions Notes'!C$11,-C5345*('Assumptions Notes'!C$13/(2*1000)),G5345*D5345)</f>
        <v>-7.9400000000000012E-2</v>
      </c>
    </row>
    <row r="5346" spans="1:9" ht="16" x14ac:dyDescent="0.2">
      <c r="A5346" s="5">
        <v>42663.354166666664</v>
      </c>
      <c r="B5346" s="2">
        <v>1218.3900000000001</v>
      </c>
      <c r="C5346" s="29">
        <v>156.30000000000001</v>
      </c>
      <c r="D5346" s="8">
        <v>2.2625E-4</v>
      </c>
      <c r="E5346" s="13">
        <f>D5346*'Assumptions Notes'!C$12</f>
        <v>2.7150000000000001E-2</v>
      </c>
      <c r="F5346" s="15">
        <f t="shared" si="166"/>
        <v>3.5362875000000002E-2</v>
      </c>
      <c r="G5346" s="10">
        <f>IF(C5346&gt;'Assumptions Notes'!C$11,'Assumptions Notes'!C$11,C5346)</f>
        <v>150</v>
      </c>
      <c r="H5346" s="15">
        <f t="shared" si="167"/>
        <v>3.3937500000000002E-2</v>
      </c>
      <c r="I5346" s="2">
        <f>IF(C5346&gt;'Assumptions Notes'!C$11,-C5346*('Assumptions Notes'!C$13/(2*1000)),G5346*D5346)</f>
        <v>-7.8150000000000011E-2</v>
      </c>
    </row>
    <row r="5347" spans="1:9" ht="16" x14ac:dyDescent="0.2">
      <c r="A5347" s="5">
        <v>42663.375</v>
      </c>
      <c r="B5347" s="2">
        <v>1170.48</v>
      </c>
      <c r="C5347" s="29">
        <v>152.19999999999999</v>
      </c>
      <c r="D5347" s="8">
        <v>2.275E-4</v>
      </c>
      <c r="E5347" s="13">
        <f>D5347*'Assumptions Notes'!C$12</f>
        <v>2.7300000000000001E-2</v>
      </c>
      <c r="F5347" s="15">
        <f t="shared" si="166"/>
        <v>3.4625499999999997E-2</v>
      </c>
      <c r="G5347" s="10">
        <f>IF(C5347&gt;'Assumptions Notes'!C$11,'Assumptions Notes'!C$11,C5347)</f>
        <v>150</v>
      </c>
      <c r="H5347" s="15">
        <f t="shared" si="167"/>
        <v>3.4125000000000003E-2</v>
      </c>
      <c r="I5347" s="2">
        <f>IF(C5347&gt;'Assumptions Notes'!C$11,-C5347*('Assumptions Notes'!C$13/(2*1000)),G5347*D5347)</f>
        <v>-7.6100000000000001E-2</v>
      </c>
    </row>
    <row r="5348" spans="1:9" ht="16" x14ac:dyDescent="0.2">
      <c r="A5348" s="5">
        <v>42663.395833333336</v>
      </c>
      <c r="B5348" s="2">
        <v>1122.06</v>
      </c>
      <c r="C5348" s="29">
        <v>152.80000000000001</v>
      </c>
      <c r="D5348" s="8">
        <v>2.1875E-4</v>
      </c>
      <c r="E5348" s="13">
        <f>D5348*'Assumptions Notes'!C$12</f>
        <v>2.6249999999999999E-2</v>
      </c>
      <c r="F5348" s="15">
        <f t="shared" si="166"/>
        <v>3.3425000000000003E-2</v>
      </c>
      <c r="G5348" s="10">
        <f>IF(C5348&gt;'Assumptions Notes'!C$11,'Assumptions Notes'!C$11,C5348)</f>
        <v>150</v>
      </c>
      <c r="H5348" s="15">
        <f t="shared" si="167"/>
        <v>3.2812500000000001E-2</v>
      </c>
      <c r="I5348" s="2">
        <f>IF(C5348&gt;'Assumptions Notes'!C$11,-C5348*('Assumptions Notes'!C$13/(2*1000)),G5348*D5348)</f>
        <v>-7.640000000000001E-2</v>
      </c>
    </row>
    <row r="5349" spans="1:9" ht="16" x14ac:dyDescent="0.2">
      <c r="A5349" s="5">
        <v>42663.416666666664</v>
      </c>
      <c r="B5349" s="2">
        <v>1070.68</v>
      </c>
      <c r="C5349" s="29">
        <v>153.4</v>
      </c>
      <c r="D5349" s="8">
        <v>2.1000000000000001E-4</v>
      </c>
      <c r="E5349" s="13">
        <f>D5349*'Assumptions Notes'!C$12</f>
        <v>2.52E-2</v>
      </c>
      <c r="F5349" s="15">
        <f t="shared" si="166"/>
        <v>3.2214E-2</v>
      </c>
      <c r="G5349" s="10">
        <f>IF(C5349&gt;'Assumptions Notes'!C$11,'Assumptions Notes'!C$11,C5349)</f>
        <v>150</v>
      </c>
      <c r="H5349" s="15">
        <f t="shared" si="167"/>
        <v>3.15E-2</v>
      </c>
      <c r="I5349" s="2">
        <f>IF(C5349&gt;'Assumptions Notes'!C$11,-C5349*('Assumptions Notes'!C$13/(2*1000)),G5349*D5349)</f>
        <v>-7.6700000000000004E-2</v>
      </c>
    </row>
    <row r="5350" spans="1:9" ht="16" x14ac:dyDescent="0.2">
      <c r="A5350" s="5">
        <v>42663.4375</v>
      </c>
      <c r="B5350" s="2">
        <v>1040.0899999999999</v>
      </c>
      <c r="C5350" s="29">
        <v>155.6</v>
      </c>
      <c r="D5350" s="8">
        <v>2.075E-4</v>
      </c>
      <c r="E5350" s="13">
        <f>D5350*'Assumptions Notes'!C$12</f>
        <v>2.4899999999999999E-2</v>
      </c>
      <c r="F5350" s="15">
        <f t="shared" si="166"/>
        <v>3.2286999999999996E-2</v>
      </c>
      <c r="G5350" s="10">
        <f>IF(C5350&gt;'Assumptions Notes'!C$11,'Assumptions Notes'!C$11,C5350)</f>
        <v>150</v>
      </c>
      <c r="H5350" s="15">
        <f t="shared" si="167"/>
        <v>3.1125E-2</v>
      </c>
      <c r="I5350" s="2">
        <f>IF(C5350&gt;'Assumptions Notes'!C$11,-C5350*('Assumptions Notes'!C$13/(2*1000)),G5350*D5350)</f>
        <v>-7.7799999999999994E-2</v>
      </c>
    </row>
    <row r="5351" spans="1:9" ht="16" x14ac:dyDescent="0.2">
      <c r="A5351" s="5">
        <v>42663.458333333336</v>
      </c>
      <c r="B5351" s="2">
        <v>1008.67</v>
      </c>
      <c r="C5351" s="29">
        <v>160.69999999999999</v>
      </c>
      <c r="D5351" s="8">
        <v>2.05E-4</v>
      </c>
      <c r="E5351" s="13">
        <f>D5351*'Assumptions Notes'!C$12</f>
        <v>2.46E-2</v>
      </c>
      <c r="F5351" s="15">
        <f t="shared" si="166"/>
        <v>3.2943499999999994E-2</v>
      </c>
      <c r="G5351" s="10">
        <f>IF(C5351&gt;'Assumptions Notes'!C$11,'Assumptions Notes'!C$11,C5351)</f>
        <v>150</v>
      </c>
      <c r="H5351" s="15">
        <f t="shared" si="167"/>
        <v>3.075E-2</v>
      </c>
      <c r="I5351" s="2">
        <f>IF(C5351&gt;'Assumptions Notes'!C$11,-C5351*('Assumptions Notes'!C$13/(2*1000)),G5351*D5351)</f>
        <v>-8.0349999999999991E-2</v>
      </c>
    </row>
    <row r="5352" spans="1:9" ht="16" x14ac:dyDescent="0.2">
      <c r="A5352" s="5">
        <v>42663.479166666664</v>
      </c>
      <c r="B5352" s="2">
        <v>1015.47</v>
      </c>
      <c r="C5352" s="29">
        <v>162.4</v>
      </c>
      <c r="D5352" s="8">
        <v>2.1499999999999999E-4</v>
      </c>
      <c r="E5352" s="13">
        <f>D5352*'Assumptions Notes'!C$12</f>
        <v>2.58E-2</v>
      </c>
      <c r="F5352" s="15">
        <f t="shared" si="166"/>
        <v>3.4916000000000003E-2</v>
      </c>
      <c r="G5352" s="10">
        <f>IF(C5352&gt;'Assumptions Notes'!C$11,'Assumptions Notes'!C$11,C5352)</f>
        <v>150</v>
      </c>
      <c r="H5352" s="15">
        <f t="shared" si="167"/>
        <v>3.2250000000000001E-2</v>
      </c>
      <c r="I5352" s="2">
        <f>IF(C5352&gt;'Assumptions Notes'!C$11,-C5352*('Assumptions Notes'!C$13/(2*1000)),G5352*D5352)</f>
        <v>-8.1200000000000008E-2</v>
      </c>
    </row>
    <row r="5353" spans="1:9" ht="16" x14ac:dyDescent="0.2">
      <c r="A5353" s="5">
        <v>42663.5</v>
      </c>
      <c r="B5353" s="2">
        <v>997.56</v>
      </c>
      <c r="C5353" s="29">
        <v>164.3</v>
      </c>
      <c r="D5353" s="8">
        <v>2.2499999999999999E-4</v>
      </c>
      <c r="E5353" s="13">
        <f>D5353*'Assumptions Notes'!C$12</f>
        <v>2.7E-2</v>
      </c>
      <c r="F5353" s="15">
        <f t="shared" si="166"/>
        <v>3.69675E-2</v>
      </c>
      <c r="G5353" s="10">
        <f>IF(C5353&gt;'Assumptions Notes'!C$11,'Assumptions Notes'!C$11,C5353)</f>
        <v>150</v>
      </c>
      <c r="H5353" s="15">
        <f t="shared" si="167"/>
        <v>3.3750000000000002E-2</v>
      </c>
      <c r="I5353" s="2">
        <f>IF(C5353&gt;'Assumptions Notes'!C$11,-C5353*('Assumptions Notes'!C$13/(2*1000)),G5353*D5353)</f>
        <v>-8.2150000000000001E-2</v>
      </c>
    </row>
    <row r="5354" spans="1:9" ht="16" x14ac:dyDescent="0.2">
      <c r="A5354" s="5">
        <v>42663.520833333336</v>
      </c>
      <c r="B5354" s="2">
        <v>1023.88</v>
      </c>
      <c r="C5354" s="29">
        <v>160.4</v>
      </c>
      <c r="D5354" s="8">
        <v>2.1250000000000002E-4</v>
      </c>
      <c r="E5354" s="13">
        <f>D5354*'Assumptions Notes'!C$12</f>
        <v>2.5500000000000002E-2</v>
      </c>
      <c r="F5354" s="15">
        <f t="shared" si="166"/>
        <v>3.4085000000000004E-2</v>
      </c>
      <c r="G5354" s="10">
        <f>IF(C5354&gt;'Assumptions Notes'!C$11,'Assumptions Notes'!C$11,C5354)</f>
        <v>150</v>
      </c>
      <c r="H5354" s="15">
        <f t="shared" si="167"/>
        <v>3.1875000000000001E-2</v>
      </c>
      <c r="I5354" s="2">
        <f>IF(C5354&gt;'Assumptions Notes'!C$11,-C5354*('Assumptions Notes'!C$13/(2*1000)),G5354*D5354)</f>
        <v>-8.0200000000000007E-2</v>
      </c>
    </row>
    <row r="5355" spans="1:9" ht="16" x14ac:dyDescent="0.2">
      <c r="A5355" s="5">
        <v>42663.541666666664</v>
      </c>
      <c r="B5355" s="2">
        <v>1039.77</v>
      </c>
      <c r="C5355" s="29">
        <v>155.6</v>
      </c>
      <c r="D5355" s="8">
        <v>2.0000000000000001E-4</v>
      </c>
      <c r="E5355" s="13">
        <f>D5355*'Assumptions Notes'!C$12</f>
        <v>2.4E-2</v>
      </c>
      <c r="F5355" s="15">
        <f t="shared" si="166"/>
        <v>3.1120000000000002E-2</v>
      </c>
      <c r="G5355" s="10">
        <f>IF(C5355&gt;'Assumptions Notes'!C$11,'Assumptions Notes'!C$11,C5355)</f>
        <v>150</v>
      </c>
      <c r="H5355" s="15">
        <f t="shared" si="167"/>
        <v>3.0000000000000002E-2</v>
      </c>
      <c r="I5355" s="2">
        <f>IF(C5355&gt;'Assumptions Notes'!C$11,-C5355*('Assumptions Notes'!C$13/(2*1000)),G5355*D5355)</f>
        <v>-7.7799999999999994E-2</v>
      </c>
    </row>
    <row r="5356" spans="1:9" ht="16" x14ac:dyDescent="0.2">
      <c r="A5356" s="5">
        <v>42663.5625</v>
      </c>
      <c r="B5356" s="2">
        <v>1050.32</v>
      </c>
      <c r="C5356" s="29">
        <v>154.5</v>
      </c>
      <c r="D5356" s="8">
        <v>1.975E-4</v>
      </c>
      <c r="E5356" s="13">
        <f>D5356*'Assumptions Notes'!C$12</f>
        <v>2.3699999999999999E-2</v>
      </c>
      <c r="F5356" s="15">
        <f t="shared" si="166"/>
        <v>3.0513749999999999E-2</v>
      </c>
      <c r="G5356" s="10">
        <f>IF(C5356&gt;'Assumptions Notes'!C$11,'Assumptions Notes'!C$11,C5356)</f>
        <v>150</v>
      </c>
      <c r="H5356" s="15">
        <f t="shared" si="167"/>
        <v>2.9625000000000002E-2</v>
      </c>
      <c r="I5356" s="2">
        <f>IF(C5356&gt;'Assumptions Notes'!C$11,-C5356*('Assumptions Notes'!C$13/(2*1000)),G5356*D5356)</f>
        <v>-7.7249999999999999E-2</v>
      </c>
    </row>
    <row r="5357" spans="1:9" ht="16" x14ac:dyDescent="0.2">
      <c r="A5357" s="5">
        <v>42663.583333333336</v>
      </c>
      <c r="B5357" s="2">
        <v>1053.1400000000001</v>
      </c>
      <c r="C5357" s="29">
        <v>153.30000000000001</v>
      </c>
      <c r="D5357" s="8">
        <v>1.95E-4</v>
      </c>
      <c r="E5357" s="13">
        <f>D5357*'Assumptions Notes'!C$12</f>
        <v>2.3400000000000001E-2</v>
      </c>
      <c r="F5357" s="15">
        <f t="shared" si="166"/>
        <v>2.9893500000000003E-2</v>
      </c>
      <c r="G5357" s="10">
        <f>IF(C5357&gt;'Assumptions Notes'!C$11,'Assumptions Notes'!C$11,C5357)</f>
        <v>150</v>
      </c>
      <c r="H5357" s="15">
        <f t="shared" si="167"/>
        <v>2.9249999999999998E-2</v>
      </c>
      <c r="I5357" s="2">
        <f>IF(C5357&gt;'Assumptions Notes'!C$11,-C5357*('Assumptions Notes'!C$13/(2*1000)),G5357*D5357)</f>
        <v>-7.665000000000001E-2</v>
      </c>
    </row>
    <row r="5358" spans="1:9" ht="16" x14ac:dyDescent="0.2">
      <c r="A5358" s="5">
        <v>42663.604166666664</v>
      </c>
      <c r="B5358" s="2">
        <v>1058.0899999999999</v>
      </c>
      <c r="C5358" s="29">
        <v>152.6</v>
      </c>
      <c r="D5358" s="8">
        <v>1.9625E-4</v>
      </c>
      <c r="E5358" s="13">
        <f>D5358*'Assumptions Notes'!C$12</f>
        <v>2.3550000000000001E-2</v>
      </c>
      <c r="F5358" s="15">
        <f t="shared" si="166"/>
        <v>2.9947749999999999E-2</v>
      </c>
      <c r="G5358" s="10">
        <f>IF(C5358&gt;'Assumptions Notes'!C$11,'Assumptions Notes'!C$11,C5358)</f>
        <v>150</v>
      </c>
      <c r="H5358" s="15">
        <f t="shared" si="167"/>
        <v>2.9437499999999998E-2</v>
      </c>
      <c r="I5358" s="2">
        <f>IF(C5358&gt;'Assumptions Notes'!C$11,-C5358*('Assumptions Notes'!C$13/(2*1000)),G5358*D5358)</f>
        <v>-7.6299999999999993E-2</v>
      </c>
    </row>
    <row r="5359" spans="1:9" ht="16" x14ac:dyDescent="0.2">
      <c r="A5359" s="5">
        <v>42663.625</v>
      </c>
      <c r="B5359" s="2">
        <v>1081.3900000000001</v>
      </c>
      <c r="C5359" s="29">
        <v>153</v>
      </c>
      <c r="D5359" s="8">
        <v>1.975E-4</v>
      </c>
      <c r="E5359" s="13">
        <f>D5359*'Assumptions Notes'!C$12</f>
        <v>2.3699999999999999E-2</v>
      </c>
      <c r="F5359" s="15">
        <f t="shared" si="166"/>
        <v>3.0217500000000001E-2</v>
      </c>
      <c r="G5359" s="10">
        <f>IF(C5359&gt;'Assumptions Notes'!C$11,'Assumptions Notes'!C$11,C5359)</f>
        <v>150</v>
      </c>
      <c r="H5359" s="15">
        <f t="shared" si="167"/>
        <v>2.9625000000000002E-2</v>
      </c>
      <c r="I5359" s="2">
        <f>IF(C5359&gt;'Assumptions Notes'!C$11,-C5359*('Assumptions Notes'!C$13/(2*1000)),G5359*D5359)</f>
        <v>-7.6499999999999999E-2</v>
      </c>
    </row>
    <row r="5360" spans="1:9" ht="16" x14ac:dyDescent="0.2">
      <c r="A5360" s="5">
        <v>42663.645833333336</v>
      </c>
      <c r="B5360" s="2">
        <v>1155.45</v>
      </c>
      <c r="C5360" s="29">
        <v>154.9</v>
      </c>
      <c r="D5360" s="8">
        <v>2.2124999999999998E-4</v>
      </c>
      <c r="E5360" s="13">
        <f>D5360*'Assumptions Notes'!C$12</f>
        <v>2.6549999999999997E-2</v>
      </c>
      <c r="F5360" s="15">
        <f t="shared" si="166"/>
        <v>3.4271625E-2</v>
      </c>
      <c r="G5360" s="10">
        <f>IF(C5360&gt;'Assumptions Notes'!C$11,'Assumptions Notes'!C$11,C5360)</f>
        <v>150</v>
      </c>
      <c r="H5360" s="15">
        <f t="shared" si="167"/>
        <v>3.3187499999999995E-2</v>
      </c>
      <c r="I5360" s="2">
        <f>IF(C5360&gt;'Assumptions Notes'!C$11,-C5360*('Assumptions Notes'!C$13/(2*1000)),G5360*D5360)</f>
        <v>-7.7450000000000005E-2</v>
      </c>
    </row>
    <row r="5361" spans="1:9" ht="16" x14ac:dyDescent="0.2">
      <c r="A5361" s="5">
        <v>42663.666666666664</v>
      </c>
      <c r="B5361" s="2">
        <v>1179.8699999999999</v>
      </c>
      <c r="C5361" s="29">
        <v>152.4</v>
      </c>
      <c r="D5361" s="8">
        <v>2.4499999999999999E-4</v>
      </c>
      <c r="E5361" s="13">
        <f>D5361*'Assumptions Notes'!C$12</f>
        <v>2.9399999999999999E-2</v>
      </c>
      <c r="F5361" s="15">
        <f t="shared" si="166"/>
        <v>3.7338000000000003E-2</v>
      </c>
      <c r="G5361" s="10">
        <f>IF(C5361&gt;'Assumptions Notes'!C$11,'Assumptions Notes'!C$11,C5361)</f>
        <v>150</v>
      </c>
      <c r="H5361" s="15">
        <f t="shared" si="167"/>
        <v>3.6749999999999998E-2</v>
      </c>
      <c r="I5361" s="2">
        <f>IF(C5361&gt;'Assumptions Notes'!C$11,-C5361*('Assumptions Notes'!C$13/(2*1000)),G5361*D5361)</f>
        <v>-7.6200000000000004E-2</v>
      </c>
    </row>
    <row r="5362" spans="1:9" ht="16" x14ac:dyDescent="0.2">
      <c r="A5362" s="5">
        <v>42663.6875</v>
      </c>
      <c r="B5362" s="2">
        <v>1225.8800000000001</v>
      </c>
      <c r="C5362" s="29">
        <v>151.69999999999999</v>
      </c>
      <c r="D5362" s="8">
        <v>2.7E-4</v>
      </c>
      <c r="E5362" s="13">
        <f>D5362*'Assumptions Notes'!C$12</f>
        <v>3.2399999999999998E-2</v>
      </c>
      <c r="F5362" s="15">
        <f t="shared" si="166"/>
        <v>4.0958999999999995E-2</v>
      </c>
      <c r="G5362" s="10">
        <f>IF(C5362&gt;'Assumptions Notes'!C$11,'Assumptions Notes'!C$11,C5362)</f>
        <v>150</v>
      </c>
      <c r="H5362" s="15">
        <f t="shared" si="167"/>
        <v>4.0500000000000001E-2</v>
      </c>
      <c r="I5362" s="2">
        <f>IF(C5362&gt;'Assumptions Notes'!C$11,-C5362*('Assumptions Notes'!C$13/(2*1000)),G5362*D5362)</f>
        <v>-7.5850000000000001E-2</v>
      </c>
    </row>
    <row r="5363" spans="1:9" ht="16" x14ac:dyDescent="0.2">
      <c r="A5363" s="5">
        <v>42663.708333333336</v>
      </c>
      <c r="B5363" s="2">
        <v>1295.81</v>
      </c>
      <c r="C5363" s="29">
        <v>155.69999999999999</v>
      </c>
      <c r="D5363" s="8">
        <v>2.9500000000000001E-4</v>
      </c>
      <c r="E5363" s="13">
        <f>D5363*'Assumptions Notes'!C$12</f>
        <v>3.5400000000000001E-2</v>
      </c>
      <c r="F5363" s="15">
        <f t="shared" si="166"/>
        <v>4.59315E-2</v>
      </c>
      <c r="G5363" s="10">
        <f>IF(C5363&gt;'Assumptions Notes'!C$11,'Assumptions Notes'!C$11,C5363)</f>
        <v>150</v>
      </c>
      <c r="H5363" s="15">
        <f t="shared" si="167"/>
        <v>4.4250000000000005E-2</v>
      </c>
      <c r="I5363" s="2">
        <f>IF(C5363&gt;'Assumptions Notes'!C$11,-C5363*('Assumptions Notes'!C$13/(2*1000)),G5363*D5363)</f>
        <v>-7.7850000000000003E-2</v>
      </c>
    </row>
    <row r="5364" spans="1:9" ht="16" x14ac:dyDescent="0.2">
      <c r="A5364" s="5">
        <v>42663.729166666664</v>
      </c>
      <c r="B5364" s="2">
        <v>1300.54</v>
      </c>
      <c r="C5364" s="29">
        <v>158.1</v>
      </c>
      <c r="D5364" s="8">
        <v>2.9750000000000002E-4</v>
      </c>
      <c r="E5364" s="13">
        <f>D5364*'Assumptions Notes'!C$12</f>
        <v>3.5700000000000003E-2</v>
      </c>
      <c r="F5364" s="15">
        <f t="shared" si="166"/>
        <v>4.703475E-2</v>
      </c>
      <c r="G5364" s="10">
        <f>IF(C5364&gt;'Assumptions Notes'!C$11,'Assumptions Notes'!C$11,C5364)</f>
        <v>150</v>
      </c>
      <c r="H5364" s="15">
        <f t="shared" si="167"/>
        <v>4.4625000000000005E-2</v>
      </c>
      <c r="I5364" s="2">
        <f>IF(C5364&gt;'Assumptions Notes'!C$11,-C5364*('Assumptions Notes'!C$13/(2*1000)),G5364*D5364)</f>
        <v>-7.9049999999999995E-2</v>
      </c>
    </row>
    <row r="5365" spans="1:9" ht="16" x14ac:dyDescent="0.2">
      <c r="A5365" s="5">
        <v>42663.75</v>
      </c>
      <c r="B5365" s="2">
        <v>1319.1</v>
      </c>
      <c r="C5365" s="29">
        <v>161.19999999999999</v>
      </c>
      <c r="D5365" s="8">
        <v>2.9999999999999997E-4</v>
      </c>
      <c r="E5365" s="13">
        <f>D5365*'Assumptions Notes'!C$12</f>
        <v>3.5999999999999997E-2</v>
      </c>
      <c r="F5365" s="15">
        <f t="shared" si="166"/>
        <v>4.8359999999999993E-2</v>
      </c>
      <c r="G5365" s="10">
        <f>IF(C5365&gt;'Assumptions Notes'!C$11,'Assumptions Notes'!C$11,C5365)</f>
        <v>150</v>
      </c>
      <c r="H5365" s="15">
        <f t="shared" si="167"/>
        <v>4.4999999999999998E-2</v>
      </c>
      <c r="I5365" s="2">
        <f>IF(C5365&gt;'Assumptions Notes'!C$11,-C5365*('Assumptions Notes'!C$13/(2*1000)),G5365*D5365)</f>
        <v>-8.0599999999999991E-2</v>
      </c>
    </row>
    <row r="5366" spans="1:9" ht="16" x14ac:dyDescent="0.2">
      <c r="A5366" s="5">
        <v>42663.770833333336</v>
      </c>
      <c r="B5366" s="2">
        <v>1341.12</v>
      </c>
      <c r="C5366" s="29">
        <v>156.69999999999999</v>
      </c>
      <c r="D5366" s="8">
        <v>2.9999999999999997E-4</v>
      </c>
      <c r="E5366" s="13">
        <f>D5366*'Assumptions Notes'!C$12</f>
        <v>3.5999999999999997E-2</v>
      </c>
      <c r="F5366" s="15">
        <f t="shared" si="166"/>
        <v>4.7009999999999989E-2</v>
      </c>
      <c r="G5366" s="10">
        <f>IF(C5366&gt;'Assumptions Notes'!C$11,'Assumptions Notes'!C$11,C5366)</f>
        <v>150</v>
      </c>
      <c r="H5366" s="15">
        <f t="shared" si="167"/>
        <v>4.4999999999999998E-2</v>
      </c>
      <c r="I5366" s="2">
        <f>IF(C5366&gt;'Assumptions Notes'!C$11,-C5366*('Assumptions Notes'!C$13/(2*1000)),G5366*D5366)</f>
        <v>-7.8349999999999989E-2</v>
      </c>
    </row>
    <row r="5367" spans="1:9" ht="16" x14ac:dyDescent="0.2">
      <c r="A5367" s="5">
        <v>42663.791666666664</v>
      </c>
      <c r="B5367" s="2">
        <v>1338.14</v>
      </c>
      <c r="C5367" s="29">
        <v>159.30000000000001</v>
      </c>
      <c r="D5367" s="8">
        <v>2.9999999999999997E-4</v>
      </c>
      <c r="E5367" s="13">
        <f>D5367*'Assumptions Notes'!C$12</f>
        <v>3.5999999999999997E-2</v>
      </c>
      <c r="F5367" s="15">
        <f t="shared" si="166"/>
        <v>4.7789999999999999E-2</v>
      </c>
      <c r="G5367" s="10">
        <f>IF(C5367&gt;'Assumptions Notes'!C$11,'Assumptions Notes'!C$11,C5367)</f>
        <v>150</v>
      </c>
      <c r="H5367" s="15">
        <f t="shared" si="167"/>
        <v>4.4999999999999998E-2</v>
      </c>
      <c r="I5367" s="2">
        <f>IF(C5367&gt;'Assumptions Notes'!C$11,-C5367*('Assumptions Notes'!C$13/(2*1000)),G5367*D5367)</f>
        <v>-7.9650000000000012E-2</v>
      </c>
    </row>
    <row r="5368" spans="1:9" ht="16" x14ac:dyDescent="0.2">
      <c r="A5368" s="5">
        <v>42663.8125</v>
      </c>
      <c r="B5368" s="2">
        <v>1366.54</v>
      </c>
      <c r="C5368" s="29">
        <v>159.1</v>
      </c>
      <c r="D5368" s="8">
        <v>2.9750000000000002E-4</v>
      </c>
      <c r="E5368" s="13">
        <f>D5368*'Assumptions Notes'!C$12</f>
        <v>3.5700000000000003E-2</v>
      </c>
      <c r="F5368" s="15">
        <f t="shared" si="166"/>
        <v>4.7332249999999999E-2</v>
      </c>
      <c r="G5368" s="10">
        <f>IF(C5368&gt;'Assumptions Notes'!C$11,'Assumptions Notes'!C$11,C5368)</f>
        <v>150</v>
      </c>
      <c r="H5368" s="15">
        <f t="shared" si="167"/>
        <v>4.4625000000000005E-2</v>
      </c>
      <c r="I5368" s="2">
        <f>IF(C5368&gt;'Assumptions Notes'!C$11,-C5368*('Assumptions Notes'!C$13/(2*1000)),G5368*D5368)</f>
        <v>-7.9549999999999996E-2</v>
      </c>
    </row>
    <row r="5369" spans="1:9" ht="16" x14ac:dyDescent="0.2">
      <c r="A5369" s="5">
        <v>42663.833333333336</v>
      </c>
      <c r="B5369" s="2">
        <v>1359.66</v>
      </c>
      <c r="C5369" s="29">
        <v>158.6</v>
      </c>
      <c r="D5369" s="8">
        <v>2.9500000000000001E-4</v>
      </c>
      <c r="E5369" s="13">
        <f>D5369*'Assumptions Notes'!C$12</f>
        <v>3.5400000000000001E-2</v>
      </c>
      <c r="F5369" s="15">
        <f t="shared" si="166"/>
        <v>4.6787000000000002E-2</v>
      </c>
      <c r="G5369" s="10">
        <f>IF(C5369&gt;'Assumptions Notes'!C$11,'Assumptions Notes'!C$11,C5369)</f>
        <v>150</v>
      </c>
      <c r="H5369" s="15">
        <f t="shared" si="167"/>
        <v>4.4250000000000005E-2</v>
      </c>
      <c r="I5369" s="2">
        <f>IF(C5369&gt;'Assumptions Notes'!C$11,-C5369*('Assumptions Notes'!C$13/(2*1000)),G5369*D5369)</f>
        <v>-7.9299999999999995E-2</v>
      </c>
    </row>
    <row r="5370" spans="1:9" ht="16" x14ac:dyDescent="0.2">
      <c r="A5370" s="5">
        <v>42663.854166666664</v>
      </c>
      <c r="B5370" s="2">
        <v>1343.41</v>
      </c>
      <c r="C5370" s="29">
        <v>162.19999999999999</v>
      </c>
      <c r="D5370" s="8">
        <v>2.9E-4</v>
      </c>
      <c r="E5370" s="13">
        <f>D5370*'Assumptions Notes'!C$12</f>
        <v>3.4799999999999998E-2</v>
      </c>
      <c r="F5370" s="15">
        <f t="shared" si="166"/>
        <v>4.7037999999999996E-2</v>
      </c>
      <c r="G5370" s="10">
        <f>IF(C5370&gt;'Assumptions Notes'!C$11,'Assumptions Notes'!C$11,C5370)</f>
        <v>150</v>
      </c>
      <c r="H5370" s="15">
        <f t="shared" si="167"/>
        <v>4.3499999999999997E-2</v>
      </c>
      <c r="I5370" s="2">
        <f>IF(C5370&gt;'Assumptions Notes'!C$11,-C5370*('Assumptions Notes'!C$13/(2*1000)),G5370*D5370)</f>
        <v>-8.1099999999999992E-2</v>
      </c>
    </row>
    <row r="5371" spans="1:9" ht="16" x14ac:dyDescent="0.2">
      <c r="A5371" s="5">
        <v>42663.875</v>
      </c>
      <c r="B5371" s="2">
        <v>1293.1400000000001</v>
      </c>
      <c r="C5371" s="29">
        <v>160.69999999999999</v>
      </c>
      <c r="D5371" s="8">
        <v>2.8499999999999999E-4</v>
      </c>
      <c r="E5371" s="13">
        <f>D5371*'Assumptions Notes'!C$12</f>
        <v>3.4200000000000001E-2</v>
      </c>
      <c r="F5371" s="15">
        <f t="shared" si="166"/>
        <v>4.5799499999999993E-2</v>
      </c>
      <c r="G5371" s="10">
        <f>IF(C5371&gt;'Assumptions Notes'!C$11,'Assumptions Notes'!C$11,C5371)</f>
        <v>150</v>
      </c>
      <c r="H5371" s="15">
        <f t="shared" si="167"/>
        <v>4.2749999999999996E-2</v>
      </c>
      <c r="I5371" s="2">
        <f>IF(C5371&gt;'Assumptions Notes'!C$11,-C5371*('Assumptions Notes'!C$13/(2*1000)),G5371*D5371)</f>
        <v>-8.0349999999999991E-2</v>
      </c>
    </row>
    <row r="5372" spans="1:9" ht="16" x14ac:dyDescent="0.2">
      <c r="A5372" s="5">
        <v>42663.895833333336</v>
      </c>
      <c r="B5372" s="2">
        <v>1233.02</v>
      </c>
      <c r="C5372" s="29">
        <v>159.69999999999999</v>
      </c>
      <c r="D5372" s="8">
        <v>2.7E-4</v>
      </c>
      <c r="E5372" s="13">
        <f>D5372*'Assumptions Notes'!C$12</f>
        <v>3.2399999999999998E-2</v>
      </c>
      <c r="F5372" s="15">
        <f t="shared" si="166"/>
        <v>4.3118999999999998E-2</v>
      </c>
      <c r="G5372" s="10">
        <f>IF(C5372&gt;'Assumptions Notes'!C$11,'Assumptions Notes'!C$11,C5372)</f>
        <v>150</v>
      </c>
      <c r="H5372" s="15">
        <f t="shared" si="167"/>
        <v>4.0500000000000001E-2</v>
      </c>
      <c r="I5372" s="2">
        <f>IF(C5372&gt;'Assumptions Notes'!C$11,-C5372*('Assumptions Notes'!C$13/(2*1000)),G5372*D5372)</f>
        <v>-7.984999999999999E-2</v>
      </c>
    </row>
    <row r="5373" spans="1:9" ht="16" x14ac:dyDescent="0.2">
      <c r="A5373" s="5">
        <v>42663.916666666664</v>
      </c>
      <c r="B5373" s="2">
        <v>1179.76</v>
      </c>
      <c r="C5373" s="29">
        <v>161.5</v>
      </c>
      <c r="D5373" s="8">
        <v>2.5500000000000002E-4</v>
      </c>
      <c r="E5373" s="13">
        <f>D5373*'Assumptions Notes'!C$12</f>
        <v>3.0600000000000002E-2</v>
      </c>
      <c r="F5373" s="15">
        <f t="shared" si="166"/>
        <v>4.1182500000000004E-2</v>
      </c>
      <c r="G5373" s="10">
        <f>IF(C5373&gt;'Assumptions Notes'!C$11,'Assumptions Notes'!C$11,C5373)</f>
        <v>150</v>
      </c>
      <c r="H5373" s="15">
        <f t="shared" si="167"/>
        <v>3.8250000000000006E-2</v>
      </c>
      <c r="I5373" s="2">
        <f>IF(C5373&gt;'Assumptions Notes'!C$11,-C5373*('Assumptions Notes'!C$13/(2*1000)),G5373*D5373)</f>
        <v>-8.0750000000000002E-2</v>
      </c>
    </row>
    <row r="5374" spans="1:9" ht="16" x14ac:dyDescent="0.2">
      <c r="A5374" s="5">
        <v>42663.9375</v>
      </c>
      <c r="B5374" s="2">
        <v>1133.8699999999999</v>
      </c>
      <c r="C5374" s="29">
        <v>159.5</v>
      </c>
      <c r="D5374" s="8">
        <v>2.1250000000000002E-4</v>
      </c>
      <c r="E5374" s="13">
        <f>D5374*'Assumptions Notes'!C$12</f>
        <v>2.5500000000000002E-2</v>
      </c>
      <c r="F5374" s="15">
        <f t="shared" si="166"/>
        <v>3.389375E-2</v>
      </c>
      <c r="G5374" s="10">
        <f>IF(C5374&gt;'Assumptions Notes'!C$11,'Assumptions Notes'!C$11,C5374)</f>
        <v>150</v>
      </c>
      <c r="H5374" s="15">
        <f t="shared" si="167"/>
        <v>3.1875000000000001E-2</v>
      </c>
      <c r="I5374" s="2">
        <f>IF(C5374&gt;'Assumptions Notes'!C$11,-C5374*('Assumptions Notes'!C$13/(2*1000)),G5374*D5374)</f>
        <v>-7.9750000000000001E-2</v>
      </c>
    </row>
    <row r="5375" spans="1:9" ht="16" x14ac:dyDescent="0.2">
      <c r="A5375" s="5">
        <v>42663.958333333336</v>
      </c>
      <c r="B5375" s="2">
        <v>1091.6500000000001</v>
      </c>
      <c r="C5375" s="29">
        <v>161.80000000000001</v>
      </c>
      <c r="D5375" s="8">
        <v>1.7000000000000001E-4</v>
      </c>
      <c r="E5375" s="13">
        <f>D5375*'Assumptions Notes'!C$12</f>
        <v>2.0400000000000001E-2</v>
      </c>
      <c r="F5375" s="15">
        <f t="shared" si="166"/>
        <v>2.7506000000000003E-2</v>
      </c>
      <c r="G5375" s="10">
        <f>IF(C5375&gt;'Assumptions Notes'!C$11,'Assumptions Notes'!C$11,C5375)</f>
        <v>150</v>
      </c>
      <c r="H5375" s="15">
        <f t="shared" si="167"/>
        <v>2.5500000000000002E-2</v>
      </c>
      <c r="I5375" s="2">
        <f>IF(C5375&gt;'Assumptions Notes'!C$11,-C5375*('Assumptions Notes'!C$13/(2*1000)),G5375*D5375)</f>
        <v>-8.0900000000000014E-2</v>
      </c>
    </row>
    <row r="5376" spans="1:9" ht="16" x14ac:dyDescent="0.2">
      <c r="A5376" s="5">
        <v>42663.979166666664</v>
      </c>
      <c r="B5376" s="2">
        <v>1122.2</v>
      </c>
      <c r="C5376" s="29">
        <v>166.8</v>
      </c>
      <c r="D5376" s="8">
        <v>1.5000000000000001E-4</v>
      </c>
      <c r="E5376" s="13">
        <f>D5376*'Assumptions Notes'!C$12</f>
        <v>1.8000000000000002E-2</v>
      </c>
      <c r="F5376" s="15">
        <f t="shared" si="166"/>
        <v>2.5020000000000004E-2</v>
      </c>
      <c r="G5376" s="10">
        <f>IF(C5376&gt;'Assumptions Notes'!C$11,'Assumptions Notes'!C$11,C5376)</f>
        <v>150</v>
      </c>
      <c r="H5376" s="15">
        <f t="shared" si="167"/>
        <v>2.2500000000000003E-2</v>
      </c>
      <c r="I5376" s="2">
        <f>IF(C5376&gt;'Assumptions Notes'!C$11,-C5376*('Assumptions Notes'!C$13/(2*1000)),G5376*D5376)</f>
        <v>-8.3400000000000002E-2</v>
      </c>
    </row>
    <row r="5377" spans="1:9" ht="16" x14ac:dyDescent="0.2">
      <c r="A5377" s="5">
        <v>42664</v>
      </c>
      <c r="B5377" s="2">
        <v>1322.79</v>
      </c>
      <c r="C5377" s="29">
        <v>163.5</v>
      </c>
      <c r="D5377" s="8">
        <v>1.2999999999999999E-4</v>
      </c>
      <c r="E5377" s="13">
        <f>D5377*'Assumptions Notes'!C$12</f>
        <v>1.5599999999999999E-2</v>
      </c>
      <c r="F5377" s="15">
        <f t="shared" si="166"/>
        <v>2.1255E-2</v>
      </c>
      <c r="G5377" s="10">
        <f>IF(C5377&gt;'Assumptions Notes'!C$11,'Assumptions Notes'!C$11,C5377)</f>
        <v>150</v>
      </c>
      <c r="H5377" s="15">
        <f t="shared" si="167"/>
        <v>1.95E-2</v>
      </c>
      <c r="I5377" s="2">
        <f>IF(C5377&gt;'Assumptions Notes'!C$11,-C5377*('Assumptions Notes'!C$13/(2*1000)),G5377*D5377)</f>
        <v>-8.1750000000000003E-2</v>
      </c>
    </row>
    <row r="5378" spans="1:9" ht="16" x14ac:dyDescent="0.2">
      <c r="A5378" s="5">
        <v>42664.020833333336</v>
      </c>
      <c r="B5378" s="2">
        <v>1233.01</v>
      </c>
      <c r="C5378" s="29">
        <v>160.30000000000001</v>
      </c>
      <c r="D5378" s="8">
        <v>1.175E-4</v>
      </c>
      <c r="E5378" s="13">
        <f>D5378*'Assumptions Notes'!C$12</f>
        <v>1.41E-2</v>
      </c>
      <c r="F5378" s="15">
        <f t="shared" si="166"/>
        <v>1.8835250000000001E-2</v>
      </c>
      <c r="G5378" s="10">
        <f>IF(C5378&gt;'Assumptions Notes'!C$11,'Assumptions Notes'!C$11,C5378)</f>
        <v>150</v>
      </c>
      <c r="H5378" s="15">
        <f t="shared" si="167"/>
        <v>1.7624999999999998E-2</v>
      </c>
      <c r="I5378" s="2">
        <f>IF(C5378&gt;'Assumptions Notes'!C$11,-C5378*('Assumptions Notes'!C$13/(2*1000)),G5378*D5378)</f>
        <v>-8.0150000000000013E-2</v>
      </c>
    </row>
    <row r="5379" spans="1:9" ht="16" x14ac:dyDescent="0.2">
      <c r="A5379" s="5">
        <v>42664.041666666664</v>
      </c>
      <c r="B5379" s="2">
        <v>1175.6300000000001</v>
      </c>
      <c r="C5379" s="29">
        <v>163.30000000000001</v>
      </c>
      <c r="D5379" s="8">
        <v>1.05E-4</v>
      </c>
      <c r="E5379" s="13">
        <f>D5379*'Assumptions Notes'!C$12</f>
        <v>1.26E-2</v>
      </c>
      <c r="F5379" s="15">
        <f t="shared" ref="F5379:F5442" si="168">D5379*C5379</f>
        <v>1.7146500000000002E-2</v>
      </c>
      <c r="G5379" s="10">
        <f>IF(C5379&gt;'Assumptions Notes'!C$11,'Assumptions Notes'!C$11,C5379)</f>
        <v>150</v>
      </c>
      <c r="H5379" s="15">
        <f t="shared" ref="H5379:H5442" si="169">G5379*D5379</f>
        <v>1.575E-2</v>
      </c>
      <c r="I5379" s="2">
        <f>IF(C5379&gt;'Assumptions Notes'!C$11,-C5379*('Assumptions Notes'!C$13/(2*1000)),G5379*D5379)</f>
        <v>-8.1650000000000014E-2</v>
      </c>
    </row>
    <row r="5380" spans="1:9" ht="16" x14ac:dyDescent="0.2">
      <c r="A5380" s="5">
        <v>42664.0625</v>
      </c>
      <c r="B5380" s="2">
        <v>1124.26</v>
      </c>
      <c r="C5380" s="29">
        <v>162.80000000000001</v>
      </c>
      <c r="D5380" s="8">
        <v>1.025E-4</v>
      </c>
      <c r="E5380" s="13">
        <f>D5380*'Assumptions Notes'!C$12</f>
        <v>1.23E-2</v>
      </c>
      <c r="F5380" s="15">
        <f t="shared" si="168"/>
        <v>1.6687E-2</v>
      </c>
      <c r="G5380" s="10">
        <f>IF(C5380&gt;'Assumptions Notes'!C$11,'Assumptions Notes'!C$11,C5380)</f>
        <v>150</v>
      </c>
      <c r="H5380" s="15">
        <f t="shared" si="169"/>
        <v>1.5375E-2</v>
      </c>
      <c r="I5380" s="2">
        <f>IF(C5380&gt;'Assumptions Notes'!C$11,-C5380*('Assumptions Notes'!C$13/(2*1000)),G5380*D5380)</f>
        <v>-8.1400000000000014E-2</v>
      </c>
    </row>
    <row r="5381" spans="1:9" ht="16" x14ac:dyDescent="0.2">
      <c r="A5381" s="5">
        <v>42664.083333333336</v>
      </c>
      <c r="B5381" s="2">
        <v>1078.3599999999999</v>
      </c>
      <c r="C5381" s="29">
        <v>164</v>
      </c>
      <c r="D5381" s="8">
        <v>1E-4</v>
      </c>
      <c r="E5381" s="13">
        <f>D5381*'Assumptions Notes'!C$12</f>
        <v>1.2E-2</v>
      </c>
      <c r="F5381" s="15">
        <f t="shared" si="168"/>
        <v>1.6400000000000001E-2</v>
      </c>
      <c r="G5381" s="10">
        <f>IF(C5381&gt;'Assumptions Notes'!C$11,'Assumptions Notes'!C$11,C5381)</f>
        <v>150</v>
      </c>
      <c r="H5381" s="15">
        <f t="shared" si="169"/>
        <v>1.5000000000000001E-2</v>
      </c>
      <c r="I5381" s="2">
        <f>IF(C5381&gt;'Assumptions Notes'!C$11,-C5381*('Assumptions Notes'!C$13/(2*1000)),G5381*D5381)</f>
        <v>-8.2000000000000003E-2</v>
      </c>
    </row>
    <row r="5382" spans="1:9" ht="16" x14ac:dyDescent="0.2">
      <c r="A5382" s="5">
        <v>42664.104166666664</v>
      </c>
      <c r="B5382" s="2">
        <v>1082.71</v>
      </c>
      <c r="C5382" s="29">
        <v>167.3</v>
      </c>
      <c r="D5382" s="8">
        <v>9.8750000000000002E-5</v>
      </c>
      <c r="E5382" s="13">
        <f>D5382*'Assumptions Notes'!C$12</f>
        <v>1.1849999999999999E-2</v>
      </c>
      <c r="F5382" s="15">
        <f t="shared" si="168"/>
        <v>1.6520875000000001E-2</v>
      </c>
      <c r="G5382" s="10">
        <f>IF(C5382&gt;'Assumptions Notes'!C$11,'Assumptions Notes'!C$11,C5382)</f>
        <v>150</v>
      </c>
      <c r="H5382" s="15">
        <f t="shared" si="169"/>
        <v>1.4812500000000001E-2</v>
      </c>
      <c r="I5382" s="2">
        <f>IF(C5382&gt;'Assumptions Notes'!C$11,-C5382*('Assumptions Notes'!C$13/(2*1000)),G5382*D5382)</f>
        <v>-8.3650000000000002E-2</v>
      </c>
    </row>
    <row r="5383" spans="1:9" ht="16" x14ac:dyDescent="0.2">
      <c r="A5383" s="5">
        <v>42664.125</v>
      </c>
      <c r="B5383" s="2">
        <v>1072.1099999999999</v>
      </c>
      <c r="C5383" s="29">
        <v>156.4</v>
      </c>
      <c r="D5383" s="8">
        <v>9.7499999999999998E-5</v>
      </c>
      <c r="E5383" s="13">
        <f>D5383*'Assumptions Notes'!C$12</f>
        <v>1.17E-2</v>
      </c>
      <c r="F5383" s="15">
        <f t="shared" si="168"/>
        <v>1.5249E-2</v>
      </c>
      <c r="G5383" s="10">
        <f>IF(C5383&gt;'Assumptions Notes'!C$11,'Assumptions Notes'!C$11,C5383)</f>
        <v>150</v>
      </c>
      <c r="H5383" s="15">
        <f t="shared" si="169"/>
        <v>1.4624999999999999E-2</v>
      </c>
      <c r="I5383" s="2">
        <f>IF(C5383&gt;'Assumptions Notes'!C$11,-C5383*('Assumptions Notes'!C$13/(2*1000)),G5383*D5383)</f>
        <v>-7.8200000000000006E-2</v>
      </c>
    </row>
    <row r="5384" spans="1:9" ht="16" x14ac:dyDescent="0.2">
      <c r="A5384" s="5">
        <v>42664.145833333336</v>
      </c>
      <c r="B5384" s="2">
        <v>1044.19</v>
      </c>
      <c r="C5384" s="29">
        <v>161.4</v>
      </c>
      <c r="D5384" s="8">
        <v>9.6250000000000009E-5</v>
      </c>
      <c r="E5384" s="13">
        <f>D5384*'Assumptions Notes'!C$12</f>
        <v>1.1550000000000001E-2</v>
      </c>
      <c r="F5384" s="15">
        <f t="shared" si="168"/>
        <v>1.5534750000000002E-2</v>
      </c>
      <c r="G5384" s="10">
        <f>IF(C5384&gt;'Assumptions Notes'!C$11,'Assumptions Notes'!C$11,C5384)</f>
        <v>150</v>
      </c>
      <c r="H5384" s="15">
        <f t="shared" si="169"/>
        <v>1.4437500000000001E-2</v>
      </c>
      <c r="I5384" s="2">
        <f>IF(C5384&gt;'Assumptions Notes'!C$11,-C5384*('Assumptions Notes'!C$13/(2*1000)),G5384*D5384)</f>
        <v>-8.0700000000000008E-2</v>
      </c>
    </row>
    <row r="5385" spans="1:9" ht="16" x14ac:dyDescent="0.2">
      <c r="A5385" s="5">
        <v>42664.166666666664</v>
      </c>
      <c r="B5385" s="2">
        <v>1014.62</v>
      </c>
      <c r="C5385" s="29">
        <v>162.80000000000001</v>
      </c>
      <c r="D5385" s="8">
        <v>9.5000000000000005E-5</v>
      </c>
      <c r="E5385" s="13">
        <f>D5385*'Assumptions Notes'!C$12</f>
        <v>1.14E-2</v>
      </c>
      <c r="F5385" s="15">
        <f t="shared" si="168"/>
        <v>1.5466000000000002E-2</v>
      </c>
      <c r="G5385" s="10">
        <f>IF(C5385&gt;'Assumptions Notes'!C$11,'Assumptions Notes'!C$11,C5385)</f>
        <v>150</v>
      </c>
      <c r="H5385" s="15">
        <f t="shared" si="169"/>
        <v>1.4250000000000001E-2</v>
      </c>
      <c r="I5385" s="2">
        <f>IF(C5385&gt;'Assumptions Notes'!C$11,-C5385*('Assumptions Notes'!C$13/(2*1000)),G5385*D5385)</f>
        <v>-8.1400000000000014E-2</v>
      </c>
    </row>
    <row r="5386" spans="1:9" ht="16" x14ac:dyDescent="0.2">
      <c r="A5386" s="5">
        <v>42664.1875</v>
      </c>
      <c r="B5386" s="2">
        <v>1029.55</v>
      </c>
      <c r="C5386" s="29">
        <v>163.4</v>
      </c>
      <c r="D5386" s="8">
        <v>9.6250000000000009E-5</v>
      </c>
      <c r="E5386" s="13">
        <f>D5386*'Assumptions Notes'!C$12</f>
        <v>1.1550000000000001E-2</v>
      </c>
      <c r="F5386" s="15">
        <f t="shared" si="168"/>
        <v>1.5727250000000002E-2</v>
      </c>
      <c r="G5386" s="10">
        <f>IF(C5386&gt;'Assumptions Notes'!C$11,'Assumptions Notes'!C$11,C5386)</f>
        <v>150</v>
      </c>
      <c r="H5386" s="15">
        <f t="shared" si="169"/>
        <v>1.4437500000000001E-2</v>
      </c>
      <c r="I5386" s="2">
        <f>IF(C5386&gt;'Assumptions Notes'!C$11,-C5386*('Assumptions Notes'!C$13/(2*1000)),G5386*D5386)</f>
        <v>-8.1700000000000009E-2</v>
      </c>
    </row>
    <row r="5387" spans="1:9" ht="16" x14ac:dyDescent="0.2">
      <c r="A5387" s="5">
        <v>42664.208333333336</v>
      </c>
      <c r="B5387" s="2">
        <v>1038.1300000000001</v>
      </c>
      <c r="C5387" s="29">
        <v>173.7</v>
      </c>
      <c r="D5387" s="8">
        <v>9.7499999999999998E-5</v>
      </c>
      <c r="E5387" s="13">
        <f>D5387*'Assumptions Notes'!C$12</f>
        <v>1.17E-2</v>
      </c>
      <c r="F5387" s="15">
        <f t="shared" si="168"/>
        <v>1.6935749999999999E-2</v>
      </c>
      <c r="G5387" s="10">
        <f>IF(C5387&gt;'Assumptions Notes'!C$11,'Assumptions Notes'!C$11,C5387)</f>
        <v>150</v>
      </c>
      <c r="H5387" s="15">
        <f t="shared" si="169"/>
        <v>1.4624999999999999E-2</v>
      </c>
      <c r="I5387" s="2">
        <f>IF(C5387&gt;'Assumptions Notes'!C$11,-C5387*('Assumptions Notes'!C$13/(2*1000)),G5387*D5387)</f>
        <v>-8.6849999999999997E-2</v>
      </c>
    </row>
    <row r="5388" spans="1:9" ht="16" x14ac:dyDescent="0.2">
      <c r="A5388" s="5">
        <v>42664.229166666664</v>
      </c>
      <c r="B5388" s="2">
        <v>1103.5</v>
      </c>
      <c r="C5388" s="29">
        <v>173.6</v>
      </c>
      <c r="D5388" s="8">
        <v>1.15E-4</v>
      </c>
      <c r="E5388" s="13">
        <f>D5388*'Assumptions Notes'!C$12</f>
        <v>1.38E-2</v>
      </c>
      <c r="F5388" s="15">
        <f t="shared" si="168"/>
        <v>1.9963999999999999E-2</v>
      </c>
      <c r="G5388" s="10">
        <f>IF(C5388&gt;'Assumptions Notes'!C$11,'Assumptions Notes'!C$11,C5388)</f>
        <v>150</v>
      </c>
      <c r="H5388" s="15">
        <f t="shared" si="169"/>
        <v>1.7250000000000001E-2</v>
      </c>
      <c r="I5388" s="2">
        <f>IF(C5388&gt;'Assumptions Notes'!C$11,-C5388*('Assumptions Notes'!C$13/(2*1000)),G5388*D5388)</f>
        <v>-8.6800000000000002E-2</v>
      </c>
    </row>
    <row r="5389" spans="1:9" ht="16" x14ac:dyDescent="0.2">
      <c r="A5389" s="5">
        <v>42664.25</v>
      </c>
      <c r="B5389" s="2">
        <v>1188.1600000000001</v>
      </c>
      <c r="C5389" s="29">
        <v>173.9</v>
      </c>
      <c r="D5389" s="8">
        <v>1.325E-4</v>
      </c>
      <c r="E5389" s="13">
        <f>D5389*'Assumptions Notes'!C$12</f>
        <v>1.5900000000000001E-2</v>
      </c>
      <c r="F5389" s="15">
        <f t="shared" si="168"/>
        <v>2.304175E-2</v>
      </c>
      <c r="G5389" s="10">
        <f>IF(C5389&gt;'Assumptions Notes'!C$11,'Assumptions Notes'!C$11,C5389)</f>
        <v>150</v>
      </c>
      <c r="H5389" s="15">
        <f t="shared" si="169"/>
        <v>1.9875E-2</v>
      </c>
      <c r="I5389" s="2">
        <f>IF(C5389&gt;'Assumptions Notes'!C$11,-C5389*('Assumptions Notes'!C$13/(2*1000)),G5389*D5389)</f>
        <v>-8.695E-2</v>
      </c>
    </row>
    <row r="5390" spans="1:9" ht="16" x14ac:dyDescent="0.2">
      <c r="A5390" s="5">
        <v>42664.270833333336</v>
      </c>
      <c r="B5390" s="2">
        <v>1278.06</v>
      </c>
      <c r="C5390" s="29">
        <v>168.8</v>
      </c>
      <c r="D5390" s="8">
        <v>1.6249999999999999E-4</v>
      </c>
      <c r="E5390" s="13">
        <f>D5390*'Assumptions Notes'!C$12</f>
        <v>1.95E-2</v>
      </c>
      <c r="F5390" s="15">
        <f t="shared" si="168"/>
        <v>2.743E-2</v>
      </c>
      <c r="G5390" s="10">
        <f>IF(C5390&gt;'Assumptions Notes'!C$11,'Assumptions Notes'!C$11,C5390)</f>
        <v>150</v>
      </c>
      <c r="H5390" s="15">
        <f t="shared" si="169"/>
        <v>2.4374999999999997E-2</v>
      </c>
      <c r="I5390" s="2">
        <f>IF(C5390&gt;'Assumptions Notes'!C$11,-C5390*('Assumptions Notes'!C$13/(2*1000)),G5390*D5390)</f>
        <v>-8.4400000000000003E-2</v>
      </c>
    </row>
    <row r="5391" spans="1:9" ht="16" x14ac:dyDescent="0.2">
      <c r="A5391" s="5">
        <v>42664.291666666664</v>
      </c>
      <c r="B5391" s="2">
        <v>1439.62</v>
      </c>
      <c r="C5391" s="29">
        <v>161.4</v>
      </c>
      <c r="D5391" s="8">
        <v>1.9249999999999999E-4</v>
      </c>
      <c r="E5391" s="13">
        <f>D5391*'Assumptions Notes'!C$12</f>
        <v>2.3099999999999999E-2</v>
      </c>
      <c r="F5391" s="15">
        <f t="shared" si="168"/>
        <v>3.10695E-2</v>
      </c>
      <c r="G5391" s="10">
        <f>IF(C5391&gt;'Assumptions Notes'!C$11,'Assumptions Notes'!C$11,C5391)</f>
        <v>150</v>
      </c>
      <c r="H5391" s="15">
        <f t="shared" si="169"/>
        <v>2.8874999999999998E-2</v>
      </c>
      <c r="I5391" s="2">
        <f>IF(C5391&gt;'Assumptions Notes'!C$11,-C5391*('Assumptions Notes'!C$13/(2*1000)),G5391*D5391)</f>
        <v>-8.0700000000000008E-2</v>
      </c>
    </row>
    <row r="5392" spans="1:9" ht="16" x14ac:dyDescent="0.2">
      <c r="A5392" s="5">
        <v>42664.3125</v>
      </c>
      <c r="B5392" s="2">
        <v>1491.09</v>
      </c>
      <c r="C5392" s="29">
        <v>159.1</v>
      </c>
      <c r="D5392" s="8">
        <v>2.0875000000000001E-4</v>
      </c>
      <c r="E5392" s="13">
        <f>D5392*'Assumptions Notes'!C$12</f>
        <v>2.5049999999999999E-2</v>
      </c>
      <c r="F5392" s="15">
        <f t="shared" si="168"/>
        <v>3.3212125000000002E-2</v>
      </c>
      <c r="G5392" s="10">
        <f>IF(C5392&gt;'Assumptions Notes'!C$11,'Assumptions Notes'!C$11,C5392)</f>
        <v>150</v>
      </c>
      <c r="H5392" s="15">
        <f t="shared" si="169"/>
        <v>3.13125E-2</v>
      </c>
      <c r="I5392" s="2">
        <f>IF(C5392&gt;'Assumptions Notes'!C$11,-C5392*('Assumptions Notes'!C$13/(2*1000)),G5392*D5392)</f>
        <v>-7.9549999999999996E-2</v>
      </c>
    </row>
    <row r="5393" spans="1:9" ht="16" x14ac:dyDescent="0.2">
      <c r="A5393" s="5">
        <v>42664.333333333336</v>
      </c>
      <c r="B5393" s="2">
        <v>1490.96</v>
      </c>
      <c r="C5393" s="29">
        <v>158.9</v>
      </c>
      <c r="D5393" s="8">
        <v>2.2499999999999999E-4</v>
      </c>
      <c r="E5393" s="13">
        <f>D5393*'Assumptions Notes'!C$12</f>
        <v>2.7E-2</v>
      </c>
      <c r="F5393" s="15">
        <f t="shared" si="168"/>
        <v>3.57525E-2</v>
      </c>
      <c r="G5393" s="10">
        <f>IF(C5393&gt;'Assumptions Notes'!C$11,'Assumptions Notes'!C$11,C5393)</f>
        <v>150</v>
      </c>
      <c r="H5393" s="15">
        <f t="shared" si="169"/>
        <v>3.3750000000000002E-2</v>
      </c>
      <c r="I5393" s="2">
        <f>IF(C5393&gt;'Assumptions Notes'!C$11,-C5393*('Assumptions Notes'!C$13/(2*1000)),G5393*D5393)</f>
        <v>-7.9450000000000007E-2</v>
      </c>
    </row>
    <row r="5394" spans="1:9" ht="16" x14ac:dyDescent="0.2">
      <c r="A5394" s="5">
        <v>42664.354166666664</v>
      </c>
      <c r="B5394" s="2">
        <v>1452.8</v>
      </c>
      <c r="C5394" s="29">
        <v>158.1</v>
      </c>
      <c r="D5394" s="8">
        <v>2.2625E-4</v>
      </c>
      <c r="E5394" s="13">
        <f>D5394*'Assumptions Notes'!C$12</f>
        <v>2.7150000000000001E-2</v>
      </c>
      <c r="F5394" s="15">
        <f t="shared" si="168"/>
        <v>3.5770125E-2</v>
      </c>
      <c r="G5394" s="10">
        <f>IF(C5394&gt;'Assumptions Notes'!C$11,'Assumptions Notes'!C$11,C5394)</f>
        <v>150</v>
      </c>
      <c r="H5394" s="15">
        <f t="shared" si="169"/>
        <v>3.3937500000000002E-2</v>
      </c>
      <c r="I5394" s="2">
        <f>IF(C5394&gt;'Assumptions Notes'!C$11,-C5394*('Assumptions Notes'!C$13/(2*1000)),G5394*D5394)</f>
        <v>-7.9049999999999995E-2</v>
      </c>
    </row>
    <row r="5395" spans="1:9" ht="16" x14ac:dyDescent="0.2">
      <c r="A5395" s="5">
        <v>42664.375</v>
      </c>
      <c r="B5395" s="2">
        <v>1477.16</v>
      </c>
      <c r="C5395" s="29">
        <v>158.69999999999999</v>
      </c>
      <c r="D5395" s="8">
        <v>2.275E-4</v>
      </c>
      <c r="E5395" s="13">
        <f>D5395*'Assumptions Notes'!C$12</f>
        <v>2.7300000000000001E-2</v>
      </c>
      <c r="F5395" s="15">
        <f t="shared" si="168"/>
        <v>3.6104249999999997E-2</v>
      </c>
      <c r="G5395" s="10">
        <f>IF(C5395&gt;'Assumptions Notes'!C$11,'Assumptions Notes'!C$11,C5395)</f>
        <v>150</v>
      </c>
      <c r="H5395" s="15">
        <f t="shared" si="169"/>
        <v>3.4125000000000003E-2</v>
      </c>
      <c r="I5395" s="2">
        <f>IF(C5395&gt;'Assumptions Notes'!C$11,-C5395*('Assumptions Notes'!C$13/(2*1000)),G5395*D5395)</f>
        <v>-7.934999999999999E-2</v>
      </c>
    </row>
    <row r="5396" spans="1:9" ht="16" x14ac:dyDescent="0.2">
      <c r="A5396" s="5">
        <v>42664.395833333336</v>
      </c>
      <c r="B5396" s="2">
        <v>1389.97</v>
      </c>
      <c r="C5396" s="29">
        <v>156.30000000000001</v>
      </c>
      <c r="D5396" s="8">
        <v>2.1875E-4</v>
      </c>
      <c r="E5396" s="13">
        <f>D5396*'Assumptions Notes'!C$12</f>
        <v>2.6249999999999999E-2</v>
      </c>
      <c r="F5396" s="15">
        <f t="shared" si="168"/>
        <v>3.4190625000000002E-2</v>
      </c>
      <c r="G5396" s="10">
        <f>IF(C5396&gt;'Assumptions Notes'!C$11,'Assumptions Notes'!C$11,C5396)</f>
        <v>150</v>
      </c>
      <c r="H5396" s="15">
        <f t="shared" si="169"/>
        <v>3.2812500000000001E-2</v>
      </c>
      <c r="I5396" s="2">
        <f>IF(C5396&gt;'Assumptions Notes'!C$11,-C5396*('Assumptions Notes'!C$13/(2*1000)),G5396*D5396)</f>
        <v>-7.8150000000000011E-2</v>
      </c>
    </row>
    <row r="5397" spans="1:9" ht="16" x14ac:dyDescent="0.2">
      <c r="A5397" s="5">
        <v>42664.416666666664</v>
      </c>
      <c r="B5397" s="2">
        <v>1314.06</v>
      </c>
      <c r="C5397" s="29">
        <v>155</v>
      </c>
      <c r="D5397" s="8">
        <v>2.1000000000000001E-4</v>
      </c>
      <c r="E5397" s="13">
        <f>D5397*'Assumptions Notes'!C$12</f>
        <v>2.52E-2</v>
      </c>
      <c r="F5397" s="15">
        <f t="shared" si="168"/>
        <v>3.2550000000000003E-2</v>
      </c>
      <c r="G5397" s="10">
        <f>IF(C5397&gt;'Assumptions Notes'!C$11,'Assumptions Notes'!C$11,C5397)</f>
        <v>150</v>
      </c>
      <c r="H5397" s="15">
        <f t="shared" si="169"/>
        <v>3.15E-2</v>
      </c>
      <c r="I5397" s="2">
        <f>IF(C5397&gt;'Assumptions Notes'!C$11,-C5397*('Assumptions Notes'!C$13/(2*1000)),G5397*D5397)</f>
        <v>-7.7499999999999999E-2</v>
      </c>
    </row>
    <row r="5398" spans="1:9" ht="16" x14ac:dyDescent="0.2">
      <c r="A5398" s="5">
        <v>42664.4375</v>
      </c>
      <c r="B5398" s="2">
        <v>1273.98</v>
      </c>
      <c r="C5398" s="29">
        <v>156.19999999999999</v>
      </c>
      <c r="D5398" s="8">
        <v>2.075E-4</v>
      </c>
      <c r="E5398" s="13">
        <f>D5398*'Assumptions Notes'!C$12</f>
        <v>2.4899999999999999E-2</v>
      </c>
      <c r="F5398" s="15">
        <f t="shared" si="168"/>
        <v>3.2411499999999996E-2</v>
      </c>
      <c r="G5398" s="10">
        <f>IF(C5398&gt;'Assumptions Notes'!C$11,'Assumptions Notes'!C$11,C5398)</f>
        <v>150</v>
      </c>
      <c r="H5398" s="15">
        <f t="shared" si="169"/>
        <v>3.1125E-2</v>
      </c>
      <c r="I5398" s="2">
        <f>IF(C5398&gt;'Assumptions Notes'!C$11,-C5398*('Assumptions Notes'!C$13/(2*1000)),G5398*D5398)</f>
        <v>-7.8100000000000003E-2</v>
      </c>
    </row>
    <row r="5399" spans="1:9" ht="16" x14ac:dyDescent="0.2">
      <c r="A5399" s="5">
        <v>42664.458333333336</v>
      </c>
      <c r="B5399" s="2">
        <v>1270.99</v>
      </c>
      <c r="C5399" s="29">
        <v>167</v>
      </c>
      <c r="D5399" s="8">
        <v>2.05E-4</v>
      </c>
      <c r="E5399" s="13">
        <f>D5399*'Assumptions Notes'!C$12</f>
        <v>2.46E-2</v>
      </c>
      <c r="F5399" s="15">
        <f t="shared" si="168"/>
        <v>3.4235000000000002E-2</v>
      </c>
      <c r="G5399" s="10">
        <f>IF(C5399&gt;'Assumptions Notes'!C$11,'Assumptions Notes'!C$11,C5399)</f>
        <v>150</v>
      </c>
      <c r="H5399" s="15">
        <f t="shared" si="169"/>
        <v>3.075E-2</v>
      </c>
      <c r="I5399" s="2">
        <f>IF(C5399&gt;'Assumptions Notes'!C$11,-C5399*('Assumptions Notes'!C$13/(2*1000)),G5399*D5399)</f>
        <v>-8.3500000000000005E-2</v>
      </c>
    </row>
    <row r="5400" spans="1:9" ht="16" x14ac:dyDescent="0.2">
      <c r="A5400" s="5">
        <v>42664.479166666664</v>
      </c>
      <c r="B5400" s="2">
        <v>1268.3800000000001</v>
      </c>
      <c r="C5400" s="29">
        <v>173.8</v>
      </c>
      <c r="D5400" s="8">
        <v>2.1499999999999999E-4</v>
      </c>
      <c r="E5400" s="13">
        <f>D5400*'Assumptions Notes'!C$12</f>
        <v>2.58E-2</v>
      </c>
      <c r="F5400" s="15">
        <f t="shared" si="168"/>
        <v>3.7367000000000004E-2</v>
      </c>
      <c r="G5400" s="10">
        <f>IF(C5400&gt;'Assumptions Notes'!C$11,'Assumptions Notes'!C$11,C5400)</f>
        <v>150</v>
      </c>
      <c r="H5400" s="15">
        <f t="shared" si="169"/>
        <v>3.2250000000000001E-2</v>
      </c>
      <c r="I5400" s="2">
        <f>IF(C5400&gt;'Assumptions Notes'!C$11,-C5400*('Assumptions Notes'!C$13/(2*1000)),G5400*D5400)</f>
        <v>-8.6900000000000005E-2</v>
      </c>
    </row>
    <row r="5401" spans="1:9" ht="16" x14ac:dyDescent="0.2">
      <c r="A5401" s="5">
        <v>42664.5</v>
      </c>
      <c r="B5401" s="2">
        <v>1136.04</v>
      </c>
      <c r="C5401" s="29">
        <v>177.1</v>
      </c>
      <c r="D5401" s="8">
        <v>2.2499999999999999E-4</v>
      </c>
      <c r="E5401" s="13">
        <f>D5401*'Assumptions Notes'!C$12</f>
        <v>2.7E-2</v>
      </c>
      <c r="F5401" s="15">
        <f t="shared" si="168"/>
        <v>3.9847500000000001E-2</v>
      </c>
      <c r="G5401" s="10">
        <f>IF(C5401&gt;'Assumptions Notes'!C$11,'Assumptions Notes'!C$11,C5401)</f>
        <v>150</v>
      </c>
      <c r="H5401" s="15">
        <f t="shared" si="169"/>
        <v>3.3750000000000002E-2</v>
      </c>
      <c r="I5401" s="2">
        <f>IF(C5401&gt;'Assumptions Notes'!C$11,-C5401*('Assumptions Notes'!C$13/(2*1000)),G5401*D5401)</f>
        <v>-8.8550000000000004E-2</v>
      </c>
    </row>
    <row r="5402" spans="1:9" ht="16" x14ac:dyDescent="0.2">
      <c r="A5402" s="5">
        <v>42664.520833333336</v>
      </c>
      <c r="B5402" s="2">
        <v>1093.82</v>
      </c>
      <c r="C5402" s="29">
        <v>167.7</v>
      </c>
      <c r="D5402" s="8">
        <v>2.1250000000000002E-4</v>
      </c>
      <c r="E5402" s="13">
        <f>D5402*'Assumptions Notes'!C$12</f>
        <v>2.5500000000000002E-2</v>
      </c>
      <c r="F5402" s="15">
        <f t="shared" si="168"/>
        <v>3.5636250000000001E-2</v>
      </c>
      <c r="G5402" s="10">
        <f>IF(C5402&gt;'Assumptions Notes'!C$11,'Assumptions Notes'!C$11,C5402)</f>
        <v>150</v>
      </c>
      <c r="H5402" s="15">
        <f t="shared" si="169"/>
        <v>3.1875000000000001E-2</v>
      </c>
      <c r="I5402" s="2">
        <f>IF(C5402&gt;'Assumptions Notes'!C$11,-C5402*('Assumptions Notes'!C$13/(2*1000)),G5402*D5402)</f>
        <v>-8.3849999999999994E-2</v>
      </c>
    </row>
    <row r="5403" spans="1:9" ht="16" x14ac:dyDescent="0.2">
      <c r="A5403" s="5">
        <v>42664.541666666664</v>
      </c>
      <c r="B5403" s="2">
        <v>1058.69</v>
      </c>
      <c r="C5403" s="29">
        <v>160.5</v>
      </c>
      <c r="D5403" s="8">
        <v>2.0000000000000001E-4</v>
      </c>
      <c r="E5403" s="13">
        <f>D5403*'Assumptions Notes'!C$12</f>
        <v>2.4E-2</v>
      </c>
      <c r="F5403" s="15">
        <f t="shared" si="168"/>
        <v>3.2100000000000004E-2</v>
      </c>
      <c r="G5403" s="10">
        <f>IF(C5403&gt;'Assumptions Notes'!C$11,'Assumptions Notes'!C$11,C5403)</f>
        <v>150</v>
      </c>
      <c r="H5403" s="15">
        <f t="shared" si="169"/>
        <v>3.0000000000000002E-2</v>
      </c>
      <c r="I5403" s="2">
        <f>IF(C5403&gt;'Assumptions Notes'!C$11,-C5403*('Assumptions Notes'!C$13/(2*1000)),G5403*D5403)</f>
        <v>-8.0250000000000002E-2</v>
      </c>
    </row>
    <row r="5404" spans="1:9" ht="16" x14ac:dyDescent="0.2">
      <c r="A5404" s="5">
        <v>42664.5625</v>
      </c>
      <c r="B5404" s="2">
        <v>1016.52</v>
      </c>
      <c r="C5404" s="29">
        <v>157.80000000000001</v>
      </c>
      <c r="D5404" s="8">
        <v>1.975E-4</v>
      </c>
      <c r="E5404" s="13">
        <f>D5404*'Assumptions Notes'!C$12</f>
        <v>2.3699999999999999E-2</v>
      </c>
      <c r="F5404" s="15">
        <f t="shared" si="168"/>
        <v>3.1165500000000002E-2</v>
      </c>
      <c r="G5404" s="10">
        <f>IF(C5404&gt;'Assumptions Notes'!C$11,'Assumptions Notes'!C$11,C5404)</f>
        <v>150</v>
      </c>
      <c r="H5404" s="15">
        <f t="shared" si="169"/>
        <v>2.9625000000000002E-2</v>
      </c>
      <c r="I5404" s="2">
        <f>IF(C5404&gt;'Assumptions Notes'!C$11,-C5404*('Assumptions Notes'!C$13/(2*1000)),G5404*D5404)</f>
        <v>-7.8900000000000012E-2</v>
      </c>
    </row>
    <row r="5405" spans="1:9" ht="16" x14ac:dyDescent="0.2">
      <c r="A5405" s="5">
        <v>42664.583333333336</v>
      </c>
      <c r="B5405" s="2">
        <v>999.13</v>
      </c>
      <c r="C5405" s="29">
        <v>158.5</v>
      </c>
      <c r="D5405" s="8">
        <v>1.95E-4</v>
      </c>
      <c r="E5405" s="13">
        <f>D5405*'Assumptions Notes'!C$12</f>
        <v>2.3400000000000001E-2</v>
      </c>
      <c r="F5405" s="15">
        <f t="shared" si="168"/>
        <v>3.0907500000000001E-2</v>
      </c>
      <c r="G5405" s="10">
        <f>IF(C5405&gt;'Assumptions Notes'!C$11,'Assumptions Notes'!C$11,C5405)</f>
        <v>150</v>
      </c>
      <c r="H5405" s="15">
        <f t="shared" si="169"/>
        <v>2.9249999999999998E-2</v>
      </c>
      <c r="I5405" s="2">
        <f>IF(C5405&gt;'Assumptions Notes'!C$11,-C5405*('Assumptions Notes'!C$13/(2*1000)),G5405*D5405)</f>
        <v>-7.9250000000000001E-2</v>
      </c>
    </row>
    <row r="5406" spans="1:9" ht="16" x14ac:dyDescent="0.2">
      <c r="A5406" s="5">
        <v>42664.604166666664</v>
      </c>
      <c r="B5406" s="2">
        <v>962.97</v>
      </c>
      <c r="C5406" s="29">
        <v>159.30000000000001</v>
      </c>
      <c r="D5406" s="8">
        <v>1.9625E-4</v>
      </c>
      <c r="E5406" s="13">
        <f>D5406*'Assumptions Notes'!C$12</f>
        <v>2.3550000000000001E-2</v>
      </c>
      <c r="F5406" s="15">
        <f t="shared" si="168"/>
        <v>3.1262625000000002E-2</v>
      </c>
      <c r="G5406" s="10">
        <f>IF(C5406&gt;'Assumptions Notes'!C$11,'Assumptions Notes'!C$11,C5406)</f>
        <v>150</v>
      </c>
      <c r="H5406" s="15">
        <f t="shared" si="169"/>
        <v>2.9437499999999998E-2</v>
      </c>
      <c r="I5406" s="2">
        <f>IF(C5406&gt;'Assumptions Notes'!C$11,-C5406*('Assumptions Notes'!C$13/(2*1000)),G5406*D5406)</f>
        <v>-7.9650000000000012E-2</v>
      </c>
    </row>
    <row r="5407" spans="1:9" ht="16" x14ac:dyDescent="0.2">
      <c r="A5407" s="5">
        <v>42664.625</v>
      </c>
      <c r="B5407" s="2">
        <v>1003.93</v>
      </c>
      <c r="C5407" s="29">
        <v>157.1</v>
      </c>
      <c r="D5407" s="8">
        <v>1.975E-4</v>
      </c>
      <c r="E5407" s="13">
        <f>D5407*'Assumptions Notes'!C$12</f>
        <v>2.3699999999999999E-2</v>
      </c>
      <c r="F5407" s="15">
        <f t="shared" si="168"/>
        <v>3.1027249999999999E-2</v>
      </c>
      <c r="G5407" s="10">
        <f>IF(C5407&gt;'Assumptions Notes'!C$11,'Assumptions Notes'!C$11,C5407)</f>
        <v>150</v>
      </c>
      <c r="H5407" s="15">
        <f t="shared" si="169"/>
        <v>2.9625000000000002E-2</v>
      </c>
      <c r="I5407" s="2">
        <f>IF(C5407&gt;'Assumptions Notes'!C$11,-C5407*('Assumptions Notes'!C$13/(2*1000)),G5407*D5407)</f>
        <v>-7.8549999999999995E-2</v>
      </c>
    </row>
    <row r="5408" spans="1:9" ht="16" x14ac:dyDescent="0.2">
      <c r="A5408" s="5">
        <v>42664.645833333336</v>
      </c>
      <c r="B5408" s="2">
        <v>1008.6</v>
      </c>
      <c r="C5408" s="29">
        <v>152.69999999999999</v>
      </c>
      <c r="D5408" s="8">
        <v>2.2124999999999998E-4</v>
      </c>
      <c r="E5408" s="13">
        <f>D5408*'Assumptions Notes'!C$12</f>
        <v>2.6549999999999997E-2</v>
      </c>
      <c r="F5408" s="15">
        <f t="shared" si="168"/>
        <v>3.3784874999999992E-2</v>
      </c>
      <c r="G5408" s="10">
        <f>IF(C5408&gt;'Assumptions Notes'!C$11,'Assumptions Notes'!C$11,C5408)</f>
        <v>150</v>
      </c>
      <c r="H5408" s="15">
        <f t="shared" si="169"/>
        <v>3.3187499999999995E-2</v>
      </c>
      <c r="I5408" s="2">
        <f>IF(C5408&gt;'Assumptions Notes'!C$11,-C5408*('Assumptions Notes'!C$13/(2*1000)),G5408*D5408)</f>
        <v>-7.6350000000000001E-2</v>
      </c>
    </row>
    <row r="5409" spans="1:9" ht="16" x14ac:dyDescent="0.2">
      <c r="A5409" s="5">
        <v>42664.666666666664</v>
      </c>
      <c r="B5409" s="2">
        <v>1062.6199999999999</v>
      </c>
      <c r="C5409" s="29">
        <v>152.69999999999999</v>
      </c>
      <c r="D5409" s="8">
        <v>2.4499999999999999E-4</v>
      </c>
      <c r="E5409" s="13">
        <f>D5409*'Assumptions Notes'!C$12</f>
        <v>2.9399999999999999E-2</v>
      </c>
      <c r="F5409" s="15">
        <f t="shared" si="168"/>
        <v>3.7411499999999993E-2</v>
      </c>
      <c r="G5409" s="10">
        <f>IF(C5409&gt;'Assumptions Notes'!C$11,'Assumptions Notes'!C$11,C5409)</f>
        <v>150</v>
      </c>
      <c r="H5409" s="15">
        <f t="shared" si="169"/>
        <v>3.6749999999999998E-2</v>
      </c>
      <c r="I5409" s="2">
        <f>IF(C5409&gt;'Assumptions Notes'!C$11,-C5409*('Assumptions Notes'!C$13/(2*1000)),G5409*D5409)</f>
        <v>-7.6350000000000001E-2</v>
      </c>
    </row>
    <row r="5410" spans="1:9" ht="16" x14ac:dyDescent="0.2">
      <c r="A5410" s="5">
        <v>42664.6875</v>
      </c>
      <c r="B5410" s="2">
        <v>1100.3699999999999</v>
      </c>
      <c r="C5410" s="29">
        <v>156.1</v>
      </c>
      <c r="D5410" s="8">
        <v>2.7E-4</v>
      </c>
      <c r="E5410" s="13">
        <f>D5410*'Assumptions Notes'!C$12</f>
        <v>3.2399999999999998E-2</v>
      </c>
      <c r="F5410" s="15">
        <f t="shared" si="168"/>
        <v>4.2146999999999997E-2</v>
      </c>
      <c r="G5410" s="10">
        <f>IF(C5410&gt;'Assumptions Notes'!C$11,'Assumptions Notes'!C$11,C5410)</f>
        <v>150</v>
      </c>
      <c r="H5410" s="15">
        <f t="shared" si="169"/>
        <v>4.0500000000000001E-2</v>
      </c>
      <c r="I5410" s="2">
        <f>IF(C5410&gt;'Assumptions Notes'!C$11,-C5410*('Assumptions Notes'!C$13/(2*1000)),G5410*D5410)</f>
        <v>-7.8049999999999994E-2</v>
      </c>
    </row>
    <row r="5411" spans="1:9" ht="16" x14ac:dyDescent="0.2">
      <c r="A5411" s="5">
        <v>42664.708333333336</v>
      </c>
      <c r="B5411" s="2">
        <v>1147.42</v>
      </c>
      <c r="C5411" s="29">
        <v>168.4</v>
      </c>
      <c r="D5411" s="8">
        <v>2.9500000000000001E-4</v>
      </c>
      <c r="E5411" s="13">
        <f>D5411*'Assumptions Notes'!C$12</f>
        <v>3.5400000000000001E-2</v>
      </c>
      <c r="F5411" s="15">
        <f t="shared" si="168"/>
        <v>4.9678000000000007E-2</v>
      </c>
      <c r="G5411" s="10">
        <f>IF(C5411&gt;'Assumptions Notes'!C$11,'Assumptions Notes'!C$11,C5411)</f>
        <v>150</v>
      </c>
      <c r="H5411" s="15">
        <f t="shared" si="169"/>
        <v>4.4250000000000005E-2</v>
      </c>
      <c r="I5411" s="2">
        <f>IF(C5411&gt;'Assumptions Notes'!C$11,-C5411*('Assumptions Notes'!C$13/(2*1000)),G5411*D5411)</f>
        <v>-8.4200000000000011E-2</v>
      </c>
    </row>
    <row r="5412" spans="1:9" ht="16" x14ac:dyDescent="0.2">
      <c r="A5412" s="5">
        <v>42664.729166666664</v>
      </c>
      <c r="B5412" s="2">
        <v>1159.72</v>
      </c>
      <c r="C5412" s="29">
        <v>177.5</v>
      </c>
      <c r="D5412" s="8">
        <v>2.9750000000000002E-4</v>
      </c>
      <c r="E5412" s="13">
        <f>D5412*'Assumptions Notes'!C$12</f>
        <v>3.5700000000000003E-2</v>
      </c>
      <c r="F5412" s="15">
        <f t="shared" si="168"/>
        <v>5.2806250000000006E-2</v>
      </c>
      <c r="G5412" s="10">
        <f>IF(C5412&gt;'Assumptions Notes'!C$11,'Assumptions Notes'!C$11,C5412)</f>
        <v>150</v>
      </c>
      <c r="H5412" s="15">
        <f t="shared" si="169"/>
        <v>4.4625000000000005E-2</v>
      </c>
      <c r="I5412" s="2">
        <f>IF(C5412&gt;'Assumptions Notes'!C$11,-C5412*('Assumptions Notes'!C$13/(2*1000)),G5412*D5412)</f>
        <v>-8.8749999999999996E-2</v>
      </c>
    </row>
    <row r="5413" spans="1:9" ht="16" x14ac:dyDescent="0.2">
      <c r="A5413" s="5">
        <v>42664.75</v>
      </c>
      <c r="B5413" s="2">
        <v>1212.8</v>
      </c>
      <c r="C5413" s="29">
        <v>176.5</v>
      </c>
      <c r="D5413" s="8">
        <v>2.9999999999999997E-4</v>
      </c>
      <c r="E5413" s="13">
        <f>D5413*'Assumptions Notes'!C$12</f>
        <v>3.5999999999999997E-2</v>
      </c>
      <c r="F5413" s="15">
        <f t="shared" si="168"/>
        <v>5.2949999999999997E-2</v>
      </c>
      <c r="G5413" s="10">
        <f>IF(C5413&gt;'Assumptions Notes'!C$11,'Assumptions Notes'!C$11,C5413)</f>
        <v>150</v>
      </c>
      <c r="H5413" s="15">
        <f t="shared" si="169"/>
        <v>4.4999999999999998E-2</v>
      </c>
      <c r="I5413" s="2">
        <f>IF(C5413&gt;'Assumptions Notes'!C$11,-C5413*('Assumptions Notes'!C$13/(2*1000)),G5413*D5413)</f>
        <v>-8.8249999999999995E-2</v>
      </c>
    </row>
    <row r="5414" spans="1:9" ht="16" x14ac:dyDescent="0.2">
      <c r="A5414" s="5">
        <v>42664.770833333336</v>
      </c>
      <c r="B5414" s="2">
        <v>1261.8499999999999</v>
      </c>
      <c r="C5414" s="29">
        <v>168.4</v>
      </c>
      <c r="D5414" s="8">
        <v>2.9999999999999997E-4</v>
      </c>
      <c r="E5414" s="13">
        <f>D5414*'Assumptions Notes'!C$12</f>
        <v>3.5999999999999997E-2</v>
      </c>
      <c r="F5414" s="15">
        <f t="shared" si="168"/>
        <v>5.0519999999999995E-2</v>
      </c>
      <c r="G5414" s="10">
        <f>IF(C5414&gt;'Assumptions Notes'!C$11,'Assumptions Notes'!C$11,C5414)</f>
        <v>150</v>
      </c>
      <c r="H5414" s="15">
        <f t="shared" si="169"/>
        <v>4.4999999999999998E-2</v>
      </c>
      <c r="I5414" s="2">
        <f>IF(C5414&gt;'Assumptions Notes'!C$11,-C5414*('Assumptions Notes'!C$13/(2*1000)),G5414*D5414)</f>
        <v>-8.4200000000000011E-2</v>
      </c>
    </row>
    <row r="5415" spans="1:9" ht="16" x14ac:dyDescent="0.2">
      <c r="A5415" s="5">
        <v>42664.791666666664</v>
      </c>
      <c r="B5415" s="2">
        <v>1306.46</v>
      </c>
      <c r="C5415" s="29">
        <v>142.69999999999999</v>
      </c>
      <c r="D5415" s="8">
        <v>2.9999999999999997E-4</v>
      </c>
      <c r="E5415" s="13">
        <f>D5415*'Assumptions Notes'!C$12</f>
        <v>3.5999999999999997E-2</v>
      </c>
      <c r="F5415" s="15">
        <f t="shared" si="168"/>
        <v>4.2809999999999994E-2</v>
      </c>
      <c r="G5415" s="10">
        <f>IF(C5415&gt;'Assumptions Notes'!C$11,'Assumptions Notes'!C$11,C5415)</f>
        <v>142.69999999999999</v>
      </c>
      <c r="H5415" s="15">
        <f t="shared" si="169"/>
        <v>4.2809999999999994E-2</v>
      </c>
      <c r="I5415" s="2">
        <f>IF(C5415&gt;'Assumptions Notes'!C$11,-C5415*('Assumptions Notes'!C$13/(2*1000)),G5415*D5415)</f>
        <v>4.2809999999999994E-2</v>
      </c>
    </row>
    <row r="5416" spans="1:9" ht="16" x14ac:dyDescent="0.2">
      <c r="A5416" s="5">
        <v>42664.8125</v>
      </c>
      <c r="B5416" s="2">
        <v>1382.91</v>
      </c>
      <c r="C5416" s="29">
        <v>137.69999999999999</v>
      </c>
      <c r="D5416" s="8">
        <v>2.9750000000000002E-4</v>
      </c>
      <c r="E5416" s="13">
        <f>D5416*'Assumptions Notes'!C$12</f>
        <v>3.5700000000000003E-2</v>
      </c>
      <c r="F5416" s="15">
        <f t="shared" si="168"/>
        <v>4.0965750000000002E-2</v>
      </c>
      <c r="G5416" s="10">
        <f>IF(C5416&gt;'Assumptions Notes'!C$11,'Assumptions Notes'!C$11,C5416)</f>
        <v>137.69999999999999</v>
      </c>
      <c r="H5416" s="15">
        <f t="shared" si="169"/>
        <v>4.0965750000000002E-2</v>
      </c>
      <c r="I5416" s="2">
        <f>IF(C5416&gt;'Assumptions Notes'!C$11,-C5416*('Assumptions Notes'!C$13/(2*1000)),G5416*D5416)</f>
        <v>4.0965750000000002E-2</v>
      </c>
    </row>
    <row r="5417" spans="1:9" ht="16" x14ac:dyDescent="0.2">
      <c r="A5417" s="5">
        <v>42664.833333333336</v>
      </c>
      <c r="B5417" s="2">
        <v>1455.05</v>
      </c>
      <c r="C5417" s="29">
        <v>138.30000000000001</v>
      </c>
      <c r="D5417" s="8">
        <v>2.9500000000000001E-4</v>
      </c>
      <c r="E5417" s="13">
        <f>D5417*'Assumptions Notes'!C$12</f>
        <v>3.5400000000000001E-2</v>
      </c>
      <c r="F5417" s="15">
        <f t="shared" si="168"/>
        <v>4.0798500000000008E-2</v>
      </c>
      <c r="G5417" s="10">
        <f>IF(C5417&gt;'Assumptions Notes'!C$11,'Assumptions Notes'!C$11,C5417)</f>
        <v>138.30000000000001</v>
      </c>
      <c r="H5417" s="15">
        <f t="shared" si="169"/>
        <v>4.0798500000000008E-2</v>
      </c>
      <c r="I5417" s="2">
        <f>IF(C5417&gt;'Assumptions Notes'!C$11,-C5417*('Assumptions Notes'!C$13/(2*1000)),G5417*D5417)</f>
        <v>4.0798500000000008E-2</v>
      </c>
    </row>
    <row r="5418" spans="1:9" ht="16" x14ac:dyDescent="0.2">
      <c r="A5418" s="5">
        <v>42664.854166666664</v>
      </c>
      <c r="B5418" s="2">
        <v>1443.76</v>
      </c>
      <c r="C5418" s="29">
        <v>140.1</v>
      </c>
      <c r="D5418" s="8">
        <v>2.9E-4</v>
      </c>
      <c r="E5418" s="13">
        <f>D5418*'Assumptions Notes'!C$12</f>
        <v>3.4799999999999998E-2</v>
      </c>
      <c r="F5418" s="15">
        <f t="shared" si="168"/>
        <v>4.0628999999999998E-2</v>
      </c>
      <c r="G5418" s="10">
        <f>IF(C5418&gt;'Assumptions Notes'!C$11,'Assumptions Notes'!C$11,C5418)</f>
        <v>140.1</v>
      </c>
      <c r="H5418" s="15">
        <f t="shared" si="169"/>
        <v>4.0628999999999998E-2</v>
      </c>
      <c r="I5418" s="2">
        <f>IF(C5418&gt;'Assumptions Notes'!C$11,-C5418*('Assumptions Notes'!C$13/(2*1000)),G5418*D5418)</f>
        <v>4.0628999999999998E-2</v>
      </c>
    </row>
    <row r="5419" spans="1:9" ht="16" x14ac:dyDescent="0.2">
      <c r="A5419" s="5">
        <v>42664.875</v>
      </c>
      <c r="B5419" s="2">
        <v>1421.84</v>
      </c>
      <c r="C5419" s="29">
        <v>139.19999999999999</v>
      </c>
      <c r="D5419" s="8">
        <v>2.8499999999999999E-4</v>
      </c>
      <c r="E5419" s="13">
        <f>D5419*'Assumptions Notes'!C$12</f>
        <v>3.4200000000000001E-2</v>
      </c>
      <c r="F5419" s="15">
        <f t="shared" si="168"/>
        <v>3.9671999999999992E-2</v>
      </c>
      <c r="G5419" s="10">
        <f>IF(C5419&gt;'Assumptions Notes'!C$11,'Assumptions Notes'!C$11,C5419)</f>
        <v>139.19999999999999</v>
      </c>
      <c r="H5419" s="15">
        <f t="shared" si="169"/>
        <v>3.9671999999999992E-2</v>
      </c>
      <c r="I5419" s="2">
        <f>IF(C5419&gt;'Assumptions Notes'!C$11,-C5419*('Assumptions Notes'!C$13/(2*1000)),G5419*D5419)</f>
        <v>3.9671999999999992E-2</v>
      </c>
    </row>
    <row r="5420" spans="1:9" ht="16" x14ac:dyDescent="0.2">
      <c r="A5420" s="5">
        <v>42664.895833333336</v>
      </c>
      <c r="B5420" s="2">
        <v>1328.09</v>
      </c>
      <c r="C5420" s="29">
        <v>136.30000000000001</v>
      </c>
      <c r="D5420" s="8">
        <v>2.7E-4</v>
      </c>
      <c r="E5420" s="13">
        <f>D5420*'Assumptions Notes'!C$12</f>
        <v>3.2399999999999998E-2</v>
      </c>
      <c r="F5420" s="15">
        <f t="shared" si="168"/>
        <v>3.6801E-2</v>
      </c>
      <c r="G5420" s="10">
        <f>IF(C5420&gt;'Assumptions Notes'!C$11,'Assumptions Notes'!C$11,C5420)</f>
        <v>136.30000000000001</v>
      </c>
      <c r="H5420" s="15">
        <f t="shared" si="169"/>
        <v>3.6801E-2</v>
      </c>
      <c r="I5420" s="2">
        <f>IF(C5420&gt;'Assumptions Notes'!C$11,-C5420*('Assumptions Notes'!C$13/(2*1000)),G5420*D5420)</f>
        <v>3.6801E-2</v>
      </c>
    </row>
    <row r="5421" spans="1:9" ht="16" x14ac:dyDescent="0.2">
      <c r="A5421" s="5">
        <v>42664.916666666664</v>
      </c>
      <c r="B5421" s="2">
        <v>1292.17</v>
      </c>
      <c r="C5421" s="29">
        <v>135.1</v>
      </c>
      <c r="D5421" s="8">
        <v>2.5500000000000002E-4</v>
      </c>
      <c r="E5421" s="13">
        <f>D5421*'Assumptions Notes'!C$12</f>
        <v>3.0600000000000002E-2</v>
      </c>
      <c r="F5421" s="15">
        <f t="shared" si="168"/>
        <v>3.4450500000000002E-2</v>
      </c>
      <c r="G5421" s="10">
        <f>IF(C5421&gt;'Assumptions Notes'!C$11,'Assumptions Notes'!C$11,C5421)</f>
        <v>135.1</v>
      </c>
      <c r="H5421" s="15">
        <f t="shared" si="169"/>
        <v>3.4450500000000002E-2</v>
      </c>
      <c r="I5421" s="2">
        <f>IF(C5421&gt;'Assumptions Notes'!C$11,-C5421*('Assumptions Notes'!C$13/(2*1000)),G5421*D5421)</f>
        <v>3.4450500000000002E-2</v>
      </c>
    </row>
    <row r="5422" spans="1:9" ht="16" x14ac:dyDescent="0.2">
      <c r="A5422" s="5">
        <v>42664.9375</v>
      </c>
      <c r="B5422" s="2">
        <v>1236.56</v>
      </c>
      <c r="C5422" s="29">
        <v>136.69999999999999</v>
      </c>
      <c r="D5422" s="8">
        <v>2.1250000000000002E-4</v>
      </c>
      <c r="E5422" s="13">
        <f>D5422*'Assumptions Notes'!C$12</f>
        <v>2.5500000000000002E-2</v>
      </c>
      <c r="F5422" s="15">
        <f t="shared" si="168"/>
        <v>2.9048749999999998E-2</v>
      </c>
      <c r="G5422" s="10">
        <f>IF(C5422&gt;'Assumptions Notes'!C$11,'Assumptions Notes'!C$11,C5422)</f>
        <v>136.69999999999999</v>
      </c>
      <c r="H5422" s="15">
        <f t="shared" si="169"/>
        <v>2.9048749999999998E-2</v>
      </c>
      <c r="I5422" s="2">
        <f>IF(C5422&gt;'Assumptions Notes'!C$11,-C5422*('Assumptions Notes'!C$13/(2*1000)),G5422*D5422)</f>
        <v>2.9048749999999998E-2</v>
      </c>
    </row>
    <row r="5423" spans="1:9" ht="16" x14ac:dyDescent="0.2">
      <c r="A5423" s="5">
        <v>42664.958333333336</v>
      </c>
      <c r="B5423" s="2">
        <v>1173.57</v>
      </c>
      <c r="C5423" s="29">
        <v>152.80000000000001</v>
      </c>
      <c r="D5423" s="8">
        <v>1.7000000000000001E-4</v>
      </c>
      <c r="E5423" s="13">
        <f>D5423*'Assumptions Notes'!C$12</f>
        <v>2.0400000000000001E-2</v>
      </c>
      <c r="F5423" s="15">
        <f t="shared" si="168"/>
        <v>2.5976000000000003E-2</v>
      </c>
      <c r="G5423" s="10">
        <f>IF(C5423&gt;'Assumptions Notes'!C$11,'Assumptions Notes'!C$11,C5423)</f>
        <v>150</v>
      </c>
      <c r="H5423" s="15">
        <f t="shared" si="169"/>
        <v>2.5500000000000002E-2</v>
      </c>
      <c r="I5423" s="2">
        <f>IF(C5423&gt;'Assumptions Notes'!C$11,-C5423*('Assumptions Notes'!C$13/(2*1000)),G5423*D5423)</f>
        <v>-7.640000000000001E-2</v>
      </c>
    </row>
    <row r="5424" spans="1:9" ht="16" x14ac:dyDescent="0.2">
      <c r="A5424" s="5">
        <v>42664.979166666664</v>
      </c>
      <c r="B5424" s="2">
        <v>1145.96</v>
      </c>
      <c r="C5424" s="29">
        <v>163</v>
      </c>
      <c r="D5424" s="8">
        <v>1.5000000000000001E-4</v>
      </c>
      <c r="E5424" s="13">
        <f>D5424*'Assumptions Notes'!C$12</f>
        <v>1.8000000000000002E-2</v>
      </c>
      <c r="F5424" s="15">
        <f t="shared" si="168"/>
        <v>2.4450000000000003E-2</v>
      </c>
      <c r="G5424" s="10">
        <f>IF(C5424&gt;'Assumptions Notes'!C$11,'Assumptions Notes'!C$11,C5424)</f>
        <v>150</v>
      </c>
      <c r="H5424" s="15">
        <f t="shared" si="169"/>
        <v>2.2500000000000003E-2</v>
      </c>
      <c r="I5424" s="2">
        <f>IF(C5424&gt;'Assumptions Notes'!C$11,-C5424*('Assumptions Notes'!C$13/(2*1000)),G5424*D5424)</f>
        <v>-8.1500000000000003E-2</v>
      </c>
    </row>
    <row r="5425" spans="1:9" ht="16" x14ac:dyDescent="0.2">
      <c r="A5425" s="5">
        <v>42665</v>
      </c>
      <c r="B5425" s="2">
        <v>1339.47</v>
      </c>
      <c r="C5425" s="29">
        <v>160.30000000000001</v>
      </c>
      <c r="D5425" s="8">
        <v>1.2999999999999999E-4</v>
      </c>
      <c r="E5425" s="13">
        <f>D5425*'Assumptions Notes'!C$12</f>
        <v>1.5599999999999999E-2</v>
      </c>
      <c r="F5425" s="15">
        <f t="shared" si="168"/>
        <v>2.0839E-2</v>
      </c>
      <c r="G5425" s="10">
        <f>IF(C5425&gt;'Assumptions Notes'!C$11,'Assumptions Notes'!C$11,C5425)</f>
        <v>150</v>
      </c>
      <c r="H5425" s="15">
        <f t="shared" si="169"/>
        <v>1.95E-2</v>
      </c>
      <c r="I5425" s="2">
        <f>IF(C5425&gt;'Assumptions Notes'!C$11,-C5425*('Assumptions Notes'!C$13/(2*1000)),G5425*D5425)</f>
        <v>-8.0150000000000013E-2</v>
      </c>
    </row>
    <row r="5426" spans="1:9" ht="16" x14ac:dyDescent="0.2">
      <c r="A5426" s="5">
        <v>42665.020833333336</v>
      </c>
      <c r="B5426" s="2">
        <v>1275.3</v>
      </c>
      <c r="C5426" s="29">
        <v>155.19999999999999</v>
      </c>
      <c r="D5426" s="8">
        <v>1.175E-4</v>
      </c>
      <c r="E5426" s="13">
        <f>D5426*'Assumptions Notes'!C$12</f>
        <v>1.41E-2</v>
      </c>
      <c r="F5426" s="15">
        <f t="shared" si="168"/>
        <v>1.8235999999999999E-2</v>
      </c>
      <c r="G5426" s="10">
        <f>IF(C5426&gt;'Assumptions Notes'!C$11,'Assumptions Notes'!C$11,C5426)</f>
        <v>150</v>
      </c>
      <c r="H5426" s="15">
        <f t="shared" si="169"/>
        <v>1.7624999999999998E-2</v>
      </c>
      <c r="I5426" s="2">
        <f>IF(C5426&gt;'Assumptions Notes'!C$11,-C5426*('Assumptions Notes'!C$13/(2*1000)),G5426*D5426)</f>
        <v>-7.7600000000000002E-2</v>
      </c>
    </row>
    <row r="5427" spans="1:9" ht="16" x14ac:dyDescent="0.2">
      <c r="A5427" s="5">
        <v>42665.041666666664</v>
      </c>
      <c r="B5427" s="2">
        <v>1232.97</v>
      </c>
      <c r="C5427" s="29">
        <v>130.5</v>
      </c>
      <c r="D5427" s="8">
        <v>1.05E-4</v>
      </c>
      <c r="E5427" s="13">
        <f>D5427*'Assumptions Notes'!C$12</f>
        <v>1.26E-2</v>
      </c>
      <c r="F5427" s="15">
        <f t="shared" si="168"/>
        <v>1.3702500000000001E-2</v>
      </c>
      <c r="G5427" s="10">
        <f>IF(C5427&gt;'Assumptions Notes'!C$11,'Assumptions Notes'!C$11,C5427)</f>
        <v>130.5</v>
      </c>
      <c r="H5427" s="15">
        <f t="shared" si="169"/>
        <v>1.3702500000000001E-2</v>
      </c>
      <c r="I5427" s="2">
        <f>IF(C5427&gt;'Assumptions Notes'!C$11,-C5427*('Assumptions Notes'!C$13/(2*1000)),G5427*D5427)</f>
        <v>1.3702500000000001E-2</v>
      </c>
    </row>
    <row r="5428" spans="1:9" ht="16" x14ac:dyDescent="0.2">
      <c r="A5428" s="5">
        <v>42665.0625</v>
      </c>
      <c r="B5428" s="2">
        <v>1149.21</v>
      </c>
      <c r="C5428" s="29">
        <v>125.1</v>
      </c>
      <c r="D5428" s="8">
        <v>1.025E-4</v>
      </c>
      <c r="E5428" s="13">
        <f>D5428*'Assumptions Notes'!C$12</f>
        <v>1.23E-2</v>
      </c>
      <c r="F5428" s="15">
        <f t="shared" si="168"/>
        <v>1.2822749999999999E-2</v>
      </c>
      <c r="G5428" s="10">
        <f>IF(C5428&gt;'Assumptions Notes'!C$11,'Assumptions Notes'!C$11,C5428)</f>
        <v>125.1</v>
      </c>
      <c r="H5428" s="15">
        <f t="shared" si="169"/>
        <v>1.2822749999999999E-2</v>
      </c>
      <c r="I5428" s="2">
        <f>IF(C5428&gt;'Assumptions Notes'!C$11,-C5428*('Assumptions Notes'!C$13/(2*1000)),G5428*D5428)</f>
        <v>1.2822749999999999E-2</v>
      </c>
    </row>
    <row r="5429" spans="1:9" ht="16" x14ac:dyDescent="0.2">
      <c r="A5429" s="5">
        <v>42665.083333333336</v>
      </c>
      <c r="B5429" s="2">
        <v>1080.92</v>
      </c>
      <c r="C5429" s="29">
        <v>125.2</v>
      </c>
      <c r="D5429" s="8">
        <v>1E-4</v>
      </c>
      <c r="E5429" s="13">
        <f>D5429*'Assumptions Notes'!C$12</f>
        <v>1.2E-2</v>
      </c>
      <c r="F5429" s="15">
        <f t="shared" si="168"/>
        <v>1.2520000000000002E-2</v>
      </c>
      <c r="G5429" s="10">
        <f>IF(C5429&gt;'Assumptions Notes'!C$11,'Assumptions Notes'!C$11,C5429)</f>
        <v>125.2</v>
      </c>
      <c r="H5429" s="15">
        <f t="shared" si="169"/>
        <v>1.2520000000000002E-2</v>
      </c>
      <c r="I5429" s="2">
        <f>IF(C5429&gt;'Assumptions Notes'!C$11,-C5429*('Assumptions Notes'!C$13/(2*1000)),G5429*D5429)</f>
        <v>1.2520000000000002E-2</v>
      </c>
    </row>
    <row r="5430" spans="1:9" ht="16" x14ac:dyDescent="0.2">
      <c r="A5430" s="5">
        <v>42665.104166666664</v>
      </c>
      <c r="B5430" s="2">
        <v>1054.95</v>
      </c>
      <c r="C5430" s="29">
        <v>125.6</v>
      </c>
      <c r="D5430" s="8">
        <v>9.8750000000000002E-5</v>
      </c>
      <c r="E5430" s="13">
        <f>D5430*'Assumptions Notes'!C$12</f>
        <v>1.1849999999999999E-2</v>
      </c>
      <c r="F5430" s="15">
        <f t="shared" si="168"/>
        <v>1.2402999999999999E-2</v>
      </c>
      <c r="G5430" s="10">
        <f>IF(C5430&gt;'Assumptions Notes'!C$11,'Assumptions Notes'!C$11,C5430)</f>
        <v>125.6</v>
      </c>
      <c r="H5430" s="15">
        <f t="shared" si="169"/>
        <v>1.2402999999999999E-2</v>
      </c>
      <c r="I5430" s="2">
        <f>IF(C5430&gt;'Assumptions Notes'!C$11,-C5430*('Assumptions Notes'!C$13/(2*1000)),G5430*D5430)</f>
        <v>1.2402999999999999E-2</v>
      </c>
    </row>
    <row r="5431" spans="1:9" ht="16" x14ac:dyDescent="0.2">
      <c r="A5431" s="5">
        <v>42665.125</v>
      </c>
      <c r="B5431" s="2">
        <v>1019.12</v>
      </c>
      <c r="C5431" s="29">
        <v>124.8</v>
      </c>
      <c r="D5431" s="8">
        <v>9.7499999999999998E-5</v>
      </c>
      <c r="E5431" s="13">
        <f>D5431*'Assumptions Notes'!C$12</f>
        <v>1.17E-2</v>
      </c>
      <c r="F5431" s="15">
        <f t="shared" si="168"/>
        <v>1.2168E-2</v>
      </c>
      <c r="G5431" s="10">
        <f>IF(C5431&gt;'Assumptions Notes'!C$11,'Assumptions Notes'!C$11,C5431)</f>
        <v>124.8</v>
      </c>
      <c r="H5431" s="15">
        <f t="shared" si="169"/>
        <v>1.2168E-2</v>
      </c>
      <c r="I5431" s="2">
        <f>IF(C5431&gt;'Assumptions Notes'!C$11,-C5431*('Assumptions Notes'!C$13/(2*1000)),G5431*D5431)</f>
        <v>1.2168E-2</v>
      </c>
    </row>
    <row r="5432" spans="1:9" ht="16" x14ac:dyDescent="0.2">
      <c r="A5432" s="5">
        <v>42665.145833333336</v>
      </c>
      <c r="B5432" s="2">
        <v>994.49</v>
      </c>
      <c r="C5432" s="29">
        <v>124.4</v>
      </c>
      <c r="D5432" s="8">
        <v>9.6250000000000009E-5</v>
      </c>
      <c r="E5432" s="13">
        <f>D5432*'Assumptions Notes'!C$12</f>
        <v>1.1550000000000001E-2</v>
      </c>
      <c r="F5432" s="15">
        <f t="shared" si="168"/>
        <v>1.1973500000000002E-2</v>
      </c>
      <c r="G5432" s="10">
        <f>IF(C5432&gt;'Assumptions Notes'!C$11,'Assumptions Notes'!C$11,C5432)</f>
        <v>124.4</v>
      </c>
      <c r="H5432" s="15">
        <f t="shared" si="169"/>
        <v>1.1973500000000002E-2</v>
      </c>
      <c r="I5432" s="2">
        <f>IF(C5432&gt;'Assumptions Notes'!C$11,-C5432*('Assumptions Notes'!C$13/(2*1000)),G5432*D5432)</f>
        <v>1.1973500000000002E-2</v>
      </c>
    </row>
    <row r="5433" spans="1:9" ht="16" x14ac:dyDescent="0.2">
      <c r="A5433" s="5">
        <v>42665.166666666664</v>
      </c>
      <c r="B5433" s="2">
        <v>972.99</v>
      </c>
      <c r="C5433" s="29">
        <v>121.7</v>
      </c>
      <c r="D5433" s="8">
        <v>9.5000000000000005E-5</v>
      </c>
      <c r="E5433" s="13">
        <f>D5433*'Assumptions Notes'!C$12</f>
        <v>1.14E-2</v>
      </c>
      <c r="F5433" s="15">
        <f t="shared" si="168"/>
        <v>1.1561500000000001E-2</v>
      </c>
      <c r="G5433" s="10">
        <f>IF(C5433&gt;'Assumptions Notes'!C$11,'Assumptions Notes'!C$11,C5433)</f>
        <v>121.7</v>
      </c>
      <c r="H5433" s="15">
        <f t="shared" si="169"/>
        <v>1.1561500000000001E-2</v>
      </c>
      <c r="I5433" s="2">
        <f>IF(C5433&gt;'Assumptions Notes'!C$11,-C5433*('Assumptions Notes'!C$13/(2*1000)),G5433*D5433)</f>
        <v>1.1561500000000001E-2</v>
      </c>
    </row>
    <row r="5434" spans="1:9" ht="16" x14ac:dyDescent="0.2">
      <c r="A5434" s="5">
        <v>42665.1875</v>
      </c>
      <c r="B5434" s="2">
        <v>967.18</v>
      </c>
      <c r="C5434" s="29">
        <v>125.4</v>
      </c>
      <c r="D5434" s="8">
        <v>9.6250000000000009E-5</v>
      </c>
      <c r="E5434" s="13">
        <f>D5434*'Assumptions Notes'!C$12</f>
        <v>1.1550000000000001E-2</v>
      </c>
      <c r="F5434" s="15">
        <f t="shared" si="168"/>
        <v>1.2069750000000002E-2</v>
      </c>
      <c r="G5434" s="10">
        <f>IF(C5434&gt;'Assumptions Notes'!C$11,'Assumptions Notes'!C$11,C5434)</f>
        <v>125.4</v>
      </c>
      <c r="H5434" s="15">
        <f t="shared" si="169"/>
        <v>1.2069750000000002E-2</v>
      </c>
      <c r="I5434" s="2">
        <f>IF(C5434&gt;'Assumptions Notes'!C$11,-C5434*('Assumptions Notes'!C$13/(2*1000)),G5434*D5434)</f>
        <v>1.2069750000000002E-2</v>
      </c>
    </row>
    <row r="5435" spans="1:9" ht="16" x14ac:dyDescent="0.2">
      <c r="A5435" s="5">
        <v>42665.208333333336</v>
      </c>
      <c r="B5435" s="2">
        <v>1015.65</v>
      </c>
      <c r="C5435" s="29">
        <v>138.5</v>
      </c>
      <c r="D5435" s="8">
        <v>9.7499999999999998E-5</v>
      </c>
      <c r="E5435" s="13">
        <f>D5435*'Assumptions Notes'!C$12</f>
        <v>1.17E-2</v>
      </c>
      <c r="F5435" s="15">
        <f t="shared" si="168"/>
        <v>1.350375E-2</v>
      </c>
      <c r="G5435" s="10">
        <f>IF(C5435&gt;'Assumptions Notes'!C$11,'Assumptions Notes'!C$11,C5435)</f>
        <v>138.5</v>
      </c>
      <c r="H5435" s="15">
        <f t="shared" si="169"/>
        <v>1.350375E-2</v>
      </c>
      <c r="I5435" s="2">
        <f>IF(C5435&gt;'Assumptions Notes'!C$11,-C5435*('Assumptions Notes'!C$13/(2*1000)),G5435*D5435)</f>
        <v>1.350375E-2</v>
      </c>
    </row>
    <row r="5436" spans="1:9" ht="16" x14ac:dyDescent="0.2">
      <c r="A5436" s="5">
        <v>42665.229166666664</v>
      </c>
      <c r="B5436" s="2">
        <v>983.24</v>
      </c>
      <c r="C5436" s="29">
        <v>147.5</v>
      </c>
      <c r="D5436" s="8">
        <v>1.15E-4</v>
      </c>
      <c r="E5436" s="13">
        <f>D5436*'Assumptions Notes'!C$12</f>
        <v>1.38E-2</v>
      </c>
      <c r="F5436" s="15">
        <f t="shared" si="168"/>
        <v>1.6962500000000002E-2</v>
      </c>
      <c r="G5436" s="10">
        <f>IF(C5436&gt;'Assumptions Notes'!C$11,'Assumptions Notes'!C$11,C5436)</f>
        <v>147.5</v>
      </c>
      <c r="H5436" s="15">
        <f t="shared" si="169"/>
        <v>1.6962500000000002E-2</v>
      </c>
      <c r="I5436" s="2">
        <f>IF(C5436&gt;'Assumptions Notes'!C$11,-C5436*('Assumptions Notes'!C$13/(2*1000)),G5436*D5436)</f>
        <v>1.6962500000000002E-2</v>
      </c>
    </row>
    <row r="5437" spans="1:9" ht="16" x14ac:dyDescent="0.2">
      <c r="A5437" s="5">
        <v>42665.25</v>
      </c>
      <c r="B5437" s="2">
        <v>1040.8399999999999</v>
      </c>
      <c r="C5437" s="29">
        <v>145.69999999999999</v>
      </c>
      <c r="D5437" s="8">
        <v>1.325E-4</v>
      </c>
      <c r="E5437" s="13">
        <f>D5437*'Assumptions Notes'!C$12</f>
        <v>1.5900000000000001E-2</v>
      </c>
      <c r="F5437" s="15">
        <f t="shared" si="168"/>
        <v>1.9305249999999999E-2</v>
      </c>
      <c r="G5437" s="10">
        <f>IF(C5437&gt;'Assumptions Notes'!C$11,'Assumptions Notes'!C$11,C5437)</f>
        <v>145.69999999999999</v>
      </c>
      <c r="H5437" s="15">
        <f t="shared" si="169"/>
        <v>1.9305249999999999E-2</v>
      </c>
      <c r="I5437" s="2">
        <f>IF(C5437&gt;'Assumptions Notes'!C$11,-C5437*('Assumptions Notes'!C$13/(2*1000)),G5437*D5437)</f>
        <v>1.9305249999999999E-2</v>
      </c>
    </row>
    <row r="5438" spans="1:9" ht="16" x14ac:dyDescent="0.2">
      <c r="A5438" s="5">
        <v>42665.270833333336</v>
      </c>
      <c r="B5438" s="2">
        <v>1066.2</v>
      </c>
      <c r="C5438" s="29">
        <v>140.1</v>
      </c>
      <c r="D5438" s="8">
        <v>1.6249999999999999E-4</v>
      </c>
      <c r="E5438" s="13">
        <f>D5438*'Assumptions Notes'!C$12</f>
        <v>1.95E-2</v>
      </c>
      <c r="F5438" s="15">
        <f t="shared" si="168"/>
        <v>2.2766249999999998E-2</v>
      </c>
      <c r="G5438" s="10">
        <f>IF(C5438&gt;'Assumptions Notes'!C$11,'Assumptions Notes'!C$11,C5438)</f>
        <v>140.1</v>
      </c>
      <c r="H5438" s="15">
        <f t="shared" si="169"/>
        <v>2.2766249999999998E-2</v>
      </c>
      <c r="I5438" s="2">
        <f>IF(C5438&gt;'Assumptions Notes'!C$11,-C5438*('Assumptions Notes'!C$13/(2*1000)),G5438*D5438)</f>
        <v>2.2766249999999998E-2</v>
      </c>
    </row>
    <row r="5439" spans="1:9" ht="16" x14ac:dyDescent="0.2">
      <c r="A5439" s="5">
        <v>42665.291666666664</v>
      </c>
      <c r="B5439" s="2">
        <v>1149.68</v>
      </c>
      <c r="C5439" s="29">
        <v>114.6</v>
      </c>
      <c r="D5439" s="8">
        <v>1.9249999999999999E-4</v>
      </c>
      <c r="E5439" s="13">
        <f>D5439*'Assumptions Notes'!C$12</f>
        <v>2.3099999999999999E-2</v>
      </c>
      <c r="F5439" s="15">
        <f t="shared" si="168"/>
        <v>2.2060499999999997E-2</v>
      </c>
      <c r="G5439" s="10">
        <f>IF(C5439&gt;'Assumptions Notes'!C$11,'Assumptions Notes'!C$11,C5439)</f>
        <v>114.6</v>
      </c>
      <c r="H5439" s="15">
        <f t="shared" si="169"/>
        <v>2.2060499999999997E-2</v>
      </c>
      <c r="I5439" s="2">
        <f>IF(C5439&gt;'Assumptions Notes'!C$11,-C5439*('Assumptions Notes'!C$13/(2*1000)),G5439*D5439)</f>
        <v>2.2060499999999997E-2</v>
      </c>
    </row>
    <row r="5440" spans="1:9" ht="16" x14ac:dyDescent="0.2">
      <c r="A5440" s="5">
        <v>42665.3125</v>
      </c>
      <c r="B5440" s="2">
        <v>1139.71</v>
      </c>
      <c r="C5440" s="29">
        <v>113.1</v>
      </c>
      <c r="D5440" s="8">
        <v>2.0875000000000001E-4</v>
      </c>
      <c r="E5440" s="13">
        <f>D5440*'Assumptions Notes'!C$12</f>
        <v>2.5049999999999999E-2</v>
      </c>
      <c r="F5440" s="15">
        <f t="shared" si="168"/>
        <v>2.3609624999999999E-2</v>
      </c>
      <c r="G5440" s="10">
        <f>IF(C5440&gt;'Assumptions Notes'!C$11,'Assumptions Notes'!C$11,C5440)</f>
        <v>113.1</v>
      </c>
      <c r="H5440" s="15">
        <f t="shared" si="169"/>
        <v>2.3609624999999999E-2</v>
      </c>
      <c r="I5440" s="2">
        <f>IF(C5440&gt;'Assumptions Notes'!C$11,-C5440*('Assumptions Notes'!C$13/(2*1000)),G5440*D5440)</f>
        <v>2.3609624999999999E-2</v>
      </c>
    </row>
    <row r="5441" spans="1:9" ht="16" x14ac:dyDescent="0.2">
      <c r="A5441" s="5">
        <v>42665.333333333336</v>
      </c>
      <c r="B5441" s="2">
        <v>1112.8800000000001</v>
      </c>
      <c r="C5441" s="29">
        <v>113.6</v>
      </c>
      <c r="D5441" s="8">
        <v>2.2499999999999999E-4</v>
      </c>
      <c r="E5441" s="13">
        <f>D5441*'Assumptions Notes'!C$12</f>
        <v>2.7E-2</v>
      </c>
      <c r="F5441" s="15">
        <f t="shared" si="168"/>
        <v>2.5559999999999999E-2</v>
      </c>
      <c r="G5441" s="10">
        <f>IF(C5441&gt;'Assumptions Notes'!C$11,'Assumptions Notes'!C$11,C5441)</f>
        <v>113.6</v>
      </c>
      <c r="H5441" s="15">
        <f t="shared" si="169"/>
        <v>2.5559999999999999E-2</v>
      </c>
      <c r="I5441" s="2">
        <f>IF(C5441&gt;'Assumptions Notes'!C$11,-C5441*('Assumptions Notes'!C$13/(2*1000)),G5441*D5441)</f>
        <v>2.5559999999999999E-2</v>
      </c>
    </row>
    <row r="5442" spans="1:9" ht="16" x14ac:dyDescent="0.2">
      <c r="A5442" s="5">
        <v>42665.354166666664</v>
      </c>
      <c r="B5442" s="2">
        <v>1096.1500000000001</v>
      </c>
      <c r="C5442" s="29">
        <v>113.4</v>
      </c>
      <c r="D5442" s="8">
        <v>2.2625E-4</v>
      </c>
      <c r="E5442" s="13">
        <f>D5442*'Assumptions Notes'!C$12</f>
        <v>2.7150000000000001E-2</v>
      </c>
      <c r="F5442" s="15">
        <f t="shared" si="168"/>
        <v>2.5656750000000002E-2</v>
      </c>
      <c r="G5442" s="10">
        <f>IF(C5442&gt;'Assumptions Notes'!C$11,'Assumptions Notes'!C$11,C5442)</f>
        <v>113.4</v>
      </c>
      <c r="H5442" s="15">
        <f t="shared" si="169"/>
        <v>2.5656750000000002E-2</v>
      </c>
      <c r="I5442" s="2">
        <f>IF(C5442&gt;'Assumptions Notes'!C$11,-C5442*('Assumptions Notes'!C$13/(2*1000)),G5442*D5442)</f>
        <v>2.5656750000000002E-2</v>
      </c>
    </row>
    <row r="5443" spans="1:9" ht="16" x14ac:dyDescent="0.2">
      <c r="A5443" s="5">
        <v>42665.375</v>
      </c>
      <c r="B5443" s="2">
        <v>1021.09</v>
      </c>
      <c r="C5443" s="29">
        <v>112.1</v>
      </c>
      <c r="D5443" s="8">
        <v>2.275E-4</v>
      </c>
      <c r="E5443" s="13">
        <f>D5443*'Assumptions Notes'!C$12</f>
        <v>2.7300000000000001E-2</v>
      </c>
      <c r="F5443" s="15">
        <f t="shared" ref="F5443:F5506" si="170">D5443*C5443</f>
        <v>2.5502749999999998E-2</v>
      </c>
      <c r="G5443" s="10">
        <f>IF(C5443&gt;'Assumptions Notes'!C$11,'Assumptions Notes'!C$11,C5443)</f>
        <v>112.1</v>
      </c>
      <c r="H5443" s="15">
        <f t="shared" ref="H5443:H5506" si="171">G5443*D5443</f>
        <v>2.5502749999999998E-2</v>
      </c>
      <c r="I5443" s="2">
        <f>IF(C5443&gt;'Assumptions Notes'!C$11,-C5443*('Assumptions Notes'!C$13/(2*1000)),G5443*D5443)</f>
        <v>2.5502749999999998E-2</v>
      </c>
    </row>
    <row r="5444" spans="1:9" ht="16" x14ac:dyDescent="0.2">
      <c r="A5444" s="5">
        <v>42665.395833333336</v>
      </c>
      <c r="B5444" s="2">
        <v>960.5</v>
      </c>
      <c r="C5444" s="29">
        <v>111.3</v>
      </c>
      <c r="D5444" s="8">
        <v>2.1875E-4</v>
      </c>
      <c r="E5444" s="13">
        <f>D5444*'Assumptions Notes'!C$12</f>
        <v>2.6249999999999999E-2</v>
      </c>
      <c r="F5444" s="15">
        <f t="shared" si="170"/>
        <v>2.4346875E-2</v>
      </c>
      <c r="G5444" s="10">
        <f>IF(C5444&gt;'Assumptions Notes'!C$11,'Assumptions Notes'!C$11,C5444)</f>
        <v>111.3</v>
      </c>
      <c r="H5444" s="15">
        <f t="shared" si="171"/>
        <v>2.4346875E-2</v>
      </c>
      <c r="I5444" s="2">
        <f>IF(C5444&gt;'Assumptions Notes'!C$11,-C5444*('Assumptions Notes'!C$13/(2*1000)),G5444*D5444)</f>
        <v>2.4346875E-2</v>
      </c>
    </row>
    <row r="5445" spans="1:9" ht="16" x14ac:dyDescent="0.2">
      <c r="A5445" s="5">
        <v>42665.416666666664</v>
      </c>
      <c r="B5445" s="2">
        <v>954.95</v>
      </c>
      <c r="C5445" s="29">
        <v>110.9</v>
      </c>
      <c r="D5445" s="8">
        <v>2.1000000000000001E-4</v>
      </c>
      <c r="E5445" s="13">
        <f>D5445*'Assumptions Notes'!C$12</f>
        <v>2.52E-2</v>
      </c>
      <c r="F5445" s="15">
        <f t="shared" si="170"/>
        <v>2.3289000000000001E-2</v>
      </c>
      <c r="G5445" s="10">
        <f>IF(C5445&gt;'Assumptions Notes'!C$11,'Assumptions Notes'!C$11,C5445)</f>
        <v>110.9</v>
      </c>
      <c r="H5445" s="15">
        <f t="shared" si="171"/>
        <v>2.3289000000000001E-2</v>
      </c>
      <c r="I5445" s="2">
        <f>IF(C5445&gt;'Assumptions Notes'!C$11,-C5445*('Assumptions Notes'!C$13/(2*1000)),G5445*D5445)</f>
        <v>2.3289000000000001E-2</v>
      </c>
    </row>
    <row r="5446" spans="1:9" ht="16" x14ac:dyDescent="0.2">
      <c r="A5446" s="5">
        <v>42665.4375</v>
      </c>
      <c r="B5446" s="2">
        <v>971.35</v>
      </c>
      <c r="C5446" s="29">
        <v>114.2</v>
      </c>
      <c r="D5446" s="8">
        <v>2.075E-4</v>
      </c>
      <c r="E5446" s="13">
        <f>D5446*'Assumptions Notes'!C$12</f>
        <v>2.4899999999999999E-2</v>
      </c>
      <c r="F5446" s="15">
        <f t="shared" si="170"/>
        <v>2.3696500000000002E-2</v>
      </c>
      <c r="G5446" s="10">
        <f>IF(C5446&gt;'Assumptions Notes'!C$11,'Assumptions Notes'!C$11,C5446)</f>
        <v>114.2</v>
      </c>
      <c r="H5446" s="15">
        <f t="shared" si="171"/>
        <v>2.3696500000000002E-2</v>
      </c>
      <c r="I5446" s="2">
        <f>IF(C5446&gt;'Assumptions Notes'!C$11,-C5446*('Assumptions Notes'!C$13/(2*1000)),G5446*D5446)</f>
        <v>2.3696500000000002E-2</v>
      </c>
    </row>
    <row r="5447" spans="1:9" ht="16" x14ac:dyDescent="0.2">
      <c r="A5447" s="5">
        <v>42665.458333333336</v>
      </c>
      <c r="B5447" s="2">
        <v>902.4</v>
      </c>
      <c r="C5447" s="29">
        <v>127.4</v>
      </c>
      <c r="D5447" s="8">
        <v>2.05E-4</v>
      </c>
      <c r="E5447" s="13">
        <f>D5447*'Assumptions Notes'!C$12</f>
        <v>2.46E-2</v>
      </c>
      <c r="F5447" s="15">
        <f t="shared" si="170"/>
        <v>2.6117000000000001E-2</v>
      </c>
      <c r="G5447" s="10">
        <f>IF(C5447&gt;'Assumptions Notes'!C$11,'Assumptions Notes'!C$11,C5447)</f>
        <v>127.4</v>
      </c>
      <c r="H5447" s="15">
        <f t="shared" si="171"/>
        <v>2.6117000000000001E-2</v>
      </c>
      <c r="I5447" s="2">
        <f>IF(C5447&gt;'Assumptions Notes'!C$11,-C5447*('Assumptions Notes'!C$13/(2*1000)),G5447*D5447)</f>
        <v>2.6117000000000001E-2</v>
      </c>
    </row>
    <row r="5448" spans="1:9" ht="16" x14ac:dyDescent="0.2">
      <c r="A5448" s="5">
        <v>42665.479166666664</v>
      </c>
      <c r="B5448" s="2">
        <v>891.62</v>
      </c>
      <c r="C5448" s="29">
        <v>132.69999999999999</v>
      </c>
      <c r="D5448" s="8">
        <v>2.1499999999999999E-4</v>
      </c>
      <c r="E5448" s="13">
        <f>D5448*'Assumptions Notes'!C$12</f>
        <v>2.58E-2</v>
      </c>
      <c r="F5448" s="15">
        <f t="shared" si="170"/>
        <v>2.8530499999999997E-2</v>
      </c>
      <c r="G5448" s="10">
        <f>IF(C5448&gt;'Assumptions Notes'!C$11,'Assumptions Notes'!C$11,C5448)</f>
        <v>132.69999999999999</v>
      </c>
      <c r="H5448" s="15">
        <f t="shared" si="171"/>
        <v>2.8530499999999997E-2</v>
      </c>
      <c r="I5448" s="2">
        <f>IF(C5448&gt;'Assumptions Notes'!C$11,-C5448*('Assumptions Notes'!C$13/(2*1000)),G5448*D5448)</f>
        <v>2.8530499999999997E-2</v>
      </c>
    </row>
    <row r="5449" spans="1:9" ht="16" x14ac:dyDescent="0.2">
      <c r="A5449" s="5">
        <v>42665.5</v>
      </c>
      <c r="B5449" s="2">
        <v>898.77</v>
      </c>
      <c r="C5449" s="29">
        <v>129.5</v>
      </c>
      <c r="D5449" s="8">
        <v>2.2499999999999999E-4</v>
      </c>
      <c r="E5449" s="13">
        <f>D5449*'Assumptions Notes'!C$12</f>
        <v>2.7E-2</v>
      </c>
      <c r="F5449" s="15">
        <f t="shared" si="170"/>
        <v>2.91375E-2</v>
      </c>
      <c r="G5449" s="10">
        <f>IF(C5449&gt;'Assumptions Notes'!C$11,'Assumptions Notes'!C$11,C5449)</f>
        <v>129.5</v>
      </c>
      <c r="H5449" s="15">
        <f t="shared" si="171"/>
        <v>2.91375E-2</v>
      </c>
      <c r="I5449" s="2">
        <f>IF(C5449&gt;'Assumptions Notes'!C$11,-C5449*('Assumptions Notes'!C$13/(2*1000)),G5449*D5449)</f>
        <v>2.91375E-2</v>
      </c>
    </row>
    <row r="5450" spans="1:9" ht="16" x14ac:dyDescent="0.2">
      <c r="A5450" s="5">
        <v>42665.520833333336</v>
      </c>
      <c r="B5450" s="2">
        <v>904.76</v>
      </c>
      <c r="C5450" s="29">
        <v>125</v>
      </c>
      <c r="D5450" s="8">
        <v>2.1250000000000002E-4</v>
      </c>
      <c r="E5450" s="13">
        <f>D5450*'Assumptions Notes'!C$12</f>
        <v>2.5500000000000002E-2</v>
      </c>
      <c r="F5450" s="15">
        <f t="shared" si="170"/>
        <v>2.6562500000000003E-2</v>
      </c>
      <c r="G5450" s="10">
        <f>IF(C5450&gt;'Assumptions Notes'!C$11,'Assumptions Notes'!C$11,C5450)</f>
        <v>125</v>
      </c>
      <c r="H5450" s="15">
        <f t="shared" si="171"/>
        <v>2.6562500000000003E-2</v>
      </c>
      <c r="I5450" s="2">
        <f>IF(C5450&gt;'Assumptions Notes'!C$11,-C5450*('Assumptions Notes'!C$13/(2*1000)),G5450*D5450)</f>
        <v>2.6562500000000003E-2</v>
      </c>
    </row>
    <row r="5451" spans="1:9" ht="16" x14ac:dyDescent="0.2">
      <c r="A5451" s="5">
        <v>42665.541666666664</v>
      </c>
      <c r="B5451" s="2">
        <v>877.68</v>
      </c>
      <c r="C5451" s="29">
        <v>109.9</v>
      </c>
      <c r="D5451" s="8">
        <v>2.0000000000000001E-4</v>
      </c>
      <c r="E5451" s="13">
        <f>D5451*'Assumptions Notes'!C$12</f>
        <v>2.4E-2</v>
      </c>
      <c r="F5451" s="15">
        <f t="shared" si="170"/>
        <v>2.1980000000000003E-2</v>
      </c>
      <c r="G5451" s="10">
        <f>IF(C5451&gt;'Assumptions Notes'!C$11,'Assumptions Notes'!C$11,C5451)</f>
        <v>109.9</v>
      </c>
      <c r="H5451" s="15">
        <f t="shared" si="171"/>
        <v>2.1980000000000003E-2</v>
      </c>
      <c r="I5451" s="2">
        <f>IF(C5451&gt;'Assumptions Notes'!C$11,-C5451*('Assumptions Notes'!C$13/(2*1000)),G5451*D5451)</f>
        <v>2.1980000000000003E-2</v>
      </c>
    </row>
    <row r="5452" spans="1:9" ht="16" x14ac:dyDescent="0.2">
      <c r="A5452" s="5">
        <v>42665.5625</v>
      </c>
      <c r="B5452" s="2">
        <v>874.51</v>
      </c>
      <c r="C5452" s="29">
        <v>104.5</v>
      </c>
      <c r="D5452" s="8">
        <v>1.975E-4</v>
      </c>
      <c r="E5452" s="13">
        <f>D5452*'Assumptions Notes'!C$12</f>
        <v>2.3699999999999999E-2</v>
      </c>
      <c r="F5452" s="15">
        <f t="shared" si="170"/>
        <v>2.0638750000000001E-2</v>
      </c>
      <c r="G5452" s="10">
        <f>IF(C5452&gt;'Assumptions Notes'!C$11,'Assumptions Notes'!C$11,C5452)</f>
        <v>104.5</v>
      </c>
      <c r="H5452" s="15">
        <f t="shared" si="171"/>
        <v>2.0638750000000001E-2</v>
      </c>
      <c r="I5452" s="2">
        <f>IF(C5452&gt;'Assumptions Notes'!C$11,-C5452*('Assumptions Notes'!C$13/(2*1000)),G5452*D5452)</f>
        <v>2.0638750000000001E-2</v>
      </c>
    </row>
    <row r="5453" spans="1:9" ht="16" x14ac:dyDescent="0.2">
      <c r="A5453" s="5">
        <v>42665.583333333336</v>
      </c>
      <c r="B5453" s="2">
        <v>883.64</v>
      </c>
      <c r="C5453" s="29">
        <v>106.9</v>
      </c>
      <c r="D5453" s="8">
        <v>1.95E-4</v>
      </c>
      <c r="E5453" s="13">
        <f>D5453*'Assumptions Notes'!C$12</f>
        <v>2.3400000000000001E-2</v>
      </c>
      <c r="F5453" s="15">
        <f t="shared" si="170"/>
        <v>2.0845499999999999E-2</v>
      </c>
      <c r="G5453" s="10">
        <f>IF(C5453&gt;'Assumptions Notes'!C$11,'Assumptions Notes'!C$11,C5453)</f>
        <v>106.9</v>
      </c>
      <c r="H5453" s="15">
        <f t="shared" si="171"/>
        <v>2.0845499999999999E-2</v>
      </c>
      <c r="I5453" s="2">
        <f>IF(C5453&gt;'Assumptions Notes'!C$11,-C5453*('Assumptions Notes'!C$13/(2*1000)),G5453*D5453)</f>
        <v>2.0845499999999999E-2</v>
      </c>
    </row>
    <row r="5454" spans="1:9" ht="16" x14ac:dyDescent="0.2">
      <c r="A5454" s="5">
        <v>42665.604166666664</v>
      </c>
      <c r="B5454" s="2">
        <v>873.09</v>
      </c>
      <c r="C5454" s="29">
        <v>105.8</v>
      </c>
      <c r="D5454" s="8">
        <v>1.9625E-4</v>
      </c>
      <c r="E5454" s="13">
        <f>D5454*'Assumptions Notes'!C$12</f>
        <v>2.3550000000000001E-2</v>
      </c>
      <c r="F5454" s="15">
        <f t="shared" si="170"/>
        <v>2.076325E-2</v>
      </c>
      <c r="G5454" s="10">
        <f>IF(C5454&gt;'Assumptions Notes'!C$11,'Assumptions Notes'!C$11,C5454)</f>
        <v>105.8</v>
      </c>
      <c r="H5454" s="15">
        <f t="shared" si="171"/>
        <v>2.076325E-2</v>
      </c>
      <c r="I5454" s="2">
        <f>IF(C5454&gt;'Assumptions Notes'!C$11,-C5454*('Assumptions Notes'!C$13/(2*1000)),G5454*D5454)</f>
        <v>2.076325E-2</v>
      </c>
    </row>
    <row r="5455" spans="1:9" ht="16" x14ac:dyDescent="0.2">
      <c r="A5455" s="5">
        <v>42665.625</v>
      </c>
      <c r="B5455" s="2">
        <v>902.1</v>
      </c>
      <c r="C5455" s="29">
        <v>105.3</v>
      </c>
      <c r="D5455" s="8">
        <v>1.975E-4</v>
      </c>
      <c r="E5455" s="13">
        <f>D5455*'Assumptions Notes'!C$12</f>
        <v>2.3699999999999999E-2</v>
      </c>
      <c r="F5455" s="15">
        <f t="shared" si="170"/>
        <v>2.0796749999999999E-2</v>
      </c>
      <c r="G5455" s="10">
        <f>IF(C5455&gt;'Assumptions Notes'!C$11,'Assumptions Notes'!C$11,C5455)</f>
        <v>105.3</v>
      </c>
      <c r="H5455" s="15">
        <f t="shared" si="171"/>
        <v>2.0796749999999999E-2</v>
      </c>
      <c r="I5455" s="2">
        <f>IF(C5455&gt;'Assumptions Notes'!C$11,-C5455*('Assumptions Notes'!C$13/(2*1000)),G5455*D5455)</f>
        <v>2.0796749999999999E-2</v>
      </c>
    </row>
    <row r="5456" spans="1:9" ht="16" x14ac:dyDescent="0.2">
      <c r="A5456" s="5">
        <v>42665.645833333336</v>
      </c>
      <c r="B5456" s="2">
        <v>899.19</v>
      </c>
      <c r="C5456" s="29">
        <v>100.2</v>
      </c>
      <c r="D5456" s="8">
        <v>2.2124999999999998E-4</v>
      </c>
      <c r="E5456" s="13">
        <f>D5456*'Assumptions Notes'!C$12</f>
        <v>2.6549999999999997E-2</v>
      </c>
      <c r="F5456" s="15">
        <f t="shared" si="170"/>
        <v>2.2169249999999998E-2</v>
      </c>
      <c r="G5456" s="10">
        <f>IF(C5456&gt;'Assumptions Notes'!C$11,'Assumptions Notes'!C$11,C5456)</f>
        <v>100.2</v>
      </c>
      <c r="H5456" s="15">
        <f t="shared" si="171"/>
        <v>2.2169249999999998E-2</v>
      </c>
      <c r="I5456" s="2">
        <f>IF(C5456&gt;'Assumptions Notes'!C$11,-C5456*('Assumptions Notes'!C$13/(2*1000)),G5456*D5456)</f>
        <v>2.2169249999999998E-2</v>
      </c>
    </row>
    <row r="5457" spans="1:9" ht="16" x14ac:dyDescent="0.2">
      <c r="A5457" s="5">
        <v>42665.666666666664</v>
      </c>
      <c r="B5457" s="2">
        <v>929.81</v>
      </c>
      <c r="C5457" s="29">
        <v>100.3</v>
      </c>
      <c r="D5457" s="8">
        <v>2.4499999999999999E-4</v>
      </c>
      <c r="E5457" s="13">
        <f>D5457*'Assumptions Notes'!C$12</f>
        <v>2.9399999999999999E-2</v>
      </c>
      <c r="F5457" s="15">
        <f t="shared" si="170"/>
        <v>2.4573499999999998E-2</v>
      </c>
      <c r="G5457" s="10">
        <f>IF(C5457&gt;'Assumptions Notes'!C$11,'Assumptions Notes'!C$11,C5457)</f>
        <v>100.3</v>
      </c>
      <c r="H5457" s="15">
        <f t="shared" si="171"/>
        <v>2.4573499999999998E-2</v>
      </c>
      <c r="I5457" s="2">
        <f>IF(C5457&gt;'Assumptions Notes'!C$11,-C5457*('Assumptions Notes'!C$13/(2*1000)),G5457*D5457)</f>
        <v>2.4573499999999998E-2</v>
      </c>
    </row>
    <row r="5458" spans="1:9" ht="16" x14ac:dyDescent="0.2">
      <c r="A5458" s="5">
        <v>42665.6875</v>
      </c>
      <c r="B5458" s="2">
        <v>1005.05</v>
      </c>
      <c r="C5458" s="29">
        <v>101.4</v>
      </c>
      <c r="D5458" s="8">
        <v>2.7E-4</v>
      </c>
      <c r="E5458" s="13">
        <f>D5458*'Assumptions Notes'!C$12</f>
        <v>3.2399999999999998E-2</v>
      </c>
      <c r="F5458" s="15">
        <f t="shared" si="170"/>
        <v>2.7378000000000003E-2</v>
      </c>
      <c r="G5458" s="10">
        <f>IF(C5458&gt;'Assumptions Notes'!C$11,'Assumptions Notes'!C$11,C5458)</f>
        <v>101.4</v>
      </c>
      <c r="H5458" s="15">
        <f t="shared" si="171"/>
        <v>2.7378000000000003E-2</v>
      </c>
      <c r="I5458" s="2">
        <f>IF(C5458&gt;'Assumptions Notes'!C$11,-C5458*('Assumptions Notes'!C$13/(2*1000)),G5458*D5458)</f>
        <v>2.7378000000000003E-2</v>
      </c>
    </row>
    <row r="5459" spans="1:9" ht="16" x14ac:dyDescent="0.2">
      <c r="A5459" s="5">
        <v>42665.708333333336</v>
      </c>
      <c r="B5459" s="2">
        <v>1073.8699999999999</v>
      </c>
      <c r="C5459" s="29">
        <v>124.7</v>
      </c>
      <c r="D5459" s="8">
        <v>2.9500000000000001E-4</v>
      </c>
      <c r="E5459" s="13">
        <f>D5459*'Assumptions Notes'!C$12</f>
        <v>3.5400000000000001E-2</v>
      </c>
      <c r="F5459" s="15">
        <f t="shared" si="170"/>
        <v>3.67865E-2</v>
      </c>
      <c r="G5459" s="10">
        <f>IF(C5459&gt;'Assumptions Notes'!C$11,'Assumptions Notes'!C$11,C5459)</f>
        <v>124.7</v>
      </c>
      <c r="H5459" s="15">
        <f t="shared" si="171"/>
        <v>3.67865E-2</v>
      </c>
      <c r="I5459" s="2">
        <f>IF(C5459&gt;'Assumptions Notes'!C$11,-C5459*('Assumptions Notes'!C$13/(2*1000)),G5459*D5459)</f>
        <v>3.67865E-2</v>
      </c>
    </row>
    <row r="5460" spans="1:9" ht="16" x14ac:dyDescent="0.2">
      <c r="A5460" s="5">
        <v>42665.729166666664</v>
      </c>
      <c r="B5460" s="2">
        <v>1141.3599999999999</v>
      </c>
      <c r="C5460" s="29">
        <v>124.7</v>
      </c>
      <c r="D5460" s="8">
        <v>2.9750000000000002E-4</v>
      </c>
      <c r="E5460" s="13">
        <f>D5460*'Assumptions Notes'!C$12</f>
        <v>3.5700000000000003E-2</v>
      </c>
      <c r="F5460" s="15">
        <f t="shared" si="170"/>
        <v>3.7098250000000006E-2</v>
      </c>
      <c r="G5460" s="10">
        <f>IF(C5460&gt;'Assumptions Notes'!C$11,'Assumptions Notes'!C$11,C5460)</f>
        <v>124.7</v>
      </c>
      <c r="H5460" s="15">
        <f t="shared" si="171"/>
        <v>3.7098250000000006E-2</v>
      </c>
      <c r="I5460" s="2">
        <f>IF(C5460&gt;'Assumptions Notes'!C$11,-C5460*('Assumptions Notes'!C$13/(2*1000)),G5460*D5460)</f>
        <v>3.7098250000000006E-2</v>
      </c>
    </row>
    <row r="5461" spans="1:9" ht="16" x14ac:dyDescent="0.2">
      <c r="A5461" s="5">
        <v>42665.75</v>
      </c>
      <c r="B5461" s="2">
        <v>1195.42</v>
      </c>
      <c r="C5461" s="29">
        <v>123.9</v>
      </c>
      <c r="D5461" s="8">
        <v>2.9999999999999997E-4</v>
      </c>
      <c r="E5461" s="13">
        <f>D5461*'Assumptions Notes'!C$12</f>
        <v>3.5999999999999997E-2</v>
      </c>
      <c r="F5461" s="15">
        <f t="shared" si="170"/>
        <v>3.7170000000000002E-2</v>
      </c>
      <c r="G5461" s="10">
        <f>IF(C5461&gt;'Assumptions Notes'!C$11,'Assumptions Notes'!C$11,C5461)</f>
        <v>123.9</v>
      </c>
      <c r="H5461" s="15">
        <f t="shared" si="171"/>
        <v>3.7170000000000002E-2</v>
      </c>
      <c r="I5461" s="2">
        <f>IF(C5461&gt;'Assumptions Notes'!C$11,-C5461*('Assumptions Notes'!C$13/(2*1000)),G5461*D5461)</f>
        <v>3.7170000000000002E-2</v>
      </c>
    </row>
    <row r="5462" spans="1:9" ht="16" x14ac:dyDescent="0.2">
      <c r="A5462" s="5">
        <v>42665.770833333336</v>
      </c>
      <c r="B5462" s="2">
        <v>1327.28</v>
      </c>
      <c r="C5462" s="29">
        <v>120.7</v>
      </c>
      <c r="D5462" s="8">
        <v>2.9999999999999997E-4</v>
      </c>
      <c r="E5462" s="13">
        <f>D5462*'Assumptions Notes'!C$12</f>
        <v>3.5999999999999997E-2</v>
      </c>
      <c r="F5462" s="15">
        <f t="shared" si="170"/>
        <v>3.6209999999999999E-2</v>
      </c>
      <c r="G5462" s="10">
        <f>IF(C5462&gt;'Assumptions Notes'!C$11,'Assumptions Notes'!C$11,C5462)</f>
        <v>120.7</v>
      </c>
      <c r="H5462" s="15">
        <f t="shared" si="171"/>
        <v>3.6209999999999999E-2</v>
      </c>
      <c r="I5462" s="2">
        <f>IF(C5462&gt;'Assumptions Notes'!C$11,-C5462*('Assumptions Notes'!C$13/(2*1000)),G5462*D5462)</f>
        <v>3.6209999999999999E-2</v>
      </c>
    </row>
    <row r="5463" spans="1:9" ht="16" x14ac:dyDescent="0.2">
      <c r="A5463" s="5">
        <v>42665.791666666664</v>
      </c>
      <c r="B5463" s="2">
        <v>1367.81</v>
      </c>
      <c r="C5463" s="29">
        <v>109.5</v>
      </c>
      <c r="D5463" s="8">
        <v>2.9999999999999997E-4</v>
      </c>
      <c r="E5463" s="13">
        <f>D5463*'Assumptions Notes'!C$12</f>
        <v>3.5999999999999997E-2</v>
      </c>
      <c r="F5463" s="15">
        <f t="shared" si="170"/>
        <v>3.2849999999999997E-2</v>
      </c>
      <c r="G5463" s="10">
        <f>IF(C5463&gt;'Assumptions Notes'!C$11,'Assumptions Notes'!C$11,C5463)</f>
        <v>109.5</v>
      </c>
      <c r="H5463" s="15">
        <f t="shared" si="171"/>
        <v>3.2849999999999997E-2</v>
      </c>
      <c r="I5463" s="2">
        <f>IF(C5463&gt;'Assumptions Notes'!C$11,-C5463*('Assumptions Notes'!C$13/(2*1000)),G5463*D5463)</f>
        <v>3.2849999999999997E-2</v>
      </c>
    </row>
    <row r="5464" spans="1:9" ht="16" x14ac:dyDescent="0.2">
      <c r="A5464" s="5">
        <v>42665.8125</v>
      </c>
      <c r="B5464" s="2">
        <v>1415.58</v>
      </c>
      <c r="C5464" s="29">
        <v>108.2</v>
      </c>
      <c r="D5464" s="8">
        <v>2.9750000000000002E-4</v>
      </c>
      <c r="E5464" s="13">
        <f>D5464*'Assumptions Notes'!C$12</f>
        <v>3.5700000000000003E-2</v>
      </c>
      <c r="F5464" s="15">
        <f t="shared" si="170"/>
        <v>3.2189500000000003E-2</v>
      </c>
      <c r="G5464" s="10">
        <f>IF(C5464&gt;'Assumptions Notes'!C$11,'Assumptions Notes'!C$11,C5464)</f>
        <v>108.2</v>
      </c>
      <c r="H5464" s="15">
        <f t="shared" si="171"/>
        <v>3.2189500000000003E-2</v>
      </c>
      <c r="I5464" s="2">
        <f>IF(C5464&gt;'Assumptions Notes'!C$11,-C5464*('Assumptions Notes'!C$13/(2*1000)),G5464*D5464)</f>
        <v>3.2189500000000003E-2</v>
      </c>
    </row>
    <row r="5465" spans="1:9" ht="16" x14ac:dyDescent="0.2">
      <c r="A5465" s="5">
        <v>42665.833333333336</v>
      </c>
      <c r="B5465" s="2">
        <v>1494.52</v>
      </c>
      <c r="C5465" s="29">
        <v>108.5</v>
      </c>
      <c r="D5465" s="8">
        <v>2.9500000000000001E-4</v>
      </c>
      <c r="E5465" s="13">
        <f>D5465*'Assumptions Notes'!C$12</f>
        <v>3.5400000000000001E-2</v>
      </c>
      <c r="F5465" s="15">
        <f t="shared" si="170"/>
        <v>3.2007500000000001E-2</v>
      </c>
      <c r="G5465" s="10">
        <f>IF(C5465&gt;'Assumptions Notes'!C$11,'Assumptions Notes'!C$11,C5465)</f>
        <v>108.5</v>
      </c>
      <c r="H5465" s="15">
        <f t="shared" si="171"/>
        <v>3.2007500000000001E-2</v>
      </c>
      <c r="I5465" s="2">
        <f>IF(C5465&gt;'Assumptions Notes'!C$11,-C5465*('Assumptions Notes'!C$13/(2*1000)),G5465*D5465)</f>
        <v>3.2007500000000001E-2</v>
      </c>
    </row>
    <row r="5466" spans="1:9" ht="16" x14ac:dyDescent="0.2">
      <c r="A5466" s="5">
        <v>42665.854166666664</v>
      </c>
      <c r="B5466" s="2">
        <v>1467.16</v>
      </c>
      <c r="C5466" s="29">
        <v>106.8</v>
      </c>
      <c r="D5466" s="8">
        <v>2.9E-4</v>
      </c>
      <c r="E5466" s="13">
        <f>D5466*'Assumptions Notes'!C$12</f>
        <v>3.4799999999999998E-2</v>
      </c>
      <c r="F5466" s="15">
        <f t="shared" si="170"/>
        <v>3.0972E-2</v>
      </c>
      <c r="G5466" s="10">
        <f>IF(C5466&gt;'Assumptions Notes'!C$11,'Assumptions Notes'!C$11,C5466)</f>
        <v>106.8</v>
      </c>
      <c r="H5466" s="15">
        <f t="shared" si="171"/>
        <v>3.0972E-2</v>
      </c>
      <c r="I5466" s="2">
        <f>IF(C5466&gt;'Assumptions Notes'!C$11,-C5466*('Assumptions Notes'!C$13/(2*1000)),G5466*D5466)</f>
        <v>3.0972E-2</v>
      </c>
    </row>
    <row r="5467" spans="1:9" ht="16" x14ac:dyDescent="0.2">
      <c r="A5467" s="5">
        <v>42665.875</v>
      </c>
      <c r="B5467" s="2">
        <v>1408.17</v>
      </c>
      <c r="C5467" s="29">
        <v>105.2</v>
      </c>
      <c r="D5467" s="8">
        <v>2.8499999999999999E-4</v>
      </c>
      <c r="E5467" s="13">
        <f>D5467*'Assumptions Notes'!C$12</f>
        <v>3.4200000000000001E-2</v>
      </c>
      <c r="F5467" s="15">
        <f t="shared" si="170"/>
        <v>2.9981999999999998E-2</v>
      </c>
      <c r="G5467" s="10">
        <f>IF(C5467&gt;'Assumptions Notes'!C$11,'Assumptions Notes'!C$11,C5467)</f>
        <v>105.2</v>
      </c>
      <c r="H5467" s="15">
        <f t="shared" si="171"/>
        <v>2.9981999999999998E-2</v>
      </c>
      <c r="I5467" s="2">
        <f>IF(C5467&gt;'Assumptions Notes'!C$11,-C5467*('Assumptions Notes'!C$13/(2*1000)),G5467*D5467)</f>
        <v>2.9981999999999998E-2</v>
      </c>
    </row>
    <row r="5468" spans="1:9" ht="16" x14ac:dyDescent="0.2">
      <c r="A5468" s="5">
        <v>42665.895833333336</v>
      </c>
      <c r="B5468" s="2">
        <v>1399.96</v>
      </c>
      <c r="C5468" s="29">
        <v>105.9</v>
      </c>
      <c r="D5468" s="8">
        <v>2.7E-4</v>
      </c>
      <c r="E5468" s="13">
        <f>D5468*'Assumptions Notes'!C$12</f>
        <v>3.2399999999999998E-2</v>
      </c>
      <c r="F5468" s="15">
        <f t="shared" si="170"/>
        <v>2.8593E-2</v>
      </c>
      <c r="G5468" s="10">
        <f>IF(C5468&gt;'Assumptions Notes'!C$11,'Assumptions Notes'!C$11,C5468)</f>
        <v>105.9</v>
      </c>
      <c r="H5468" s="15">
        <f t="shared" si="171"/>
        <v>2.8593E-2</v>
      </c>
      <c r="I5468" s="2">
        <f>IF(C5468&gt;'Assumptions Notes'!C$11,-C5468*('Assumptions Notes'!C$13/(2*1000)),G5468*D5468)</f>
        <v>2.8593E-2</v>
      </c>
    </row>
    <row r="5469" spans="1:9" ht="16" x14ac:dyDescent="0.2">
      <c r="A5469" s="5">
        <v>42665.916666666664</v>
      </c>
      <c r="B5469" s="2">
        <v>1356.18</v>
      </c>
      <c r="C5469" s="29">
        <v>106.3</v>
      </c>
      <c r="D5469" s="8">
        <v>2.5500000000000002E-4</v>
      </c>
      <c r="E5469" s="13">
        <f>D5469*'Assumptions Notes'!C$12</f>
        <v>3.0600000000000002E-2</v>
      </c>
      <c r="F5469" s="15">
        <f t="shared" si="170"/>
        <v>2.7106500000000002E-2</v>
      </c>
      <c r="G5469" s="10">
        <f>IF(C5469&gt;'Assumptions Notes'!C$11,'Assumptions Notes'!C$11,C5469)</f>
        <v>106.3</v>
      </c>
      <c r="H5469" s="15">
        <f t="shared" si="171"/>
        <v>2.7106500000000002E-2</v>
      </c>
      <c r="I5469" s="2">
        <f>IF(C5469&gt;'Assumptions Notes'!C$11,-C5469*('Assumptions Notes'!C$13/(2*1000)),G5469*D5469)</f>
        <v>2.7106500000000002E-2</v>
      </c>
    </row>
    <row r="5470" spans="1:9" ht="16" x14ac:dyDescent="0.2">
      <c r="A5470" s="5">
        <v>42665.9375</v>
      </c>
      <c r="B5470" s="2">
        <v>1317.68</v>
      </c>
      <c r="C5470" s="29">
        <v>104.1</v>
      </c>
      <c r="D5470" s="8">
        <v>2.1250000000000002E-4</v>
      </c>
      <c r="E5470" s="13">
        <f>D5470*'Assumptions Notes'!C$12</f>
        <v>2.5500000000000002E-2</v>
      </c>
      <c r="F5470" s="15">
        <f t="shared" si="170"/>
        <v>2.2121250000000002E-2</v>
      </c>
      <c r="G5470" s="10">
        <f>IF(C5470&gt;'Assumptions Notes'!C$11,'Assumptions Notes'!C$11,C5470)</f>
        <v>104.1</v>
      </c>
      <c r="H5470" s="15">
        <f t="shared" si="171"/>
        <v>2.2121250000000002E-2</v>
      </c>
      <c r="I5470" s="2">
        <f>IF(C5470&gt;'Assumptions Notes'!C$11,-C5470*('Assumptions Notes'!C$13/(2*1000)),G5470*D5470)</f>
        <v>2.2121250000000002E-2</v>
      </c>
    </row>
    <row r="5471" spans="1:9" ht="16" x14ac:dyDescent="0.2">
      <c r="A5471" s="5">
        <v>42665.958333333336</v>
      </c>
      <c r="B5471" s="2">
        <v>1275.1500000000001</v>
      </c>
      <c r="C5471" s="29">
        <v>120.2</v>
      </c>
      <c r="D5471" s="8">
        <v>1.7000000000000001E-4</v>
      </c>
      <c r="E5471" s="13">
        <f>D5471*'Assumptions Notes'!C$12</f>
        <v>2.0400000000000001E-2</v>
      </c>
      <c r="F5471" s="15">
        <f t="shared" si="170"/>
        <v>2.0434000000000001E-2</v>
      </c>
      <c r="G5471" s="10">
        <f>IF(C5471&gt;'Assumptions Notes'!C$11,'Assumptions Notes'!C$11,C5471)</f>
        <v>120.2</v>
      </c>
      <c r="H5471" s="15">
        <f t="shared" si="171"/>
        <v>2.0434000000000001E-2</v>
      </c>
      <c r="I5471" s="2">
        <f>IF(C5471&gt;'Assumptions Notes'!C$11,-C5471*('Assumptions Notes'!C$13/(2*1000)),G5471*D5471)</f>
        <v>2.0434000000000001E-2</v>
      </c>
    </row>
    <row r="5472" spans="1:9" ht="16" x14ac:dyDescent="0.2">
      <c r="A5472" s="5">
        <v>42665.979166666664</v>
      </c>
      <c r="B5472" s="2">
        <v>1281.94</v>
      </c>
      <c r="C5472" s="29">
        <v>120.8</v>
      </c>
      <c r="D5472" s="8">
        <v>1.5000000000000001E-4</v>
      </c>
      <c r="E5472" s="13">
        <f>D5472*'Assumptions Notes'!C$12</f>
        <v>1.8000000000000002E-2</v>
      </c>
      <c r="F5472" s="15">
        <f t="shared" si="170"/>
        <v>1.8120000000000001E-2</v>
      </c>
      <c r="G5472" s="10">
        <f>IF(C5472&gt;'Assumptions Notes'!C$11,'Assumptions Notes'!C$11,C5472)</f>
        <v>120.8</v>
      </c>
      <c r="H5472" s="15">
        <f t="shared" si="171"/>
        <v>1.8120000000000001E-2</v>
      </c>
      <c r="I5472" s="2">
        <f>IF(C5472&gt;'Assumptions Notes'!C$11,-C5472*('Assumptions Notes'!C$13/(2*1000)),G5472*D5472)</f>
        <v>1.8120000000000001E-2</v>
      </c>
    </row>
    <row r="5473" spans="1:9" ht="16" x14ac:dyDescent="0.2">
      <c r="A5473" s="5">
        <v>42666</v>
      </c>
      <c r="B5473" s="2">
        <v>1483.66</v>
      </c>
      <c r="C5473" s="29">
        <v>110.2</v>
      </c>
      <c r="D5473" s="8">
        <v>1.2999999999999999E-4</v>
      </c>
      <c r="E5473" s="13">
        <f>D5473*'Assumptions Notes'!C$12</f>
        <v>1.5599999999999999E-2</v>
      </c>
      <c r="F5473" s="15">
        <f t="shared" si="170"/>
        <v>1.4325999999999998E-2</v>
      </c>
      <c r="G5473" s="10">
        <f>IF(C5473&gt;'Assumptions Notes'!C$11,'Assumptions Notes'!C$11,C5473)</f>
        <v>110.2</v>
      </c>
      <c r="H5473" s="15">
        <f t="shared" si="171"/>
        <v>1.4325999999999998E-2</v>
      </c>
      <c r="I5473" s="2">
        <f>IF(C5473&gt;'Assumptions Notes'!C$11,-C5473*('Assumptions Notes'!C$13/(2*1000)),G5473*D5473)</f>
        <v>1.4325999999999998E-2</v>
      </c>
    </row>
    <row r="5474" spans="1:9" ht="16" x14ac:dyDescent="0.2">
      <c r="A5474" s="5">
        <v>42666.020833333336</v>
      </c>
      <c r="B5474" s="2">
        <v>1384.41</v>
      </c>
      <c r="C5474" s="29">
        <v>106.7</v>
      </c>
      <c r="D5474" s="8">
        <v>1.175E-4</v>
      </c>
      <c r="E5474" s="13">
        <f>D5474*'Assumptions Notes'!C$12</f>
        <v>1.41E-2</v>
      </c>
      <c r="F5474" s="15">
        <f t="shared" si="170"/>
        <v>1.253725E-2</v>
      </c>
      <c r="G5474" s="10">
        <f>IF(C5474&gt;'Assumptions Notes'!C$11,'Assumptions Notes'!C$11,C5474)</f>
        <v>106.7</v>
      </c>
      <c r="H5474" s="15">
        <f t="shared" si="171"/>
        <v>1.253725E-2</v>
      </c>
      <c r="I5474" s="2">
        <f>IF(C5474&gt;'Assumptions Notes'!C$11,-C5474*('Assumptions Notes'!C$13/(2*1000)),G5474*D5474)</f>
        <v>1.253725E-2</v>
      </c>
    </row>
    <row r="5475" spans="1:9" ht="16" x14ac:dyDescent="0.2">
      <c r="A5475" s="5">
        <v>42666.041666666664</v>
      </c>
      <c r="B5475" s="2">
        <v>1336.08</v>
      </c>
      <c r="C5475" s="29">
        <v>103.1</v>
      </c>
      <c r="D5475" s="8">
        <v>1.05E-4</v>
      </c>
      <c r="E5475" s="13">
        <f>D5475*'Assumptions Notes'!C$12</f>
        <v>1.26E-2</v>
      </c>
      <c r="F5475" s="15">
        <f t="shared" si="170"/>
        <v>1.08255E-2</v>
      </c>
      <c r="G5475" s="10">
        <f>IF(C5475&gt;'Assumptions Notes'!C$11,'Assumptions Notes'!C$11,C5475)</f>
        <v>103.1</v>
      </c>
      <c r="H5475" s="15">
        <f t="shared" si="171"/>
        <v>1.08255E-2</v>
      </c>
      <c r="I5475" s="2">
        <f>IF(C5475&gt;'Assumptions Notes'!C$11,-C5475*('Assumptions Notes'!C$13/(2*1000)),G5475*D5475)</f>
        <v>1.08255E-2</v>
      </c>
    </row>
    <row r="5476" spans="1:9" ht="16" x14ac:dyDescent="0.2">
      <c r="A5476" s="5">
        <v>42666.0625</v>
      </c>
      <c r="B5476" s="2">
        <v>1269.01</v>
      </c>
      <c r="C5476" s="29">
        <v>100</v>
      </c>
      <c r="D5476" s="8">
        <v>1.025E-4</v>
      </c>
      <c r="E5476" s="13">
        <f>D5476*'Assumptions Notes'!C$12</f>
        <v>1.23E-2</v>
      </c>
      <c r="F5476" s="15">
        <f t="shared" si="170"/>
        <v>1.025E-2</v>
      </c>
      <c r="G5476" s="10">
        <f>IF(C5476&gt;'Assumptions Notes'!C$11,'Assumptions Notes'!C$11,C5476)</f>
        <v>100</v>
      </c>
      <c r="H5476" s="15">
        <f t="shared" si="171"/>
        <v>1.025E-2</v>
      </c>
      <c r="I5476" s="2">
        <f>IF(C5476&gt;'Assumptions Notes'!C$11,-C5476*('Assumptions Notes'!C$13/(2*1000)),G5476*D5476)</f>
        <v>1.025E-2</v>
      </c>
    </row>
    <row r="5477" spans="1:9" ht="16" x14ac:dyDescent="0.2">
      <c r="A5477" s="5">
        <v>42666.083333333336</v>
      </c>
      <c r="B5477" s="2">
        <v>1187.7</v>
      </c>
      <c r="C5477" s="29">
        <v>98.8</v>
      </c>
      <c r="D5477" s="8">
        <v>1E-4</v>
      </c>
      <c r="E5477" s="13">
        <f>D5477*'Assumptions Notes'!C$12</f>
        <v>1.2E-2</v>
      </c>
      <c r="F5477" s="15">
        <f t="shared" si="170"/>
        <v>9.8799999999999999E-3</v>
      </c>
      <c r="G5477" s="10">
        <f>IF(C5477&gt;'Assumptions Notes'!C$11,'Assumptions Notes'!C$11,C5477)</f>
        <v>98.8</v>
      </c>
      <c r="H5477" s="15">
        <f t="shared" si="171"/>
        <v>9.8799999999999999E-3</v>
      </c>
      <c r="I5477" s="2">
        <f>IF(C5477&gt;'Assumptions Notes'!C$11,-C5477*('Assumptions Notes'!C$13/(2*1000)),G5477*D5477)</f>
        <v>9.8799999999999999E-3</v>
      </c>
    </row>
    <row r="5478" spans="1:9" ht="16" x14ac:dyDescent="0.2">
      <c r="A5478" s="5">
        <v>42666.104166666664</v>
      </c>
      <c r="B5478" s="2">
        <v>1145.95</v>
      </c>
      <c r="C5478" s="29">
        <v>98.4</v>
      </c>
      <c r="D5478" s="8">
        <v>9.8750000000000002E-5</v>
      </c>
      <c r="E5478" s="13">
        <f>D5478*'Assumptions Notes'!C$12</f>
        <v>1.1849999999999999E-2</v>
      </c>
      <c r="F5478" s="15">
        <f t="shared" si="170"/>
        <v>9.7169999999999999E-3</v>
      </c>
      <c r="G5478" s="10">
        <f>IF(C5478&gt;'Assumptions Notes'!C$11,'Assumptions Notes'!C$11,C5478)</f>
        <v>98.4</v>
      </c>
      <c r="H5478" s="15">
        <f t="shared" si="171"/>
        <v>9.7169999999999999E-3</v>
      </c>
      <c r="I5478" s="2">
        <f>IF(C5478&gt;'Assumptions Notes'!C$11,-C5478*('Assumptions Notes'!C$13/(2*1000)),G5478*D5478)</f>
        <v>9.7169999999999999E-3</v>
      </c>
    </row>
    <row r="5479" spans="1:9" ht="16" x14ac:dyDescent="0.2">
      <c r="A5479" s="5">
        <v>42666.125</v>
      </c>
      <c r="B5479" s="2">
        <v>1134.72</v>
      </c>
      <c r="C5479" s="29">
        <v>95.9</v>
      </c>
      <c r="D5479" s="8">
        <v>9.7499999999999998E-5</v>
      </c>
      <c r="E5479" s="13">
        <f>D5479*'Assumptions Notes'!C$12</f>
        <v>1.17E-2</v>
      </c>
      <c r="F5479" s="15">
        <f t="shared" si="170"/>
        <v>9.3502500000000009E-3</v>
      </c>
      <c r="G5479" s="10">
        <f>IF(C5479&gt;'Assumptions Notes'!C$11,'Assumptions Notes'!C$11,C5479)</f>
        <v>95.9</v>
      </c>
      <c r="H5479" s="15">
        <f t="shared" si="171"/>
        <v>9.3502500000000009E-3</v>
      </c>
      <c r="I5479" s="2">
        <f>IF(C5479&gt;'Assumptions Notes'!C$11,-C5479*('Assumptions Notes'!C$13/(2*1000)),G5479*D5479)</f>
        <v>9.3502500000000009E-3</v>
      </c>
    </row>
    <row r="5480" spans="1:9" ht="16" x14ac:dyDescent="0.2">
      <c r="A5480" s="5">
        <v>42666.145833333336</v>
      </c>
      <c r="B5480" s="2">
        <v>1109.74</v>
      </c>
      <c r="C5480" s="29">
        <v>98.6</v>
      </c>
      <c r="D5480" s="8">
        <v>9.6250000000000009E-5</v>
      </c>
      <c r="E5480" s="13">
        <f>D5480*'Assumptions Notes'!C$12</f>
        <v>1.1550000000000001E-2</v>
      </c>
      <c r="F5480" s="15">
        <f t="shared" si="170"/>
        <v>9.4902500000000004E-3</v>
      </c>
      <c r="G5480" s="10">
        <f>IF(C5480&gt;'Assumptions Notes'!C$11,'Assumptions Notes'!C$11,C5480)</f>
        <v>98.6</v>
      </c>
      <c r="H5480" s="15">
        <f t="shared" si="171"/>
        <v>9.4902500000000004E-3</v>
      </c>
      <c r="I5480" s="2">
        <f>IF(C5480&gt;'Assumptions Notes'!C$11,-C5480*('Assumptions Notes'!C$13/(2*1000)),G5480*D5480)</f>
        <v>9.4902500000000004E-3</v>
      </c>
    </row>
    <row r="5481" spans="1:9" ht="16" x14ac:dyDescent="0.2">
      <c r="A5481" s="5">
        <v>42666.166666666664</v>
      </c>
      <c r="B5481" s="2">
        <v>1089.19</v>
      </c>
      <c r="C5481" s="29">
        <v>99.6</v>
      </c>
      <c r="D5481" s="8">
        <v>9.5000000000000005E-5</v>
      </c>
      <c r="E5481" s="13">
        <f>D5481*'Assumptions Notes'!C$12</f>
        <v>1.14E-2</v>
      </c>
      <c r="F5481" s="15">
        <f t="shared" si="170"/>
        <v>9.4619999999999999E-3</v>
      </c>
      <c r="G5481" s="10">
        <f>IF(C5481&gt;'Assumptions Notes'!C$11,'Assumptions Notes'!C$11,C5481)</f>
        <v>99.6</v>
      </c>
      <c r="H5481" s="15">
        <f t="shared" si="171"/>
        <v>9.4619999999999999E-3</v>
      </c>
      <c r="I5481" s="2">
        <f>IF(C5481&gt;'Assumptions Notes'!C$11,-C5481*('Assumptions Notes'!C$13/(2*1000)),G5481*D5481)</f>
        <v>9.4619999999999999E-3</v>
      </c>
    </row>
    <row r="5482" spans="1:9" ht="16" x14ac:dyDescent="0.2">
      <c r="A5482" s="5">
        <v>42666.1875</v>
      </c>
      <c r="B5482" s="2">
        <v>1068.67</v>
      </c>
      <c r="C5482" s="29">
        <v>98.6</v>
      </c>
      <c r="D5482" s="8">
        <v>9.6250000000000009E-5</v>
      </c>
      <c r="E5482" s="13">
        <f>D5482*'Assumptions Notes'!C$12</f>
        <v>1.1550000000000001E-2</v>
      </c>
      <c r="F5482" s="15">
        <f t="shared" si="170"/>
        <v>9.4902500000000004E-3</v>
      </c>
      <c r="G5482" s="10">
        <f>IF(C5482&gt;'Assumptions Notes'!C$11,'Assumptions Notes'!C$11,C5482)</f>
        <v>98.6</v>
      </c>
      <c r="H5482" s="15">
        <f t="shared" si="171"/>
        <v>9.4902500000000004E-3</v>
      </c>
      <c r="I5482" s="2">
        <f>IF(C5482&gt;'Assumptions Notes'!C$11,-C5482*('Assumptions Notes'!C$13/(2*1000)),G5482*D5482)</f>
        <v>9.4902500000000004E-3</v>
      </c>
    </row>
    <row r="5483" spans="1:9" ht="16" x14ac:dyDescent="0.2">
      <c r="A5483" s="5">
        <v>42666.208333333336</v>
      </c>
      <c r="B5483" s="2">
        <v>1072.27</v>
      </c>
      <c r="C5483" s="29">
        <v>107.7</v>
      </c>
      <c r="D5483" s="8">
        <v>9.7499999999999998E-5</v>
      </c>
      <c r="E5483" s="13">
        <f>D5483*'Assumptions Notes'!C$12</f>
        <v>1.17E-2</v>
      </c>
      <c r="F5483" s="15">
        <f t="shared" si="170"/>
        <v>1.050075E-2</v>
      </c>
      <c r="G5483" s="10">
        <f>IF(C5483&gt;'Assumptions Notes'!C$11,'Assumptions Notes'!C$11,C5483)</f>
        <v>107.7</v>
      </c>
      <c r="H5483" s="15">
        <f t="shared" si="171"/>
        <v>1.050075E-2</v>
      </c>
      <c r="I5483" s="2">
        <f>IF(C5483&gt;'Assumptions Notes'!C$11,-C5483*('Assumptions Notes'!C$13/(2*1000)),G5483*D5483)</f>
        <v>1.050075E-2</v>
      </c>
    </row>
    <row r="5484" spans="1:9" ht="16" x14ac:dyDescent="0.2">
      <c r="A5484" s="5">
        <v>42666.229166666664</v>
      </c>
      <c r="B5484" s="2">
        <v>1093.8</v>
      </c>
      <c r="C5484" s="29">
        <v>110.2</v>
      </c>
      <c r="D5484" s="8">
        <v>1.15E-4</v>
      </c>
      <c r="E5484" s="13">
        <f>D5484*'Assumptions Notes'!C$12</f>
        <v>1.38E-2</v>
      </c>
      <c r="F5484" s="15">
        <f t="shared" si="170"/>
        <v>1.2673E-2</v>
      </c>
      <c r="G5484" s="10">
        <f>IF(C5484&gt;'Assumptions Notes'!C$11,'Assumptions Notes'!C$11,C5484)</f>
        <v>110.2</v>
      </c>
      <c r="H5484" s="15">
        <f t="shared" si="171"/>
        <v>1.2673E-2</v>
      </c>
      <c r="I5484" s="2">
        <f>IF(C5484&gt;'Assumptions Notes'!C$11,-C5484*('Assumptions Notes'!C$13/(2*1000)),G5484*D5484)</f>
        <v>1.2673E-2</v>
      </c>
    </row>
    <row r="5485" spans="1:9" ht="16" x14ac:dyDescent="0.2">
      <c r="A5485" s="5">
        <v>42666.25</v>
      </c>
      <c r="B5485" s="2">
        <v>1120.3</v>
      </c>
      <c r="C5485" s="29">
        <v>111.4</v>
      </c>
      <c r="D5485" s="8">
        <v>1.325E-4</v>
      </c>
      <c r="E5485" s="13">
        <f>D5485*'Assumptions Notes'!C$12</f>
        <v>1.5900000000000001E-2</v>
      </c>
      <c r="F5485" s="15">
        <f t="shared" si="170"/>
        <v>1.4760500000000001E-2</v>
      </c>
      <c r="G5485" s="10">
        <f>IF(C5485&gt;'Assumptions Notes'!C$11,'Assumptions Notes'!C$11,C5485)</f>
        <v>111.4</v>
      </c>
      <c r="H5485" s="15">
        <f t="shared" si="171"/>
        <v>1.4760500000000001E-2</v>
      </c>
      <c r="I5485" s="2">
        <f>IF(C5485&gt;'Assumptions Notes'!C$11,-C5485*('Assumptions Notes'!C$13/(2*1000)),G5485*D5485)</f>
        <v>1.4760500000000001E-2</v>
      </c>
    </row>
    <row r="5486" spans="1:9" ht="16" x14ac:dyDescent="0.2">
      <c r="A5486" s="5">
        <v>42666.270833333336</v>
      </c>
      <c r="B5486" s="2">
        <v>1122.1600000000001</v>
      </c>
      <c r="C5486" s="29">
        <v>110.1</v>
      </c>
      <c r="D5486" s="8">
        <v>1.6249999999999999E-4</v>
      </c>
      <c r="E5486" s="13">
        <f>D5486*'Assumptions Notes'!C$12</f>
        <v>1.95E-2</v>
      </c>
      <c r="F5486" s="15">
        <f t="shared" si="170"/>
        <v>1.7891249999999997E-2</v>
      </c>
      <c r="G5486" s="10">
        <f>IF(C5486&gt;'Assumptions Notes'!C$11,'Assumptions Notes'!C$11,C5486)</f>
        <v>110.1</v>
      </c>
      <c r="H5486" s="15">
        <f t="shared" si="171"/>
        <v>1.7891249999999997E-2</v>
      </c>
      <c r="I5486" s="2">
        <f>IF(C5486&gt;'Assumptions Notes'!C$11,-C5486*('Assumptions Notes'!C$13/(2*1000)),G5486*D5486)</f>
        <v>1.7891249999999997E-2</v>
      </c>
    </row>
    <row r="5487" spans="1:9" ht="16" x14ac:dyDescent="0.2">
      <c r="A5487" s="5">
        <v>42666.291666666664</v>
      </c>
      <c r="B5487" s="2">
        <v>1171.96</v>
      </c>
      <c r="C5487" s="29">
        <v>106.2</v>
      </c>
      <c r="D5487" s="8">
        <v>1.9249999999999999E-4</v>
      </c>
      <c r="E5487" s="13">
        <f>D5487*'Assumptions Notes'!C$12</f>
        <v>2.3099999999999999E-2</v>
      </c>
      <c r="F5487" s="15">
        <f t="shared" si="170"/>
        <v>2.04435E-2</v>
      </c>
      <c r="G5487" s="10">
        <f>IF(C5487&gt;'Assumptions Notes'!C$11,'Assumptions Notes'!C$11,C5487)</f>
        <v>106.2</v>
      </c>
      <c r="H5487" s="15">
        <f t="shared" si="171"/>
        <v>2.04435E-2</v>
      </c>
      <c r="I5487" s="2">
        <f>IF(C5487&gt;'Assumptions Notes'!C$11,-C5487*('Assumptions Notes'!C$13/(2*1000)),G5487*D5487)</f>
        <v>2.04435E-2</v>
      </c>
    </row>
    <row r="5488" spans="1:9" ht="16" x14ac:dyDescent="0.2">
      <c r="A5488" s="5">
        <v>42666.3125</v>
      </c>
      <c r="B5488" s="2">
        <v>1161.81</v>
      </c>
      <c r="C5488" s="29">
        <v>102.5</v>
      </c>
      <c r="D5488" s="8">
        <v>2.0875000000000001E-4</v>
      </c>
      <c r="E5488" s="13">
        <f>D5488*'Assumptions Notes'!C$12</f>
        <v>2.5049999999999999E-2</v>
      </c>
      <c r="F5488" s="15">
        <f t="shared" si="170"/>
        <v>2.1396874999999999E-2</v>
      </c>
      <c r="G5488" s="10">
        <f>IF(C5488&gt;'Assumptions Notes'!C$11,'Assumptions Notes'!C$11,C5488)</f>
        <v>102.5</v>
      </c>
      <c r="H5488" s="15">
        <f t="shared" si="171"/>
        <v>2.1396874999999999E-2</v>
      </c>
      <c r="I5488" s="2">
        <f>IF(C5488&gt;'Assumptions Notes'!C$11,-C5488*('Assumptions Notes'!C$13/(2*1000)),G5488*D5488)</f>
        <v>2.1396874999999999E-2</v>
      </c>
    </row>
    <row r="5489" spans="1:9" ht="16" x14ac:dyDescent="0.2">
      <c r="A5489" s="5">
        <v>42666.333333333336</v>
      </c>
      <c r="B5489" s="2">
        <v>1136.28</v>
      </c>
      <c r="C5489" s="29">
        <v>97</v>
      </c>
      <c r="D5489" s="8">
        <v>2.2499999999999999E-4</v>
      </c>
      <c r="E5489" s="13">
        <f>D5489*'Assumptions Notes'!C$12</f>
        <v>2.7E-2</v>
      </c>
      <c r="F5489" s="15">
        <f t="shared" si="170"/>
        <v>2.1825000000000001E-2</v>
      </c>
      <c r="G5489" s="10">
        <f>IF(C5489&gt;'Assumptions Notes'!C$11,'Assumptions Notes'!C$11,C5489)</f>
        <v>97</v>
      </c>
      <c r="H5489" s="15">
        <f t="shared" si="171"/>
        <v>2.1825000000000001E-2</v>
      </c>
      <c r="I5489" s="2">
        <f>IF(C5489&gt;'Assumptions Notes'!C$11,-C5489*('Assumptions Notes'!C$13/(2*1000)),G5489*D5489)</f>
        <v>2.1825000000000001E-2</v>
      </c>
    </row>
    <row r="5490" spans="1:9" ht="16" x14ac:dyDescent="0.2">
      <c r="A5490" s="5">
        <v>42666.354166666664</v>
      </c>
      <c r="B5490" s="2">
        <v>1126.44</v>
      </c>
      <c r="C5490" s="29">
        <v>97.4</v>
      </c>
      <c r="D5490" s="8">
        <v>2.2625E-4</v>
      </c>
      <c r="E5490" s="13">
        <f>D5490*'Assumptions Notes'!C$12</f>
        <v>2.7150000000000001E-2</v>
      </c>
      <c r="F5490" s="15">
        <f t="shared" si="170"/>
        <v>2.2036750000000001E-2</v>
      </c>
      <c r="G5490" s="10">
        <f>IF(C5490&gt;'Assumptions Notes'!C$11,'Assumptions Notes'!C$11,C5490)</f>
        <v>97.4</v>
      </c>
      <c r="H5490" s="15">
        <f t="shared" si="171"/>
        <v>2.2036750000000001E-2</v>
      </c>
      <c r="I5490" s="2">
        <f>IF(C5490&gt;'Assumptions Notes'!C$11,-C5490*('Assumptions Notes'!C$13/(2*1000)),G5490*D5490)</f>
        <v>2.2036750000000001E-2</v>
      </c>
    </row>
    <row r="5491" spans="1:9" ht="16" x14ac:dyDescent="0.2">
      <c r="A5491" s="5">
        <v>42666.375</v>
      </c>
      <c r="B5491" s="2">
        <v>1070.74</v>
      </c>
      <c r="C5491" s="29">
        <v>96.6</v>
      </c>
      <c r="D5491" s="8">
        <v>2.275E-4</v>
      </c>
      <c r="E5491" s="13">
        <f>D5491*'Assumptions Notes'!C$12</f>
        <v>2.7300000000000001E-2</v>
      </c>
      <c r="F5491" s="15">
        <f t="shared" si="170"/>
        <v>2.19765E-2</v>
      </c>
      <c r="G5491" s="10">
        <f>IF(C5491&gt;'Assumptions Notes'!C$11,'Assumptions Notes'!C$11,C5491)</f>
        <v>96.6</v>
      </c>
      <c r="H5491" s="15">
        <f t="shared" si="171"/>
        <v>2.19765E-2</v>
      </c>
      <c r="I5491" s="2">
        <f>IF(C5491&gt;'Assumptions Notes'!C$11,-C5491*('Assumptions Notes'!C$13/(2*1000)),G5491*D5491)</f>
        <v>2.19765E-2</v>
      </c>
    </row>
    <row r="5492" spans="1:9" ht="16" x14ac:dyDescent="0.2">
      <c r="A5492" s="5">
        <v>42666.395833333336</v>
      </c>
      <c r="B5492" s="2">
        <v>1048.79</v>
      </c>
      <c r="C5492" s="29">
        <v>96.8</v>
      </c>
      <c r="D5492" s="8">
        <v>2.1875E-4</v>
      </c>
      <c r="E5492" s="13">
        <f>D5492*'Assumptions Notes'!C$12</f>
        <v>2.6249999999999999E-2</v>
      </c>
      <c r="F5492" s="15">
        <f t="shared" si="170"/>
        <v>2.1174999999999999E-2</v>
      </c>
      <c r="G5492" s="10">
        <f>IF(C5492&gt;'Assumptions Notes'!C$11,'Assumptions Notes'!C$11,C5492)</f>
        <v>96.8</v>
      </c>
      <c r="H5492" s="15">
        <f t="shared" si="171"/>
        <v>2.1174999999999999E-2</v>
      </c>
      <c r="I5492" s="2">
        <f>IF(C5492&gt;'Assumptions Notes'!C$11,-C5492*('Assumptions Notes'!C$13/(2*1000)),G5492*D5492)</f>
        <v>2.1174999999999999E-2</v>
      </c>
    </row>
    <row r="5493" spans="1:9" ht="16" x14ac:dyDescent="0.2">
      <c r="A5493" s="5">
        <v>42666.416666666664</v>
      </c>
      <c r="B5493" s="2">
        <v>1030</v>
      </c>
      <c r="C5493" s="29">
        <v>97.9</v>
      </c>
      <c r="D5493" s="8">
        <v>2.1000000000000001E-4</v>
      </c>
      <c r="E5493" s="13">
        <f>D5493*'Assumptions Notes'!C$12</f>
        <v>2.52E-2</v>
      </c>
      <c r="F5493" s="15">
        <f t="shared" si="170"/>
        <v>2.0559000000000001E-2</v>
      </c>
      <c r="G5493" s="10">
        <f>IF(C5493&gt;'Assumptions Notes'!C$11,'Assumptions Notes'!C$11,C5493)</f>
        <v>97.9</v>
      </c>
      <c r="H5493" s="15">
        <f t="shared" si="171"/>
        <v>2.0559000000000001E-2</v>
      </c>
      <c r="I5493" s="2">
        <f>IF(C5493&gt;'Assumptions Notes'!C$11,-C5493*('Assumptions Notes'!C$13/(2*1000)),G5493*D5493)</f>
        <v>2.0559000000000001E-2</v>
      </c>
    </row>
    <row r="5494" spans="1:9" ht="16" x14ac:dyDescent="0.2">
      <c r="A5494" s="5">
        <v>42666.4375</v>
      </c>
      <c r="B5494" s="2">
        <v>998.86</v>
      </c>
      <c r="C5494" s="29">
        <v>97.6</v>
      </c>
      <c r="D5494" s="8">
        <v>2.075E-4</v>
      </c>
      <c r="E5494" s="13">
        <f>D5494*'Assumptions Notes'!C$12</f>
        <v>2.4899999999999999E-2</v>
      </c>
      <c r="F5494" s="15">
        <f t="shared" si="170"/>
        <v>2.0251999999999999E-2</v>
      </c>
      <c r="G5494" s="10">
        <f>IF(C5494&gt;'Assumptions Notes'!C$11,'Assumptions Notes'!C$11,C5494)</f>
        <v>97.6</v>
      </c>
      <c r="H5494" s="15">
        <f t="shared" si="171"/>
        <v>2.0251999999999999E-2</v>
      </c>
      <c r="I5494" s="2">
        <f>IF(C5494&gt;'Assumptions Notes'!C$11,-C5494*('Assumptions Notes'!C$13/(2*1000)),G5494*D5494)</f>
        <v>2.0251999999999999E-2</v>
      </c>
    </row>
    <row r="5495" spans="1:9" ht="16" x14ac:dyDescent="0.2">
      <c r="A5495" s="5">
        <v>42666.458333333336</v>
      </c>
      <c r="B5495" s="2">
        <v>928.91</v>
      </c>
      <c r="C5495" s="29">
        <v>109.8</v>
      </c>
      <c r="D5495" s="8">
        <v>2.05E-4</v>
      </c>
      <c r="E5495" s="13">
        <f>D5495*'Assumptions Notes'!C$12</f>
        <v>2.46E-2</v>
      </c>
      <c r="F5495" s="15">
        <f t="shared" si="170"/>
        <v>2.2508999999999998E-2</v>
      </c>
      <c r="G5495" s="10">
        <f>IF(C5495&gt;'Assumptions Notes'!C$11,'Assumptions Notes'!C$11,C5495)</f>
        <v>109.8</v>
      </c>
      <c r="H5495" s="15">
        <f t="shared" si="171"/>
        <v>2.2508999999999998E-2</v>
      </c>
      <c r="I5495" s="2">
        <f>IF(C5495&gt;'Assumptions Notes'!C$11,-C5495*('Assumptions Notes'!C$13/(2*1000)),G5495*D5495)</f>
        <v>2.2508999999999998E-2</v>
      </c>
    </row>
    <row r="5496" spans="1:9" ht="16" x14ac:dyDescent="0.2">
      <c r="A5496" s="5">
        <v>42666.479166666664</v>
      </c>
      <c r="B5496" s="2">
        <v>875.83</v>
      </c>
      <c r="C5496" s="29">
        <v>109.1</v>
      </c>
      <c r="D5496" s="8">
        <v>2.1499999999999999E-4</v>
      </c>
      <c r="E5496" s="13">
        <f>D5496*'Assumptions Notes'!C$12</f>
        <v>2.58E-2</v>
      </c>
      <c r="F5496" s="15">
        <f t="shared" si="170"/>
        <v>2.3456499999999998E-2</v>
      </c>
      <c r="G5496" s="10">
        <f>IF(C5496&gt;'Assumptions Notes'!C$11,'Assumptions Notes'!C$11,C5496)</f>
        <v>109.1</v>
      </c>
      <c r="H5496" s="15">
        <f t="shared" si="171"/>
        <v>2.3456499999999998E-2</v>
      </c>
      <c r="I5496" s="2">
        <f>IF(C5496&gt;'Assumptions Notes'!C$11,-C5496*('Assumptions Notes'!C$13/(2*1000)),G5496*D5496)</f>
        <v>2.3456499999999998E-2</v>
      </c>
    </row>
    <row r="5497" spans="1:9" ht="16" x14ac:dyDescent="0.2">
      <c r="A5497" s="5">
        <v>42666.5</v>
      </c>
      <c r="B5497" s="2">
        <v>833.44</v>
      </c>
      <c r="C5497" s="29">
        <v>110.3</v>
      </c>
      <c r="D5497" s="8">
        <v>2.2499999999999999E-4</v>
      </c>
      <c r="E5497" s="13">
        <f>D5497*'Assumptions Notes'!C$12</f>
        <v>2.7E-2</v>
      </c>
      <c r="F5497" s="15">
        <f t="shared" si="170"/>
        <v>2.4817499999999999E-2</v>
      </c>
      <c r="G5497" s="10">
        <f>IF(C5497&gt;'Assumptions Notes'!C$11,'Assumptions Notes'!C$11,C5497)</f>
        <v>110.3</v>
      </c>
      <c r="H5497" s="15">
        <f t="shared" si="171"/>
        <v>2.4817499999999999E-2</v>
      </c>
      <c r="I5497" s="2">
        <f>IF(C5497&gt;'Assumptions Notes'!C$11,-C5497*('Assumptions Notes'!C$13/(2*1000)),G5497*D5497)</f>
        <v>2.4817499999999999E-2</v>
      </c>
    </row>
    <row r="5498" spans="1:9" ht="16" x14ac:dyDescent="0.2">
      <c r="A5498" s="5">
        <v>42666.520833333336</v>
      </c>
      <c r="B5498" s="2">
        <v>836.06</v>
      </c>
      <c r="C5498" s="29">
        <v>108.6</v>
      </c>
      <c r="D5498" s="8">
        <v>2.1250000000000002E-4</v>
      </c>
      <c r="E5498" s="13">
        <f>D5498*'Assumptions Notes'!C$12</f>
        <v>2.5500000000000002E-2</v>
      </c>
      <c r="F5498" s="15">
        <f t="shared" si="170"/>
        <v>2.3077500000000001E-2</v>
      </c>
      <c r="G5498" s="10">
        <f>IF(C5498&gt;'Assumptions Notes'!C$11,'Assumptions Notes'!C$11,C5498)</f>
        <v>108.6</v>
      </c>
      <c r="H5498" s="15">
        <f t="shared" si="171"/>
        <v>2.3077500000000001E-2</v>
      </c>
      <c r="I5498" s="2">
        <f>IF(C5498&gt;'Assumptions Notes'!C$11,-C5498*('Assumptions Notes'!C$13/(2*1000)),G5498*D5498)</f>
        <v>2.3077500000000001E-2</v>
      </c>
    </row>
    <row r="5499" spans="1:9" ht="16" x14ac:dyDescent="0.2">
      <c r="A5499" s="5">
        <v>42666.541666666664</v>
      </c>
      <c r="B5499" s="2">
        <v>828.05</v>
      </c>
      <c r="C5499" s="29">
        <v>99.2</v>
      </c>
      <c r="D5499" s="8">
        <v>2.0000000000000001E-4</v>
      </c>
      <c r="E5499" s="13">
        <f>D5499*'Assumptions Notes'!C$12</f>
        <v>2.4E-2</v>
      </c>
      <c r="F5499" s="15">
        <f t="shared" si="170"/>
        <v>1.984E-2</v>
      </c>
      <c r="G5499" s="10">
        <f>IF(C5499&gt;'Assumptions Notes'!C$11,'Assumptions Notes'!C$11,C5499)</f>
        <v>99.2</v>
      </c>
      <c r="H5499" s="15">
        <f t="shared" si="171"/>
        <v>1.984E-2</v>
      </c>
      <c r="I5499" s="2">
        <f>IF(C5499&gt;'Assumptions Notes'!C$11,-C5499*('Assumptions Notes'!C$13/(2*1000)),G5499*D5499)</f>
        <v>1.984E-2</v>
      </c>
    </row>
    <row r="5500" spans="1:9" ht="16" x14ac:dyDescent="0.2">
      <c r="A5500" s="5">
        <v>42666.5625</v>
      </c>
      <c r="B5500" s="2">
        <v>805.62</v>
      </c>
      <c r="C5500" s="29">
        <v>99</v>
      </c>
      <c r="D5500" s="8">
        <v>1.975E-4</v>
      </c>
      <c r="E5500" s="13">
        <f>D5500*'Assumptions Notes'!C$12</f>
        <v>2.3699999999999999E-2</v>
      </c>
      <c r="F5500" s="15">
        <f t="shared" si="170"/>
        <v>1.95525E-2</v>
      </c>
      <c r="G5500" s="10">
        <f>IF(C5500&gt;'Assumptions Notes'!C$11,'Assumptions Notes'!C$11,C5500)</f>
        <v>99</v>
      </c>
      <c r="H5500" s="15">
        <f t="shared" si="171"/>
        <v>1.95525E-2</v>
      </c>
      <c r="I5500" s="2">
        <f>IF(C5500&gt;'Assumptions Notes'!C$11,-C5500*('Assumptions Notes'!C$13/(2*1000)),G5500*D5500)</f>
        <v>1.95525E-2</v>
      </c>
    </row>
    <row r="5501" spans="1:9" ht="16" x14ac:dyDescent="0.2">
      <c r="A5501" s="5">
        <v>42666.583333333336</v>
      </c>
      <c r="B5501" s="2">
        <v>818.61</v>
      </c>
      <c r="C5501" s="29">
        <v>97.9</v>
      </c>
      <c r="D5501" s="8">
        <v>1.95E-4</v>
      </c>
      <c r="E5501" s="13">
        <f>D5501*'Assumptions Notes'!C$12</f>
        <v>2.3400000000000001E-2</v>
      </c>
      <c r="F5501" s="15">
        <f t="shared" si="170"/>
        <v>1.90905E-2</v>
      </c>
      <c r="G5501" s="10">
        <f>IF(C5501&gt;'Assumptions Notes'!C$11,'Assumptions Notes'!C$11,C5501)</f>
        <v>97.9</v>
      </c>
      <c r="H5501" s="15">
        <f t="shared" si="171"/>
        <v>1.90905E-2</v>
      </c>
      <c r="I5501" s="2">
        <f>IF(C5501&gt;'Assumptions Notes'!C$11,-C5501*('Assumptions Notes'!C$13/(2*1000)),G5501*D5501)</f>
        <v>1.90905E-2</v>
      </c>
    </row>
    <row r="5502" spans="1:9" ht="16" x14ac:dyDescent="0.2">
      <c r="A5502" s="5">
        <v>42666.604166666664</v>
      </c>
      <c r="B5502" s="2">
        <v>821.19</v>
      </c>
      <c r="C5502" s="29">
        <v>93.4</v>
      </c>
      <c r="D5502" s="8">
        <v>1.9625E-4</v>
      </c>
      <c r="E5502" s="13">
        <f>D5502*'Assumptions Notes'!C$12</f>
        <v>2.3550000000000001E-2</v>
      </c>
      <c r="F5502" s="15">
        <f t="shared" si="170"/>
        <v>1.8329750000000002E-2</v>
      </c>
      <c r="G5502" s="10">
        <f>IF(C5502&gt;'Assumptions Notes'!C$11,'Assumptions Notes'!C$11,C5502)</f>
        <v>93.4</v>
      </c>
      <c r="H5502" s="15">
        <f t="shared" si="171"/>
        <v>1.8329750000000002E-2</v>
      </c>
      <c r="I5502" s="2">
        <f>IF(C5502&gt;'Assumptions Notes'!C$11,-C5502*('Assumptions Notes'!C$13/(2*1000)),G5502*D5502)</f>
        <v>1.8329750000000002E-2</v>
      </c>
    </row>
    <row r="5503" spans="1:9" ht="16" x14ac:dyDescent="0.2">
      <c r="A5503" s="5">
        <v>42666.625</v>
      </c>
      <c r="B5503" s="2">
        <v>814.59</v>
      </c>
      <c r="C5503" s="29">
        <v>96.2</v>
      </c>
      <c r="D5503" s="8">
        <v>1.975E-4</v>
      </c>
      <c r="E5503" s="13">
        <f>D5503*'Assumptions Notes'!C$12</f>
        <v>2.3699999999999999E-2</v>
      </c>
      <c r="F5503" s="15">
        <f t="shared" si="170"/>
        <v>1.8999500000000002E-2</v>
      </c>
      <c r="G5503" s="10">
        <f>IF(C5503&gt;'Assumptions Notes'!C$11,'Assumptions Notes'!C$11,C5503)</f>
        <v>96.2</v>
      </c>
      <c r="H5503" s="15">
        <f t="shared" si="171"/>
        <v>1.8999500000000002E-2</v>
      </c>
      <c r="I5503" s="2">
        <f>IF(C5503&gt;'Assumptions Notes'!C$11,-C5503*('Assumptions Notes'!C$13/(2*1000)),G5503*D5503)</f>
        <v>1.8999500000000002E-2</v>
      </c>
    </row>
    <row r="5504" spans="1:9" ht="16" x14ac:dyDescent="0.2">
      <c r="A5504" s="5">
        <v>42666.645833333336</v>
      </c>
      <c r="B5504" s="2">
        <v>842.38</v>
      </c>
      <c r="C5504" s="29">
        <v>135.69999999999999</v>
      </c>
      <c r="D5504" s="8">
        <v>2.2124999999999998E-4</v>
      </c>
      <c r="E5504" s="13">
        <f>D5504*'Assumptions Notes'!C$12</f>
        <v>2.6549999999999997E-2</v>
      </c>
      <c r="F5504" s="15">
        <f t="shared" si="170"/>
        <v>3.0023624999999995E-2</v>
      </c>
      <c r="G5504" s="10">
        <f>IF(C5504&gt;'Assumptions Notes'!C$11,'Assumptions Notes'!C$11,C5504)</f>
        <v>135.69999999999999</v>
      </c>
      <c r="H5504" s="15">
        <f t="shared" si="171"/>
        <v>3.0023624999999995E-2</v>
      </c>
      <c r="I5504" s="2">
        <f>IF(C5504&gt;'Assumptions Notes'!C$11,-C5504*('Assumptions Notes'!C$13/(2*1000)),G5504*D5504)</f>
        <v>3.0023624999999995E-2</v>
      </c>
    </row>
    <row r="5505" spans="1:9" ht="16" x14ac:dyDescent="0.2">
      <c r="A5505" s="5">
        <v>42666.666666666664</v>
      </c>
      <c r="B5505" s="2">
        <v>898.39</v>
      </c>
      <c r="C5505" s="29">
        <v>134.1</v>
      </c>
      <c r="D5505" s="8">
        <v>2.4499999999999999E-4</v>
      </c>
      <c r="E5505" s="13">
        <f>D5505*'Assumptions Notes'!C$12</f>
        <v>2.9399999999999999E-2</v>
      </c>
      <c r="F5505" s="15">
        <f t="shared" si="170"/>
        <v>3.2854499999999995E-2</v>
      </c>
      <c r="G5505" s="10">
        <f>IF(C5505&gt;'Assumptions Notes'!C$11,'Assumptions Notes'!C$11,C5505)</f>
        <v>134.1</v>
      </c>
      <c r="H5505" s="15">
        <f t="shared" si="171"/>
        <v>3.2854499999999995E-2</v>
      </c>
      <c r="I5505" s="2">
        <f>IF(C5505&gt;'Assumptions Notes'!C$11,-C5505*('Assumptions Notes'!C$13/(2*1000)),G5505*D5505)</f>
        <v>3.2854499999999995E-2</v>
      </c>
    </row>
    <row r="5506" spans="1:9" ht="16" x14ac:dyDescent="0.2">
      <c r="A5506" s="5">
        <v>42666.6875</v>
      </c>
      <c r="B5506" s="2">
        <v>961.13</v>
      </c>
      <c r="C5506" s="29">
        <v>128.30000000000001</v>
      </c>
      <c r="D5506" s="8">
        <v>2.7E-4</v>
      </c>
      <c r="E5506" s="13">
        <f>D5506*'Assumptions Notes'!C$12</f>
        <v>3.2399999999999998E-2</v>
      </c>
      <c r="F5506" s="15">
        <f t="shared" si="170"/>
        <v>3.4641000000000005E-2</v>
      </c>
      <c r="G5506" s="10">
        <f>IF(C5506&gt;'Assumptions Notes'!C$11,'Assumptions Notes'!C$11,C5506)</f>
        <v>128.30000000000001</v>
      </c>
      <c r="H5506" s="15">
        <f t="shared" si="171"/>
        <v>3.4641000000000005E-2</v>
      </c>
      <c r="I5506" s="2">
        <f>IF(C5506&gt;'Assumptions Notes'!C$11,-C5506*('Assumptions Notes'!C$13/(2*1000)),G5506*D5506)</f>
        <v>3.4641000000000005E-2</v>
      </c>
    </row>
    <row r="5507" spans="1:9" ht="16" x14ac:dyDescent="0.2">
      <c r="A5507" s="5">
        <v>42666.708333333336</v>
      </c>
      <c r="B5507" s="2">
        <v>1032.6400000000001</v>
      </c>
      <c r="C5507" s="29">
        <v>126.3</v>
      </c>
      <c r="D5507" s="8">
        <v>2.9500000000000001E-4</v>
      </c>
      <c r="E5507" s="13">
        <f>D5507*'Assumptions Notes'!C$12</f>
        <v>3.5400000000000001E-2</v>
      </c>
      <c r="F5507" s="15">
        <f t="shared" ref="F5507:F5570" si="172">D5507*C5507</f>
        <v>3.72585E-2</v>
      </c>
      <c r="G5507" s="10">
        <f>IF(C5507&gt;'Assumptions Notes'!C$11,'Assumptions Notes'!C$11,C5507)</f>
        <v>126.3</v>
      </c>
      <c r="H5507" s="15">
        <f t="shared" ref="H5507:H5570" si="173">G5507*D5507</f>
        <v>3.72585E-2</v>
      </c>
      <c r="I5507" s="2">
        <f>IF(C5507&gt;'Assumptions Notes'!C$11,-C5507*('Assumptions Notes'!C$13/(2*1000)),G5507*D5507)</f>
        <v>3.72585E-2</v>
      </c>
    </row>
    <row r="5508" spans="1:9" ht="16" x14ac:dyDescent="0.2">
      <c r="A5508" s="5">
        <v>42666.729166666664</v>
      </c>
      <c r="B5508" s="2">
        <v>1126.06</v>
      </c>
      <c r="C5508" s="29">
        <v>127.6</v>
      </c>
      <c r="D5508" s="8">
        <v>2.9750000000000002E-4</v>
      </c>
      <c r="E5508" s="13">
        <f>D5508*'Assumptions Notes'!C$12</f>
        <v>3.5700000000000003E-2</v>
      </c>
      <c r="F5508" s="15">
        <f t="shared" si="172"/>
        <v>3.7961000000000002E-2</v>
      </c>
      <c r="G5508" s="10">
        <f>IF(C5508&gt;'Assumptions Notes'!C$11,'Assumptions Notes'!C$11,C5508)</f>
        <v>127.6</v>
      </c>
      <c r="H5508" s="15">
        <f t="shared" si="173"/>
        <v>3.7961000000000002E-2</v>
      </c>
      <c r="I5508" s="2">
        <f>IF(C5508&gt;'Assumptions Notes'!C$11,-C5508*('Assumptions Notes'!C$13/(2*1000)),G5508*D5508)</f>
        <v>3.7961000000000002E-2</v>
      </c>
    </row>
    <row r="5509" spans="1:9" ht="16" x14ac:dyDescent="0.2">
      <c r="A5509" s="5">
        <v>42666.75</v>
      </c>
      <c r="B5509" s="2">
        <v>1239.71</v>
      </c>
      <c r="C5509" s="29">
        <v>128.4</v>
      </c>
      <c r="D5509" s="8">
        <v>2.9999999999999997E-4</v>
      </c>
      <c r="E5509" s="13">
        <f>D5509*'Assumptions Notes'!C$12</f>
        <v>3.5999999999999997E-2</v>
      </c>
      <c r="F5509" s="15">
        <f t="shared" si="172"/>
        <v>3.8519999999999999E-2</v>
      </c>
      <c r="G5509" s="10">
        <f>IF(C5509&gt;'Assumptions Notes'!C$11,'Assumptions Notes'!C$11,C5509)</f>
        <v>128.4</v>
      </c>
      <c r="H5509" s="15">
        <f t="shared" si="173"/>
        <v>3.8519999999999999E-2</v>
      </c>
      <c r="I5509" s="2">
        <f>IF(C5509&gt;'Assumptions Notes'!C$11,-C5509*('Assumptions Notes'!C$13/(2*1000)),G5509*D5509)</f>
        <v>3.8519999999999999E-2</v>
      </c>
    </row>
    <row r="5510" spans="1:9" ht="16" x14ac:dyDescent="0.2">
      <c r="A5510" s="5">
        <v>42666.770833333336</v>
      </c>
      <c r="B5510" s="2">
        <v>1313.27</v>
      </c>
      <c r="C5510" s="29">
        <v>119.8</v>
      </c>
      <c r="D5510" s="8">
        <v>2.9999999999999997E-4</v>
      </c>
      <c r="E5510" s="13">
        <f>D5510*'Assumptions Notes'!C$12</f>
        <v>3.5999999999999997E-2</v>
      </c>
      <c r="F5510" s="15">
        <f t="shared" si="172"/>
        <v>3.5939999999999993E-2</v>
      </c>
      <c r="G5510" s="10">
        <f>IF(C5510&gt;'Assumptions Notes'!C$11,'Assumptions Notes'!C$11,C5510)</f>
        <v>119.8</v>
      </c>
      <c r="H5510" s="15">
        <f t="shared" si="173"/>
        <v>3.5939999999999993E-2</v>
      </c>
      <c r="I5510" s="2">
        <f>IF(C5510&gt;'Assumptions Notes'!C$11,-C5510*('Assumptions Notes'!C$13/(2*1000)),G5510*D5510)</f>
        <v>3.5939999999999993E-2</v>
      </c>
    </row>
    <row r="5511" spans="1:9" ht="16" x14ac:dyDescent="0.2">
      <c r="A5511" s="5">
        <v>42666.791666666664</v>
      </c>
      <c r="B5511" s="2">
        <v>1375.56</v>
      </c>
      <c r="C5511" s="29">
        <v>120.8</v>
      </c>
      <c r="D5511" s="8">
        <v>2.9999999999999997E-4</v>
      </c>
      <c r="E5511" s="13">
        <f>D5511*'Assumptions Notes'!C$12</f>
        <v>3.5999999999999997E-2</v>
      </c>
      <c r="F5511" s="15">
        <f t="shared" si="172"/>
        <v>3.6239999999999994E-2</v>
      </c>
      <c r="G5511" s="10">
        <f>IF(C5511&gt;'Assumptions Notes'!C$11,'Assumptions Notes'!C$11,C5511)</f>
        <v>120.8</v>
      </c>
      <c r="H5511" s="15">
        <f t="shared" si="173"/>
        <v>3.6239999999999994E-2</v>
      </c>
      <c r="I5511" s="2">
        <f>IF(C5511&gt;'Assumptions Notes'!C$11,-C5511*('Assumptions Notes'!C$13/(2*1000)),G5511*D5511)</f>
        <v>3.6239999999999994E-2</v>
      </c>
    </row>
    <row r="5512" spans="1:9" ht="16" x14ac:dyDescent="0.2">
      <c r="A5512" s="5">
        <v>42666.8125</v>
      </c>
      <c r="B5512" s="2">
        <v>1442.46</v>
      </c>
      <c r="C5512" s="29">
        <v>119.8</v>
      </c>
      <c r="D5512" s="8">
        <v>2.9750000000000002E-4</v>
      </c>
      <c r="E5512" s="13">
        <f>D5512*'Assumptions Notes'!C$12</f>
        <v>3.5700000000000003E-2</v>
      </c>
      <c r="F5512" s="15">
        <f t="shared" si="172"/>
        <v>3.5640499999999999E-2</v>
      </c>
      <c r="G5512" s="10">
        <f>IF(C5512&gt;'Assumptions Notes'!C$11,'Assumptions Notes'!C$11,C5512)</f>
        <v>119.8</v>
      </c>
      <c r="H5512" s="15">
        <f t="shared" si="173"/>
        <v>3.5640499999999999E-2</v>
      </c>
      <c r="I5512" s="2">
        <f>IF(C5512&gt;'Assumptions Notes'!C$11,-C5512*('Assumptions Notes'!C$13/(2*1000)),G5512*D5512)</f>
        <v>3.5640499999999999E-2</v>
      </c>
    </row>
    <row r="5513" spans="1:9" ht="16" x14ac:dyDescent="0.2">
      <c r="A5513" s="5">
        <v>42666.833333333336</v>
      </c>
      <c r="B5513" s="2">
        <v>1504.67</v>
      </c>
      <c r="C5513" s="29">
        <v>125.9</v>
      </c>
      <c r="D5513" s="8">
        <v>2.9500000000000001E-4</v>
      </c>
      <c r="E5513" s="13">
        <f>D5513*'Assumptions Notes'!C$12</f>
        <v>3.5400000000000001E-2</v>
      </c>
      <c r="F5513" s="15">
        <f t="shared" si="172"/>
        <v>3.7140500000000007E-2</v>
      </c>
      <c r="G5513" s="10">
        <f>IF(C5513&gt;'Assumptions Notes'!C$11,'Assumptions Notes'!C$11,C5513)</f>
        <v>125.9</v>
      </c>
      <c r="H5513" s="15">
        <f t="shared" si="173"/>
        <v>3.7140500000000007E-2</v>
      </c>
      <c r="I5513" s="2">
        <f>IF(C5513&gt;'Assumptions Notes'!C$11,-C5513*('Assumptions Notes'!C$13/(2*1000)),G5513*D5513)</f>
        <v>3.7140500000000007E-2</v>
      </c>
    </row>
    <row r="5514" spans="1:9" ht="16" x14ac:dyDescent="0.2">
      <c r="A5514" s="5">
        <v>42666.854166666664</v>
      </c>
      <c r="B5514" s="2">
        <v>1461.36</v>
      </c>
      <c r="C5514" s="29">
        <v>129</v>
      </c>
      <c r="D5514" s="8">
        <v>2.9E-4</v>
      </c>
      <c r="E5514" s="13">
        <f>D5514*'Assumptions Notes'!C$12</f>
        <v>3.4799999999999998E-2</v>
      </c>
      <c r="F5514" s="15">
        <f t="shared" si="172"/>
        <v>3.7409999999999999E-2</v>
      </c>
      <c r="G5514" s="10">
        <f>IF(C5514&gt;'Assumptions Notes'!C$11,'Assumptions Notes'!C$11,C5514)</f>
        <v>129</v>
      </c>
      <c r="H5514" s="15">
        <f t="shared" si="173"/>
        <v>3.7409999999999999E-2</v>
      </c>
      <c r="I5514" s="2">
        <f>IF(C5514&gt;'Assumptions Notes'!C$11,-C5514*('Assumptions Notes'!C$13/(2*1000)),G5514*D5514)</f>
        <v>3.7409999999999999E-2</v>
      </c>
    </row>
    <row r="5515" spans="1:9" ht="16" x14ac:dyDescent="0.2">
      <c r="A5515" s="5">
        <v>42666.875</v>
      </c>
      <c r="B5515" s="2">
        <v>1429.43</v>
      </c>
      <c r="C5515" s="29">
        <v>130.19999999999999</v>
      </c>
      <c r="D5515" s="8">
        <v>2.8499999999999999E-4</v>
      </c>
      <c r="E5515" s="13">
        <f>D5515*'Assumptions Notes'!C$12</f>
        <v>3.4200000000000001E-2</v>
      </c>
      <c r="F5515" s="15">
        <f t="shared" si="172"/>
        <v>3.7106999999999994E-2</v>
      </c>
      <c r="G5515" s="10">
        <f>IF(C5515&gt;'Assumptions Notes'!C$11,'Assumptions Notes'!C$11,C5515)</f>
        <v>130.19999999999999</v>
      </c>
      <c r="H5515" s="15">
        <f t="shared" si="173"/>
        <v>3.7106999999999994E-2</v>
      </c>
      <c r="I5515" s="2">
        <f>IF(C5515&gt;'Assumptions Notes'!C$11,-C5515*('Assumptions Notes'!C$13/(2*1000)),G5515*D5515)</f>
        <v>3.7106999999999994E-2</v>
      </c>
    </row>
    <row r="5516" spans="1:9" ht="16" x14ac:dyDescent="0.2">
      <c r="A5516" s="5">
        <v>42666.895833333336</v>
      </c>
      <c r="B5516" s="2">
        <v>1355.3</v>
      </c>
      <c r="C5516" s="29">
        <v>125.1</v>
      </c>
      <c r="D5516" s="8">
        <v>2.7E-4</v>
      </c>
      <c r="E5516" s="13">
        <f>D5516*'Assumptions Notes'!C$12</f>
        <v>3.2399999999999998E-2</v>
      </c>
      <c r="F5516" s="15">
        <f t="shared" si="172"/>
        <v>3.3777000000000001E-2</v>
      </c>
      <c r="G5516" s="10">
        <f>IF(C5516&gt;'Assumptions Notes'!C$11,'Assumptions Notes'!C$11,C5516)</f>
        <v>125.1</v>
      </c>
      <c r="H5516" s="15">
        <f t="shared" si="173"/>
        <v>3.3777000000000001E-2</v>
      </c>
      <c r="I5516" s="2">
        <f>IF(C5516&gt;'Assumptions Notes'!C$11,-C5516*('Assumptions Notes'!C$13/(2*1000)),G5516*D5516)</f>
        <v>3.3777000000000001E-2</v>
      </c>
    </row>
    <row r="5517" spans="1:9" ht="16" x14ac:dyDescent="0.2">
      <c r="A5517" s="5">
        <v>42666.916666666664</v>
      </c>
      <c r="B5517" s="2">
        <v>1305.81</v>
      </c>
      <c r="C5517" s="29">
        <v>122.2</v>
      </c>
      <c r="D5517" s="8">
        <v>2.5500000000000002E-4</v>
      </c>
      <c r="E5517" s="13">
        <f>D5517*'Assumptions Notes'!C$12</f>
        <v>3.0600000000000002E-2</v>
      </c>
      <c r="F5517" s="15">
        <f t="shared" si="172"/>
        <v>3.1161000000000005E-2</v>
      </c>
      <c r="G5517" s="10">
        <f>IF(C5517&gt;'Assumptions Notes'!C$11,'Assumptions Notes'!C$11,C5517)</f>
        <v>122.2</v>
      </c>
      <c r="H5517" s="15">
        <f t="shared" si="173"/>
        <v>3.1161000000000005E-2</v>
      </c>
      <c r="I5517" s="2">
        <f>IF(C5517&gt;'Assumptions Notes'!C$11,-C5517*('Assumptions Notes'!C$13/(2*1000)),G5517*D5517)</f>
        <v>3.1161000000000005E-2</v>
      </c>
    </row>
    <row r="5518" spans="1:9" ht="16" x14ac:dyDescent="0.2">
      <c r="A5518" s="5">
        <v>42666.9375</v>
      </c>
      <c r="B5518" s="2">
        <v>1232.1500000000001</v>
      </c>
      <c r="C5518" s="29">
        <v>113.5</v>
      </c>
      <c r="D5518" s="8">
        <v>2.1250000000000002E-4</v>
      </c>
      <c r="E5518" s="13">
        <f>D5518*'Assumptions Notes'!C$12</f>
        <v>2.5500000000000002E-2</v>
      </c>
      <c r="F5518" s="15">
        <f t="shared" si="172"/>
        <v>2.4118750000000001E-2</v>
      </c>
      <c r="G5518" s="10">
        <f>IF(C5518&gt;'Assumptions Notes'!C$11,'Assumptions Notes'!C$11,C5518)</f>
        <v>113.5</v>
      </c>
      <c r="H5518" s="15">
        <f t="shared" si="173"/>
        <v>2.4118750000000001E-2</v>
      </c>
      <c r="I5518" s="2">
        <f>IF(C5518&gt;'Assumptions Notes'!C$11,-C5518*('Assumptions Notes'!C$13/(2*1000)),G5518*D5518)</f>
        <v>2.4118750000000001E-2</v>
      </c>
    </row>
    <row r="5519" spans="1:9" ht="16" x14ac:dyDescent="0.2">
      <c r="A5519" s="5">
        <v>42666.958333333336</v>
      </c>
      <c r="B5519" s="2">
        <v>1185.31</v>
      </c>
      <c r="C5519" s="29">
        <v>113.4</v>
      </c>
      <c r="D5519" s="8">
        <v>1.7000000000000001E-4</v>
      </c>
      <c r="E5519" s="13">
        <f>D5519*'Assumptions Notes'!C$12</f>
        <v>2.0400000000000001E-2</v>
      </c>
      <c r="F5519" s="15">
        <f t="shared" si="172"/>
        <v>1.9278000000000003E-2</v>
      </c>
      <c r="G5519" s="10">
        <f>IF(C5519&gt;'Assumptions Notes'!C$11,'Assumptions Notes'!C$11,C5519)</f>
        <v>113.4</v>
      </c>
      <c r="H5519" s="15">
        <f t="shared" si="173"/>
        <v>1.9278000000000003E-2</v>
      </c>
      <c r="I5519" s="2">
        <f>IF(C5519&gt;'Assumptions Notes'!C$11,-C5519*('Assumptions Notes'!C$13/(2*1000)),G5519*D5519)</f>
        <v>1.9278000000000003E-2</v>
      </c>
    </row>
    <row r="5520" spans="1:9" ht="16" x14ac:dyDescent="0.2">
      <c r="A5520" s="5">
        <v>42666.979166666664</v>
      </c>
      <c r="B5520" s="2">
        <v>1186.73</v>
      </c>
      <c r="C5520" s="29">
        <v>114.4</v>
      </c>
      <c r="D5520" s="8">
        <v>1.5000000000000001E-4</v>
      </c>
      <c r="E5520" s="13">
        <f>D5520*'Assumptions Notes'!C$12</f>
        <v>1.8000000000000002E-2</v>
      </c>
      <c r="F5520" s="15">
        <f t="shared" si="172"/>
        <v>1.7160000000000002E-2</v>
      </c>
      <c r="G5520" s="10">
        <f>IF(C5520&gt;'Assumptions Notes'!C$11,'Assumptions Notes'!C$11,C5520)</f>
        <v>114.4</v>
      </c>
      <c r="H5520" s="15">
        <f t="shared" si="173"/>
        <v>1.7160000000000002E-2</v>
      </c>
      <c r="I5520" s="2">
        <f>IF(C5520&gt;'Assumptions Notes'!C$11,-C5520*('Assumptions Notes'!C$13/(2*1000)),G5520*D5520)</f>
        <v>1.7160000000000002E-2</v>
      </c>
    </row>
    <row r="5521" spans="1:9" ht="16" x14ac:dyDescent="0.2">
      <c r="A5521" s="5">
        <v>42667</v>
      </c>
      <c r="B5521" s="2">
        <v>1390.04</v>
      </c>
      <c r="C5521" s="29">
        <v>112.6</v>
      </c>
      <c r="D5521" s="8">
        <v>1.2999999999999999E-4</v>
      </c>
      <c r="E5521" s="13">
        <f>D5521*'Assumptions Notes'!C$12</f>
        <v>1.5599999999999999E-2</v>
      </c>
      <c r="F5521" s="15">
        <f t="shared" si="172"/>
        <v>1.4637999999999998E-2</v>
      </c>
      <c r="G5521" s="10">
        <f>IF(C5521&gt;'Assumptions Notes'!C$11,'Assumptions Notes'!C$11,C5521)</f>
        <v>112.6</v>
      </c>
      <c r="H5521" s="15">
        <f t="shared" si="173"/>
        <v>1.4637999999999998E-2</v>
      </c>
      <c r="I5521" s="2">
        <f>IF(C5521&gt;'Assumptions Notes'!C$11,-C5521*('Assumptions Notes'!C$13/(2*1000)),G5521*D5521)</f>
        <v>1.4637999999999998E-2</v>
      </c>
    </row>
    <row r="5522" spans="1:9" ht="16" x14ac:dyDescent="0.2">
      <c r="A5522" s="5">
        <v>42667.020833333336</v>
      </c>
      <c r="B5522" s="2">
        <v>1312.13</v>
      </c>
      <c r="C5522" s="29">
        <v>114.5</v>
      </c>
      <c r="D5522" s="8">
        <v>1.175E-4</v>
      </c>
      <c r="E5522" s="13">
        <f>D5522*'Assumptions Notes'!C$12</f>
        <v>1.41E-2</v>
      </c>
      <c r="F5522" s="15">
        <f t="shared" si="172"/>
        <v>1.345375E-2</v>
      </c>
      <c r="G5522" s="10">
        <f>IF(C5522&gt;'Assumptions Notes'!C$11,'Assumptions Notes'!C$11,C5522)</f>
        <v>114.5</v>
      </c>
      <c r="H5522" s="15">
        <f t="shared" si="173"/>
        <v>1.345375E-2</v>
      </c>
      <c r="I5522" s="2">
        <f>IF(C5522&gt;'Assumptions Notes'!C$11,-C5522*('Assumptions Notes'!C$13/(2*1000)),G5522*D5522)</f>
        <v>1.345375E-2</v>
      </c>
    </row>
    <row r="5523" spans="1:9" ht="16" x14ac:dyDescent="0.2">
      <c r="A5523" s="5">
        <v>42667.041666666664</v>
      </c>
      <c r="B5523" s="2">
        <v>1268.99</v>
      </c>
      <c r="C5523" s="29">
        <v>113.1</v>
      </c>
      <c r="D5523" s="8">
        <v>1.05E-4</v>
      </c>
      <c r="E5523" s="13">
        <f>D5523*'Assumptions Notes'!C$12</f>
        <v>1.26E-2</v>
      </c>
      <c r="F5523" s="15">
        <f t="shared" si="172"/>
        <v>1.1875500000000001E-2</v>
      </c>
      <c r="G5523" s="10">
        <f>IF(C5523&gt;'Assumptions Notes'!C$11,'Assumptions Notes'!C$11,C5523)</f>
        <v>113.1</v>
      </c>
      <c r="H5523" s="15">
        <f t="shared" si="173"/>
        <v>1.1875500000000001E-2</v>
      </c>
      <c r="I5523" s="2">
        <f>IF(C5523&gt;'Assumptions Notes'!C$11,-C5523*('Assumptions Notes'!C$13/(2*1000)),G5523*D5523)</f>
        <v>1.1875500000000001E-2</v>
      </c>
    </row>
    <row r="5524" spans="1:9" ht="16" x14ac:dyDescent="0.2">
      <c r="A5524" s="5">
        <v>42667.0625</v>
      </c>
      <c r="B5524" s="2">
        <v>1194.3699999999999</v>
      </c>
      <c r="C5524" s="29">
        <v>117.7</v>
      </c>
      <c r="D5524" s="8">
        <v>1.025E-4</v>
      </c>
      <c r="E5524" s="13">
        <f>D5524*'Assumptions Notes'!C$12</f>
        <v>1.23E-2</v>
      </c>
      <c r="F5524" s="15">
        <f t="shared" si="172"/>
        <v>1.206425E-2</v>
      </c>
      <c r="G5524" s="10">
        <f>IF(C5524&gt;'Assumptions Notes'!C$11,'Assumptions Notes'!C$11,C5524)</f>
        <v>117.7</v>
      </c>
      <c r="H5524" s="15">
        <f t="shared" si="173"/>
        <v>1.206425E-2</v>
      </c>
      <c r="I5524" s="2">
        <f>IF(C5524&gt;'Assumptions Notes'!C$11,-C5524*('Assumptions Notes'!C$13/(2*1000)),G5524*D5524)</f>
        <v>1.206425E-2</v>
      </c>
    </row>
    <row r="5525" spans="1:9" ht="16" x14ac:dyDescent="0.2">
      <c r="A5525" s="5">
        <v>42667.083333333336</v>
      </c>
      <c r="B5525" s="2">
        <v>1134.3699999999999</v>
      </c>
      <c r="C5525" s="29">
        <v>126.1</v>
      </c>
      <c r="D5525" s="8">
        <v>1E-4</v>
      </c>
      <c r="E5525" s="13">
        <f>D5525*'Assumptions Notes'!C$12</f>
        <v>1.2E-2</v>
      </c>
      <c r="F5525" s="15">
        <f t="shared" si="172"/>
        <v>1.261E-2</v>
      </c>
      <c r="G5525" s="10">
        <f>IF(C5525&gt;'Assumptions Notes'!C$11,'Assumptions Notes'!C$11,C5525)</f>
        <v>126.1</v>
      </c>
      <c r="H5525" s="15">
        <f t="shared" si="173"/>
        <v>1.261E-2</v>
      </c>
      <c r="I5525" s="2">
        <f>IF(C5525&gt;'Assumptions Notes'!C$11,-C5525*('Assumptions Notes'!C$13/(2*1000)),G5525*D5525)</f>
        <v>1.261E-2</v>
      </c>
    </row>
    <row r="5526" spans="1:9" ht="16" x14ac:dyDescent="0.2">
      <c r="A5526" s="5">
        <v>42667.104166666664</v>
      </c>
      <c r="B5526" s="2">
        <v>1112.19</v>
      </c>
      <c r="C5526" s="29">
        <v>126.8</v>
      </c>
      <c r="D5526" s="8">
        <v>9.8750000000000002E-5</v>
      </c>
      <c r="E5526" s="13">
        <f>D5526*'Assumptions Notes'!C$12</f>
        <v>1.1849999999999999E-2</v>
      </c>
      <c r="F5526" s="15">
        <f t="shared" si="172"/>
        <v>1.25215E-2</v>
      </c>
      <c r="G5526" s="10">
        <f>IF(C5526&gt;'Assumptions Notes'!C$11,'Assumptions Notes'!C$11,C5526)</f>
        <v>126.8</v>
      </c>
      <c r="H5526" s="15">
        <f t="shared" si="173"/>
        <v>1.25215E-2</v>
      </c>
      <c r="I5526" s="2">
        <f>IF(C5526&gt;'Assumptions Notes'!C$11,-C5526*('Assumptions Notes'!C$13/(2*1000)),G5526*D5526)</f>
        <v>1.25215E-2</v>
      </c>
    </row>
    <row r="5527" spans="1:9" ht="16" x14ac:dyDescent="0.2">
      <c r="A5527" s="5">
        <v>42667.125</v>
      </c>
      <c r="B5527" s="2">
        <v>1118.05</v>
      </c>
      <c r="C5527" s="29">
        <v>132.4</v>
      </c>
      <c r="D5527" s="8">
        <v>9.7499999999999998E-5</v>
      </c>
      <c r="E5527" s="13">
        <f>D5527*'Assumptions Notes'!C$12</f>
        <v>1.17E-2</v>
      </c>
      <c r="F5527" s="15">
        <f t="shared" si="172"/>
        <v>1.2909E-2</v>
      </c>
      <c r="G5527" s="10">
        <f>IF(C5527&gt;'Assumptions Notes'!C$11,'Assumptions Notes'!C$11,C5527)</f>
        <v>132.4</v>
      </c>
      <c r="H5527" s="15">
        <f t="shared" si="173"/>
        <v>1.2909E-2</v>
      </c>
      <c r="I5527" s="2">
        <f>IF(C5527&gt;'Assumptions Notes'!C$11,-C5527*('Assumptions Notes'!C$13/(2*1000)),G5527*D5527)</f>
        <v>1.2909E-2</v>
      </c>
    </row>
    <row r="5528" spans="1:9" ht="16" x14ac:dyDescent="0.2">
      <c r="A5528" s="5">
        <v>42667.145833333336</v>
      </c>
      <c r="B5528" s="2">
        <v>1122.42</v>
      </c>
      <c r="C5528" s="29">
        <v>132.1</v>
      </c>
      <c r="D5528" s="8">
        <v>9.6250000000000009E-5</v>
      </c>
      <c r="E5528" s="13">
        <f>D5528*'Assumptions Notes'!C$12</f>
        <v>1.1550000000000001E-2</v>
      </c>
      <c r="F5528" s="15">
        <f t="shared" si="172"/>
        <v>1.2714625E-2</v>
      </c>
      <c r="G5528" s="10">
        <f>IF(C5528&gt;'Assumptions Notes'!C$11,'Assumptions Notes'!C$11,C5528)</f>
        <v>132.1</v>
      </c>
      <c r="H5528" s="15">
        <f t="shared" si="173"/>
        <v>1.2714625E-2</v>
      </c>
      <c r="I5528" s="2">
        <f>IF(C5528&gt;'Assumptions Notes'!C$11,-C5528*('Assumptions Notes'!C$13/(2*1000)),G5528*D5528)</f>
        <v>1.2714625E-2</v>
      </c>
    </row>
    <row r="5529" spans="1:9" ht="16" x14ac:dyDescent="0.2">
      <c r="A5529" s="5">
        <v>42667.166666666664</v>
      </c>
      <c r="B5529" s="2">
        <v>1083.32</v>
      </c>
      <c r="C5529" s="29">
        <v>130.30000000000001</v>
      </c>
      <c r="D5529" s="8">
        <v>9.5000000000000005E-5</v>
      </c>
      <c r="E5529" s="13">
        <f>D5529*'Assumptions Notes'!C$12</f>
        <v>1.14E-2</v>
      </c>
      <c r="F5529" s="15">
        <f t="shared" si="172"/>
        <v>1.2378500000000002E-2</v>
      </c>
      <c r="G5529" s="10">
        <f>IF(C5529&gt;'Assumptions Notes'!C$11,'Assumptions Notes'!C$11,C5529)</f>
        <v>130.30000000000001</v>
      </c>
      <c r="H5529" s="15">
        <f t="shared" si="173"/>
        <v>1.2378500000000002E-2</v>
      </c>
      <c r="I5529" s="2">
        <f>IF(C5529&gt;'Assumptions Notes'!C$11,-C5529*('Assumptions Notes'!C$13/(2*1000)),G5529*D5529)</f>
        <v>1.2378500000000002E-2</v>
      </c>
    </row>
    <row r="5530" spans="1:9" ht="16" x14ac:dyDescent="0.2">
      <c r="A5530" s="5">
        <v>42667.1875</v>
      </c>
      <c r="B5530" s="2">
        <v>1097.07</v>
      </c>
      <c r="C5530" s="29">
        <v>123.1</v>
      </c>
      <c r="D5530" s="8">
        <v>9.6250000000000009E-5</v>
      </c>
      <c r="E5530" s="13">
        <f>D5530*'Assumptions Notes'!C$12</f>
        <v>1.1550000000000001E-2</v>
      </c>
      <c r="F5530" s="15">
        <f t="shared" si="172"/>
        <v>1.1848375000000001E-2</v>
      </c>
      <c r="G5530" s="10">
        <f>IF(C5530&gt;'Assumptions Notes'!C$11,'Assumptions Notes'!C$11,C5530)</f>
        <v>123.1</v>
      </c>
      <c r="H5530" s="15">
        <f t="shared" si="173"/>
        <v>1.1848375000000001E-2</v>
      </c>
      <c r="I5530" s="2">
        <f>IF(C5530&gt;'Assumptions Notes'!C$11,-C5530*('Assumptions Notes'!C$13/(2*1000)),G5530*D5530)</f>
        <v>1.1848375000000001E-2</v>
      </c>
    </row>
    <row r="5531" spans="1:9" ht="16" x14ac:dyDescent="0.2">
      <c r="A5531" s="5">
        <v>42667.208333333336</v>
      </c>
      <c r="B5531" s="2">
        <v>1119.6199999999999</v>
      </c>
      <c r="C5531" s="29">
        <v>123</v>
      </c>
      <c r="D5531" s="8">
        <v>9.7499999999999998E-5</v>
      </c>
      <c r="E5531" s="13">
        <f>D5531*'Assumptions Notes'!C$12</f>
        <v>1.17E-2</v>
      </c>
      <c r="F5531" s="15">
        <f t="shared" si="172"/>
        <v>1.19925E-2</v>
      </c>
      <c r="G5531" s="10">
        <f>IF(C5531&gt;'Assumptions Notes'!C$11,'Assumptions Notes'!C$11,C5531)</f>
        <v>123</v>
      </c>
      <c r="H5531" s="15">
        <f t="shared" si="173"/>
        <v>1.19925E-2</v>
      </c>
      <c r="I5531" s="2">
        <f>IF(C5531&gt;'Assumptions Notes'!C$11,-C5531*('Assumptions Notes'!C$13/(2*1000)),G5531*D5531)</f>
        <v>1.19925E-2</v>
      </c>
    </row>
    <row r="5532" spans="1:9" ht="16" x14ac:dyDescent="0.2">
      <c r="A5532" s="5">
        <v>42667.229166666664</v>
      </c>
      <c r="B5532" s="2">
        <v>1173.81</v>
      </c>
      <c r="C5532" s="29">
        <v>120.5</v>
      </c>
      <c r="D5532" s="8">
        <v>1.15E-4</v>
      </c>
      <c r="E5532" s="13">
        <f>D5532*'Assumptions Notes'!C$12</f>
        <v>1.38E-2</v>
      </c>
      <c r="F5532" s="15">
        <f t="shared" si="172"/>
        <v>1.38575E-2</v>
      </c>
      <c r="G5532" s="10">
        <f>IF(C5532&gt;'Assumptions Notes'!C$11,'Assumptions Notes'!C$11,C5532)</f>
        <v>120.5</v>
      </c>
      <c r="H5532" s="15">
        <f t="shared" si="173"/>
        <v>1.38575E-2</v>
      </c>
      <c r="I5532" s="2">
        <f>IF(C5532&gt;'Assumptions Notes'!C$11,-C5532*('Assumptions Notes'!C$13/(2*1000)),G5532*D5532)</f>
        <v>1.38575E-2</v>
      </c>
    </row>
    <row r="5533" spans="1:9" ht="16" x14ac:dyDescent="0.2">
      <c r="A5533" s="5">
        <v>42667.25</v>
      </c>
      <c r="B5533" s="2">
        <v>1277.72</v>
      </c>
      <c r="C5533" s="29">
        <v>124.8</v>
      </c>
      <c r="D5533" s="8">
        <v>1.325E-4</v>
      </c>
      <c r="E5533" s="13">
        <f>D5533*'Assumptions Notes'!C$12</f>
        <v>1.5900000000000001E-2</v>
      </c>
      <c r="F5533" s="15">
        <f t="shared" si="172"/>
        <v>1.6535999999999999E-2</v>
      </c>
      <c r="G5533" s="10">
        <f>IF(C5533&gt;'Assumptions Notes'!C$11,'Assumptions Notes'!C$11,C5533)</f>
        <v>124.8</v>
      </c>
      <c r="H5533" s="15">
        <f t="shared" si="173"/>
        <v>1.6535999999999999E-2</v>
      </c>
      <c r="I5533" s="2">
        <f>IF(C5533&gt;'Assumptions Notes'!C$11,-C5533*('Assumptions Notes'!C$13/(2*1000)),G5533*D5533)</f>
        <v>1.6535999999999999E-2</v>
      </c>
    </row>
    <row r="5534" spans="1:9" ht="16" x14ac:dyDescent="0.2">
      <c r="A5534" s="5">
        <v>42667.270833333336</v>
      </c>
      <c r="B5534" s="2">
        <v>1375.8</v>
      </c>
      <c r="C5534" s="29">
        <v>121.4</v>
      </c>
      <c r="D5534" s="8">
        <v>1.6249999999999999E-4</v>
      </c>
      <c r="E5534" s="13">
        <f>D5534*'Assumptions Notes'!C$12</f>
        <v>1.95E-2</v>
      </c>
      <c r="F5534" s="15">
        <f t="shared" si="172"/>
        <v>1.9727499999999999E-2</v>
      </c>
      <c r="G5534" s="10">
        <f>IF(C5534&gt;'Assumptions Notes'!C$11,'Assumptions Notes'!C$11,C5534)</f>
        <v>121.4</v>
      </c>
      <c r="H5534" s="15">
        <f t="shared" si="173"/>
        <v>1.9727499999999999E-2</v>
      </c>
      <c r="I5534" s="2">
        <f>IF(C5534&gt;'Assumptions Notes'!C$11,-C5534*('Assumptions Notes'!C$13/(2*1000)),G5534*D5534)</f>
        <v>1.9727499999999999E-2</v>
      </c>
    </row>
    <row r="5535" spans="1:9" ht="16" x14ac:dyDescent="0.2">
      <c r="A5535" s="5">
        <v>42667.291666666664</v>
      </c>
      <c r="B5535" s="2">
        <v>1473.75</v>
      </c>
      <c r="C5535" s="29">
        <v>115.4</v>
      </c>
      <c r="D5535" s="8">
        <v>1.9249999999999999E-4</v>
      </c>
      <c r="E5535" s="13">
        <f>D5535*'Assumptions Notes'!C$12</f>
        <v>2.3099999999999999E-2</v>
      </c>
      <c r="F5535" s="15">
        <f t="shared" si="172"/>
        <v>2.2214500000000002E-2</v>
      </c>
      <c r="G5535" s="10">
        <f>IF(C5535&gt;'Assumptions Notes'!C$11,'Assumptions Notes'!C$11,C5535)</f>
        <v>115.4</v>
      </c>
      <c r="H5535" s="15">
        <f t="shared" si="173"/>
        <v>2.2214500000000002E-2</v>
      </c>
      <c r="I5535" s="2">
        <f>IF(C5535&gt;'Assumptions Notes'!C$11,-C5535*('Assumptions Notes'!C$13/(2*1000)),G5535*D5535)</f>
        <v>2.2214500000000002E-2</v>
      </c>
    </row>
    <row r="5536" spans="1:9" ht="16" x14ac:dyDescent="0.2">
      <c r="A5536" s="5">
        <v>42667.3125</v>
      </c>
      <c r="B5536" s="2">
        <v>1484.97</v>
      </c>
      <c r="C5536" s="29">
        <v>115.5</v>
      </c>
      <c r="D5536" s="8">
        <v>2.0875000000000001E-4</v>
      </c>
      <c r="E5536" s="13">
        <f>D5536*'Assumptions Notes'!C$12</f>
        <v>2.5049999999999999E-2</v>
      </c>
      <c r="F5536" s="15">
        <f t="shared" si="172"/>
        <v>2.4110625E-2</v>
      </c>
      <c r="G5536" s="10">
        <f>IF(C5536&gt;'Assumptions Notes'!C$11,'Assumptions Notes'!C$11,C5536)</f>
        <v>115.5</v>
      </c>
      <c r="H5536" s="15">
        <f t="shared" si="173"/>
        <v>2.4110625E-2</v>
      </c>
      <c r="I5536" s="2">
        <f>IF(C5536&gt;'Assumptions Notes'!C$11,-C5536*('Assumptions Notes'!C$13/(2*1000)),G5536*D5536)</f>
        <v>2.4110625E-2</v>
      </c>
    </row>
    <row r="5537" spans="1:9" ht="16" x14ac:dyDescent="0.2">
      <c r="A5537" s="5">
        <v>42667.333333333336</v>
      </c>
      <c r="B5537" s="2">
        <v>1403.74</v>
      </c>
      <c r="C5537" s="29">
        <v>126.7</v>
      </c>
      <c r="D5537" s="8">
        <v>2.2499999999999999E-4</v>
      </c>
      <c r="E5537" s="13">
        <f>D5537*'Assumptions Notes'!C$12</f>
        <v>2.7E-2</v>
      </c>
      <c r="F5537" s="15">
        <f t="shared" si="172"/>
        <v>2.8507500000000002E-2</v>
      </c>
      <c r="G5537" s="10">
        <f>IF(C5537&gt;'Assumptions Notes'!C$11,'Assumptions Notes'!C$11,C5537)</f>
        <v>126.7</v>
      </c>
      <c r="H5537" s="15">
        <f t="shared" si="173"/>
        <v>2.8507500000000002E-2</v>
      </c>
      <c r="I5537" s="2">
        <f>IF(C5537&gt;'Assumptions Notes'!C$11,-C5537*('Assumptions Notes'!C$13/(2*1000)),G5537*D5537)</f>
        <v>2.8507500000000002E-2</v>
      </c>
    </row>
    <row r="5538" spans="1:9" ht="16" x14ac:dyDescent="0.2">
      <c r="A5538" s="5">
        <v>42667.354166666664</v>
      </c>
      <c r="B5538" s="2">
        <v>1319.06</v>
      </c>
      <c r="C5538" s="29">
        <v>126.9</v>
      </c>
      <c r="D5538" s="8">
        <v>2.2625E-4</v>
      </c>
      <c r="E5538" s="13">
        <f>D5538*'Assumptions Notes'!C$12</f>
        <v>2.7150000000000001E-2</v>
      </c>
      <c r="F5538" s="15">
        <f t="shared" si="172"/>
        <v>2.8711125000000001E-2</v>
      </c>
      <c r="G5538" s="10">
        <f>IF(C5538&gt;'Assumptions Notes'!C$11,'Assumptions Notes'!C$11,C5538)</f>
        <v>126.9</v>
      </c>
      <c r="H5538" s="15">
        <f t="shared" si="173"/>
        <v>2.8711125000000001E-2</v>
      </c>
      <c r="I5538" s="2">
        <f>IF(C5538&gt;'Assumptions Notes'!C$11,-C5538*('Assumptions Notes'!C$13/(2*1000)),G5538*D5538)</f>
        <v>2.8711125000000001E-2</v>
      </c>
    </row>
    <row r="5539" spans="1:9" ht="16" x14ac:dyDescent="0.2">
      <c r="A5539" s="5">
        <v>42667.375</v>
      </c>
      <c r="B5539" s="2">
        <v>1234.72</v>
      </c>
      <c r="C5539" s="29">
        <v>135.4</v>
      </c>
      <c r="D5539" s="8">
        <v>2.275E-4</v>
      </c>
      <c r="E5539" s="13">
        <f>D5539*'Assumptions Notes'!C$12</f>
        <v>2.7300000000000001E-2</v>
      </c>
      <c r="F5539" s="15">
        <f t="shared" si="172"/>
        <v>3.0803500000000001E-2</v>
      </c>
      <c r="G5539" s="10">
        <f>IF(C5539&gt;'Assumptions Notes'!C$11,'Assumptions Notes'!C$11,C5539)</f>
        <v>135.4</v>
      </c>
      <c r="H5539" s="15">
        <f t="shared" si="173"/>
        <v>3.0803500000000001E-2</v>
      </c>
      <c r="I5539" s="2">
        <f>IF(C5539&gt;'Assumptions Notes'!C$11,-C5539*('Assumptions Notes'!C$13/(2*1000)),G5539*D5539)</f>
        <v>3.0803500000000001E-2</v>
      </c>
    </row>
    <row r="5540" spans="1:9" ht="16" x14ac:dyDescent="0.2">
      <c r="A5540" s="5">
        <v>42667.395833333336</v>
      </c>
      <c r="B5540" s="2">
        <v>1162.4000000000001</v>
      </c>
      <c r="C5540" s="29">
        <v>135.9</v>
      </c>
      <c r="D5540" s="8">
        <v>2.1875E-4</v>
      </c>
      <c r="E5540" s="13">
        <f>D5540*'Assumptions Notes'!C$12</f>
        <v>2.6249999999999999E-2</v>
      </c>
      <c r="F5540" s="15">
        <f t="shared" si="172"/>
        <v>2.9728125000000001E-2</v>
      </c>
      <c r="G5540" s="10">
        <f>IF(C5540&gt;'Assumptions Notes'!C$11,'Assumptions Notes'!C$11,C5540)</f>
        <v>135.9</v>
      </c>
      <c r="H5540" s="15">
        <f t="shared" si="173"/>
        <v>2.9728125000000001E-2</v>
      </c>
      <c r="I5540" s="2">
        <f>IF(C5540&gt;'Assumptions Notes'!C$11,-C5540*('Assumptions Notes'!C$13/(2*1000)),G5540*D5540)</f>
        <v>2.9728125000000001E-2</v>
      </c>
    </row>
    <row r="5541" spans="1:9" ht="16" x14ac:dyDescent="0.2">
      <c r="A5541" s="5">
        <v>42667.416666666664</v>
      </c>
      <c r="B5541" s="2">
        <v>1095.43</v>
      </c>
      <c r="C5541" s="29">
        <v>130.5</v>
      </c>
      <c r="D5541" s="8">
        <v>2.1000000000000001E-4</v>
      </c>
      <c r="E5541" s="13">
        <f>D5541*'Assumptions Notes'!C$12</f>
        <v>2.52E-2</v>
      </c>
      <c r="F5541" s="15">
        <f t="shared" si="172"/>
        <v>2.7405000000000002E-2</v>
      </c>
      <c r="G5541" s="10">
        <f>IF(C5541&gt;'Assumptions Notes'!C$11,'Assumptions Notes'!C$11,C5541)</f>
        <v>130.5</v>
      </c>
      <c r="H5541" s="15">
        <f t="shared" si="173"/>
        <v>2.7405000000000002E-2</v>
      </c>
      <c r="I5541" s="2">
        <f>IF(C5541&gt;'Assumptions Notes'!C$11,-C5541*('Assumptions Notes'!C$13/(2*1000)),G5541*D5541)</f>
        <v>2.7405000000000002E-2</v>
      </c>
    </row>
    <row r="5542" spans="1:9" ht="16" x14ac:dyDescent="0.2">
      <c r="A5542" s="5">
        <v>42667.4375</v>
      </c>
      <c r="B5542" s="2">
        <v>1033.05</v>
      </c>
      <c r="C5542" s="29">
        <v>119.7</v>
      </c>
      <c r="D5542" s="8">
        <v>2.075E-4</v>
      </c>
      <c r="E5542" s="13">
        <f>D5542*'Assumptions Notes'!C$12</f>
        <v>2.4899999999999999E-2</v>
      </c>
      <c r="F5542" s="15">
        <f t="shared" si="172"/>
        <v>2.4837750000000002E-2</v>
      </c>
      <c r="G5542" s="10">
        <f>IF(C5542&gt;'Assumptions Notes'!C$11,'Assumptions Notes'!C$11,C5542)</f>
        <v>119.7</v>
      </c>
      <c r="H5542" s="15">
        <f t="shared" si="173"/>
        <v>2.4837750000000002E-2</v>
      </c>
      <c r="I5542" s="2">
        <f>IF(C5542&gt;'Assumptions Notes'!C$11,-C5542*('Assumptions Notes'!C$13/(2*1000)),G5542*D5542)</f>
        <v>2.4837750000000002E-2</v>
      </c>
    </row>
    <row r="5543" spans="1:9" ht="16" x14ac:dyDescent="0.2">
      <c r="A5543" s="5">
        <v>42667.458333333336</v>
      </c>
      <c r="B5543" s="2">
        <v>996.32</v>
      </c>
      <c r="C5543" s="29">
        <v>118.2</v>
      </c>
      <c r="D5543" s="8">
        <v>2.05E-4</v>
      </c>
      <c r="E5543" s="13">
        <f>D5543*'Assumptions Notes'!C$12</f>
        <v>2.46E-2</v>
      </c>
      <c r="F5543" s="15">
        <f t="shared" si="172"/>
        <v>2.4230999999999999E-2</v>
      </c>
      <c r="G5543" s="10">
        <f>IF(C5543&gt;'Assumptions Notes'!C$11,'Assumptions Notes'!C$11,C5543)</f>
        <v>118.2</v>
      </c>
      <c r="H5543" s="15">
        <f t="shared" si="173"/>
        <v>2.4230999999999999E-2</v>
      </c>
      <c r="I5543" s="2">
        <f>IF(C5543&gt;'Assumptions Notes'!C$11,-C5543*('Assumptions Notes'!C$13/(2*1000)),G5543*D5543)</f>
        <v>2.4230999999999999E-2</v>
      </c>
    </row>
    <row r="5544" spans="1:9" ht="16" x14ac:dyDescent="0.2">
      <c r="A5544" s="5">
        <v>42667.479166666664</v>
      </c>
      <c r="B5544" s="2">
        <v>988.5</v>
      </c>
      <c r="C5544" s="29">
        <v>115.2</v>
      </c>
      <c r="D5544" s="8">
        <v>2.1499999999999999E-4</v>
      </c>
      <c r="E5544" s="13">
        <f>D5544*'Assumptions Notes'!C$12</f>
        <v>2.58E-2</v>
      </c>
      <c r="F5544" s="15">
        <f t="shared" si="172"/>
        <v>2.4767999999999998E-2</v>
      </c>
      <c r="G5544" s="10">
        <f>IF(C5544&gt;'Assumptions Notes'!C$11,'Assumptions Notes'!C$11,C5544)</f>
        <v>115.2</v>
      </c>
      <c r="H5544" s="15">
        <f t="shared" si="173"/>
        <v>2.4767999999999998E-2</v>
      </c>
      <c r="I5544" s="2">
        <f>IF(C5544&gt;'Assumptions Notes'!C$11,-C5544*('Assumptions Notes'!C$13/(2*1000)),G5544*D5544)</f>
        <v>2.4767999999999998E-2</v>
      </c>
    </row>
    <row r="5545" spans="1:9" ht="16" x14ac:dyDescent="0.2">
      <c r="A5545" s="5">
        <v>42667.5</v>
      </c>
      <c r="B5545" s="2">
        <v>982.76</v>
      </c>
      <c r="C5545" s="29">
        <v>113.4</v>
      </c>
      <c r="D5545" s="8">
        <v>2.2499999999999999E-4</v>
      </c>
      <c r="E5545" s="13">
        <f>D5545*'Assumptions Notes'!C$12</f>
        <v>2.7E-2</v>
      </c>
      <c r="F5545" s="15">
        <f t="shared" si="172"/>
        <v>2.5514999999999999E-2</v>
      </c>
      <c r="G5545" s="10">
        <f>IF(C5545&gt;'Assumptions Notes'!C$11,'Assumptions Notes'!C$11,C5545)</f>
        <v>113.4</v>
      </c>
      <c r="H5545" s="15">
        <f t="shared" si="173"/>
        <v>2.5514999999999999E-2</v>
      </c>
      <c r="I5545" s="2">
        <f>IF(C5545&gt;'Assumptions Notes'!C$11,-C5545*('Assumptions Notes'!C$13/(2*1000)),G5545*D5545)</f>
        <v>2.5514999999999999E-2</v>
      </c>
    </row>
    <row r="5546" spans="1:9" ht="16" x14ac:dyDescent="0.2">
      <c r="A5546" s="5">
        <v>42667.520833333336</v>
      </c>
      <c r="B5546" s="2">
        <v>948.76</v>
      </c>
      <c r="C5546" s="29">
        <v>112.4</v>
      </c>
      <c r="D5546" s="8">
        <v>2.1250000000000002E-4</v>
      </c>
      <c r="E5546" s="13">
        <f>D5546*'Assumptions Notes'!C$12</f>
        <v>2.5500000000000002E-2</v>
      </c>
      <c r="F5546" s="15">
        <f t="shared" si="172"/>
        <v>2.3885000000000003E-2</v>
      </c>
      <c r="G5546" s="10">
        <f>IF(C5546&gt;'Assumptions Notes'!C$11,'Assumptions Notes'!C$11,C5546)</f>
        <v>112.4</v>
      </c>
      <c r="H5546" s="15">
        <f t="shared" si="173"/>
        <v>2.3885000000000003E-2</v>
      </c>
      <c r="I5546" s="2">
        <f>IF(C5546&gt;'Assumptions Notes'!C$11,-C5546*('Assumptions Notes'!C$13/(2*1000)),G5546*D5546)</f>
        <v>2.3885000000000003E-2</v>
      </c>
    </row>
    <row r="5547" spans="1:9" ht="16" x14ac:dyDescent="0.2">
      <c r="A5547" s="5">
        <v>42667.541666666664</v>
      </c>
      <c r="B5547" s="2">
        <v>957.58</v>
      </c>
      <c r="C5547" s="29">
        <v>108.4</v>
      </c>
      <c r="D5547" s="8">
        <v>2.0000000000000001E-4</v>
      </c>
      <c r="E5547" s="13">
        <f>D5547*'Assumptions Notes'!C$12</f>
        <v>2.4E-2</v>
      </c>
      <c r="F5547" s="15">
        <f t="shared" si="172"/>
        <v>2.1680000000000001E-2</v>
      </c>
      <c r="G5547" s="10">
        <f>IF(C5547&gt;'Assumptions Notes'!C$11,'Assumptions Notes'!C$11,C5547)</f>
        <v>108.4</v>
      </c>
      <c r="H5547" s="15">
        <f t="shared" si="173"/>
        <v>2.1680000000000001E-2</v>
      </c>
      <c r="I5547" s="2">
        <f>IF(C5547&gt;'Assumptions Notes'!C$11,-C5547*('Assumptions Notes'!C$13/(2*1000)),G5547*D5547)</f>
        <v>2.1680000000000001E-2</v>
      </c>
    </row>
    <row r="5548" spans="1:9" ht="16" x14ac:dyDescent="0.2">
      <c r="A5548" s="5">
        <v>42667.5625</v>
      </c>
      <c r="B5548" s="2">
        <v>959.72</v>
      </c>
      <c r="C5548" s="29">
        <v>110.4</v>
      </c>
      <c r="D5548" s="8">
        <v>1.975E-4</v>
      </c>
      <c r="E5548" s="13">
        <f>D5548*'Assumptions Notes'!C$12</f>
        <v>2.3699999999999999E-2</v>
      </c>
      <c r="F5548" s="15">
        <f t="shared" si="172"/>
        <v>2.1804E-2</v>
      </c>
      <c r="G5548" s="10">
        <f>IF(C5548&gt;'Assumptions Notes'!C$11,'Assumptions Notes'!C$11,C5548)</f>
        <v>110.4</v>
      </c>
      <c r="H5548" s="15">
        <f t="shared" si="173"/>
        <v>2.1804E-2</v>
      </c>
      <c r="I5548" s="2">
        <f>IF(C5548&gt;'Assumptions Notes'!C$11,-C5548*('Assumptions Notes'!C$13/(2*1000)),G5548*D5548)</f>
        <v>2.1804E-2</v>
      </c>
    </row>
    <row r="5549" spans="1:9" ht="16" x14ac:dyDescent="0.2">
      <c r="A5549" s="5">
        <v>42667.583333333336</v>
      </c>
      <c r="B5549" s="2">
        <v>972.12</v>
      </c>
      <c r="C5549" s="29">
        <v>116.5</v>
      </c>
      <c r="D5549" s="8">
        <v>1.95E-4</v>
      </c>
      <c r="E5549" s="13">
        <f>D5549*'Assumptions Notes'!C$12</f>
        <v>2.3400000000000001E-2</v>
      </c>
      <c r="F5549" s="15">
        <f t="shared" si="172"/>
        <v>2.2717499999999998E-2</v>
      </c>
      <c r="G5549" s="10">
        <f>IF(C5549&gt;'Assumptions Notes'!C$11,'Assumptions Notes'!C$11,C5549)</f>
        <v>116.5</v>
      </c>
      <c r="H5549" s="15">
        <f t="shared" si="173"/>
        <v>2.2717499999999998E-2</v>
      </c>
      <c r="I5549" s="2">
        <f>IF(C5549&gt;'Assumptions Notes'!C$11,-C5549*('Assumptions Notes'!C$13/(2*1000)),G5549*D5549)</f>
        <v>2.2717499999999998E-2</v>
      </c>
    </row>
    <row r="5550" spans="1:9" ht="16" x14ac:dyDescent="0.2">
      <c r="A5550" s="5">
        <v>42667.604166666664</v>
      </c>
      <c r="B5550" s="2">
        <v>978.43</v>
      </c>
      <c r="C5550" s="29">
        <v>120.2</v>
      </c>
      <c r="D5550" s="8">
        <v>1.9625E-4</v>
      </c>
      <c r="E5550" s="13">
        <f>D5550*'Assumptions Notes'!C$12</f>
        <v>2.3550000000000001E-2</v>
      </c>
      <c r="F5550" s="15">
        <f t="shared" si="172"/>
        <v>2.3589249999999999E-2</v>
      </c>
      <c r="G5550" s="10">
        <f>IF(C5550&gt;'Assumptions Notes'!C$11,'Assumptions Notes'!C$11,C5550)</f>
        <v>120.2</v>
      </c>
      <c r="H5550" s="15">
        <f t="shared" si="173"/>
        <v>2.3589249999999999E-2</v>
      </c>
      <c r="I5550" s="2">
        <f>IF(C5550&gt;'Assumptions Notes'!C$11,-C5550*('Assumptions Notes'!C$13/(2*1000)),G5550*D5550)</f>
        <v>2.3589249999999999E-2</v>
      </c>
    </row>
    <row r="5551" spans="1:9" ht="16" x14ac:dyDescent="0.2">
      <c r="A5551" s="5">
        <v>42667.625</v>
      </c>
      <c r="B5551" s="2">
        <v>990.4</v>
      </c>
      <c r="C5551" s="29">
        <v>126.3</v>
      </c>
      <c r="D5551" s="8">
        <v>1.975E-4</v>
      </c>
      <c r="E5551" s="13">
        <f>D5551*'Assumptions Notes'!C$12</f>
        <v>2.3699999999999999E-2</v>
      </c>
      <c r="F5551" s="15">
        <f t="shared" si="172"/>
        <v>2.4944250000000001E-2</v>
      </c>
      <c r="G5551" s="10">
        <f>IF(C5551&gt;'Assumptions Notes'!C$11,'Assumptions Notes'!C$11,C5551)</f>
        <v>126.3</v>
      </c>
      <c r="H5551" s="15">
        <f t="shared" si="173"/>
        <v>2.4944250000000001E-2</v>
      </c>
      <c r="I5551" s="2">
        <f>IF(C5551&gt;'Assumptions Notes'!C$11,-C5551*('Assumptions Notes'!C$13/(2*1000)),G5551*D5551)</f>
        <v>2.4944250000000001E-2</v>
      </c>
    </row>
    <row r="5552" spans="1:9" ht="16" x14ac:dyDescent="0.2">
      <c r="A5552" s="5">
        <v>42667.645833333336</v>
      </c>
      <c r="B5552" s="2">
        <v>1038.95</v>
      </c>
      <c r="C5552" s="29">
        <v>127.6</v>
      </c>
      <c r="D5552" s="8">
        <v>2.2124999999999998E-4</v>
      </c>
      <c r="E5552" s="13">
        <f>D5552*'Assumptions Notes'!C$12</f>
        <v>2.6549999999999997E-2</v>
      </c>
      <c r="F5552" s="15">
        <f t="shared" si="172"/>
        <v>2.8231499999999996E-2</v>
      </c>
      <c r="G5552" s="10">
        <f>IF(C5552&gt;'Assumptions Notes'!C$11,'Assumptions Notes'!C$11,C5552)</f>
        <v>127.6</v>
      </c>
      <c r="H5552" s="15">
        <f t="shared" si="173"/>
        <v>2.8231499999999996E-2</v>
      </c>
      <c r="I5552" s="2">
        <f>IF(C5552&gt;'Assumptions Notes'!C$11,-C5552*('Assumptions Notes'!C$13/(2*1000)),G5552*D5552)</f>
        <v>2.8231499999999996E-2</v>
      </c>
    </row>
    <row r="5553" spans="1:9" ht="16" x14ac:dyDescent="0.2">
      <c r="A5553" s="5">
        <v>42667.666666666664</v>
      </c>
      <c r="B5553" s="2">
        <v>1099.6500000000001</v>
      </c>
      <c r="C5553" s="29">
        <v>124.7</v>
      </c>
      <c r="D5553" s="8">
        <v>2.4499999999999999E-4</v>
      </c>
      <c r="E5553" s="13">
        <f>D5553*'Assumptions Notes'!C$12</f>
        <v>2.9399999999999999E-2</v>
      </c>
      <c r="F5553" s="15">
        <f t="shared" si="172"/>
        <v>3.0551499999999999E-2</v>
      </c>
      <c r="G5553" s="10">
        <f>IF(C5553&gt;'Assumptions Notes'!C$11,'Assumptions Notes'!C$11,C5553)</f>
        <v>124.7</v>
      </c>
      <c r="H5553" s="15">
        <f t="shared" si="173"/>
        <v>3.0551499999999999E-2</v>
      </c>
      <c r="I5553" s="2">
        <f>IF(C5553&gt;'Assumptions Notes'!C$11,-C5553*('Assumptions Notes'!C$13/(2*1000)),G5553*D5553)</f>
        <v>3.0551499999999999E-2</v>
      </c>
    </row>
    <row r="5554" spans="1:9" ht="16" x14ac:dyDescent="0.2">
      <c r="A5554" s="5">
        <v>42667.6875</v>
      </c>
      <c r="B5554" s="2">
        <v>1162.26</v>
      </c>
      <c r="C5554" s="29">
        <v>114</v>
      </c>
      <c r="D5554" s="8">
        <v>2.7E-4</v>
      </c>
      <c r="E5554" s="13">
        <f>D5554*'Assumptions Notes'!C$12</f>
        <v>3.2399999999999998E-2</v>
      </c>
      <c r="F5554" s="15">
        <f t="shared" si="172"/>
        <v>3.0780000000000002E-2</v>
      </c>
      <c r="G5554" s="10">
        <f>IF(C5554&gt;'Assumptions Notes'!C$11,'Assumptions Notes'!C$11,C5554)</f>
        <v>114</v>
      </c>
      <c r="H5554" s="15">
        <f t="shared" si="173"/>
        <v>3.0780000000000002E-2</v>
      </c>
      <c r="I5554" s="2">
        <f>IF(C5554&gt;'Assumptions Notes'!C$11,-C5554*('Assumptions Notes'!C$13/(2*1000)),G5554*D5554)</f>
        <v>3.0780000000000002E-2</v>
      </c>
    </row>
    <row r="5555" spans="1:9" ht="16" x14ac:dyDescent="0.2">
      <c r="A5555" s="5">
        <v>42667.708333333336</v>
      </c>
      <c r="B5555" s="2">
        <v>1234.4000000000001</v>
      </c>
      <c r="C5555" s="29">
        <v>113.4</v>
      </c>
      <c r="D5555" s="8">
        <v>2.9500000000000001E-4</v>
      </c>
      <c r="E5555" s="13">
        <f>D5555*'Assumptions Notes'!C$12</f>
        <v>3.5400000000000001E-2</v>
      </c>
      <c r="F5555" s="15">
        <f t="shared" si="172"/>
        <v>3.3453000000000004E-2</v>
      </c>
      <c r="G5555" s="10">
        <f>IF(C5555&gt;'Assumptions Notes'!C$11,'Assumptions Notes'!C$11,C5555)</f>
        <v>113.4</v>
      </c>
      <c r="H5555" s="15">
        <f t="shared" si="173"/>
        <v>3.3453000000000004E-2</v>
      </c>
      <c r="I5555" s="2">
        <f>IF(C5555&gt;'Assumptions Notes'!C$11,-C5555*('Assumptions Notes'!C$13/(2*1000)),G5555*D5555)</f>
        <v>3.3453000000000004E-2</v>
      </c>
    </row>
    <row r="5556" spans="1:9" ht="16" x14ac:dyDescent="0.2">
      <c r="A5556" s="5">
        <v>42667.729166666664</v>
      </c>
      <c r="B5556" s="2">
        <v>1283.53</v>
      </c>
      <c r="C5556" s="29">
        <v>113.1</v>
      </c>
      <c r="D5556" s="8">
        <v>2.9750000000000002E-4</v>
      </c>
      <c r="E5556" s="13">
        <f>D5556*'Assumptions Notes'!C$12</f>
        <v>3.5700000000000003E-2</v>
      </c>
      <c r="F5556" s="15">
        <f t="shared" si="172"/>
        <v>3.3647250000000004E-2</v>
      </c>
      <c r="G5556" s="10">
        <f>IF(C5556&gt;'Assumptions Notes'!C$11,'Assumptions Notes'!C$11,C5556)</f>
        <v>113.1</v>
      </c>
      <c r="H5556" s="15">
        <f t="shared" si="173"/>
        <v>3.3647250000000004E-2</v>
      </c>
      <c r="I5556" s="2">
        <f>IF(C5556&gt;'Assumptions Notes'!C$11,-C5556*('Assumptions Notes'!C$13/(2*1000)),G5556*D5556)</f>
        <v>3.3647250000000004E-2</v>
      </c>
    </row>
    <row r="5557" spans="1:9" ht="16" x14ac:dyDescent="0.2">
      <c r="A5557" s="5">
        <v>42667.75</v>
      </c>
      <c r="B5557" s="2">
        <v>1332.78</v>
      </c>
      <c r="C5557" s="29">
        <v>112</v>
      </c>
      <c r="D5557" s="8">
        <v>2.9999999999999997E-4</v>
      </c>
      <c r="E5557" s="13">
        <f>D5557*'Assumptions Notes'!C$12</f>
        <v>3.5999999999999997E-2</v>
      </c>
      <c r="F5557" s="15">
        <f t="shared" si="172"/>
        <v>3.3599999999999998E-2</v>
      </c>
      <c r="G5557" s="10">
        <f>IF(C5557&gt;'Assumptions Notes'!C$11,'Assumptions Notes'!C$11,C5557)</f>
        <v>112</v>
      </c>
      <c r="H5557" s="15">
        <f t="shared" si="173"/>
        <v>3.3599999999999998E-2</v>
      </c>
      <c r="I5557" s="2">
        <f>IF(C5557&gt;'Assumptions Notes'!C$11,-C5557*('Assumptions Notes'!C$13/(2*1000)),G5557*D5557)</f>
        <v>3.3599999999999998E-2</v>
      </c>
    </row>
    <row r="5558" spans="1:9" ht="16" x14ac:dyDescent="0.2">
      <c r="A5558" s="5">
        <v>42667.770833333336</v>
      </c>
      <c r="B5558" s="2">
        <v>1360.8</v>
      </c>
      <c r="C5558" s="29">
        <v>108.8</v>
      </c>
      <c r="D5558" s="8">
        <v>2.9999999999999997E-4</v>
      </c>
      <c r="E5558" s="13">
        <f>D5558*'Assumptions Notes'!C$12</f>
        <v>3.5999999999999997E-2</v>
      </c>
      <c r="F5558" s="15">
        <f t="shared" si="172"/>
        <v>3.2639999999999995E-2</v>
      </c>
      <c r="G5558" s="10">
        <f>IF(C5558&gt;'Assumptions Notes'!C$11,'Assumptions Notes'!C$11,C5558)</f>
        <v>108.8</v>
      </c>
      <c r="H5558" s="15">
        <f t="shared" si="173"/>
        <v>3.2639999999999995E-2</v>
      </c>
      <c r="I5558" s="2">
        <f>IF(C5558&gt;'Assumptions Notes'!C$11,-C5558*('Assumptions Notes'!C$13/(2*1000)),G5558*D5558)</f>
        <v>3.2639999999999995E-2</v>
      </c>
    </row>
    <row r="5559" spans="1:9" ht="16" x14ac:dyDescent="0.2">
      <c r="A5559" s="5">
        <v>42667.791666666664</v>
      </c>
      <c r="B5559" s="2">
        <v>1386.46</v>
      </c>
      <c r="C5559" s="29">
        <v>107.1</v>
      </c>
      <c r="D5559" s="8">
        <v>2.9999999999999997E-4</v>
      </c>
      <c r="E5559" s="13">
        <f>D5559*'Assumptions Notes'!C$12</f>
        <v>3.5999999999999997E-2</v>
      </c>
      <c r="F5559" s="15">
        <f t="shared" si="172"/>
        <v>3.2129999999999999E-2</v>
      </c>
      <c r="G5559" s="10">
        <f>IF(C5559&gt;'Assumptions Notes'!C$11,'Assumptions Notes'!C$11,C5559)</f>
        <v>107.1</v>
      </c>
      <c r="H5559" s="15">
        <f t="shared" si="173"/>
        <v>3.2129999999999999E-2</v>
      </c>
      <c r="I5559" s="2">
        <f>IF(C5559&gt;'Assumptions Notes'!C$11,-C5559*('Assumptions Notes'!C$13/(2*1000)),G5559*D5559)</f>
        <v>3.2129999999999999E-2</v>
      </c>
    </row>
    <row r="5560" spans="1:9" ht="16" x14ac:dyDescent="0.2">
      <c r="A5560" s="5">
        <v>42667.8125</v>
      </c>
      <c r="B5560" s="2">
        <v>1405.38</v>
      </c>
      <c r="C5560" s="29">
        <v>106.9</v>
      </c>
      <c r="D5560" s="8">
        <v>2.9750000000000002E-4</v>
      </c>
      <c r="E5560" s="13">
        <f>D5560*'Assumptions Notes'!C$12</f>
        <v>3.5700000000000003E-2</v>
      </c>
      <c r="F5560" s="15">
        <f t="shared" si="172"/>
        <v>3.1802750000000005E-2</v>
      </c>
      <c r="G5560" s="10">
        <f>IF(C5560&gt;'Assumptions Notes'!C$11,'Assumptions Notes'!C$11,C5560)</f>
        <v>106.9</v>
      </c>
      <c r="H5560" s="15">
        <f t="shared" si="173"/>
        <v>3.1802750000000005E-2</v>
      </c>
      <c r="I5560" s="2">
        <f>IF(C5560&gt;'Assumptions Notes'!C$11,-C5560*('Assumptions Notes'!C$13/(2*1000)),G5560*D5560)</f>
        <v>3.1802750000000005E-2</v>
      </c>
    </row>
    <row r="5561" spans="1:9" ht="16" x14ac:dyDescent="0.2">
      <c r="A5561" s="5">
        <v>42667.833333333336</v>
      </c>
      <c r="B5561" s="2">
        <v>1430.29</v>
      </c>
      <c r="C5561" s="29">
        <v>115.1</v>
      </c>
      <c r="D5561" s="8">
        <v>2.9500000000000001E-4</v>
      </c>
      <c r="E5561" s="13">
        <f>D5561*'Assumptions Notes'!C$12</f>
        <v>3.5400000000000001E-2</v>
      </c>
      <c r="F5561" s="15">
        <f t="shared" si="172"/>
        <v>3.3954499999999999E-2</v>
      </c>
      <c r="G5561" s="10">
        <f>IF(C5561&gt;'Assumptions Notes'!C$11,'Assumptions Notes'!C$11,C5561)</f>
        <v>115.1</v>
      </c>
      <c r="H5561" s="15">
        <f t="shared" si="173"/>
        <v>3.3954499999999999E-2</v>
      </c>
      <c r="I5561" s="2">
        <f>IF(C5561&gt;'Assumptions Notes'!C$11,-C5561*('Assumptions Notes'!C$13/(2*1000)),G5561*D5561)</f>
        <v>3.3954499999999999E-2</v>
      </c>
    </row>
    <row r="5562" spans="1:9" ht="16" x14ac:dyDescent="0.2">
      <c r="A5562" s="5">
        <v>42667.854166666664</v>
      </c>
      <c r="B5562" s="2">
        <v>1395.46</v>
      </c>
      <c r="C5562" s="29">
        <v>119.8</v>
      </c>
      <c r="D5562" s="8">
        <v>2.9E-4</v>
      </c>
      <c r="E5562" s="13">
        <f>D5562*'Assumptions Notes'!C$12</f>
        <v>3.4799999999999998E-2</v>
      </c>
      <c r="F5562" s="15">
        <f t="shared" si="172"/>
        <v>3.4742000000000002E-2</v>
      </c>
      <c r="G5562" s="10">
        <f>IF(C5562&gt;'Assumptions Notes'!C$11,'Assumptions Notes'!C$11,C5562)</f>
        <v>119.8</v>
      </c>
      <c r="H5562" s="15">
        <f t="shared" si="173"/>
        <v>3.4742000000000002E-2</v>
      </c>
      <c r="I5562" s="2">
        <f>IF(C5562&gt;'Assumptions Notes'!C$11,-C5562*('Assumptions Notes'!C$13/(2*1000)),G5562*D5562)</f>
        <v>3.4742000000000002E-2</v>
      </c>
    </row>
    <row r="5563" spans="1:9" ht="16" x14ac:dyDescent="0.2">
      <c r="A5563" s="5">
        <v>42667.875</v>
      </c>
      <c r="B5563" s="2">
        <v>1370.84</v>
      </c>
      <c r="C5563" s="29">
        <v>124.9</v>
      </c>
      <c r="D5563" s="8">
        <v>2.8499999999999999E-4</v>
      </c>
      <c r="E5563" s="13">
        <f>D5563*'Assumptions Notes'!C$12</f>
        <v>3.4200000000000001E-2</v>
      </c>
      <c r="F5563" s="15">
        <f t="shared" si="172"/>
        <v>3.5596500000000003E-2</v>
      </c>
      <c r="G5563" s="10">
        <f>IF(C5563&gt;'Assumptions Notes'!C$11,'Assumptions Notes'!C$11,C5563)</f>
        <v>124.9</v>
      </c>
      <c r="H5563" s="15">
        <f t="shared" si="173"/>
        <v>3.5596500000000003E-2</v>
      </c>
      <c r="I5563" s="2">
        <f>IF(C5563&gt;'Assumptions Notes'!C$11,-C5563*('Assumptions Notes'!C$13/(2*1000)),G5563*D5563)</f>
        <v>3.5596500000000003E-2</v>
      </c>
    </row>
    <row r="5564" spans="1:9" ht="16" x14ac:dyDescent="0.2">
      <c r="A5564" s="5">
        <v>42667.895833333336</v>
      </c>
      <c r="B5564" s="2">
        <v>1322.41</v>
      </c>
      <c r="C5564" s="29">
        <v>121.9</v>
      </c>
      <c r="D5564" s="8">
        <v>2.7E-4</v>
      </c>
      <c r="E5564" s="13">
        <f>D5564*'Assumptions Notes'!C$12</f>
        <v>3.2399999999999998E-2</v>
      </c>
      <c r="F5564" s="15">
        <f t="shared" si="172"/>
        <v>3.2913000000000005E-2</v>
      </c>
      <c r="G5564" s="10">
        <f>IF(C5564&gt;'Assumptions Notes'!C$11,'Assumptions Notes'!C$11,C5564)</f>
        <v>121.9</v>
      </c>
      <c r="H5564" s="15">
        <f t="shared" si="173"/>
        <v>3.2913000000000005E-2</v>
      </c>
      <c r="I5564" s="2">
        <f>IF(C5564&gt;'Assumptions Notes'!C$11,-C5564*('Assumptions Notes'!C$13/(2*1000)),G5564*D5564)</f>
        <v>3.2913000000000005E-2</v>
      </c>
    </row>
    <row r="5565" spans="1:9" ht="16" x14ac:dyDescent="0.2">
      <c r="A5565" s="5">
        <v>42667.916666666664</v>
      </c>
      <c r="B5565" s="2">
        <v>1259.31</v>
      </c>
      <c r="C5565" s="29">
        <v>120.8</v>
      </c>
      <c r="D5565" s="8">
        <v>2.5500000000000002E-4</v>
      </c>
      <c r="E5565" s="13">
        <f>D5565*'Assumptions Notes'!C$12</f>
        <v>3.0600000000000002E-2</v>
      </c>
      <c r="F5565" s="15">
        <f t="shared" si="172"/>
        <v>3.0804000000000002E-2</v>
      </c>
      <c r="G5565" s="10">
        <f>IF(C5565&gt;'Assumptions Notes'!C$11,'Assumptions Notes'!C$11,C5565)</f>
        <v>120.8</v>
      </c>
      <c r="H5565" s="15">
        <f t="shared" si="173"/>
        <v>3.0804000000000002E-2</v>
      </c>
      <c r="I5565" s="2">
        <f>IF(C5565&gt;'Assumptions Notes'!C$11,-C5565*('Assumptions Notes'!C$13/(2*1000)),G5565*D5565)</f>
        <v>3.0804000000000002E-2</v>
      </c>
    </row>
    <row r="5566" spans="1:9" ht="16" x14ac:dyDescent="0.2">
      <c r="A5566" s="5">
        <v>42667.9375</v>
      </c>
      <c r="B5566" s="2">
        <v>1201.56</v>
      </c>
      <c r="C5566" s="29">
        <v>110.4</v>
      </c>
      <c r="D5566" s="8">
        <v>2.1250000000000002E-4</v>
      </c>
      <c r="E5566" s="13">
        <f>D5566*'Assumptions Notes'!C$12</f>
        <v>2.5500000000000002E-2</v>
      </c>
      <c r="F5566" s="15">
        <f t="shared" si="172"/>
        <v>2.3460000000000002E-2</v>
      </c>
      <c r="G5566" s="10">
        <f>IF(C5566&gt;'Assumptions Notes'!C$11,'Assumptions Notes'!C$11,C5566)</f>
        <v>110.4</v>
      </c>
      <c r="H5566" s="15">
        <f t="shared" si="173"/>
        <v>2.3460000000000002E-2</v>
      </c>
      <c r="I5566" s="2">
        <f>IF(C5566&gt;'Assumptions Notes'!C$11,-C5566*('Assumptions Notes'!C$13/(2*1000)),G5566*D5566)</f>
        <v>2.3460000000000002E-2</v>
      </c>
    </row>
    <row r="5567" spans="1:9" ht="16" x14ac:dyDescent="0.2">
      <c r="A5567" s="5">
        <v>42667.958333333336</v>
      </c>
      <c r="B5567" s="2">
        <v>1155.55</v>
      </c>
      <c r="C5567" s="29">
        <v>107.7</v>
      </c>
      <c r="D5567" s="8">
        <v>1.7000000000000001E-4</v>
      </c>
      <c r="E5567" s="13">
        <f>D5567*'Assumptions Notes'!C$12</f>
        <v>2.0400000000000001E-2</v>
      </c>
      <c r="F5567" s="15">
        <f t="shared" si="172"/>
        <v>1.8309000000000002E-2</v>
      </c>
      <c r="G5567" s="10">
        <f>IF(C5567&gt;'Assumptions Notes'!C$11,'Assumptions Notes'!C$11,C5567)</f>
        <v>107.7</v>
      </c>
      <c r="H5567" s="15">
        <f t="shared" si="173"/>
        <v>1.8309000000000002E-2</v>
      </c>
      <c r="I5567" s="2">
        <f>IF(C5567&gt;'Assumptions Notes'!C$11,-C5567*('Assumptions Notes'!C$13/(2*1000)),G5567*D5567)</f>
        <v>1.8309000000000002E-2</v>
      </c>
    </row>
    <row r="5568" spans="1:9" ht="16" x14ac:dyDescent="0.2">
      <c r="A5568" s="5">
        <v>42667.979166666664</v>
      </c>
      <c r="B5568" s="2">
        <v>1145.3</v>
      </c>
      <c r="C5568" s="29">
        <v>107.1</v>
      </c>
      <c r="D5568" s="8">
        <v>1.5000000000000001E-4</v>
      </c>
      <c r="E5568" s="13">
        <f>D5568*'Assumptions Notes'!C$12</f>
        <v>1.8000000000000002E-2</v>
      </c>
      <c r="F5568" s="15">
        <f t="shared" si="172"/>
        <v>1.6064999999999999E-2</v>
      </c>
      <c r="G5568" s="10">
        <f>IF(C5568&gt;'Assumptions Notes'!C$11,'Assumptions Notes'!C$11,C5568)</f>
        <v>107.1</v>
      </c>
      <c r="H5568" s="15">
        <f t="shared" si="173"/>
        <v>1.6064999999999999E-2</v>
      </c>
      <c r="I5568" s="2">
        <f>IF(C5568&gt;'Assumptions Notes'!C$11,-C5568*('Assumptions Notes'!C$13/(2*1000)),G5568*D5568)</f>
        <v>1.6064999999999999E-2</v>
      </c>
    </row>
    <row r="5569" spans="1:9" ht="16" x14ac:dyDescent="0.2">
      <c r="A5569" s="5">
        <v>42668</v>
      </c>
      <c r="B5569" s="2">
        <v>1341.39</v>
      </c>
      <c r="C5569" s="29">
        <v>106.2</v>
      </c>
      <c r="D5569" s="8">
        <v>1.2999999999999999E-4</v>
      </c>
      <c r="E5569" s="13">
        <f>D5569*'Assumptions Notes'!C$12</f>
        <v>1.5599999999999999E-2</v>
      </c>
      <c r="F5569" s="15">
        <f t="shared" si="172"/>
        <v>1.3805999999999999E-2</v>
      </c>
      <c r="G5569" s="10">
        <f>IF(C5569&gt;'Assumptions Notes'!C$11,'Assumptions Notes'!C$11,C5569)</f>
        <v>106.2</v>
      </c>
      <c r="H5569" s="15">
        <f t="shared" si="173"/>
        <v>1.3805999999999999E-2</v>
      </c>
      <c r="I5569" s="2">
        <f>IF(C5569&gt;'Assumptions Notes'!C$11,-C5569*('Assumptions Notes'!C$13/(2*1000)),G5569*D5569)</f>
        <v>1.3805999999999999E-2</v>
      </c>
    </row>
    <row r="5570" spans="1:9" ht="16" x14ac:dyDescent="0.2">
      <c r="A5570" s="5">
        <v>42668.020833333336</v>
      </c>
      <c r="B5570" s="2">
        <v>1208.3399999999999</v>
      </c>
      <c r="C5570" s="29">
        <v>107.9</v>
      </c>
      <c r="D5570" s="8">
        <v>1.175E-4</v>
      </c>
      <c r="E5570" s="13">
        <f>D5570*'Assumptions Notes'!C$12</f>
        <v>1.41E-2</v>
      </c>
      <c r="F5570" s="15">
        <f t="shared" si="172"/>
        <v>1.267825E-2</v>
      </c>
      <c r="G5570" s="10">
        <f>IF(C5570&gt;'Assumptions Notes'!C$11,'Assumptions Notes'!C$11,C5570)</f>
        <v>107.9</v>
      </c>
      <c r="H5570" s="15">
        <f t="shared" si="173"/>
        <v>1.267825E-2</v>
      </c>
      <c r="I5570" s="2">
        <f>IF(C5570&gt;'Assumptions Notes'!C$11,-C5570*('Assumptions Notes'!C$13/(2*1000)),G5570*D5570)</f>
        <v>1.267825E-2</v>
      </c>
    </row>
    <row r="5571" spans="1:9" ht="16" x14ac:dyDescent="0.2">
      <c r="A5571" s="5">
        <v>42668.041666666664</v>
      </c>
      <c r="B5571" s="2">
        <v>1142.5999999999999</v>
      </c>
      <c r="C5571" s="29">
        <v>105.8</v>
      </c>
      <c r="D5571" s="8">
        <v>1.05E-4</v>
      </c>
      <c r="E5571" s="13">
        <f>D5571*'Assumptions Notes'!C$12</f>
        <v>1.26E-2</v>
      </c>
      <c r="F5571" s="15">
        <f t="shared" ref="F5571:F5634" si="174">D5571*C5571</f>
        <v>1.1109000000000001E-2</v>
      </c>
      <c r="G5571" s="10">
        <f>IF(C5571&gt;'Assumptions Notes'!C$11,'Assumptions Notes'!C$11,C5571)</f>
        <v>105.8</v>
      </c>
      <c r="H5571" s="15">
        <f t="shared" ref="H5571:H5634" si="175">G5571*D5571</f>
        <v>1.1109000000000001E-2</v>
      </c>
      <c r="I5571" s="2">
        <f>IF(C5571&gt;'Assumptions Notes'!C$11,-C5571*('Assumptions Notes'!C$13/(2*1000)),G5571*D5571)</f>
        <v>1.1109000000000001E-2</v>
      </c>
    </row>
    <row r="5572" spans="1:9" ht="16" x14ac:dyDescent="0.2">
      <c r="A5572" s="5">
        <v>42668.0625</v>
      </c>
      <c r="B5572" s="2">
        <v>1075.3399999999999</v>
      </c>
      <c r="C5572" s="29">
        <v>102.9</v>
      </c>
      <c r="D5572" s="8">
        <v>1.025E-4</v>
      </c>
      <c r="E5572" s="13">
        <f>D5572*'Assumptions Notes'!C$12</f>
        <v>1.23E-2</v>
      </c>
      <c r="F5572" s="15">
        <f t="shared" si="174"/>
        <v>1.0547250000000001E-2</v>
      </c>
      <c r="G5572" s="10">
        <f>IF(C5572&gt;'Assumptions Notes'!C$11,'Assumptions Notes'!C$11,C5572)</f>
        <v>102.9</v>
      </c>
      <c r="H5572" s="15">
        <f t="shared" si="175"/>
        <v>1.0547250000000001E-2</v>
      </c>
      <c r="I5572" s="2">
        <f>IF(C5572&gt;'Assumptions Notes'!C$11,-C5572*('Assumptions Notes'!C$13/(2*1000)),G5572*D5572)</f>
        <v>1.0547250000000001E-2</v>
      </c>
    </row>
    <row r="5573" spans="1:9" ht="16" x14ac:dyDescent="0.2">
      <c r="A5573" s="5">
        <v>42668.083333333336</v>
      </c>
      <c r="B5573" s="2">
        <v>1037.1300000000001</v>
      </c>
      <c r="C5573" s="29">
        <v>128.4</v>
      </c>
      <c r="D5573" s="8">
        <v>1E-4</v>
      </c>
      <c r="E5573" s="13">
        <f>D5573*'Assumptions Notes'!C$12</f>
        <v>1.2E-2</v>
      </c>
      <c r="F5573" s="15">
        <f t="shared" si="174"/>
        <v>1.2840000000000001E-2</v>
      </c>
      <c r="G5573" s="10">
        <f>IF(C5573&gt;'Assumptions Notes'!C$11,'Assumptions Notes'!C$11,C5573)</f>
        <v>128.4</v>
      </c>
      <c r="H5573" s="15">
        <f t="shared" si="175"/>
        <v>1.2840000000000001E-2</v>
      </c>
      <c r="I5573" s="2">
        <f>IF(C5573&gt;'Assumptions Notes'!C$11,-C5573*('Assumptions Notes'!C$13/(2*1000)),G5573*D5573)</f>
        <v>1.2840000000000001E-2</v>
      </c>
    </row>
    <row r="5574" spans="1:9" ht="16" x14ac:dyDescent="0.2">
      <c r="A5574" s="5">
        <v>42668.104166666664</v>
      </c>
      <c r="B5574" s="2">
        <v>1031.8</v>
      </c>
      <c r="C5574" s="29">
        <v>113.6</v>
      </c>
      <c r="D5574" s="8">
        <v>9.8750000000000002E-5</v>
      </c>
      <c r="E5574" s="13">
        <f>D5574*'Assumptions Notes'!C$12</f>
        <v>1.1849999999999999E-2</v>
      </c>
      <c r="F5574" s="15">
        <f t="shared" si="174"/>
        <v>1.1217999999999999E-2</v>
      </c>
      <c r="G5574" s="10">
        <f>IF(C5574&gt;'Assumptions Notes'!C$11,'Assumptions Notes'!C$11,C5574)</f>
        <v>113.6</v>
      </c>
      <c r="H5574" s="15">
        <f t="shared" si="175"/>
        <v>1.1217999999999999E-2</v>
      </c>
      <c r="I5574" s="2">
        <f>IF(C5574&gt;'Assumptions Notes'!C$11,-C5574*('Assumptions Notes'!C$13/(2*1000)),G5574*D5574)</f>
        <v>1.1217999999999999E-2</v>
      </c>
    </row>
    <row r="5575" spans="1:9" ht="16" x14ac:dyDescent="0.2">
      <c r="A5575" s="5">
        <v>42668.125</v>
      </c>
      <c r="B5575" s="2">
        <v>1022.86</v>
      </c>
      <c r="C5575" s="29">
        <v>123.2</v>
      </c>
      <c r="D5575" s="8">
        <v>9.7499999999999998E-5</v>
      </c>
      <c r="E5575" s="13">
        <f>D5575*'Assumptions Notes'!C$12</f>
        <v>1.17E-2</v>
      </c>
      <c r="F5575" s="15">
        <f t="shared" si="174"/>
        <v>1.2012E-2</v>
      </c>
      <c r="G5575" s="10">
        <f>IF(C5575&gt;'Assumptions Notes'!C$11,'Assumptions Notes'!C$11,C5575)</f>
        <v>123.2</v>
      </c>
      <c r="H5575" s="15">
        <f t="shared" si="175"/>
        <v>1.2012E-2</v>
      </c>
      <c r="I5575" s="2">
        <f>IF(C5575&gt;'Assumptions Notes'!C$11,-C5575*('Assumptions Notes'!C$13/(2*1000)),G5575*D5575)</f>
        <v>1.2012E-2</v>
      </c>
    </row>
    <row r="5576" spans="1:9" ht="16" x14ac:dyDescent="0.2">
      <c r="A5576" s="5">
        <v>42668.145833333336</v>
      </c>
      <c r="B5576" s="2">
        <v>978.14</v>
      </c>
      <c r="C5576" s="29">
        <v>117.9</v>
      </c>
      <c r="D5576" s="8">
        <v>9.6250000000000009E-5</v>
      </c>
      <c r="E5576" s="13">
        <f>D5576*'Assumptions Notes'!C$12</f>
        <v>1.1550000000000001E-2</v>
      </c>
      <c r="F5576" s="15">
        <f t="shared" si="174"/>
        <v>1.1347875000000002E-2</v>
      </c>
      <c r="G5576" s="10">
        <f>IF(C5576&gt;'Assumptions Notes'!C$11,'Assumptions Notes'!C$11,C5576)</f>
        <v>117.9</v>
      </c>
      <c r="H5576" s="15">
        <f t="shared" si="175"/>
        <v>1.1347875000000002E-2</v>
      </c>
      <c r="I5576" s="2">
        <f>IF(C5576&gt;'Assumptions Notes'!C$11,-C5576*('Assumptions Notes'!C$13/(2*1000)),G5576*D5576)</f>
        <v>1.1347875000000002E-2</v>
      </c>
    </row>
    <row r="5577" spans="1:9" ht="16" x14ac:dyDescent="0.2">
      <c r="A5577" s="5">
        <v>42668.166666666664</v>
      </c>
      <c r="B5577" s="2">
        <v>938.75</v>
      </c>
      <c r="C5577" s="29">
        <v>114.8</v>
      </c>
      <c r="D5577" s="8">
        <v>9.5000000000000005E-5</v>
      </c>
      <c r="E5577" s="13">
        <f>D5577*'Assumptions Notes'!C$12</f>
        <v>1.14E-2</v>
      </c>
      <c r="F5577" s="15">
        <f t="shared" si="174"/>
        <v>1.0906000000000001E-2</v>
      </c>
      <c r="G5577" s="10">
        <f>IF(C5577&gt;'Assumptions Notes'!C$11,'Assumptions Notes'!C$11,C5577)</f>
        <v>114.8</v>
      </c>
      <c r="H5577" s="15">
        <f t="shared" si="175"/>
        <v>1.0906000000000001E-2</v>
      </c>
      <c r="I5577" s="2">
        <f>IF(C5577&gt;'Assumptions Notes'!C$11,-C5577*('Assumptions Notes'!C$13/(2*1000)),G5577*D5577)</f>
        <v>1.0906000000000001E-2</v>
      </c>
    </row>
    <row r="5578" spans="1:9" ht="16" x14ac:dyDescent="0.2">
      <c r="A5578" s="5">
        <v>42668.1875</v>
      </c>
      <c r="B5578" s="2">
        <v>930.56</v>
      </c>
      <c r="C5578" s="29">
        <v>103.9</v>
      </c>
      <c r="D5578" s="8">
        <v>9.6250000000000009E-5</v>
      </c>
      <c r="E5578" s="13">
        <f>D5578*'Assumptions Notes'!C$12</f>
        <v>1.1550000000000001E-2</v>
      </c>
      <c r="F5578" s="15">
        <f t="shared" si="174"/>
        <v>1.0000375000000001E-2</v>
      </c>
      <c r="G5578" s="10">
        <f>IF(C5578&gt;'Assumptions Notes'!C$11,'Assumptions Notes'!C$11,C5578)</f>
        <v>103.9</v>
      </c>
      <c r="H5578" s="15">
        <f t="shared" si="175"/>
        <v>1.0000375000000001E-2</v>
      </c>
      <c r="I5578" s="2">
        <f>IF(C5578&gt;'Assumptions Notes'!C$11,-C5578*('Assumptions Notes'!C$13/(2*1000)),G5578*D5578)</f>
        <v>1.0000375000000001E-2</v>
      </c>
    </row>
    <row r="5579" spans="1:9" ht="16" x14ac:dyDescent="0.2">
      <c r="A5579" s="5">
        <v>42668.208333333336</v>
      </c>
      <c r="B5579" s="2">
        <v>959.11</v>
      </c>
      <c r="C5579" s="29">
        <v>104.5</v>
      </c>
      <c r="D5579" s="8">
        <v>9.7499999999999998E-5</v>
      </c>
      <c r="E5579" s="13">
        <f>D5579*'Assumptions Notes'!C$12</f>
        <v>1.17E-2</v>
      </c>
      <c r="F5579" s="15">
        <f t="shared" si="174"/>
        <v>1.018875E-2</v>
      </c>
      <c r="G5579" s="10">
        <f>IF(C5579&gt;'Assumptions Notes'!C$11,'Assumptions Notes'!C$11,C5579)</f>
        <v>104.5</v>
      </c>
      <c r="H5579" s="15">
        <f t="shared" si="175"/>
        <v>1.018875E-2</v>
      </c>
      <c r="I5579" s="2">
        <f>IF(C5579&gt;'Assumptions Notes'!C$11,-C5579*('Assumptions Notes'!C$13/(2*1000)),G5579*D5579)</f>
        <v>1.018875E-2</v>
      </c>
    </row>
    <row r="5580" spans="1:9" ht="16" x14ac:dyDescent="0.2">
      <c r="A5580" s="5">
        <v>42668.229166666664</v>
      </c>
      <c r="B5580" s="2">
        <v>1009.16</v>
      </c>
      <c r="C5580" s="29">
        <v>102.6</v>
      </c>
      <c r="D5580" s="8">
        <v>1.15E-4</v>
      </c>
      <c r="E5580" s="13">
        <f>D5580*'Assumptions Notes'!C$12</f>
        <v>1.38E-2</v>
      </c>
      <c r="F5580" s="15">
        <f t="shared" si="174"/>
        <v>1.1799E-2</v>
      </c>
      <c r="G5580" s="10">
        <f>IF(C5580&gt;'Assumptions Notes'!C$11,'Assumptions Notes'!C$11,C5580)</f>
        <v>102.6</v>
      </c>
      <c r="H5580" s="15">
        <f t="shared" si="175"/>
        <v>1.1799E-2</v>
      </c>
      <c r="I5580" s="2">
        <f>IF(C5580&gt;'Assumptions Notes'!C$11,-C5580*('Assumptions Notes'!C$13/(2*1000)),G5580*D5580)</f>
        <v>1.1799E-2</v>
      </c>
    </row>
    <row r="5581" spans="1:9" ht="16" x14ac:dyDescent="0.2">
      <c r="A5581" s="5">
        <v>42668.25</v>
      </c>
      <c r="B5581" s="2">
        <v>1099.06</v>
      </c>
      <c r="C5581" s="29">
        <v>100.7</v>
      </c>
      <c r="D5581" s="8">
        <v>1.325E-4</v>
      </c>
      <c r="E5581" s="13">
        <f>D5581*'Assumptions Notes'!C$12</f>
        <v>1.5900000000000001E-2</v>
      </c>
      <c r="F5581" s="15">
        <f t="shared" si="174"/>
        <v>1.334275E-2</v>
      </c>
      <c r="G5581" s="10">
        <f>IF(C5581&gt;'Assumptions Notes'!C$11,'Assumptions Notes'!C$11,C5581)</f>
        <v>100.7</v>
      </c>
      <c r="H5581" s="15">
        <f t="shared" si="175"/>
        <v>1.334275E-2</v>
      </c>
      <c r="I5581" s="2">
        <f>IF(C5581&gt;'Assumptions Notes'!C$11,-C5581*('Assumptions Notes'!C$13/(2*1000)),G5581*D5581)</f>
        <v>1.334275E-2</v>
      </c>
    </row>
    <row r="5582" spans="1:9" ht="16" x14ac:dyDescent="0.2">
      <c r="A5582" s="5">
        <v>42668.270833333336</v>
      </c>
      <c r="B5582" s="2">
        <v>1177.52</v>
      </c>
      <c r="C5582" s="29">
        <v>96</v>
      </c>
      <c r="D5582" s="8">
        <v>1.6249999999999999E-4</v>
      </c>
      <c r="E5582" s="13">
        <f>D5582*'Assumptions Notes'!C$12</f>
        <v>1.95E-2</v>
      </c>
      <c r="F5582" s="15">
        <f t="shared" si="174"/>
        <v>1.5599999999999999E-2</v>
      </c>
      <c r="G5582" s="10">
        <f>IF(C5582&gt;'Assumptions Notes'!C$11,'Assumptions Notes'!C$11,C5582)</f>
        <v>96</v>
      </c>
      <c r="H5582" s="15">
        <f t="shared" si="175"/>
        <v>1.5599999999999999E-2</v>
      </c>
      <c r="I5582" s="2">
        <f>IF(C5582&gt;'Assumptions Notes'!C$11,-C5582*('Assumptions Notes'!C$13/(2*1000)),G5582*D5582)</f>
        <v>1.5599999999999999E-2</v>
      </c>
    </row>
    <row r="5583" spans="1:9" ht="16" x14ac:dyDescent="0.2">
      <c r="A5583" s="5">
        <v>42668.291666666664</v>
      </c>
      <c r="B5583" s="2">
        <v>1249.6500000000001</v>
      </c>
      <c r="C5583" s="29">
        <v>96.9</v>
      </c>
      <c r="D5583" s="8">
        <v>1.9249999999999999E-4</v>
      </c>
      <c r="E5583" s="13">
        <f>D5583*'Assumptions Notes'!C$12</f>
        <v>2.3099999999999999E-2</v>
      </c>
      <c r="F5583" s="15">
        <f t="shared" si="174"/>
        <v>1.865325E-2</v>
      </c>
      <c r="G5583" s="10">
        <f>IF(C5583&gt;'Assumptions Notes'!C$11,'Assumptions Notes'!C$11,C5583)</f>
        <v>96.9</v>
      </c>
      <c r="H5583" s="15">
        <f t="shared" si="175"/>
        <v>1.865325E-2</v>
      </c>
      <c r="I5583" s="2">
        <f>IF(C5583&gt;'Assumptions Notes'!C$11,-C5583*('Assumptions Notes'!C$13/(2*1000)),G5583*D5583)</f>
        <v>1.865325E-2</v>
      </c>
    </row>
    <row r="5584" spans="1:9" ht="16" x14ac:dyDescent="0.2">
      <c r="A5584" s="5">
        <v>42668.3125</v>
      </c>
      <c r="B5584" s="2">
        <v>1261.78</v>
      </c>
      <c r="C5584" s="29">
        <v>99</v>
      </c>
      <c r="D5584" s="8">
        <v>2.0875000000000001E-4</v>
      </c>
      <c r="E5584" s="13">
        <f>D5584*'Assumptions Notes'!C$12</f>
        <v>2.5049999999999999E-2</v>
      </c>
      <c r="F5584" s="15">
        <f t="shared" si="174"/>
        <v>2.0666250000000001E-2</v>
      </c>
      <c r="G5584" s="10">
        <f>IF(C5584&gt;'Assumptions Notes'!C$11,'Assumptions Notes'!C$11,C5584)</f>
        <v>99</v>
      </c>
      <c r="H5584" s="15">
        <f t="shared" si="175"/>
        <v>2.0666250000000001E-2</v>
      </c>
      <c r="I5584" s="2">
        <f>IF(C5584&gt;'Assumptions Notes'!C$11,-C5584*('Assumptions Notes'!C$13/(2*1000)),G5584*D5584)</f>
        <v>2.0666250000000001E-2</v>
      </c>
    </row>
    <row r="5585" spans="1:9" ht="16" x14ac:dyDescent="0.2">
      <c r="A5585" s="5">
        <v>42668.333333333336</v>
      </c>
      <c r="B5585" s="2">
        <v>1196.51</v>
      </c>
      <c r="C5585" s="29">
        <v>106.3</v>
      </c>
      <c r="D5585" s="8">
        <v>2.2499999999999999E-4</v>
      </c>
      <c r="E5585" s="13">
        <f>D5585*'Assumptions Notes'!C$12</f>
        <v>2.7E-2</v>
      </c>
      <c r="F5585" s="15">
        <f t="shared" si="174"/>
        <v>2.3917499999999998E-2</v>
      </c>
      <c r="G5585" s="10">
        <f>IF(C5585&gt;'Assumptions Notes'!C$11,'Assumptions Notes'!C$11,C5585)</f>
        <v>106.3</v>
      </c>
      <c r="H5585" s="15">
        <f t="shared" si="175"/>
        <v>2.3917499999999998E-2</v>
      </c>
      <c r="I5585" s="2">
        <f>IF(C5585&gt;'Assumptions Notes'!C$11,-C5585*('Assumptions Notes'!C$13/(2*1000)),G5585*D5585)</f>
        <v>2.3917499999999998E-2</v>
      </c>
    </row>
    <row r="5586" spans="1:9" ht="16" x14ac:dyDescent="0.2">
      <c r="A5586" s="5">
        <v>42668.354166666664</v>
      </c>
      <c r="B5586" s="2">
        <v>1159.8599999999999</v>
      </c>
      <c r="C5586" s="29">
        <v>107.9</v>
      </c>
      <c r="D5586" s="8">
        <v>2.2625E-4</v>
      </c>
      <c r="E5586" s="13">
        <f>D5586*'Assumptions Notes'!C$12</f>
        <v>2.7150000000000001E-2</v>
      </c>
      <c r="F5586" s="15">
        <f t="shared" si="174"/>
        <v>2.4412375E-2</v>
      </c>
      <c r="G5586" s="10">
        <f>IF(C5586&gt;'Assumptions Notes'!C$11,'Assumptions Notes'!C$11,C5586)</f>
        <v>107.9</v>
      </c>
      <c r="H5586" s="15">
        <f t="shared" si="175"/>
        <v>2.4412375E-2</v>
      </c>
      <c r="I5586" s="2">
        <f>IF(C5586&gt;'Assumptions Notes'!C$11,-C5586*('Assumptions Notes'!C$13/(2*1000)),G5586*D5586)</f>
        <v>2.4412375E-2</v>
      </c>
    </row>
    <row r="5587" spans="1:9" ht="16" x14ac:dyDescent="0.2">
      <c r="A5587" s="5">
        <v>42668.375</v>
      </c>
      <c r="B5587" s="2">
        <v>1100.81</v>
      </c>
      <c r="C5587" s="29">
        <v>117.9</v>
      </c>
      <c r="D5587" s="8">
        <v>2.275E-4</v>
      </c>
      <c r="E5587" s="13">
        <f>D5587*'Assumptions Notes'!C$12</f>
        <v>2.7300000000000001E-2</v>
      </c>
      <c r="F5587" s="15">
        <f t="shared" si="174"/>
        <v>2.6822250000000002E-2</v>
      </c>
      <c r="G5587" s="10">
        <f>IF(C5587&gt;'Assumptions Notes'!C$11,'Assumptions Notes'!C$11,C5587)</f>
        <v>117.9</v>
      </c>
      <c r="H5587" s="15">
        <f t="shared" si="175"/>
        <v>2.6822250000000002E-2</v>
      </c>
      <c r="I5587" s="2">
        <f>IF(C5587&gt;'Assumptions Notes'!C$11,-C5587*('Assumptions Notes'!C$13/(2*1000)),G5587*D5587)</f>
        <v>2.6822250000000002E-2</v>
      </c>
    </row>
    <row r="5588" spans="1:9" ht="16" x14ac:dyDescent="0.2">
      <c r="A5588" s="5">
        <v>42668.395833333336</v>
      </c>
      <c r="B5588" s="2">
        <v>1053.32</v>
      </c>
      <c r="C5588" s="29">
        <v>115.4</v>
      </c>
      <c r="D5588" s="8">
        <v>2.1875E-4</v>
      </c>
      <c r="E5588" s="13">
        <f>D5588*'Assumptions Notes'!C$12</f>
        <v>2.6249999999999999E-2</v>
      </c>
      <c r="F5588" s="15">
        <f t="shared" si="174"/>
        <v>2.5243750000000002E-2</v>
      </c>
      <c r="G5588" s="10">
        <f>IF(C5588&gt;'Assumptions Notes'!C$11,'Assumptions Notes'!C$11,C5588)</f>
        <v>115.4</v>
      </c>
      <c r="H5588" s="15">
        <f t="shared" si="175"/>
        <v>2.5243750000000002E-2</v>
      </c>
      <c r="I5588" s="2">
        <f>IF(C5588&gt;'Assumptions Notes'!C$11,-C5588*('Assumptions Notes'!C$13/(2*1000)),G5588*D5588)</f>
        <v>2.5243750000000002E-2</v>
      </c>
    </row>
    <row r="5589" spans="1:9" ht="16" x14ac:dyDescent="0.2">
      <c r="A5589" s="5">
        <v>42668.416666666664</v>
      </c>
      <c r="B5589" s="2">
        <v>1035.05</v>
      </c>
      <c r="C5589" s="29">
        <v>112.6</v>
      </c>
      <c r="D5589" s="8">
        <v>2.1000000000000001E-4</v>
      </c>
      <c r="E5589" s="13">
        <f>D5589*'Assumptions Notes'!C$12</f>
        <v>2.52E-2</v>
      </c>
      <c r="F5589" s="15">
        <f t="shared" si="174"/>
        <v>2.3646E-2</v>
      </c>
      <c r="G5589" s="10">
        <f>IF(C5589&gt;'Assumptions Notes'!C$11,'Assumptions Notes'!C$11,C5589)</f>
        <v>112.6</v>
      </c>
      <c r="H5589" s="15">
        <f t="shared" si="175"/>
        <v>2.3646E-2</v>
      </c>
      <c r="I5589" s="2">
        <f>IF(C5589&gt;'Assumptions Notes'!C$11,-C5589*('Assumptions Notes'!C$13/(2*1000)),G5589*D5589)</f>
        <v>2.3646E-2</v>
      </c>
    </row>
    <row r="5590" spans="1:9" ht="16" x14ac:dyDescent="0.2">
      <c r="A5590" s="5">
        <v>42668.4375</v>
      </c>
      <c r="B5590" s="2">
        <v>1044.97</v>
      </c>
      <c r="C5590" s="29">
        <v>104.3</v>
      </c>
      <c r="D5590" s="8">
        <v>2.075E-4</v>
      </c>
      <c r="E5590" s="13">
        <f>D5590*'Assumptions Notes'!C$12</f>
        <v>2.4899999999999999E-2</v>
      </c>
      <c r="F5590" s="15">
        <f t="shared" si="174"/>
        <v>2.1642249999999998E-2</v>
      </c>
      <c r="G5590" s="10">
        <f>IF(C5590&gt;'Assumptions Notes'!C$11,'Assumptions Notes'!C$11,C5590)</f>
        <v>104.3</v>
      </c>
      <c r="H5590" s="15">
        <f t="shared" si="175"/>
        <v>2.1642249999999998E-2</v>
      </c>
      <c r="I5590" s="2">
        <f>IF(C5590&gt;'Assumptions Notes'!C$11,-C5590*('Assumptions Notes'!C$13/(2*1000)),G5590*D5590)</f>
        <v>2.1642249999999998E-2</v>
      </c>
    </row>
    <row r="5591" spans="1:9" ht="16" x14ac:dyDescent="0.2">
      <c r="A5591" s="5">
        <v>42668.458333333336</v>
      </c>
      <c r="B5591" s="2">
        <v>1028.17</v>
      </c>
      <c r="C5591" s="29">
        <v>101.7</v>
      </c>
      <c r="D5591" s="8">
        <v>2.05E-4</v>
      </c>
      <c r="E5591" s="13">
        <f>D5591*'Assumptions Notes'!C$12</f>
        <v>2.46E-2</v>
      </c>
      <c r="F5591" s="15">
        <f t="shared" si="174"/>
        <v>2.0848499999999999E-2</v>
      </c>
      <c r="G5591" s="10">
        <f>IF(C5591&gt;'Assumptions Notes'!C$11,'Assumptions Notes'!C$11,C5591)</f>
        <v>101.7</v>
      </c>
      <c r="H5591" s="15">
        <f t="shared" si="175"/>
        <v>2.0848499999999999E-2</v>
      </c>
      <c r="I5591" s="2">
        <f>IF(C5591&gt;'Assumptions Notes'!C$11,-C5591*('Assumptions Notes'!C$13/(2*1000)),G5591*D5591)</f>
        <v>2.0848499999999999E-2</v>
      </c>
    </row>
    <row r="5592" spans="1:9" ht="16" x14ac:dyDescent="0.2">
      <c r="A5592" s="5">
        <v>42668.479166666664</v>
      </c>
      <c r="B5592" s="2">
        <v>1043.68</v>
      </c>
      <c r="C5592" s="29">
        <v>99.8</v>
      </c>
      <c r="D5592" s="8">
        <v>2.1499999999999999E-4</v>
      </c>
      <c r="E5592" s="13">
        <f>D5592*'Assumptions Notes'!C$12</f>
        <v>2.58E-2</v>
      </c>
      <c r="F5592" s="15">
        <f t="shared" si="174"/>
        <v>2.1457E-2</v>
      </c>
      <c r="G5592" s="10">
        <f>IF(C5592&gt;'Assumptions Notes'!C$11,'Assumptions Notes'!C$11,C5592)</f>
        <v>99.8</v>
      </c>
      <c r="H5592" s="15">
        <f t="shared" si="175"/>
        <v>2.1457E-2</v>
      </c>
      <c r="I5592" s="2">
        <f>IF(C5592&gt;'Assumptions Notes'!C$11,-C5592*('Assumptions Notes'!C$13/(2*1000)),G5592*D5592)</f>
        <v>2.1457E-2</v>
      </c>
    </row>
    <row r="5593" spans="1:9" ht="16" x14ac:dyDescent="0.2">
      <c r="A5593" s="5">
        <v>42668.5</v>
      </c>
      <c r="B5593" s="2">
        <v>1056.57</v>
      </c>
      <c r="C5593" s="29">
        <v>99</v>
      </c>
      <c r="D5593" s="8">
        <v>2.2499999999999999E-4</v>
      </c>
      <c r="E5593" s="13">
        <f>D5593*'Assumptions Notes'!C$12</f>
        <v>2.7E-2</v>
      </c>
      <c r="F5593" s="15">
        <f t="shared" si="174"/>
        <v>2.2275E-2</v>
      </c>
      <c r="G5593" s="10">
        <f>IF(C5593&gt;'Assumptions Notes'!C$11,'Assumptions Notes'!C$11,C5593)</f>
        <v>99</v>
      </c>
      <c r="H5593" s="15">
        <f t="shared" si="175"/>
        <v>2.2275E-2</v>
      </c>
      <c r="I5593" s="2">
        <f>IF(C5593&gt;'Assumptions Notes'!C$11,-C5593*('Assumptions Notes'!C$13/(2*1000)),G5593*D5593)</f>
        <v>2.2275E-2</v>
      </c>
    </row>
    <row r="5594" spans="1:9" ht="16" x14ac:dyDescent="0.2">
      <c r="A5594" s="5">
        <v>42668.520833333336</v>
      </c>
      <c r="B5594" s="2">
        <v>1111.1300000000001</v>
      </c>
      <c r="C5594" s="29">
        <v>96.3</v>
      </c>
      <c r="D5594" s="8">
        <v>2.1250000000000002E-4</v>
      </c>
      <c r="E5594" s="13">
        <f>D5594*'Assumptions Notes'!C$12</f>
        <v>2.5500000000000002E-2</v>
      </c>
      <c r="F5594" s="15">
        <f t="shared" si="174"/>
        <v>2.0463749999999999E-2</v>
      </c>
      <c r="G5594" s="10">
        <f>IF(C5594&gt;'Assumptions Notes'!C$11,'Assumptions Notes'!C$11,C5594)</f>
        <v>96.3</v>
      </c>
      <c r="H5594" s="15">
        <f t="shared" si="175"/>
        <v>2.0463749999999999E-2</v>
      </c>
      <c r="I5594" s="2">
        <f>IF(C5594&gt;'Assumptions Notes'!C$11,-C5594*('Assumptions Notes'!C$13/(2*1000)),G5594*D5594)</f>
        <v>2.0463749999999999E-2</v>
      </c>
    </row>
    <row r="5595" spans="1:9" ht="16" x14ac:dyDescent="0.2">
      <c r="A5595" s="5">
        <v>42668.541666666664</v>
      </c>
      <c r="B5595" s="2">
        <v>1181.3</v>
      </c>
      <c r="C5595" s="29">
        <v>93.1</v>
      </c>
      <c r="D5595" s="8">
        <v>2.0000000000000001E-4</v>
      </c>
      <c r="E5595" s="13">
        <f>D5595*'Assumptions Notes'!C$12</f>
        <v>2.4E-2</v>
      </c>
      <c r="F5595" s="15">
        <f t="shared" si="174"/>
        <v>1.8620000000000001E-2</v>
      </c>
      <c r="G5595" s="10">
        <f>IF(C5595&gt;'Assumptions Notes'!C$11,'Assumptions Notes'!C$11,C5595)</f>
        <v>93.1</v>
      </c>
      <c r="H5595" s="15">
        <f t="shared" si="175"/>
        <v>1.8620000000000001E-2</v>
      </c>
      <c r="I5595" s="2">
        <f>IF(C5595&gt;'Assumptions Notes'!C$11,-C5595*('Assumptions Notes'!C$13/(2*1000)),G5595*D5595)</f>
        <v>1.8620000000000001E-2</v>
      </c>
    </row>
    <row r="5596" spans="1:9" ht="16" x14ac:dyDescent="0.2">
      <c r="A5596" s="5">
        <v>42668.5625</v>
      </c>
      <c r="B5596" s="2">
        <v>1210.75</v>
      </c>
      <c r="C5596" s="29">
        <v>95.4</v>
      </c>
      <c r="D5596" s="8">
        <v>1.975E-4</v>
      </c>
      <c r="E5596" s="13">
        <f>D5596*'Assumptions Notes'!C$12</f>
        <v>2.3699999999999999E-2</v>
      </c>
      <c r="F5596" s="15">
        <f t="shared" si="174"/>
        <v>1.8841500000000001E-2</v>
      </c>
      <c r="G5596" s="10">
        <f>IF(C5596&gt;'Assumptions Notes'!C$11,'Assumptions Notes'!C$11,C5596)</f>
        <v>95.4</v>
      </c>
      <c r="H5596" s="15">
        <f t="shared" si="175"/>
        <v>1.8841500000000001E-2</v>
      </c>
      <c r="I5596" s="2">
        <f>IF(C5596&gt;'Assumptions Notes'!C$11,-C5596*('Assumptions Notes'!C$13/(2*1000)),G5596*D5596)</f>
        <v>1.8841500000000001E-2</v>
      </c>
    </row>
    <row r="5597" spans="1:9" ht="16" x14ac:dyDescent="0.2">
      <c r="A5597" s="5">
        <v>42668.583333333336</v>
      </c>
      <c r="B5597" s="2">
        <v>1225.74</v>
      </c>
      <c r="C5597" s="29">
        <v>103.6</v>
      </c>
      <c r="D5597" s="8">
        <v>1.95E-4</v>
      </c>
      <c r="E5597" s="13">
        <f>D5597*'Assumptions Notes'!C$12</f>
        <v>2.3400000000000001E-2</v>
      </c>
      <c r="F5597" s="15">
        <f t="shared" si="174"/>
        <v>2.0201999999999998E-2</v>
      </c>
      <c r="G5597" s="10">
        <f>IF(C5597&gt;'Assumptions Notes'!C$11,'Assumptions Notes'!C$11,C5597)</f>
        <v>103.6</v>
      </c>
      <c r="H5597" s="15">
        <f t="shared" si="175"/>
        <v>2.0201999999999998E-2</v>
      </c>
      <c r="I5597" s="2">
        <f>IF(C5597&gt;'Assumptions Notes'!C$11,-C5597*('Assumptions Notes'!C$13/(2*1000)),G5597*D5597)</f>
        <v>2.0201999999999998E-2</v>
      </c>
    </row>
    <row r="5598" spans="1:9" ht="16" x14ac:dyDescent="0.2">
      <c r="A5598" s="5">
        <v>42668.604166666664</v>
      </c>
      <c r="B5598" s="2">
        <v>1296.56</v>
      </c>
      <c r="C5598" s="29">
        <v>102.2</v>
      </c>
      <c r="D5598" s="8">
        <v>1.9625E-4</v>
      </c>
      <c r="E5598" s="13">
        <f>D5598*'Assumptions Notes'!C$12</f>
        <v>2.3550000000000001E-2</v>
      </c>
      <c r="F5598" s="15">
        <f t="shared" si="174"/>
        <v>2.0056750000000002E-2</v>
      </c>
      <c r="G5598" s="10">
        <f>IF(C5598&gt;'Assumptions Notes'!C$11,'Assumptions Notes'!C$11,C5598)</f>
        <v>102.2</v>
      </c>
      <c r="H5598" s="15">
        <f t="shared" si="175"/>
        <v>2.0056750000000002E-2</v>
      </c>
      <c r="I5598" s="2">
        <f>IF(C5598&gt;'Assumptions Notes'!C$11,-C5598*('Assumptions Notes'!C$13/(2*1000)),G5598*D5598)</f>
        <v>2.0056750000000002E-2</v>
      </c>
    </row>
    <row r="5599" spans="1:9" ht="16" x14ac:dyDescent="0.2">
      <c r="A5599" s="5">
        <v>42668.625</v>
      </c>
      <c r="B5599" s="2">
        <v>1308.83</v>
      </c>
      <c r="C5599" s="29">
        <v>109.5</v>
      </c>
      <c r="D5599" s="8">
        <v>1.975E-4</v>
      </c>
      <c r="E5599" s="13">
        <f>D5599*'Assumptions Notes'!C$12</f>
        <v>2.3699999999999999E-2</v>
      </c>
      <c r="F5599" s="15">
        <f t="shared" si="174"/>
        <v>2.162625E-2</v>
      </c>
      <c r="G5599" s="10">
        <f>IF(C5599&gt;'Assumptions Notes'!C$11,'Assumptions Notes'!C$11,C5599)</f>
        <v>109.5</v>
      </c>
      <c r="H5599" s="15">
        <f t="shared" si="175"/>
        <v>2.162625E-2</v>
      </c>
      <c r="I5599" s="2">
        <f>IF(C5599&gt;'Assumptions Notes'!C$11,-C5599*('Assumptions Notes'!C$13/(2*1000)),G5599*D5599)</f>
        <v>2.162625E-2</v>
      </c>
    </row>
    <row r="5600" spans="1:9" ht="16" x14ac:dyDescent="0.2">
      <c r="A5600" s="5">
        <v>42668.645833333336</v>
      </c>
      <c r="B5600" s="2">
        <v>1348.56</v>
      </c>
      <c r="C5600" s="29">
        <v>106.7</v>
      </c>
      <c r="D5600" s="8">
        <v>2.2124999999999998E-4</v>
      </c>
      <c r="E5600" s="13">
        <f>D5600*'Assumptions Notes'!C$12</f>
        <v>2.6549999999999997E-2</v>
      </c>
      <c r="F5600" s="15">
        <f t="shared" si="174"/>
        <v>2.3607375E-2</v>
      </c>
      <c r="G5600" s="10">
        <f>IF(C5600&gt;'Assumptions Notes'!C$11,'Assumptions Notes'!C$11,C5600)</f>
        <v>106.7</v>
      </c>
      <c r="H5600" s="15">
        <f t="shared" si="175"/>
        <v>2.3607375E-2</v>
      </c>
      <c r="I5600" s="2">
        <f>IF(C5600&gt;'Assumptions Notes'!C$11,-C5600*('Assumptions Notes'!C$13/(2*1000)),G5600*D5600)</f>
        <v>2.3607375E-2</v>
      </c>
    </row>
    <row r="5601" spans="1:9" ht="16" x14ac:dyDescent="0.2">
      <c r="A5601" s="5">
        <v>42668.666666666664</v>
      </c>
      <c r="B5601" s="2">
        <v>1349.95</v>
      </c>
      <c r="C5601" s="29">
        <v>103.2</v>
      </c>
      <c r="D5601" s="8">
        <v>2.4499999999999999E-4</v>
      </c>
      <c r="E5601" s="13">
        <f>D5601*'Assumptions Notes'!C$12</f>
        <v>2.9399999999999999E-2</v>
      </c>
      <c r="F5601" s="15">
        <f t="shared" si="174"/>
        <v>2.5284000000000001E-2</v>
      </c>
      <c r="G5601" s="10">
        <f>IF(C5601&gt;'Assumptions Notes'!C$11,'Assumptions Notes'!C$11,C5601)</f>
        <v>103.2</v>
      </c>
      <c r="H5601" s="15">
        <f t="shared" si="175"/>
        <v>2.5284000000000001E-2</v>
      </c>
      <c r="I5601" s="2">
        <f>IF(C5601&gt;'Assumptions Notes'!C$11,-C5601*('Assumptions Notes'!C$13/(2*1000)),G5601*D5601)</f>
        <v>2.5284000000000001E-2</v>
      </c>
    </row>
    <row r="5602" spans="1:9" ht="16" x14ac:dyDescent="0.2">
      <c r="A5602" s="5">
        <v>42668.6875</v>
      </c>
      <c r="B5602" s="2">
        <v>1377.98</v>
      </c>
      <c r="C5602" s="29">
        <v>95.5</v>
      </c>
      <c r="D5602" s="8">
        <v>2.7E-4</v>
      </c>
      <c r="E5602" s="13">
        <f>D5602*'Assumptions Notes'!C$12</f>
        <v>3.2399999999999998E-2</v>
      </c>
      <c r="F5602" s="15">
        <f t="shared" si="174"/>
        <v>2.5784999999999999E-2</v>
      </c>
      <c r="G5602" s="10">
        <f>IF(C5602&gt;'Assumptions Notes'!C$11,'Assumptions Notes'!C$11,C5602)</f>
        <v>95.5</v>
      </c>
      <c r="H5602" s="15">
        <f t="shared" si="175"/>
        <v>2.5784999999999999E-2</v>
      </c>
      <c r="I5602" s="2">
        <f>IF(C5602&gt;'Assumptions Notes'!C$11,-C5602*('Assumptions Notes'!C$13/(2*1000)),G5602*D5602)</f>
        <v>2.5784999999999999E-2</v>
      </c>
    </row>
    <row r="5603" spans="1:9" ht="16" x14ac:dyDescent="0.2">
      <c r="A5603" s="5">
        <v>42668.708333333336</v>
      </c>
      <c r="B5603" s="2">
        <v>1403.36</v>
      </c>
      <c r="C5603" s="29">
        <v>96</v>
      </c>
      <c r="D5603" s="8">
        <v>2.9500000000000001E-4</v>
      </c>
      <c r="E5603" s="13">
        <f>D5603*'Assumptions Notes'!C$12</f>
        <v>3.5400000000000001E-2</v>
      </c>
      <c r="F5603" s="15">
        <f t="shared" si="174"/>
        <v>2.8320000000000001E-2</v>
      </c>
      <c r="G5603" s="10">
        <f>IF(C5603&gt;'Assumptions Notes'!C$11,'Assumptions Notes'!C$11,C5603)</f>
        <v>96</v>
      </c>
      <c r="H5603" s="15">
        <f t="shared" si="175"/>
        <v>2.8320000000000001E-2</v>
      </c>
      <c r="I5603" s="2">
        <f>IF(C5603&gt;'Assumptions Notes'!C$11,-C5603*('Assumptions Notes'!C$13/(2*1000)),G5603*D5603)</f>
        <v>2.8320000000000001E-2</v>
      </c>
    </row>
    <row r="5604" spans="1:9" ht="16" x14ac:dyDescent="0.2">
      <c r="A5604" s="5">
        <v>42668.729166666664</v>
      </c>
      <c r="B5604" s="2">
        <v>1467.23</v>
      </c>
      <c r="C5604" s="29">
        <v>100.1</v>
      </c>
      <c r="D5604" s="8">
        <v>2.9750000000000002E-4</v>
      </c>
      <c r="E5604" s="13">
        <f>D5604*'Assumptions Notes'!C$12</f>
        <v>3.5700000000000003E-2</v>
      </c>
      <c r="F5604" s="15">
        <f t="shared" si="174"/>
        <v>2.9779750000000001E-2</v>
      </c>
      <c r="G5604" s="10">
        <f>IF(C5604&gt;'Assumptions Notes'!C$11,'Assumptions Notes'!C$11,C5604)</f>
        <v>100.1</v>
      </c>
      <c r="H5604" s="15">
        <f t="shared" si="175"/>
        <v>2.9779750000000001E-2</v>
      </c>
      <c r="I5604" s="2">
        <f>IF(C5604&gt;'Assumptions Notes'!C$11,-C5604*('Assumptions Notes'!C$13/(2*1000)),G5604*D5604)</f>
        <v>2.9779750000000001E-2</v>
      </c>
    </row>
    <row r="5605" spans="1:9" ht="16" x14ac:dyDescent="0.2">
      <c r="A5605" s="5">
        <v>42668.75</v>
      </c>
      <c r="B5605" s="2">
        <v>1476.28</v>
      </c>
      <c r="C5605" s="29">
        <v>99.5</v>
      </c>
      <c r="D5605" s="8">
        <v>2.9999999999999997E-4</v>
      </c>
      <c r="E5605" s="13">
        <f>D5605*'Assumptions Notes'!C$12</f>
        <v>3.5999999999999997E-2</v>
      </c>
      <c r="F5605" s="15">
        <f t="shared" si="174"/>
        <v>2.9849999999999998E-2</v>
      </c>
      <c r="G5605" s="10">
        <f>IF(C5605&gt;'Assumptions Notes'!C$11,'Assumptions Notes'!C$11,C5605)</f>
        <v>99.5</v>
      </c>
      <c r="H5605" s="15">
        <f t="shared" si="175"/>
        <v>2.9849999999999998E-2</v>
      </c>
      <c r="I5605" s="2">
        <f>IF(C5605&gt;'Assumptions Notes'!C$11,-C5605*('Assumptions Notes'!C$13/(2*1000)),G5605*D5605)</f>
        <v>2.9849999999999998E-2</v>
      </c>
    </row>
    <row r="5606" spans="1:9" ht="16" x14ac:dyDescent="0.2">
      <c r="A5606" s="5">
        <v>42668.770833333336</v>
      </c>
      <c r="B5606" s="2">
        <v>1493.72</v>
      </c>
      <c r="C5606" s="29">
        <v>94.9</v>
      </c>
      <c r="D5606" s="8">
        <v>2.9999999999999997E-4</v>
      </c>
      <c r="E5606" s="13">
        <f>D5606*'Assumptions Notes'!C$12</f>
        <v>3.5999999999999997E-2</v>
      </c>
      <c r="F5606" s="15">
        <f t="shared" si="174"/>
        <v>2.8469999999999999E-2</v>
      </c>
      <c r="G5606" s="10">
        <f>IF(C5606&gt;'Assumptions Notes'!C$11,'Assumptions Notes'!C$11,C5606)</f>
        <v>94.9</v>
      </c>
      <c r="H5606" s="15">
        <f t="shared" si="175"/>
        <v>2.8469999999999999E-2</v>
      </c>
      <c r="I5606" s="2">
        <f>IF(C5606&gt;'Assumptions Notes'!C$11,-C5606*('Assumptions Notes'!C$13/(2*1000)),G5606*D5606)</f>
        <v>2.8469999999999999E-2</v>
      </c>
    </row>
    <row r="5607" spans="1:9" ht="16" x14ac:dyDescent="0.2">
      <c r="A5607" s="5">
        <v>42668.791666666664</v>
      </c>
      <c r="B5607" s="2">
        <v>1488.14</v>
      </c>
      <c r="C5607" s="29">
        <v>92.6</v>
      </c>
      <c r="D5607" s="8">
        <v>2.9999999999999997E-4</v>
      </c>
      <c r="E5607" s="13">
        <f>D5607*'Assumptions Notes'!C$12</f>
        <v>3.5999999999999997E-2</v>
      </c>
      <c r="F5607" s="15">
        <f t="shared" si="174"/>
        <v>2.7779999999999996E-2</v>
      </c>
      <c r="G5607" s="10">
        <f>IF(C5607&gt;'Assumptions Notes'!C$11,'Assumptions Notes'!C$11,C5607)</f>
        <v>92.6</v>
      </c>
      <c r="H5607" s="15">
        <f t="shared" si="175"/>
        <v>2.7779999999999996E-2</v>
      </c>
      <c r="I5607" s="2">
        <f>IF(C5607&gt;'Assumptions Notes'!C$11,-C5607*('Assumptions Notes'!C$13/(2*1000)),G5607*D5607)</f>
        <v>2.7779999999999996E-2</v>
      </c>
    </row>
    <row r="5608" spans="1:9" ht="16" x14ac:dyDescent="0.2">
      <c r="A5608" s="5">
        <v>42668.8125</v>
      </c>
      <c r="B5608" s="2">
        <v>1481.94</v>
      </c>
      <c r="C5608" s="29">
        <v>97.9</v>
      </c>
      <c r="D5608" s="8">
        <v>2.9750000000000002E-4</v>
      </c>
      <c r="E5608" s="13">
        <f>D5608*'Assumptions Notes'!C$12</f>
        <v>3.5700000000000003E-2</v>
      </c>
      <c r="F5608" s="15">
        <f t="shared" si="174"/>
        <v>2.9125250000000005E-2</v>
      </c>
      <c r="G5608" s="10">
        <f>IF(C5608&gt;'Assumptions Notes'!C$11,'Assumptions Notes'!C$11,C5608)</f>
        <v>97.9</v>
      </c>
      <c r="H5608" s="15">
        <f t="shared" si="175"/>
        <v>2.9125250000000005E-2</v>
      </c>
      <c r="I5608" s="2">
        <f>IF(C5608&gt;'Assumptions Notes'!C$11,-C5608*('Assumptions Notes'!C$13/(2*1000)),G5608*D5608)</f>
        <v>2.9125250000000005E-2</v>
      </c>
    </row>
    <row r="5609" spans="1:9" ht="16" x14ac:dyDescent="0.2">
      <c r="A5609" s="5">
        <v>42668.833333333336</v>
      </c>
      <c r="B5609" s="2">
        <v>1461.64</v>
      </c>
      <c r="C5609" s="29">
        <v>103.6</v>
      </c>
      <c r="D5609" s="8">
        <v>2.9500000000000001E-4</v>
      </c>
      <c r="E5609" s="13">
        <f>D5609*'Assumptions Notes'!C$12</f>
        <v>3.5400000000000001E-2</v>
      </c>
      <c r="F5609" s="15">
        <f t="shared" si="174"/>
        <v>3.0561999999999999E-2</v>
      </c>
      <c r="G5609" s="10">
        <f>IF(C5609&gt;'Assumptions Notes'!C$11,'Assumptions Notes'!C$11,C5609)</f>
        <v>103.6</v>
      </c>
      <c r="H5609" s="15">
        <f t="shared" si="175"/>
        <v>3.0561999999999999E-2</v>
      </c>
      <c r="I5609" s="2">
        <f>IF(C5609&gt;'Assumptions Notes'!C$11,-C5609*('Assumptions Notes'!C$13/(2*1000)),G5609*D5609)</f>
        <v>3.0561999999999999E-2</v>
      </c>
    </row>
    <row r="5610" spans="1:9" ht="16" x14ac:dyDescent="0.2">
      <c r="A5610" s="5">
        <v>42668.854166666664</v>
      </c>
      <c r="B5610" s="2">
        <v>1411.82</v>
      </c>
      <c r="C5610" s="29">
        <v>106.6</v>
      </c>
      <c r="D5610" s="8">
        <v>2.9E-4</v>
      </c>
      <c r="E5610" s="13">
        <f>D5610*'Assumptions Notes'!C$12</f>
        <v>3.4799999999999998E-2</v>
      </c>
      <c r="F5610" s="15">
        <f t="shared" si="174"/>
        <v>3.0913999999999997E-2</v>
      </c>
      <c r="G5610" s="10">
        <f>IF(C5610&gt;'Assumptions Notes'!C$11,'Assumptions Notes'!C$11,C5610)</f>
        <v>106.6</v>
      </c>
      <c r="H5610" s="15">
        <f t="shared" si="175"/>
        <v>3.0913999999999997E-2</v>
      </c>
      <c r="I5610" s="2">
        <f>IF(C5610&gt;'Assumptions Notes'!C$11,-C5610*('Assumptions Notes'!C$13/(2*1000)),G5610*D5610)</f>
        <v>3.0913999999999997E-2</v>
      </c>
    </row>
    <row r="5611" spans="1:9" ht="16" x14ac:dyDescent="0.2">
      <c r="A5611" s="5">
        <v>42668.875</v>
      </c>
      <c r="B5611" s="2">
        <v>1363.78</v>
      </c>
      <c r="C5611" s="29">
        <v>112.1</v>
      </c>
      <c r="D5611" s="8">
        <v>2.8499999999999999E-4</v>
      </c>
      <c r="E5611" s="13">
        <f>D5611*'Assumptions Notes'!C$12</f>
        <v>3.4200000000000001E-2</v>
      </c>
      <c r="F5611" s="15">
        <f t="shared" si="174"/>
        <v>3.1948499999999998E-2</v>
      </c>
      <c r="G5611" s="10">
        <f>IF(C5611&gt;'Assumptions Notes'!C$11,'Assumptions Notes'!C$11,C5611)</f>
        <v>112.1</v>
      </c>
      <c r="H5611" s="15">
        <f t="shared" si="175"/>
        <v>3.1948499999999998E-2</v>
      </c>
      <c r="I5611" s="2">
        <f>IF(C5611&gt;'Assumptions Notes'!C$11,-C5611*('Assumptions Notes'!C$13/(2*1000)),G5611*D5611)</f>
        <v>3.1948499999999998E-2</v>
      </c>
    </row>
    <row r="5612" spans="1:9" ht="16" x14ac:dyDescent="0.2">
      <c r="A5612" s="5">
        <v>42668.895833333336</v>
      </c>
      <c r="B5612" s="2">
        <v>1322.93</v>
      </c>
      <c r="C5612" s="29">
        <v>110.5</v>
      </c>
      <c r="D5612" s="8">
        <v>2.7E-4</v>
      </c>
      <c r="E5612" s="13">
        <f>D5612*'Assumptions Notes'!C$12</f>
        <v>3.2399999999999998E-2</v>
      </c>
      <c r="F5612" s="15">
        <f t="shared" si="174"/>
        <v>2.9835E-2</v>
      </c>
      <c r="G5612" s="10">
        <f>IF(C5612&gt;'Assumptions Notes'!C$11,'Assumptions Notes'!C$11,C5612)</f>
        <v>110.5</v>
      </c>
      <c r="H5612" s="15">
        <f t="shared" si="175"/>
        <v>2.9835E-2</v>
      </c>
      <c r="I5612" s="2">
        <f>IF(C5612&gt;'Assumptions Notes'!C$11,-C5612*('Assumptions Notes'!C$13/(2*1000)),G5612*D5612)</f>
        <v>2.9835E-2</v>
      </c>
    </row>
    <row r="5613" spans="1:9" ht="16" x14ac:dyDescent="0.2">
      <c r="A5613" s="5">
        <v>42668.916666666664</v>
      </c>
      <c r="B5613" s="2">
        <v>1297.4000000000001</v>
      </c>
      <c r="C5613" s="29">
        <v>108.6</v>
      </c>
      <c r="D5613" s="8">
        <v>2.5500000000000002E-4</v>
      </c>
      <c r="E5613" s="13">
        <f>D5613*'Assumptions Notes'!C$12</f>
        <v>3.0600000000000002E-2</v>
      </c>
      <c r="F5613" s="15">
        <f t="shared" si="174"/>
        <v>2.7692999999999999E-2</v>
      </c>
      <c r="G5613" s="10">
        <f>IF(C5613&gt;'Assumptions Notes'!C$11,'Assumptions Notes'!C$11,C5613)</f>
        <v>108.6</v>
      </c>
      <c r="H5613" s="15">
        <f t="shared" si="175"/>
        <v>2.7692999999999999E-2</v>
      </c>
      <c r="I5613" s="2">
        <f>IF(C5613&gt;'Assumptions Notes'!C$11,-C5613*('Assumptions Notes'!C$13/(2*1000)),G5613*D5613)</f>
        <v>2.7692999999999999E-2</v>
      </c>
    </row>
    <row r="5614" spans="1:9" ht="16" x14ac:dyDescent="0.2">
      <c r="A5614" s="5">
        <v>42668.9375</v>
      </c>
      <c r="B5614" s="2">
        <v>1245.9100000000001</v>
      </c>
      <c r="C5614" s="29">
        <v>100.8</v>
      </c>
      <c r="D5614" s="8">
        <v>2.1250000000000002E-4</v>
      </c>
      <c r="E5614" s="13">
        <f>D5614*'Assumptions Notes'!C$12</f>
        <v>2.5500000000000002E-2</v>
      </c>
      <c r="F5614" s="15">
        <f t="shared" si="174"/>
        <v>2.1420000000000002E-2</v>
      </c>
      <c r="G5614" s="10">
        <f>IF(C5614&gt;'Assumptions Notes'!C$11,'Assumptions Notes'!C$11,C5614)</f>
        <v>100.8</v>
      </c>
      <c r="H5614" s="15">
        <f t="shared" si="175"/>
        <v>2.1420000000000002E-2</v>
      </c>
      <c r="I5614" s="2">
        <f>IF(C5614&gt;'Assumptions Notes'!C$11,-C5614*('Assumptions Notes'!C$13/(2*1000)),G5614*D5614)</f>
        <v>2.1420000000000002E-2</v>
      </c>
    </row>
    <row r="5615" spans="1:9" ht="16" x14ac:dyDescent="0.2">
      <c r="A5615" s="5">
        <v>42668.958333333336</v>
      </c>
      <c r="B5615" s="2">
        <v>1177.3699999999999</v>
      </c>
      <c r="C5615" s="29">
        <v>94.7</v>
      </c>
      <c r="D5615" s="8">
        <v>1.7000000000000001E-4</v>
      </c>
      <c r="E5615" s="13">
        <f>D5615*'Assumptions Notes'!C$12</f>
        <v>2.0400000000000001E-2</v>
      </c>
      <c r="F5615" s="15">
        <f t="shared" si="174"/>
        <v>1.6099000000000002E-2</v>
      </c>
      <c r="G5615" s="10">
        <f>IF(C5615&gt;'Assumptions Notes'!C$11,'Assumptions Notes'!C$11,C5615)</f>
        <v>94.7</v>
      </c>
      <c r="H5615" s="15">
        <f t="shared" si="175"/>
        <v>1.6099000000000002E-2</v>
      </c>
      <c r="I5615" s="2">
        <f>IF(C5615&gt;'Assumptions Notes'!C$11,-C5615*('Assumptions Notes'!C$13/(2*1000)),G5615*D5615)</f>
        <v>1.6099000000000002E-2</v>
      </c>
    </row>
    <row r="5616" spans="1:9" ht="16" x14ac:dyDescent="0.2">
      <c r="A5616" s="5">
        <v>42668.979166666664</v>
      </c>
      <c r="B5616" s="2">
        <v>1195.81</v>
      </c>
      <c r="C5616" s="29">
        <v>90.9</v>
      </c>
      <c r="D5616" s="8">
        <v>1.5000000000000001E-4</v>
      </c>
      <c r="E5616" s="13">
        <f>D5616*'Assumptions Notes'!C$12</f>
        <v>1.8000000000000002E-2</v>
      </c>
      <c r="F5616" s="15">
        <f t="shared" si="174"/>
        <v>1.3635000000000001E-2</v>
      </c>
      <c r="G5616" s="10">
        <f>IF(C5616&gt;'Assumptions Notes'!C$11,'Assumptions Notes'!C$11,C5616)</f>
        <v>90.9</v>
      </c>
      <c r="H5616" s="15">
        <f t="shared" si="175"/>
        <v>1.3635000000000001E-2</v>
      </c>
      <c r="I5616" s="2">
        <f>IF(C5616&gt;'Assumptions Notes'!C$11,-C5616*('Assumptions Notes'!C$13/(2*1000)),G5616*D5616)</f>
        <v>1.3635000000000001E-2</v>
      </c>
    </row>
    <row r="5617" spans="1:9" ht="16" x14ac:dyDescent="0.2">
      <c r="A5617" s="5">
        <v>42669</v>
      </c>
      <c r="B5617" s="2">
        <v>1440</v>
      </c>
      <c r="C5617" s="29">
        <v>90.4</v>
      </c>
      <c r="D5617" s="8">
        <v>1.2999999999999999E-4</v>
      </c>
      <c r="E5617" s="13">
        <f>D5617*'Assumptions Notes'!C$12</f>
        <v>1.5599999999999999E-2</v>
      </c>
      <c r="F5617" s="15">
        <f t="shared" si="174"/>
        <v>1.1752E-2</v>
      </c>
      <c r="G5617" s="10">
        <f>IF(C5617&gt;'Assumptions Notes'!C$11,'Assumptions Notes'!C$11,C5617)</f>
        <v>90.4</v>
      </c>
      <c r="H5617" s="15">
        <f t="shared" si="175"/>
        <v>1.1752E-2</v>
      </c>
      <c r="I5617" s="2">
        <f>IF(C5617&gt;'Assumptions Notes'!C$11,-C5617*('Assumptions Notes'!C$13/(2*1000)),G5617*D5617)</f>
        <v>1.1752E-2</v>
      </c>
    </row>
    <row r="5618" spans="1:9" ht="16" x14ac:dyDescent="0.2">
      <c r="A5618" s="5">
        <v>42669.020833333336</v>
      </c>
      <c r="B5618" s="2">
        <v>1297.17</v>
      </c>
      <c r="C5618" s="29">
        <v>89.3</v>
      </c>
      <c r="D5618" s="8">
        <v>1.175E-4</v>
      </c>
      <c r="E5618" s="13">
        <f>D5618*'Assumptions Notes'!C$12</f>
        <v>1.41E-2</v>
      </c>
      <c r="F5618" s="15">
        <f t="shared" si="174"/>
        <v>1.0492749999999999E-2</v>
      </c>
      <c r="G5618" s="10">
        <f>IF(C5618&gt;'Assumptions Notes'!C$11,'Assumptions Notes'!C$11,C5618)</f>
        <v>89.3</v>
      </c>
      <c r="H5618" s="15">
        <f t="shared" si="175"/>
        <v>1.0492749999999999E-2</v>
      </c>
      <c r="I5618" s="2">
        <f>IF(C5618&gt;'Assumptions Notes'!C$11,-C5618*('Assumptions Notes'!C$13/(2*1000)),G5618*D5618)</f>
        <v>1.0492749999999999E-2</v>
      </c>
    </row>
    <row r="5619" spans="1:9" ht="16" x14ac:dyDescent="0.2">
      <c r="A5619" s="5">
        <v>42669.041666666664</v>
      </c>
      <c r="B5619" s="2">
        <v>1269.83</v>
      </c>
      <c r="C5619" s="29">
        <v>90.7</v>
      </c>
      <c r="D5619" s="8">
        <v>1.05E-4</v>
      </c>
      <c r="E5619" s="13">
        <f>D5619*'Assumptions Notes'!C$12</f>
        <v>1.26E-2</v>
      </c>
      <c r="F5619" s="15">
        <f t="shared" si="174"/>
        <v>9.5235000000000007E-3</v>
      </c>
      <c r="G5619" s="10">
        <f>IF(C5619&gt;'Assumptions Notes'!C$11,'Assumptions Notes'!C$11,C5619)</f>
        <v>90.7</v>
      </c>
      <c r="H5619" s="15">
        <f t="shared" si="175"/>
        <v>9.5235000000000007E-3</v>
      </c>
      <c r="I5619" s="2">
        <f>IF(C5619&gt;'Assumptions Notes'!C$11,-C5619*('Assumptions Notes'!C$13/(2*1000)),G5619*D5619)</f>
        <v>9.5235000000000007E-3</v>
      </c>
    </row>
    <row r="5620" spans="1:9" ht="16" x14ac:dyDescent="0.2">
      <c r="A5620" s="5">
        <v>42669.0625</v>
      </c>
      <c r="B5620" s="2">
        <v>1231.42</v>
      </c>
      <c r="C5620" s="29">
        <v>92.5</v>
      </c>
      <c r="D5620" s="8">
        <v>1.025E-4</v>
      </c>
      <c r="E5620" s="13">
        <f>D5620*'Assumptions Notes'!C$12</f>
        <v>1.23E-2</v>
      </c>
      <c r="F5620" s="15">
        <f t="shared" si="174"/>
        <v>9.4812500000000001E-3</v>
      </c>
      <c r="G5620" s="10">
        <f>IF(C5620&gt;'Assumptions Notes'!C$11,'Assumptions Notes'!C$11,C5620)</f>
        <v>92.5</v>
      </c>
      <c r="H5620" s="15">
        <f t="shared" si="175"/>
        <v>9.4812500000000001E-3</v>
      </c>
      <c r="I5620" s="2">
        <f>IF(C5620&gt;'Assumptions Notes'!C$11,-C5620*('Assumptions Notes'!C$13/(2*1000)),G5620*D5620)</f>
        <v>9.4812500000000001E-3</v>
      </c>
    </row>
    <row r="5621" spans="1:9" ht="16" x14ac:dyDescent="0.2">
      <c r="A5621" s="5">
        <v>42669.083333333336</v>
      </c>
      <c r="B5621" s="2">
        <v>1190.23</v>
      </c>
      <c r="C5621" s="29">
        <v>94.7</v>
      </c>
      <c r="D5621" s="8">
        <v>1E-4</v>
      </c>
      <c r="E5621" s="13">
        <f>D5621*'Assumptions Notes'!C$12</f>
        <v>1.2E-2</v>
      </c>
      <c r="F5621" s="15">
        <f t="shared" si="174"/>
        <v>9.470000000000001E-3</v>
      </c>
      <c r="G5621" s="10">
        <f>IF(C5621&gt;'Assumptions Notes'!C$11,'Assumptions Notes'!C$11,C5621)</f>
        <v>94.7</v>
      </c>
      <c r="H5621" s="15">
        <f t="shared" si="175"/>
        <v>9.470000000000001E-3</v>
      </c>
      <c r="I5621" s="2">
        <f>IF(C5621&gt;'Assumptions Notes'!C$11,-C5621*('Assumptions Notes'!C$13/(2*1000)),G5621*D5621)</f>
        <v>9.470000000000001E-3</v>
      </c>
    </row>
    <row r="5622" spans="1:9" ht="16" x14ac:dyDescent="0.2">
      <c r="A5622" s="5">
        <v>42669.104166666664</v>
      </c>
      <c r="B5622" s="2">
        <v>1149.04</v>
      </c>
      <c r="C5622" s="29">
        <v>92.9</v>
      </c>
      <c r="D5622" s="8">
        <v>9.8750000000000002E-5</v>
      </c>
      <c r="E5622" s="13">
        <f>D5622*'Assumptions Notes'!C$12</f>
        <v>1.1849999999999999E-2</v>
      </c>
      <c r="F5622" s="15">
        <f t="shared" si="174"/>
        <v>9.1738750000000015E-3</v>
      </c>
      <c r="G5622" s="10">
        <f>IF(C5622&gt;'Assumptions Notes'!C$11,'Assumptions Notes'!C$11,C5622)</f>
        <v>92.9</v>
      </c>
      <c r="H5622" s="15">
        <f t="shared" si="175"/>
        <v>9.1738750000000015E-3</v>
      </c>
      <c r="I5622" s="2">
        <f>IF(C5622&gt;'Assumptions Notes'!C$11,-C5622*('Assumptions Notes'!C$13/(2*1000)),G5622*D5622)</f>
        <v>9.1738750000000015E-3</v>
      </c>
    </row>
    <row r="5623" spans="1:9" ht="16" x14ac:dyDescent="0.2">
      <c r="A5623" s="5">
        <v>42669.125</v>
      </c>
      <c r="B5623" s="2">
        <v>1151.1300000000001</v>
      </c>
      <c r="C5623" s="29">
        <v>92.9</v>
      </c>
      <c r="D5623" s="8">
        <v>9.7499999999999998E-5</v>
      </c>
      <c r="E5623" s="13">
        <f>D5623*'Assumptions Notes'!C$12</f>
        <v>1.17E-2</v>
      </c>
      <c r="F5623" s="15">
        <f t="shared" si="174"/>
        <v>9.0577499999999998E-3</v>
      </c>
      <c r="G5623" s="10">
        <f>IF(C5623&gt;'Assumptions Notes'!C$11,'Assumptions Notes'!C$11,C5623)</f>
        <v>92.9</v>
      </c>
      <c r="H5623" s="15">
        <f t="shared" si="175"/>
        <v>9.0577499999999998E-3</v>
      </c>
      <c r="I5623" s="2">
        <f>IF(C5623&gt;'Assumptions Notes'!C$11,-C5623*('Assumptions Notes'!C$13/(2*1000)),G5623*D5623)</f>
        <v>9.0577499999999998E-3</v>
      </c>
    </row>
    <row r="5624" spans="1:9" ht="16" x14ac:dyDescent="0.2">
      <c r="A5624" s="5">
        <v>42669.145833333336</v>
      </c>
      <c r="B5624" s="2">
        <v>1117.21</v>
      </c>
      <c r="C5624" s="29">
        <v>93.7</v>
      </c>
      <c r="D5624" s="8">
        <v>9.6250000000000009E-5</v>
      </c>
      <c r="E5624" s="13">
        <f>D5624*'Assumptions Notes'!C$12</f>
        <v>1.1550000000000001E-2</v>
      </c>
      <c r="F5624" s="15">
        <f t="shared" si="174"/>
        <v>9.0186250000000006E-3</v>
      </c>
      <c r="G5624" s="10">
        <f>IF(C5624&gt;'Assumptions Notes'!C$11,'Assumptions Notes'!C$11,C5624)</f>
        <v>93.7</v>
      </c>
      <c r="H5624" s="15">
        <f t="shared" si="175"/>
        <v>9.0186250000000006E-3</v>
      </c>
      <c r="I5624" s="2">
        <f>IF(C5624&gt;'Assumptions Notes'!C$11,-C5624*('Assumptions Notes'!C$13/(2*1000)),G5624*D5624)</f>
        <v>9.0186250000000006E-3</v>
      </c>
    </row>
    <row r="5625" spans="1:9" ht="16" x14ac:dyDescent="0.2">
      <c r="A5625" s="5">
        <v>42669.166666666664</v>
      </c>
      <c r="B5625" s="2">
        <v>1093.0899999999999</v>
      </c>
      <c r="C5625" s="29">
        <v>93.8</v>
      </c>
      <c r="D5625" s="8">
        <v>9.5000000000000005E-5</v>
      </c>
      <c r="E5625" s="13">
        <f>D5625*'Assumptions Notes'!C$12</f>
        <v>1.14E-2</v>
      </c>
      <c r="F5625" s="15">
        <f t="shared" si="174"/>
        <v>8.9110000000000005E-3</v>
      </c>
      <c r="G5625" s="10">
        <f>IF(C5625&gt;'Assumptions Notes'!C$11,'Assumptions Notes'!C$11,C5625)</f>
        <v>93.8</v>
      </c>
      <c r="H5625" s="15">
        <f t="shared" si="175"/>
        <v>8.9110000000000005E-3</v>
      </c>
      <c r="I5625" s="2">
        <f>IF(C5625&gt;'Assumptions Notes'!C$11,-C5625*('Assumptions Notes'!C$13/(2*1000)),G5625*D5625)</f>
        <v>8.9110000000000005E-3</v>
      </c>
    </row>
    <row r="5626" spans="1:9" ht="16" x14ac:dyDescent="0.2">
      <c r="A5626" s="5">
        <v>42669.1875</v>
      </c>
      <c r="B5626" s="2">
        <v>1075.21</v>
      </c>
      <c r="C5626" s="29">
        <v>92.2</v>
      </c>
      <c r="D5626" s="8">
        <v>9.6250000000000009E-5</v>
      </c>
      <c r="E5626" s="13">
        <f>D5626*'Assumptions Notes'!C$12</f>
        <v>1.1550000000000001E-2</v>
      </c>
      <c r="F5626" s="15">
        <f t="shared" si="174"/>
        <v>8.8742500000000002E-3</v>
      </c>
      <c r="G5626" s="10">
        <f>IF(C5626&gt;'Assumptions Notes'!C$11,'Assumptions Notes'!C$11,C5626)</f>
        <v>92.2</v>
      </c>
      <c r="H5626" s="15">
        <f t="shared" si="175"/>
        <v>8.8742500000000002E-3</v>
      </c>
      <c r="I5626" s="2">
        <f>IF(C5626&gt;'Assumptions Notes'!C$11,-C5626*('Assumptions Notes'!C$13/(2*1000)),G5626*D5626)</f>
        <v>8.8742500000000002E-3</v>
      </c>
    </row>
    <row r="5627" spans="1:9" ht="16" x14ac:dyDescent="0.2">
      <c r="A5627" s="5">
        <v>42669.208333333336</v>
      </c>
      <c r="B5627" s="2">
        <v>1119.94</v>
      </c>
      <c r="C5627" s="29">
        <v>90.3</v>
      </c>
      <c r="D5627" s="8">
        <v>9.7499999999999998E-5</v>
      </c>
      <c r="E5627" s="13">
        <f>D5627*'Assumptions Notes'!C$12</f>
        <v>1.17E-2</v>
      </c>
      <c r="F5627" s="15">
        <f t="shared" si="174"/>
        <v>8.8042499999999996E-3</v>
      </c>
      <c r="G5627" s="10">
        <f>IF(C5627&gt;'Assumptions Notes'!C$11,'Assumptions Notes'!C$11,C5627)</f>
        <v>90.3</v>
      </c>
      <c r="H5627" s="15">
        <f t="shared" si="175"/>
        <v>8.8042499999999996E-3</v>
      </c>
      <c r="I5627" s="2">
        <f>IF(C5627&gt;'Assumptions Notes'!C$11,-C5627*('Assumptions Notes'!C$13/(2*1000)),G5627*D5627)</f>
        <v>8.8042499999999996E-3</v>
      </c>
    </row>
    <row r="5628" spans="1:9" ht="16" x14ac:dyDescent="0.2">
      <c r="A5628" s="5">
        <v>42669.229166666664</v>
      </c>
      <c r="B5628" s="2">
        <v>1155.56</v>
      </c>
      <c r="C5628" s="29">
        <v>88.6</v>
      </c>
      <c r="D5628" s="8">
        <v>1.15E-4</v>
      </c>
      <c r="E5628" s="13">
        <f>D5628*'Assumptions Notes'!C$12</f>
        <v>1.38E-2</v>
      </c>
      <c r="F5628" s="15">
        <f t="shared" si="174"/>
        <v>1.0189E-2</v>
      </c>
      <c r="G5628" s="10">
        <f>IF(C5628&gt;'Assumptions Notes'!C$11,'Assumptions Notes'!C$11,C5628)</f>
        <v>88.6</v>
      </c>
      <c r="H5628" s="15">
        <f t="shared" si="175"/>
        <v>1.0189E-2</v>
      </c>
      <c r="I5628" s="2">
        <f>IF(C5628&gt;'Assumptions Notes'!C$11,-C5628*('Assumptions Notes'!C$13/(2*1000)),G5628*D5628)</f>
        <v>1.0189E-2</v>
      </c>
    </row>
    <row r="5629" spans="1:9" ht="16" x14ac:dyDescent="0.2">
      <c r="A5629" s="5">
        <v>42669.25</v>
      </c>
      <c r="B5629" s="2">
        <v>1216.18</v>
      </c>
      <c r="C5629" s="29">
        <v>87.7</v>
      </c>
      <c r="D5629" s="8">
        <v>1.325E-4</v>
      </c>
      <c r="E5629" s="13">
        <f>D5629*'Assumptions Notes'!C$12</f>
        <v>1.5900000000000001E-2</v>
      </c>
      <c r="F5629" s="15">
        <f t="shared" si="174"/>
        <v>1.162025E-2</v>
      </c>
      <c r="G5629" s="10">
        <f>IF(C5629&gt;'Assumptions Notes'!C$11,'Assumptions Notes'!C$11,C5629)</f>
        <v>87.7</v>
      </c>
      <c r="H5629" s="15">
        <f t="shared" si="175"/>
        <v>1.162025E-2</v>
      </c>
      <c r="I5629" s="2">
        <f>IF(C5629&gt;'Assumptions Notes'!C$11,-C5629*('Assumptions Notes'!C$13/(2*1000)),G5629*D5629)</f>
        <v>1.162025E-2</v>
      </c>
    </row>
    <row r="5630" spans="1:9" ht="16" x14ac:dyDescent="0.2">
      <c r="A5630" s="5">
        <v>42669.270833333336</v>
      </c>
      <c r="B5630" s="2">
        <v>1345.81</v>
      </c>
      <c r="C5630" s="29">
        <v>84.6</v>
      </c>
      <c r="D5630" s="8">
        <v>1.6249999999999999E-4</v>
      </c>
      <c r="E5630" s="13">
        <f>D5630*'Assumptions Notes'!C$12</f>
        <v>1.95E-2</v>
      </c>
      <c r="F5630" s="15">
        <f t="shared" si="174"/>
        <v>1.3747499999999999E-2</v>
      </c>
      <c r="G5630" s="10">
        <f>IF(C5630&gt;'Assumptions Notes'!C$11,'Assumptions Notes'!C$11,C5630)</f>
        <v>84.6</v>
      </c>
      <c r="H5630" s="15">
        <f t="shared" si="175"/>
        <v>1.3747499999999999E-2</v>
      </c>
      <c r="I5630" s="2">
        <f>IF(C5630&gt;'Assumptions Notes'!C$11,-C5630*('Assumptions Notes'!C$13/(2*1000)),G5630*D5630)</f>
        <v>1.3747499999999999E-2</v>
      </c>
    </row>
    <row r="5631" spans="1:9" ht="16" x14ac:dyDescent="0.2">
      <c r="A5631" s="5">
        <v>42669.291666666664</v>
      </c>
      <c r="B5631" s="2">
        <v>1454.83</v>
      </c>
      <c r="C5631" s="29">
        <v>86.4</v>
      </c>
      <c r="D5631" s="8">
        <v>1.9249999999999999E-4</v>
      </c>
      <c r="E5631" s="13">
        <f>D5631*'Assumptions Notes'!C$12</f>
        <v>2.3099999999999999E-2</v>
      </c>
      <c r="F5631" s="15">
        <f t="shared" si="174"/>
        <v>1.6632000000000001E-2</v>
      </c>
      <c r="G5631" s="10">
        <f>IF(C5631&gt;'Assumptions Notes'!C$11,'Assumptions Notes'!C$11,C5631)</f>
        <v>86.4</v>
      </c>
      <c r="H5631" s="15">
        <f t="shared" si="175"/>
        <v>1.6632000000000001E-2</v>
      </c>
      <c r="I5631" s="2">
        <f>IF(C5631&gt;'Assumptions Notes'!C$11,-C5631*('Assumptions Notes'!C$13/(2*1000)),G5631*D5631)</f>
        <v>1.6632000000000001E-2</v>
      </c>
    </row>
    <row r="5632" spans="1:9" ht="16" x14ac:dyDescent="0.2">
      <c r="A5632" s="5">
        <v>42669.3125</v>
      </c>
      <c r="B5632" s="2">
        <v>1504.87</v>
      </c>
      <c r="C5632" s="29">
        <v>87.4</v>
      </c>
      <c r="D5632" s="8">
        <v>2.0875000000000001E-4</v>
      </c>
      <c r="E5632" s="13">
        <f>D5632*'Assumptions Notes'!C$12</f>
        <v>2.5049999999999999E-2</v>
      </c>
      <c r="F5632" s="15">
        <f t="shared" si="174"/>
        <v>1.8244750000000001E-2</v>
      </c>
      <c r="G5632" s="10">
        <f>IF(C5632&gt;'Assumptions Notes'!C$11,'Assumptions Notes'!C$11,C5632)</f>
        <v>87.4</v>
      </c>
      <c r="H5632" s="15">
        <f t="shared" si="175"/>
        <v>1.8244750000000001E-2</v>
      </c>
      <c r="I5632" s="2">
        <f>IF(C5632&gt;'Assumptions Notes'!C$11,-C5632*('Assumptions Notes'!C$13/(2*1000)),G5632*D5632)</f>
        <v>1.8244750000000001E-2</v>
      </c>
    </row>
    <row r="5633" spans="1:9" ht="16" x14ac:dyDescent="0.2">
      <c r="A5633" s="5">
        <v>42669.333333333336</v>
      </c>
      <c r="B5633" s="2">
        <v>1446</v>
      </c>
      <c r="C5633" s="29">
        <v>93.7</v>
      </c>
      <c r="D5633" s="8">
        <v>2.2499999999999999E-4</v>
      </c>
      <c r="E5633" s="13">
        <f>D5633*'Assumptions Notes'!C$12</f>
        <v>2.7E-2</v>
      </c>
      <c r="F5633" s="15">
        <f t="shared" si="174"/>
        <v>2.1082500000000001E-2</v>
      </c>
      <c r="G5633" s="10">
        <f>IF(C5633&gt;'Assumptions Notes'!C$11,'Assumptions Notes'!C$11,C5633)</f>
        <v>93.7</v>
      </c>
      <c r="H5633" s="15">
        <f t="shared" si="175"/>
        <v>2.1082500000000001E-2</v>
      </c>
      <c r="I5633" s="2">
        <f>IF(C5633&gt;'Assumptions Notes'!C$11,-C5633*('Assumptions Notes'!C$13/(2*1000)),G5633*D5633)</f>
        <v>2.1082500000000001E-2</v>
      </c>
    </row>
    <row r="5634" spans="1:9" ht="16" x14ac:dyDescent="0.2">
      <c r="A5634" s="5">
        <v>42669.354166666664</v>
      </c>
      <c r="B5634" s="2">
        <v>1411.31</v>
      </c>
      <c r="C5634" s="29">
        <v>92.7</v>
      </c>
      <c r="D5634" s="8">
        <v>2.2625E-4</v>
      </c>
      <c r="E5634" s="13">
        <f>D5634*'Assumptions Notes'!C$12</f>
        <v>2.7150000000000001E-2</v>
      </c>
      <c r="F5634" s="15">
        <f t="shared" si="174"/>
        <v>2.0973374999999999E-2</v>
      </c>
      <c r="G5634" s="10">
        <f>IF(C5634&gt;'Assumptions Notes'!C$11,'Assumptions Notes'!C$11,C5634)</f>
        <v>92.7</v>
      </c>
      <c r="H5634" s="15">
        <f t="shared" si="175"/>
        <v>2.0973374999999999E-2</v>
      </c>
      <c r="I5634" s="2">
        <f>IF(C5634&gt;'Assumptions Notes'!C$11,-C5634*('Assumptions Notes'!C$13/(2*1000)),G5634*D5634)</f>
        <v>2.0973374999999999E-2</v>
      </c>
    </row>
    <row r="5635" spans="1:9" ht="16" x14ac:dyDescent="0.2">
      <c r="A5635" s="5">
        <v>42669.375</v>
      </c>
      <c r="B5635" s="2">
        <v>1409.04</v>
      </c>
      <c r="C5635" s="29">
        <v>93</v>
      </c>
      <c r="D5635" s="8">
        <v>2.275E-4</v>
      </c>
      <c r="E5635" s="13">
        <f>D5635*'Assumptions Notes'!C$12</f>
        <v>2.7300000000000001E-2</v>
      </c>
      <c r="F5635" s="15">
        <f t="shared" ref="F5635:F5698" si="176">D5635*C5635</f>
        <v>2.1157499999999999E-2</v>
      </c>
      <c r="G5635" s="10">
        <f>IF(C5635&gt;'Assumptions Notes'!C$11,'Assumptions Notes'!C$11,C5635)</f>
        <v>93</v>
      </c>
      <c r="H5635" s="15">
        <f t="shared" ref="H5635:H5698" si="177">G5635*D5635</f>
        <v>2.1157499999999999E-2</v>
      </c>
      <c r="I5635" s="2">
        <f>IF(C5635&gt;'Assumptions Notes'!C$11,-C5635*('Assumptions Notes'!C$13/(2*1000)),G5635*D5635)</f>
        <v>2.1157499999999999E-2</v>
      </c>
    </row>
    <row r="5636" spans="1:9" ht="16" x14ac:dyDescent="0.2">
      <c r="A5636" s="5">
        <v>42669.395833333336</v>
      </c>
      <c r="B5636" s="2">
        <v>1380.88</v>
      </c>
      <c r="C5636" s="29">
        <v>91.6</v>
      </c>
      <c r="D5636" s="8">
        <v>2.1875E-4</v>
      </c>
      <c r="E5636" s="13">
        <f>D5636*'Assumptions Notes'!C$12</f>
        <v>2.6249999999999999E-2</v>
      </c>
      <c r="F5636" s="15">
        <f t="shared" si="176"/>
        <v>2.00375E-2</v>
      </c>
      <c r="G5636" s="10">
        <f>IF(C5636&gt;'Assumptions Notes'!C$11,'Assumptions Notes'!C$11,C5636)</f>
        <v>91.6</v>
      </c>
      <c r="H5636" s="15">
        <f t="shared" si="177"/>
        <v>2.00375E-2</v>
      </c>
      <c r="I5636" s="2">
        <f>IF(C5636&gt;'Assumptions Notes'!C$11,-C5636*('Assumptions Notes'!C$13/(2*1000)),G5636*D5636)</f>
        <v>2.00375E-2</v>
      </c>
    </row>
    <row r="5637" spans="1:9" ht="16" x14ac:dyDescent="0.2">
      <c r="A5637" s="5">
        <v>42669.416666666664</v>
      </c>
      <c r="B5637" s="2">
        <v>1317.16</v>
      </c>
      <c r="C5637" s="29">
        <v>90.4</v>
      </c>
      <c r="D5637" s="8">
        <v>2.1000000000000001E-4</v>
      </c>
      <c r="E5637" s="13">
        <f>D5637*'Assumptions Notes'!C$12</f>
        <v>2.52E-2</v>
      </c>
      <c r="F5637" s="15">
        <f t="shared" si="176"/>
        <v>1.8984000000000001E-2</v>
      </c>
      <c r="G5637" s="10">
        <f>IF(C5637&gt;'Assumptions Notes'!C$11,'Assumptions Notes'!C$11,C5637)</f>
        <v>90.4</v>
      </c>
      <c r="H5637" s="15">
        <f t="shared" si="177"/>
        <v>1.8984000000000001E-2</v>
      </c>
      <c r="I5637" s="2">
        <f>IF(C5637&gt;'Assumptions Notes'!C$11,-C5637*('Assumptions Notes'!C$13/(2*1000)),G5637*D5637)</f>
        <v>1.8984000000000001E-2</v>
      </c>
    </row>
    <row r="5638" spans="1:9" ht="16" x14ac:dyDescent="0.2">
      <c r="A5638" s="5">
        <v>42669.4375</v>
      </c>
      <c r="B5638" s="2">
        <v>1259.93</v>
      </c>
      <c r="C5638" s="29">
        <v>89.7</v>
      </c>
      <c r="D5638" s="8">
        <v>2.075E-4</v>
      </c>
      <c r="E5638" s="13">
        <f>D5638*'Assumptions Notes'!C$12</f>
        <v>2.4899999999999999E-2</v>
      </c>
      <c r="F5638" s="15">
        <f t="shared" si="176"/>
        <v>1.8612750000000001E-2</v>
      </c>
      <c r="G5638" s="10">
        <f>IF(C5638&gt;'Assumptions Notes'!C$11,'Assumptions Notes'!C$11,C5638)</f>
        <v>89.7</v>
      </c>
      <c r="H5638" s="15">
        <f t="shared" si="177"/>
        <v>1.8612750000000001E-2</v>
      </c>
      <c r="I5638" s="2">
        <f>IF(C5638&gt;'Assumptions Notes'!C$11,-C5638*('Assumptions Notes'!C$13/(2*1000)),G5638*D5638)</f>
        <v>1.8612750000000001E-2</v>
      </c>
    </row>
    <row r="5639" spans="1:9" ht="16" x14ac:dyDescent="0.2">
      <c r="A5639" s="5">
        <v>42669.458333333336</v>
      </c>
      <c r="B5639" s="2">
        <v>1232.8599999999999</v>
      </c>
      <c r="C5639" s="29">
        <v>88.4</v>
      </c>
      <c r="D5639" s="8">
        <v>2.05E-4</v>
      </c>
      <c r="E5639" s="13">
        <f>D5639*'Assumptions Notes'!C$12</f>
        <v>2.46E-2</v>
      </c>
      <c r="F5639" s="15">
        <f t="shared" si="176"/>
        <v>1.8121999999999999E-2</v>
      </c>
      <c r="G5639" s="10">
        <f>IF(C5639&gt;'Assumptions Notes'!C$11,'Assumptions Notes'!C$11,C5639)</f>
        <v>88.4</v>
      </c>
      <c r="H5639" s="15">
        <f t="shared" si="177"/>
        <v>1.8121999999999999E-2</v>
      </c>
      <c r="I5639" s="2">
        <f>IF(C5639&gt;'Assumptions Notes'!C$11,-C5639*('Assumptions Notes'!C$13/(2*1000)),G5639*D5639)</f>
        <v>1.8121999999999999E-2</v>
      </c>
    </row>
    <row r="5640" spans="1:9" ht="16" x14ac:dyDescent="0.2">
      <c r="A5640" s="5">
        <v>42669.479166666664</v>
      </c>
      <c r="B5640" s="2">
        <v>1191.27</v>
      </c>
      <c r="C5640" s="29">
        <v>89.5</v>
      </c>
      <c r="D5640" s="8">
        <v>2.1499999999999999E-4</v>
      </c>
      <c r="E5640" s="13">
        <f>D5640*'Assumptions Notes'!C$12</f>
        <v>2.58E-2</v>
      </c>
      <c r="F5640" s="15">
        <f t="shared" si="176"/>
        <v>1.9242499999999999E-2</v>
      </c>
      <c r="G5640" s="10">
        <f>IF(C5640&gt;'Assumptions Notes'!C$11,'Assumptions Notes'!C$11,C5640)</f>
        <v>89.5</v>
      </c>
      <c r="H5640" s="15">
        <f t="shared" si="177"/>
        <v>1.9242499999999999E-2</v>
      </c>
      <c r="I5640" s="2">
        <f>IF(C5640&gt;'Assumptions Notes'!C$11,-C5640*('Assumptions Notes'!C$13/(2*1000)),G5640*D5640)</f>
        <v>1.9242499999999999E-2</v>
      </c>
    </row>
    <row r="5641" spans="1:9" ht="16" x14ac:dyDescent="0.2">
      <c r="A5641" s="5">
        <v>42669.5</v>
      </c>
      <c r="B5641" s="2">
        <v>1151.42</v>
      </c>
      <c r="C5641" s="29">
        <v>90.4</v>
      </c>
      <c r="D5641" s="8">
        <v>2.2499999999999999E-4</v>
      </c>
      <c r="E5641" s="13">
        <f>D5641*'Assumptions Notes'!C$12</f>
        <v>2.7E-2</v>
      </c>
      <c r="F5641" s="15">
        <f t="shared" si="176"/>
        <v>2.034E-2</v>
      </c>
      <c r="G5641" s="10">
        <f>IF(C5641&gt;'Assumptions Notes'!C$11,'Assumptions Notes'!C$11,C5641)</f>
        <v>90.4</v>
      </c>
      <c r="H5641" s="15">
        <f t="shared" si="177"/>
        <v>2.034E-2</v>
      </c>
      <c r="I5641" s="2">
        <f>IF(C5641&gt;'Assumptions Notes'!C$11,-C5641*('Assumptions Notes'!C$13/(2*1000)),G5641*D5641)</f>
        <v>2.034E-2</v>
      </c>
    </row>
    <row r="5642" spans="1:9" ht="16" x14ac:dyDescent="0.2">
      <c r="A5642" s="5">
        <v>42669.520833333336</v>
      </c>
      <c r="B5642" s="2">
        <v>1104.1400000000001</v>
      </c>
      <c r="C5642" s="29">
        <v>92.5</v>
      </c>
      <c r="D5642" s="8">
        <v>2.1250000000000002E-4</v>
      </c>
      <c r="E5642" s="13">
        <f>D5642*'Assumptions Notes'!C$12</f>
        <v>2.5500000000000002E-2</v>
      </c>
      <c r="F5642" s="15">
        <f t="shared" si="176"/>
        <v>1.965625E-2</v>
      </c>
      <c r="G5642" s="10">
        <f>IF(C5642&gt;'Assumptions Notes'!C$11,'Assumptions Notes'!C$11,C5642)</f>
        <v>92.5</v>
      </c>
      <c r="H5642" s="15">
        <f t="shared" si="177"/>
        <v>1.965625E-2</v>
      </c>
      <c r="I5642" s="2">
        <f>IF(C5642&gt;'Assumptions Notes'!C$11,-C5642*('Assumptions Notes'!C$13/(2*1000)),G5642*D5642)</f>
        <v>1.965625E-2</v>
      </c>
    </row>
    <row r="5643" spans="1:9" ht="16" x14ac:dyDescent="0.2">
      <c r="A5643" s="5">
        <v>42669.541666666664</v>
      </c>
      <c r="B5643" s="2">
        <v>1098.8900000000001</v>
      </c>
      <c r="C5643" s="29">
        <v>92</v>
      </c>
      <c r="D5643" s="8">
        <v>2.0000000000000001E-4</v>
      </c>
      <c r="E5643" s="13">
        <f>D5643*'Assumptions Notes'!C$12</f>
        <v>2.4E-2</v>
      </c>
      <c r="F5643" s="15">
        <f t="shared" si="176"/>
        <v>1.84E-2</v>
      </c>
      <c r="G5643" s="10">
        <f>IF(C5643&gt;'Assumptions Notes'!C$11,'Assumptions Notes'!C$11,C5643)</f>
        <v>92</v>
      </c>
      <c r="H5643" s="15">
        <f t="shared" si="177"/>
        <v>1.84E-2</v>
      </c>
      <c r="I5643" s="2">
        <f>IF(C5643&gt;'Assumptions Notes'!C$11,-C5643*('Assumptions Notes'!C$13/(2*1000)),G5643*D5643)</f>
        <v>1.84E-2</v>
      </c>
    </row>
    <row r="5644" spans="1:9" ht="16" x14ac:dyDescent="0.2">
      <c r="A5644" s="5">
        <v>42669.5625</v>
      </c>
      <c r="B5644" s="2">
        <v>1087.18</v>
      </c>
      <c r="C5644" s="29">
        <v>94.2</v>
      </c>
      <c r="D5644" s="8">
        <v>1.975E-4</v>
      </c>
      <c r="E5644" s="13">
        <f>D5644*'Assumptions Notes'!C$12</f>
        <v>2.3699999999999999E-2</v>
      </c>
      <c r="F5644" s="15">
        <f t="shared" si="176"/>
        <v>1.86045E-2</v>
      </c>
      <c r="G5644" s="10">
        <f>IF(C5644&gt;'Assumptions Notes'!C$11,'Assumptions Notes'!C$11,C5644)</f>
        <v>94.2</v>
      </c>
      <c r="H5644" s="15">
        <f t="shared" si="177"/>
        <v>1.86045E-2</v>
      </c>
      <c r="I5644" s="2">
        <f>IF(C5644&gt;'Assumptions Notes'!C$11,-C5644*('Assumptions Notes'!C$13/(2*1000)),G5644*D5644)</f>
        <v>1.86045E-2</v>
      </c>
    </row>
    <row r="5645" spans="1:9" ht="16" x14ac:dyDescent="0.2">
      <c r="A5645" s="5">
        <v>42669.583333333336</v>
      </c>
      <c r="B5645" s="2">
        <v>1093.08</v>
      </c>
      <c r="C5645" s="29">
        <v>96.8</v>
      </c>
      <c r="D5645" s="8">
        <v>1.95E-4</v>
      </c>
      <c r="E5645" s="13">
        <f>D5645*'Assumptions Notes'!C$12</f>
        <v>2.3400000000000001E-2</v>
      </c>
      <c r="F5645" s="15">
        <f t="shared" si="176"/>
        <v>1.8876E-2</v>
      </c>
      <c r="G5645" s="10">
        <f>IF(C5645&gt;'Assumptions Notes'!C$11,'Assumptions Notes'!C$11,C5645)</f>
        <v>96.8</v>
      </c>
      <c r="H5645" s="15">
        <f t="shared" si="177"/>
        <v>1.8876E-2</v>
      </c>
      <c r="I5645" s="2">
        <f>IF(C5645&gt;'Assumptions Notes'!C$11,-C5645*('Assumptions Notes'!C$13/(2*1000)),G5645*D5645)</f>
        <v>1.8876E-2</v>
      </c>
    </row>
    <row r="5646" spans="1:9" ht="16" x14ac:dyDescent="0.2">
      <c r="A5646" s="5">
        <v>42669.604166666664</v>
      </c>
      <c r="B5646" s="2">
        <v>1085.1300000000001</v>
      </c>
      <c r="C5646" s="29">
        <v>93.5</v>
      </c>
      <c r="D5646" s="8">
        <v>1.9625E-4</v>
      </c>
      <c r="E5646" s="13">
        <f>D5646*'Assumptions Notes'!C$12</f>
        <v>2.3550000000000001E-2</v>
      </c>
      <c r="F5646" s="15">
        <f t="shared" si="176"/>
        <v>1.8349375000000001E-2</v>
      </c>
      <c r="G5646" s="10">
        <f>IF(C5646&gt;'Assumptions Notes'!C$11,'Assumptions Notes'!C$11,C5646)</f>
        <v>93.5</v>
      </c>
      <c r="H5646" s="15">
        <f t="shared" si="177"/>
        <v>1.8349375000000001E-2</v>
      </c>
      <c r="I5646" s="2">
        <f>IF(C5646&gt;'Assumptions Notes'!C$11,-C5646*('Assumptions Notes'!C$13/(2*1000)),G5646*D5646)</f>
        <v>1.8349375000000001E-2</v>
      </c>
    </row>
    <row r="5647" spans="1:9" ht="16" x14ac:dyDescent="0.2">
      <c r="A5647" s="5">
        <v>42669.625</v>
      </c>
      <c r="B5647" s="2">
        <v>1062.9100000000001</v>
      </c>
      <c r="C5647" s="29">
        <v>94.7</v>
      </c>
      <c r="D5647" s="8">
        <v>1.975E-4</v>
      </c>
      <c r="E5647" s="13">
        <f>D5647*'Assumptions Notes'!C$12</f>
        <v>2.3699999999999999E-2</v>
      </c>
      <c r="F5647" s="15">
        <f t="shared" si="176"/>
        <v>1.8703250000000001E-2</v>
      </c>
      <c r="G5647" s="10">
        <f>IF(C5647&gt;'Assumptions Notes'!C$11,'Assumptions Notes'!C$11,C5647)</f>
        <v>94.7</v>
      </c>
      <c r="H5647" s="15">
        <f t="shared" si="177"/>
        <v>1.8703250000000001E-2</v>
      </c>
      <c r="I5647" s="2">
        <f>IF(C5647&gt;'Assumptions Notes'!C$11,-C5647*('Assumptions Notes'!C$13/(2*1000)),G5647*D5647)</f>
        <v>1.8703250000000001E-2</v>
      </c>
    </row>
    <row r="5648" spans="1:9" ht="16" x14ac:dyDescent="0.2">
      <c r="A5648" s="5">
        <v>42669.645833333336</v>
      </c>
      <c r="B5648" s="2">
        <v>1078.3</v>
      </c>
      <c r="C5648" s="29">
        <v>93.9</v>
      </c>
      <c r="D5648" s="8">
        <v>2.2124999999999998E-4</v>
      </c>
      <c r="E5648" s="13">
        <f>D5648*'Assumptions Notes'!C$12</f>
        <v>2.6549999999999997E-2</v>
      </c>
      <c r="F5648" s="15">
        <f t="shared" si="176"/>
        <v>2.0775374999999999E-2</v>
      </c>
      <c r="G5648" s="10">
        <f>IF(C5648&gt;'Assumptions Notes'!C$11,'Assumptions Notes'!C$11,C5648)</f>
        <v>93.9</v>
      </c>
      <c r="H5648" s="15">
        <f t="shared" si="177"/>
        <v>2.0775374999999999E-2</v>
      </c>
      <c r="I5648" s="2">
        <f>IF(C5648&gt;'Assumptions Notes'!C$11,-C5648*('Assumptions Notes'!C$13/(2*1000)),G5648*D5648)</f>
        <v>2.0775374999999999E-2</v>
      </c>
    </row>
    <row r="5649" spans="1:9" ht="16" x14ac:dyDescent="0.2">
      <c r="A5649" s="5">
        <v>42669.666666666664</v>
      </c>
      <c r="B5649" s="2">
        <v>1094.3399999999999</v>
      </c>
      <c r="C5649" s="29">
        <v>92.1</v>
      </c>
      <c r="D5649" s="8">
        <v>2.4499999999999999E-4</v>
      </c>
      <c r="E5649" s="13">
        <f>D5649*'Assumptions Notes'!C$12</f>
        <v>2.9399999999999999E-2</v>
      </c>
      <c r="F5649" s="15">
        <f t="shared" si="176"/>
        <v>2.2564499999999998E-2</v>
      </c>
      <c r="G5649" s="10">
        <f>IF(C5649&gt;'Assumptions Notes'!C$11,'Assumptions Notes'!C$11,C5649)</f>
        <v>92.1</v>
      </c>
      <c r="H5649" s="15">
        <f t="shared" si="177"/>
        <v>2.2564499999999998E-2</v>
      </c>
      <c r="I5649" s="2">
        <f>IF(C5649&gt;'Assumptions Notes'!C$11,-C5649*('Assumptions Notes'!C$13/(2*1000)),G5649*D5649)</f>
        <v>2.2564499999999998E-2</v>
      </c>
    </row>
    <row r="5650" spans="1:9" ht="16" x14ac:dyDescent="0.2">
      <c r="A5650" s="5">
        <v>42669.6875</v>
      </c>
      <c r="B5650" s="2">
        <v>1125.75</v>
      </c>
      <c r="C5650" s="29">
        <v>90.5</v>
      </c>
      <c r="D5650" s="8">
        <v>2.7E-4</v>
      </c>
      <c r="E5650" s="13">
        <f>D5650*'Assumptions Notes'!C$12</f>
        <v>3.2399999999999998E-2</v>
      </c>
      <c r="F5650" s="15">
        <f t="shared" si="176"/>
        <v>2.4435000000000002E-2</v>
      </c>
      <c r="G5650" s="10">
        <f>IF(C5650&gt;'Assumptions Notes'!C$11,'Assumptions Notes'!C$11,C5650)</f>
        <v>90.5</v>
      </c>
      <c r="H5650" s="15">
        <f t="shared" si="177"/>
        <v>2.4435000000000002E-2</v>
      </c>
      <c r="I5650" s="2">
        <f>IF(C5650&gt;'Assumptions Notes'!C$11,-C5650*('Assumptions Notes'!C$13/(2*1000)),G5650*D5650)</f>
        <v>2.4435000000000002E-2</v>
      </c>
    </row>
    <row r="5651" spans="1:9" ht="16" x14ac:dyDescent="0.2">
      <c r="A5651" s="5">
        <v>42669.708333333336</v>
      </c>
      <c r="B5651" s="2">
        <v>1184.79</v>
      </c>
      <c r="C5651" s="29">
        <v>87.8</v>
      </c>
      <c r="D5651" s="8">
        <v>2.9500000000000001E-4</v>
      </c>
      <c r="E5651" s="13">
        <f>D5651*'Assumptions Notes'!C$12</f>
        <v>3.5400000000000001E-2</v>
      </c>
      <c r="F5651" s="15">
        <f t="shared" si="176"/>
        <v>2.5901E-2</v>
      </c>
      <c r="G5651" s="10">
        <f>IF(C5651&gt;'Assumptions Notes'!C$11,'Assumptions Notes'!C$11,C5651)</f>
        <v>87.8</v>
      </c>
      <c r="H5651" s="15">
        <f t="shared" si="177"/>
        <v>2.5901E-2</v>
      </c>
      <c r="I5651" s="2">
        <f>IF(C5651&gt;'Assumptions Notes'!C$11,-C5651*('Assumptions Notes'!C$13/(2*1000)),G5651*D5651)</f>
        <v>2.5901E-2</v>
      </c>
    </row>
    <row r="5652" spans="1:9" ht="16" x14ac:dyDescent="0.2">
      <c r="A5652" s="5">
        <v>42669.729166666664</v>
      </c>
      <c r="B5652" s="2">
        <v>1263.3900000000001</v>
      </c>
      <c r="C5652" s="29">
        <v>85.7</v>
      </c>
      <c r="D5652" s="8">
        <v>2.9750000000000002E-4</v>
      </c>
      <c r="E5652" s="13">
        <f>D5652*'Assumptions Notes'!C$12</f>
        <v>3.5700000000000003E-2</v>
      </c>
      <c r="F5652" s="15">
        <f t="shared" si="176"/>
        <v>2.5495750000000001E-2</v>
      </c>
      <c r="G5652" s="10">
        <f>IF(C5652&gt;'Assumptions Notes'!C$11,'Assumptions Notes'!C$11,C5652)</f>
        <v>85.7</v>
      </c>
      <c r="H5652" s="15">
        <f t="shared" si="177"/>
        <v>2.5495750000000001E-2</v>
      </c>
      <c r="I5652" s="2">
        <f>IF(C5652&gt;'Assumptions Notes'!C$11,-C5652*('Assumptions Notes'!C$13/(2*1000)),G5652*D5652)</f>
        <v>2.5495750000000001E-2</v>
      </c>
    </row>
    <row r="5653" spans="1:9" ht="16" x14ac:dyDescent="0.2">
      <c r="A5653" s="5">
        <v>42669.75</v>
      </c>
      <c r="B5653" s="2">
        <v>1331.72</v>
      </c>
      <c r="C5653" s="29">
        <v>88.1</v>
      </c>
      <c r="D5653" s="8">
        <v>2.9999999999999997E-4</v>
      </c>
      <c r="E5653" s="13">
        <f>D5653*'Assumptions Notes'!C$12</f>
        <v>3.5999999999999997E-2</v>
      </c>
      <c r="F5653" s="15">
        <f t="shared" si="176"/>
        <v>2.6429999999999995E-2</v>
      </c>
      <c r="G5653" s="10">
        <f>IF(C5653&gt;'Assumptions Notes'!C$11,'Assumptions Notes'!C$11,C5653)</f>
        <v>88.1</v>
      </c>
      <c r="H5653" s="15">
        <f t="shared" si="177"/>
        <v>2.6429999999999995E-2</v>
      </c>
      <c r="I5653" s="2">
        <f>IF(C5653&gt;'Assumptions Notes'!C$11,-C5653*('Assumptions Notes'!C$13/(2*1000)),G5653*D5653)</f>
        <v>2.6429999999999995E-2</v>
      </c>
    </row>
    <row r="5654" spans="1:9" ht="16" x14ac:dyDescent="0.2">
      <c r="A5654" s="5">
        <v>42669.770833333336</v>
      </c>
      <c r="B5654" s="2">
        <v>1392.8</v>
      </c>
      <c r="C5654" s="29">
        <v>84.8</v>
      </c>
      <c r="D5654" s="8">
        <v>2.9999999999999997E-4</v>
      </c>
      <c r="E5654" s="13">
        <f>D5654*'Assumptions Notes'!C$12</f>
        <v>3.5999999999999997E-2</v>
      </c>
      <c r="F5654" s="15">
        <f t="shared" si="176"/>
        <v>2.5439999999999997E-2</v>
      </c>
      <c r="G5654" s="10">
        <f>IF(C5654&gt;'Assumptions Notes'!C$11,'Assumptions Notes'!C$11,C5654)</f>
        <v>84.8</v>
      </c>
      <c r="H5654" s="15">
        <f t="shared" si="177"/>
        <v>2.5439999999999997E-2</v>
      </c>
      <c r="I5654" s="2">
        <f>IF(C5654&gt;'Assumptions Notes'!C$11,-C5654*('Assumptions Notes'!C$13/(2*1000)),G5654*D5654)</f>
        <v>2.5439999999999997E-2</v>
      </c>
    </row>
    <row r="5655" spans="1:9" ht="16" x14ac:dyDescent="0.2">
      <c r="A5655" s="5">
        <v>42669.791666666664</v>
      </c>
      <c r="B5655" s="2">
        <v>1428.35</v>
      </c>
      <c r="C5655" s="29">
        <v>81.7</v>
      </c>
      <c r="D5655" s="8">
        <v>2.9999999999999997E-4</v>
      </c>
      <c r="E5655" s="13">
        <f>D5655*'Assumptions Notes'!C$12</f>
        <v>3.5999999999999997E-2</v>
      </c>
      <c r="F5655" s="15">
        <f t="shared" si="176"/>
        <v>2.4509999999999997E-2</v>
      </c>
      <c r="G5655" s="10">
        <f>IF(C5655&gt;'Assumptions Notes'!C$11,'Assumptions Notes'!C$11,C5655)</f>
        <v>81.7</v>
      </c>
      <c r="H5655" s="15">
        <f t="shared" si="177"/>
        <v>2.4509999999999997E-2</v>
      </c>
      <c r="I5655" s="2">
        <f>IF(C5655&gt;'Assumptions Notes'!C$11,-C5655*('Assumptions Notes'!C$13/(2*1000)),G5655*D5655)</f>
        <v>2.4509999999999997E-2</v>
      </c>
    </row>
    <row r="5656" spans="1:9" ht="16" x14ac:dyDescent="0.2">
      <c r="A5656" s="5">
        <v>42669.8125</v>
      </c>
      <c r="B5656" s="2">
        <v>1435.7</v>
      </c>
      <c r="C5656" s="29">
        <v>83.5</v>
      </c>
      <c r="D5656" s="8">
        <v>2.9750000000000002E-4</v>
      </c>
      <c r="E5656" s="13">
        <f>D5656*'Assumptions Notes'!C$12</f>
        <v>3.5700000000000003E-2</v>
      </c>
      <c r="F5656" s="15">
        <f t="shared" si="176"/>
        <v>2.4841250000000002E-2</v>
      </c>
      <c r="G5656" s="10">
        <f>IF(C5656&gt;'Assumptions Notes'!C$11,'Assumptions Notes'!C$11,C5656)</f>
        <v>83.5</v>
      </c>
      <c r="H5656" s="15">
        <f t="shared" si="177"/>
        <v>2.4841250000000002E-2</v>
      </c>
      <c r="I5656" s="2">
        <f>IF(C5656&gt;'Assumptions Notes'!C$11,-C5656*('Assumptions Notes'!C$13/(2*1000)),G5656*D5656)</f>
        <v>2.4841250000000002E-2</v>
      </c>
    </row>
    <row r="5657" spans="1:9" ht="16" x14ac:dyDescent="0.2">
      <c r="A5657" s="5">
        <v>42669.833333333336</v>
      </c>
      <c r="B5657" s="2">
        <v>1479.28</v>
      </c>
      <c r="C5657" s="29">
        <v>90.1</v>
      </c>
      <c r="D5657" s="8">
        <v>2.9500000000000001E-4</v>
      </c>
      <c r="E5657" s="13">
        <f>D5657*'Assumptions Notes'!C$12</f>
        <v>3.5400000000000001E-2</v>
      </c>
      <c r="F5657" s="15">
        <f t="shared" si="176"/>
        <v>2.6579499999999999E-2</v>
      </c>
      <c r="G5657" s="10">
        <f>IF(C5657&gt;'Assumptions Notes'!C$11,'Assumptions Notes'!C$11,C5657)</f>
        <v>90.1</v>
      </c>
      <c r="H5657" s="15">
        <f t="shared" si="177"/>
        <v>2.6579499999999999E-2</v>
      </c>
      <c r="I5657" s="2">
        <f>IF(C5657&gt;'Assumptions Notes'!C$11,-C5657*('Assumptions Notes'!C$13/(2*1000)),G5657*D5657)</f>
        <v>2.6579499999999999E-2</v>
      </c>
    </row>
    <row r="5658" spans="1:9" ht="16" x14ac:dyDescent="0.2">
      <c r="A5658" s="5">
        <v>42669.854166666664</v>
      </c>
      <c r="B5658" s="2">
        <v>1443.2</v>
      </c>
      <c r="C5658" s="29">
        <v>91</v>
      </c>
      <c r="D5658" s="8">
        <v>2.9E-4</v>
      </c>
      <c r="E5658" s="13">
        <f>D5658*'Assumptions Notes'!C$12</f>
        <v>3.4799999999999998E-2</v>
      </c>
      <c r="F5658" s="15">
        <f t="shared" si="176"/>
        <v>2.639E-2</v>
      </c>
      <c r="G5658" s="10">
        <f>IF(C5658&gt;'Assumptions Notes'!C$11,'Assumptions Notes'!C$11,C5658)</f>
        <v>91</v>
      </c>
      <c r="H5658" s="15">
        <f t="shared" si="177"/>
        <v>2.639E-2</v>
      </c>
      <c r="I5658" s="2">
        <f>IF(C5658&gt;'Assumptions Notes'!C$11,-C5658*('Assumptions Notes'!C$13/(2*1000)),G5658*D5658)</f>
        <v>2.639E-2</v>
      </c>
    </row>
    <row r="5659" spans="1:9" ht="16" x14ac:dyDescent="0.2">
      <c r="A5659" s="5">
        <v>42669.875</v>
      </c>
      <c r="B5659" s="2">
        <v>1440.96</v>
      </c>
      <c r="C5659" s="29">
        <v>90.7</v>
      </c>
      <c r="D5659" s="8">
        <v>2.8499999999999999E-4</v>
      </c>
      <c r="E5659" s="13">
        <f>D5659*'Assumptions Notes'!C$12</f>
        <v>3.4200000000000001E-2</v>
      </c>
      <c r="F5659" s="15">
        <f t="shared" si="176"/>
        <v>2.5849500000000001E-2</v>
      </c>
      <c r="G5659" s="10">
        <f>IF(C5659&gt;'Assumptions Notes'!C$11,'Assumptions Notes'!C$11,C5659)</f>
        <v>90.7</v>
      </c>
      <c r="H5659" s="15">
        <f t="shared" si="177"/>
        <v>2.5849500000000001E-2</v>
      </c>
      <c r="I5659" s="2">
        <f>IF(C5659&gt;'Assumptions Notes'!C$11,-C5659*('Assumptions Notes'!C$13/(2*1000)),G5659*D5659)</f>
        <v>2.5849500000000001E-2</v>
      </c>
    </row>
    <row r="5660" spans="1:9" ht="16" x14ac:dyDescent="0.2">
      <c r="A5660" s="5">
        <v>42669.895833333336</v>
      </c>
      <c r="B5660" s="2">
        <v>1391.13</v>
      </c>
      <c r="C5660" s="29">
        <v>90.4</v>
      </c>
      <c r="D5660" s="8">
        <v>2.7E-4</v>
      </c>
      <c r="E5660" s="13">
        <f>D5660*'Assumptions Notes'!C$12</f>
        <v>3.2399999999999998E-2</v>
      </c>
      <c r="F5660" s="15">
        <f t="shared" si="176"/>
        <v>2.4408000000000003E-2</v>
      </c>
      <c r="G5660" s="10">
        <f>IF(C5660&gt;'Assumptions Notes'!C$11,'Assumptions Notes'!C$11,C5660)</f>
        <v>90.4</v>
      </c>
      <c r="H5660" s="15">
        <f t="shared" si="177"/>
        <v>2.4408000000000003E-2</v>
      </c>
      <c r="I5660" s="2">
        <f>IF(C5660&gt;'Assumptions Notes'!C$11,-C5660*('Assumptions Notes'!C$13/(2*1000)),G5660*D5660)</f>
        <v>2.4408000000000003E-2</v>
      </c>
    </row>
    <row r="5661" spans="1:9" ht="16" x14ac:dyDescent="0.2">
      <c r="A5661" s="5">
        <v>42669.916666666664</v>
      </c>
      <c r="B5661" s="2">
        <v>1323.15</v>
      </c>
      <c r="C5661" s="29">
        <v>89.2</v>
      </c>
      <c r="D5661" s="8">
        <v>2.5500000000000002E-4</v>
      </c>
      <c r="E5661" s="13">
        <f>D5661*'Assumptions Notes'!C$12</f>
        <v>3.0600000000000002E-2</v>
      </c>
      <c r="F5661" s="15">
        <f t="shared" si="176"/>
        <v>2.2746000000000002E-2</v>
      </c>
      <c r="G5661" s="10">
        <f>IF(C5661&gt;'Assumptions Notes'!C$11,'Assumptions Notes'!C$11,C5661)</f>
        <v>89.2</v>
      </c>
      <c r="H5661" s="15">
        <f t="shared" si="177"/>
        <v>2.2746000000000002E-2</v>
      </c>
      <c r="I5661" s="2">
        <f>IF(C5661&gt;'Assumptions Notes'!C$11,-C5661*('Assumptions Notes'!C$13/(2*1000)),G5661*D5661)</f>
        <v>2.2746000000000002E-2</v>
      </c>
    </row>
    <row r="5662" spans="1:9" ht="16" x14ac:dyDescent="0.2">
      <c r="A5662" s="5">
        <v>42669.9375</v>
      </c>
      <c r="B5662" s="2">
        <v>1268.67</v>
      </c>
      <c r="C5662" s="29">
        <v>89.5</v>
      </c>
      <c r="D5662" s="8">
        <v>2.1250000000000002E-4</v>
      </c>
      <c r="E5662" s="13">
        <f>D5662*'Assumptions Notes'!C$12</f>
        <v>2.5500000000000002E-2</v>
      </c>
      <c r="F5662" s="15">
        <f t="shared" si="176"/>
        <v>1.9018750000000001E-2</v>
      </c>
      <c r="G5662" s="10">
        <f>IF(C5662&gt;'Assumptions Notes'!C$11,'Assumptions Notes'!C$11,C5662)</f>
        <v>89.5</v>
      </c>
      <c r="H5662" s="15">
        <f t="shared" si="177"/>
        <v>1.9018750000000001E-2</v>
      </c>
      <c r="I5662" s="2">
        <f>IF(C5662&gt;'Assumptions Notes'!C$11,-C5662*('Assumptions Notes'!C$13/(2*1000)),G5662*D5662)</f>
        <v>1.9018750000000001E-2</v>
      </c>
    </row>
    <row r="5663" spans="1:9" ht="16" x14ac:dyDescent="0.2">
      <c r="A5663" s="5">
        <v>42669.958333333336</v>
      </c>
      <c r="B5663" s="2">
        <v>1229.3</v>
      </c>
      <c r="C5663" s="29">
        <v>85.5</v>
      </c>
      <c r="D5663" s="8">
        <v>1.7000000000000001E-4</v>
      </c>
      <c r="E5663" s="13">
        <f>D5663*'Assumptions Notes'!C$12</f>
        <v>2.0400000000000001E-2</v>
      </c>
      <c r="F5663" s="15">
        <f t="shared" si="176"/>
        <v>1.4535000000000001E-2</v>
      </c>
      <c r="G5663" s="10">
        <f>IF(C5663&gt;'Assumptions Notes'!C$11,'Assumptions Notes'!C$11,C5663)</f>
        <v>85.5</v>
      </c>
      <c r="H5663" s="15">
        <f t="shared" si="177"/>
        <v>1.4535000000000001E-2</v>
      </c>
      <c r="I5663" s="2">
        <f>IF(C5663&gt;'Assumptions Notes'!C$11,-C5663*('Assumptions Notes'!C$13/(2*1000)),G5663*D5663)</f>
        <v>1.4535000000000001E-2</v>
      </c>
    </row>
    <row r="5664" spans="1:9" ht="16" x14ac:dyDescent="0.2">
      <c r="A5664" s="5">
        <v>42669.979166666664</v>
      </c>
      <c r="B5664" s="2">
        <v>1220.82</v>
      </c>
      <c r="C5664" s="29">
        <v>83</v>
      </c>
      <c r="D5664" s="8">
        <v>1.5000000000000001E-4</v>
      </c>
      <c r="E5664" s="13">
        <f>D5664*'Assumptions Notes'!C$12</f>
        <v>1.8000000000000002E-2</v>
      </c>
      <c r="F5664" s="15">
        <f t="shared" si="176"/>
        <v>1.2450000000000001E-2</v>
      </c>
      <c r="G5664" s="10">
        <f>IF(C5664&gt;'Assumptions Notes'!C$11,'Assumptions Notes'!C$11,C5664)</f>
        <v>83</v>
      </c>
      <c r="H5664" s="15">
        <f t="shared" si="177"/>
        <v>1.2450000000000001E-2</v>
      </c>
      <c r="I5664" s="2">
        <f>IF(C5664&gt;'Assumptions Notes'!C$11,-C5664*('Assumptions Notes'!C$13/(2*1000)),G5664*D5664)</f>
        <v>1.2450000000000001E-2</v>
      </c>
    </row>
    <row r="5665" spans="1:9" ht="16" x14ac:dyDescent="0.2">
      <c r="A5665" s="5">
        <v>42670</v>
      </c>
      <c r="B5665" s="2">
        <v>1424.34</v>
      </c>
      <c r="C5665" s="29">
        <v>83.5</v>
      </c>
      <c r="D5665" s="8">
        <v>1.2999999999999999E-4</v>
      </c>
      <c r="E5665" s="13">
        <f>D5665*'Assumptions Notes'!C$12</f>
        <v>1.5599999999999999E-2</v>
      </c>
      <c r="F5665" s="15">
        <f t="shared" si="176"/>
        <v>1.0854999999999998E-2</v>
      </c>
      <c r="G5665" s="10">
        <f>IF(C5665&gt;'Assumptions Notes'!C$11,'Assumptions Notes'!C$11,C5665)</f>
        <v>83.5</v>
      </c>
      <c r="H5665" s="15">
        <f t="shared" si="177"/>
        <v>1.0854999999999998E-2</v>
      </c>
      <c r="I5665" s="2">
        <f>IF(C5665&gt;'Assumptions Notes'!C$11,-C5665*('Assumptions Notes'!C$13/(2*1000)),G5665*D5665)</f>
        <v>1.0854999999999998E-2</v>
      </c>
    </row>
    <row r="5666" spans="1:9" ht="16" x14ac:dyDescent="0.2">
      <c r="A5666" s="5">
        <v>42670.020833333336</v>
      </c>
      <c r="B5666" s="2">
        <v>1348.19</v>
      </c>
      <c r="C5666" s="29">
        <v>81.3</v>
      </c>
      <c r="D5666" s="8">
        <v>1.175E-4</v>
      </c>
      <c r="E5666" s="13">
        <f>D5666*'Assumptions Notes'!C$12</f>
        <v>1.41E-2</v>
      </c>
      <c r="F5666" s="15">
        <f t="shared" si="176"/>
        <v>9.5527499999999987E-3</v>
      </c>
      <c r="G5666" s="10">
        <f>IF(C5666&gt;'Assumptions Notes'!C$11,'Assumptions Notes'!C$11,C5666)</f>
        <v>81.3</v>
      </c>
      <c r="H5666" s="15">
        <f t="shared" si="177"/>
        <v>9.5527499999999987E-3</v>
      </c>
      <c r="I5666" s="2">
        <f>IF(C5666&gt;'Assumptions Notes'!C$11,-C5666*('Assumptions Notes'!C$13/(2*1000)),G5666*D5666)</f>
        <v>9.5527499999999987E-3</v>
      </c>
    </row>
    <row r="5667" spans="1:9" ht="16" x14ac:dyDescent="0.2">
      <c r="A5667" s="5">
        <v>42670.041666666664</v>
      </c>
      <c r="B5667" s="2">
        <v>1303.8499999999999</v>
      </c>
      <c r="C5667" s="29">
        <v>81.7</v>
      </c>
      <c r="D5667" s="8">
        <v>1.05E-4</v>
      </c>
      <c r="E5667" s="13">
        <f>D5667*'Assumptions Notes'!C$12</f>
        <v>1.26E-2</v>
      </c>
      <c r="F5667" s="15">
        <f t="shared" si="176"/>
        <v>8.5785000000000011E-3</v>
      </c>
      <c r="G5667" s="10">
        <f>IF(C5667&gt;'Assumptions Notes'!C$11,'Assumptions Notes'!C$11,C5667)</f>
        <v>81.7</v>
      </c>
      <c r="H5667" s="15">
        <f t="shared" si="177"/>
        <v>8.5785000000000011E-3</v>
      </c>
      <c r="I5667" s="2">
        <f>IF(C5667&gt;'Assumptions Notes'!C$11,-C5667*('Assumptions Notes'!C$13/(2*1000)),G5667*D5667)</f>
        <v>8.5785000000000011E-3</v>
      </c>
    </row>
    <row r="5668" spans="1:9" ht="16" x14ac:dyDescent="0.2">
      <c r="A5668" s="5">
        <v>42670.0625</v>
      </c>
      <c r="B5668" s="2">
        <v>1241.6400000000001</v>
      </c>
      <c r="C5668" s="29">
        <v>84.5</v>
      </c>
      <c r="D5668" s="8">
        <v>1.025E-4</v>
      </c>
      <c r="E5668" s="13">
        <f>D5668*'Assumptions Notes'!C$12</f>
        <v>1.23E-2</v>
      </c>
      <c r="F5668" s="15">
        <f t="shared" si="176"/>
        <v>8.6612500000000005E-3</v>
      </c>
      <c r="G5668" s="10">
        <f>IF(C5668&gt;'Assumptions Notes'!C$11,'Assumptions Notes'!C$11,C5668)</f>
        <v>84.5</v>
      </c>
      <c r="H5668" s="15">
        <f t="shared" si="177"/>
        <v>8.6612500000000005E-3</v>
      </c>
      <c r="I5668" s="2">
        <f>IF(C5668&gt;'Assumptions Notes'!C$11,-C5668*('Assumptions Notes'!C$13/(2*1000)),G5668*D5668)</f>
        <v>8.6612500000000005E-3</v>
      </c>
    </row>
    <row r="5669" spans="1:9" ht="16" x14ac:dyDescent="0.2">
      <c r="A5669" s="5">
        <v>42670.083333333336</v>
      </c>
      <c r="B5669" s="2">
        <v>1183.52</v>
      </c>
      <c r="C5669" s="29">
        <v>89.6</v>
      </c>
      <c r="D5669" s="8">
        <v>1E-4</v>
      </c>
      <c r="E5669" s="13">
        <f>D5669*'Assumptions Notes'!C$12</f>
        <v>1.2E-2</v>
      </c>
      <c r="F5669" s="15">
        <f t="shared" si="176"/>
        <v>8.9599999999999992E-3</v>
      </c>
      <c r="G5669" s="10">
        <f>IF(C5669&gt;'Assumptions Notes'!C$11,'Assumptions Notes'!C$11,C5669)</f>
        <v>89.6</v>
      </c>
      <c r="H5669" s="15">
        <f t="shared" si="177"/>
        <v>8.9599999999999992E-3</v>
      </c>
      <c r="I5669" s="2">
        <f>IF(C5669&gt;'Assumptions Notes'!C$11,-C5669*('Assumptions Notes'!C$13/(2*1000)),G5669*D5669)</f>
        <v>8.9599999999999992E-3</v>
      </c>
    </row>
    <row r="5670" spans="1:9" ht="16" x14ac:dyDescent="0.2">
      <c r="A5670" s="5">
        <v>42670.104166666664</v>
      </c>
      <c r="B5670" s="2">
        <v>1146.95</v>
      </c>
      <c r="C5670" s="29">
        <v>90.7</v>
      </c>
      <c r="D5670" s="8">
        <v>9.8750000000000002E-5</v>
      </c>
      <c r="E5670" s="13">
        <f>D5670*'Assumptions Notes'!C$12</f>
        <v>1.1849999999999999E-2</v>
      </c>
      <c r="F5670" s="15">
        <f t="shared" si="176"/>
        <v>8.956625000000001E-3</v>
      </c>
      <c r="G5670" s="10">
        <f>IF(C5670&gt;'Assumptions Notes'!C$11,'Assumptions Notes'!C$11,C5670)</f>
        <v>90.7</v>
      </c>
      <c r="H5670" s="15">
        <f t="shared" si="177"/>
        <v>8.956625000000001E-3</v>
      </c>
      <c r="I5670" s="2">
        <f>IF(C5670&gt;'Assumptions Notes'!C$11,-C5670*('Assumptions Notes'!C$13/(2*1000)),G5670*D5670)</f>
        <v>8.956625000000001E-3</v>
      </c>
    </row>
    <row r="5671" spans="1:9" ht="16" x14ac:dyDescent="0.2">
      <c r="A5671" s="5">
        <v>42670.125</v>
      </c>
      <c r="B5671" s="2">
        <v>1133.69</v>
      </c>
      <c r="C5671" s="29">
        <v>91.2</v>
      </c>
      <c r="D5671" s="8">
        <v>9.7499999999999998E-5</v>
      </c>
      <c r="E5671" s="13">
        <f>D5671*'Assumptions Notes'!C$12</f>
        <v>1.17E-2</v>
      </c>
      <c r="F5671" s="15">
        <f t="shared" si="176"/>
        <v>8.8920000000000006E-3</v>
      </c>
      <c r="G5671" s="10">
        <f>IF(C5671&gt;'Assumptions Notes'!C$11,'Assumptions Notes'!C$11,C5671)</f>
        <v>91.2</v>
      </c>
      <c r="H5671" s="15">
        <f t="shared" si="177"/>
        <v>8.8920000000000006E-3</v>
      </c>
      <c r="I5671" s="2">
        <f>IF(C5671&gt;'Assumptions Notes'!C$11,-C5671*('Assumptions Notes'!C$13/(2*1000)),G5671*D5671)</f>
        <v>8.8920000000000006E-3</v>
      </c>
    </row>
    <row r="5672" spans="1:9" ht="16" x14ac:dyDescent="0.2">
      <c r="A5672" s="5">
        <v>42670.145833333336</v>
      </c>
      <c r="B5672" s="2">
        <v>1098.17</v>
      </c>
      <c r="C5672" s="29">
        <v>89.6</v>
      </c>
      <c r="D5672" s="8">
        <v>9.6250000000000009E-5</v>
      </c>
      <c r="E5672" s="13">
        <f>D5672*'Assumptions Notes'!C$12</f>
        <v>1.1550000000000001E-2</v>
      </c>
      <c r="F5672" s="15">
        <f t="shared" si="176"/>
        <v>8.6239999999999997E-3</v>
      </c>
      <c r="G5672" s="10">
        <f>IF(C5672&gt;'Assumptions Notes'!C$11,'Assumptions Notes'!C$11,C5672)</f>
        <v>89.6</v>
      </c>
      <c r="H5672" s="15">
        <f t="shared" si="177"/>
        <v>8.6239999999999997E-3</v>
      </c>
      <c r="I5672" s="2">
        <f>IF(C5672&gt;'Assumptions Notes'!C$11,-C5672*('Assumptions Notes'!C$13/(2*1000)),G5672*D5672)</f>
        <v>8.6239999999999997E-3</v>
      </c>
    </row>
    <row r="5673" spans="1:9" ht="16" x14ac:dyDescent="0.2">
      <c r="A5673" s="5">
        <v>42670.166666666664</v>
      </c>
      <c r="B5673" s="2">
        <v>1086.27</v>
      </c>
      <c r="C5673" s="29">
        <v>90.5</v>
      </c>
      <c r="D5673" s="8">
        <v>9.5000000000000005E-5</v>
      </c>
      <c r="E5673" s="13">
        <f>D5673*'Assumptions Notes'!C$12</f>
        <v>1.14E-2</v>
      </c>
      <c r="F5673" s="15">
        <f t="shared" si="176"/>
        <v>8.597500000000001E-3</v>
      </c>
      <c r="G5673" s="10">
        <f>IF(C5673&gt;'Assumptions Notes'!C$11,'Assumptions Notes'!C$11,C5673)</f>
        <v>90.5</v>
      </c>
      <c r="H5673" s="15">
        <f t="shared" si="177"/>
        <v>8.597500000000001E-3</v>
      </c>
      <c r="I5673" s="2">
        <f>IF(C5673&gt;'Assumptions Notes'!C$11,-C5673*('Assumptions Notes'!C$13/(2*1000)),G5673*D5673)</f>
        <v>8.597500000000001E-3</v>
      </c>
    </row>
    <row r="5674" spans="1:9" ht="16" x14ac:dyDescent="0.2">
      <c r="A5674" s="5">
        <v>42670.1875</v>
      </c>
      <c r="B5674" s="2">
        <v>1103.46</v>
      </c>
      <c r="C5674" s="29">
        <v>86.5</v>
      </c>
      <c r="D5674" s="8">
        <v>9.6250000000000009E-5</v>
      </c>
      <c r="E5674" s="13">
        <f>D5674*'Assumptions Notes'!C$12</f>
        <v>1.1550000000000001E-2</v>
      </c>
      <c r="F5674" s="15">
        <f t="shared" si="176"/>
        <v>8.3256250000000014E-3</v>
      </c>
      <c r="G5674" s="10">
        <f>IF(C5674&gt;'Assumptions Notes'!C$11,'Assumptions Notes'!C$11,C5674)</f>
        <v>86.5</v>
      </c>
      <c r="H5674" s="15">
        <f t="shared" si="177"/>
        <v>8.3256250000000014E-3</v>
      </c>
      <c r="I5674" s="2">
        <f>IF(C5674&gt;'Assumptions Notes'!C$11,-C5674*('Assumptions Notes'!C$13/(2*1000)),G5674*D5674)</f>
        <v>8.3256250000000014E-3</v>
      </c>
    </row>
    <row r="5675" spans="1:9" ht="16" x14ac:dyDescent="0.2">
      <c r="A5675" s="5">
        <v>42670.208333333336</v>
      </c>
      <c r="B5675" s="2">
        <v>1140.73</v>
      </c>
      <c r="C5675" s="29">
        <v>87.1</v>
      </c>
      <c r="D5675" s="8">
        <v>9.7499999999999998E-5</v>
      </c>
      <c r="E5675" s="13">
        <f>D5675*'Assumptions Notes'!C$12</f>
        <v>1.17E-2</v>
      </c>
      <c r="F5675" s="15">
        <f t="shared" si="176"/>
        <v>8.4922499999999998E-3</v>
      </c>
      <c r="G5675" s="10">
        <f>IF(C5675&gt;'Assumptions Notes'!C$11,'Assumptions Notes'!C$11,C5675)</f>
        <v>87.1</v>
      </c>
      <c r="H5675" s="15">
        <f t="shared" si="177"/>
        <v>8.4922499999999998E-3</v>
      </c>
      <c r="I5675" s="2">
        <f>IF(C5675&gt;'Assumptions Notes'!C$11,-C5675*('Assumptions Notes'!C$13/(2*1000)),G5675*D5675)</f>
        <v>8.4922499999999998E-3</v>
      </c>
    </row>
    <row r="5676" spans="1:9" ht="16" x14ac:dyDescent="0.2">
      <c r="A5676" s="5">
        <v>42670.229166666664</v>
      </c>
      <c r="B5676" s="2">
        <v>1195.9000000000001</v>
      </c>
      <c r="C5676" s="29">
        <v>84.6</v>
      </c>
      <c r="D5676" s="8">
        <v>1.15E-4</v>
      </c>
      <c r="E5676" s="13">
        <f>D5676*'Assumptions Notes'!C$12</f>
        <v>1.38E-2</v>
      </c>
      <c r="F5676" s="15">
        <f t="shared" si="176"/>
        <v>9.7289999999999998E-3</v>
      </c>
      <c r="G5676" s="10">
        <f>IF(C5676&gt;'Assumptions Notes'!C$11,'Assumptions Notes'!C$11,C5676)</f>
        <v>84.6</v>
      </c>
      <c r="H5676" s="15">
        <f t="shared" si="177"/>
        <v>9.7289999999999998E-3</v>
      </c>
      <c r="I5676" s="2">
        <f>IF(C5676&gt;'Assumptions Notes'!C$11,-C5676*('Assumptions Notes'!C$13/(2*1000)),G5676*D5676)</f>
        <v>9.7289999999999998E-3</v>
      </c>
    </row>
    <row r="5677" spans="1:9" ht="16" x14ac:dyDescent="0.2">
      <c r="A5677" s="5">
        <v>42670.25</v>
      </c>
      <c r="B5677" s="2">
        <v>1269.31</v>
      </c>
      <c r="C5677" s="29">
        <v>83.4</v>
      </c>
      <c r="D5677" s="8">
        <v>1.325E-4</v>
      </c>
      <c r="E5677" s="13">
        <f>D5677*'Assumptions Notes'!C$12</f>
        <v>1.5900000000000001E-2</v>
      </c>
      <c r="F5677" s="15">
        <f t="shared" si="176"/>
        <v>1.10505E-2</v>
      </c>
      <c r="G5677" s="10">
        <f>IF(C5677&gt;'Assumptions Notes'!C$11,'Assumptions Notes'!C$11,C5677)</f>
        <v>83.4</v>
      </c>
      <c r="H5677" s="15">
        <f t="shared" si="177"/>
        <v>1.10505E-2</v>
      </c>
      <c r="I5677" s="2">
        <f>IF(C5677&gt;'Assumptions Notes'!C$11,-C5677*('Assumptions Notes'!C$13/(2*1000)),G5677*D5677)</f>
        <v>1.10505E-2</v>
      </c>
    </row>
    <row r="5678" spans="1:9" ht="16" x14ac:dyDescent="0.2">
      <c r="A5678" s="5">
        <v>42670.270833333336</v>
      </c>
      <c r="B5678" s="2">
        <v>1366.48</v>
      </c>
      <c r="C5678" s="29">
        <v>81.5</v>
      </c>
      <c r="D5678" s="8">
        <v>1.6249999999999999E-4</v>
      </c>
      <c r="E5678" s="13">
        <f>D5678*'Assumptions Notes'!C$12</f>
        <v>1.95E-2</v>
      </c>
      <c r="F5678" s="15">
        <f t="shared" si="176"/>
        <v>1.3243749999999999E-2</v>
      </c>
      <c r="G5678" s="10">
        <f>IF(C5678&gt;'Assumptions Notes'!C$11,'Assumptions Notes'!C$11,C5678)</f>
        <v>81.5</v>
      </c>
      <c r="H5678" s="15">
        <f t="shared" si="177"/>
        <v>1.3243749999999999E-2</v>
      </c>
      <c r="I5678" s="2">
        <f>IF(C5678&gt;'Assumptions Notes'!C$11,-C5678*('Assumptions Notes'!C$13/(2*1000)),G5678*D5678)</f>
        <v>1.3243749999999999E-2</v>
      </c>
    </row>
    <row r="5679" spans="1:9" ht="16" x14ac:dyDescent="0.2">
      <c r="A5679" s="5">
        <v>42670.291666666664</v>
      </c>
      <c r="B5679" s="2">
        <v>1441.23</v>
      </c>
      <c r="C5679" s="29">
        <v>82.6</v>
      </c>
      <c r="D5679" s="8">
        <v>1.9249999999999999E-4</v>
      </c>
      <c r="E5679" s="13">
        <f>D5679*'Assumptions Notes'!C$12</f>
        <v>2.3099999999999999E-2</v>
      </c>
      <c r="F5679" s="15">
        <f t="shared" si="176"/>
        <v>1.5900499999999998E-2</v>
      </c>
      <c r="G5679" s="10">
        <f>IF(C5679&gt;'Assumptions Notes'!C$11,'Assumptions Notes'!C$11,C5679)</f>
        <v>82.6</v>
      </c>
      <c r="H5679" s="15">
        <f t="shared" si="177"/>
        <v>1.5900499999999998E-2</v>
      </c>
      <c r="I5679" s="2">
        <f>IF(C5679&gt;'Assumptions Notes'!C$11,-C5679*('Assumptions Notes'!C$13/(2*1000)),G5679*D5679)</f>
        <v>1.5900499999999998E-2</v>
      </c>
    </row>
    <row r="5680" spans="1:9" ht="16" x14ac:dyDescent="0.2">
      <c r="A5680" s="5">
        <v>42670.3125</v>
      </c>
      <c r="B5680" s="2">
        <v>1459.25</v>
      </c>
      <c r="C5680" s="29">
        <v>84.7</v>
      </c>
      <c r="D5680" s="8">
        <v>2.0875000000000001E-4</v>
      </c>
      <c r="E5680" s="13">
        <f>D5680*'Assumptions Notes'!C$12</f>
        <v>2.5049999999999999E-2</v>
      </c>
      <c r="F5680" s="15">
        <f t="shared" si="176"/>
        <v>1.7681125000000002E-2</v>
      </c>
      <c r="G5680" s="10">
        <f>IF(C5680&gt;'Assumptions Notes'!C$11,'Assumptions Notes'!C$11,C5680)</f>
        <v>84.7</v>
      </c>
      <c r="H5680" s="15">
        <f t="shared" si="177"/>
        <v>1.7681125000000002E-2</v>
      </c>
      <c r="I5680" s="2">
        <f>IF(C5680&gt;'Assumptions Notes'!C$11,-C5680*('Assumptions Notes'!C$13/(2*1000)),G5680*D5680)</f>
        <v>1.7681125000000002E-2</v>
      </c>
    </row>
    <row r="5681" spans="1:9" ht="16" x14ac:dyDescent="0.2">
      <c r="A5681" s="5">
        <v>42670.333333333336</v>
      </c>
      <c r="B5681" s="2">
        <v>1378.48</v>
      </c>
      <c r="C5681" s="29">
        <v>89.4</v>
      </c>
      <c r="D5681" s="8">
        <v>2.2499999999999999E-4</v>
      </c>
      <c r="E5681" s="13">
        <f>D5681*'Assumptions Notes'!C$12</f>
        <v>2.7E-2</v>
      </c>
      <c r="F5681" s="15">
        <f t="shared" si="176"/>
        <v>2.0115000000000001E-2</v>
      </c>
      <c r="G5681" s="10">
        <f>IF(C5681&gt;'Assumptions Notes'!C$11,'Assumptions Notes'!C$11,C5681)</f>
        <v>89.4</v>
      </c>
      <c r="H5681" s="15">
        <f t="shared" si="177"/>
        <v>2.0115000000000001E-2</v>
      </c>
      <c r="I5681" s="2">
        <f>IF(C5681&gt;'Assumptions Notes'!C$11,-C5681*('Assumptions Notes'!C$13/(2*1000)),G5681*D5681)</f>
        <v>2.0115000000000001E-2</v>
      </c>
    </row>
    <row r="5682" spans="1:9" ht="16" x14ac:dyDescent="0.2">
      <c r="A5682" s="5">
        <v>42670.354166666664</v>
      </c>
      <c r="B5682" s="2">
        <v>1288.73</v>
      </c>
      <c r="C5682" s="29">
        <v>87.8</v>
      </c>
      <c r="D5682" s="8">
        <v>2.2625E-4</v>
      </c>
      <c r="E5682" s="13">
        <f>D5682*'Assumptions Notes'!C$12</f>
        <v>2.7150000000000001E-2</v>
      </c>
      <c r="F5682" s="15">
        <f t="shared" si="176"/>
        <v>1.986475E-2</v>
      </c>
      <c r="G5682" s="10">
        <f>IF(C5682&gt;'Assumptions Notes'!C$11,'Assumptions Notes'!C$11,C5682)</f>
        <v>87.8</v>
      </c>
      <c r="H5682" s="15">
        <f t="shared" si="177"/>
        <v>1.986475E-2</v>
      </c>
      <c r="I5682" s="2">
        <f>IF(C5682&gt;'Assumptions Notes'!C$11,-C5682*('Assumptions Notes'!C$13/(2*1000)),G5682*D5682)</f>
        <v>1.986475E-2</v>
      </c>
    </row>
    <row r="5683" spans="1:9" ht="16" x14ac:dyDescent="0.2">
      <c r="A5683" s="5">
        <v>42670.375</v>
      </c>
      <c r="B5683" s="2">
        <v>1233.3699999999999</v>
      </c>
      <c r="C5683" s="29">
        <v>88.6</v>
      </c>
      <c r="D5683" s="8">
        <v>2.275E-4</v>
      </c>
      <c r="E5683" s="13">
        <f>D5683*'Assumptions Notes'!C$12</f>
        <v>2.7300000000000001E-2</v>
      </c>
      <c r="F5683" s="15">
        <f t="shared" si="176"/>
        <v>2.0156499999999997E-2</v>
      </c>
      <c r="G5683" s="10">
        <f>IF(C5683&gt;'Assumptions Notes'!C$11,'Assumptions Notes'!C$11,C5683)</f>
        <v>88.6</v>
      </c>
      <c r="H5683" s="15">
        <f t="shared" si="177"/>
        <v>2.0156499999999997E-2</v>
      </c>
      <c r="I5683" s="2">
        <f>IF(C5683&gt;'Assumptions Notes'!C$11,-C5683*('Assumptions Notes'!C$13/(2*1000)),G5683*D5683)</f>
        <v>2.0156499999999997E-2</v>
      </c>
    </row>
    <row r="5684" spans="1:9" ht="16" x14ac:dyDescent="0.2">
      <c r="A5684" s="5">
        <v>42670.395833333336</v>
      </c>
      <c r="B5684" s="2">
        <v>1161.42</v>
      </c>
      <c r="C5684" s="29">
        <v>88.4</v>
      </c>
      <c r="D5684" s="8">
        <v>2.1875E-4</v>
      </c>
      <c r="E5684" s="13">
        <f>D5684*'Assumptions Notes'!C$12</f>
        <v>2.6249999999999999E-2</v>
      </c>
      <c r="F5684" s="15">
        <f t="shared" si="176"/>
        <v>1.9337500000000001E-2</v>
      </c>
      <c r="G5684" s="10">
        <f>IF(C5684&gt;'Assumptions Notes'!C$11,'Assumptions Notes'!C$11,C5684)</f>
        <v>88.4</v>
      </c>
      <c r="H5684" s="15">
        <f t="shared" si="177"/>
        <v>1.9337500000000001E-2</v>
      </c>
      <c r="I5684" s="2">
        <f>IF(C5684&gt;'Assumptions Notes'!C$11,-C5684*('Assumptions Notes'!C$13/(2*1000)),G5684*D5684)</f>
        <v>1.9337500000000001E-2</v>
      </c>
    </row>
    <row r="5685" spans="1:9" ht="16" x14ac:dyDescent="0.2">
      <c r="A5685" s="5">
        <v>42670.416666666664</v>
      </c>
      <c r="B5685" s="2">
        <v>1129.8599999999999</v>
      </c>
      <c r="C5685" s="29">
        <v>88.6</v>
      </c>
      <c r="D5685" s="8">
        <v>2.1000000000000001E-4</v>
      </c>
      <c r="E5685" s="13">
        <f>D5685*'Assumptions Notes'!C$12</f>
        <v>2.52E-2</v>
      </c>
      <c r="F5685" s="15">
        <f t="shared" si="176"/>
        <v>1.8606000000000001E-2</v>
      </c>
      <c r="G5685" s="10">
        <f>IF(C5685&gt;'Assumptions Notes'!C$11,'Assumptions Notes'!C$11,C5685)</f>
        <v>88.6</v>
      </c>
      <c r="H5685" s="15">
        <f t="shared" si="177"/>
        <v>1.8606000000000001E-2</v>
      </c>
      <c r="I5685" s="2">
        <f>IF(C5685&gt;'Assumptions Notes'!C$11,-C5685*('Assumptions Notes'!C$13/(2*1000)),G5685*D5685)</f>
        <v>1.8606000000000001E-2</v>
      </c>
    </row>
    <row r="5686" spans="1:9" ht="16" x14ac:dyDescent="0.2">
      <c r="A5686" s="5">
        <v>42670.4375</v>
      </c>
      <c r="B5686" s="2">
        <v>1093.3699999999999</v>
      </c>
      <c r="C5686" s="29">
        <v>92.5</v>
      </c>
      <c r="D5686" s="8">
        <v>2.075E-4</v>
      </c>
      <c r="E5686" s="13">
        <f>D5686*'Assumptions Notes'!C$12</f>
        <v>2.4899999999999999E-2</v>
      </c>
      <c r="F5686" s="15">
        <f t="shared" si="176"/>
        <v>1.9193749999999999E-2</v>
      </c>
      <c r="G5686" s="10">
        <f>IF(C5686&gt;'Assumptions Notes'!C$11,'Assumptions Notes'!C$11,C5686)</f>
        <v>92.5</v>
      </c>
      <c r="H5686" s="15">
        <f t="shared" si="177"/>
        <v>1.9193749999999999E-2</v>
      </c>
      <c r="I5686" s="2">
        <f>IF(C5686&gt;'Assumptions Notes'!C$11,-C5686*('Assumptions Notes'!C$13/(2*1000)),G5686*D5686)</f>
        <v>1.9193749999999999E-2</v>
      </c>
    </row>
    <row r="5687" spans="1:9" ht="16" x14ac:dyDescent="0.2">
      <c r="A5687" s="5">
        <v>42670.458333333336</v>
      </c>
      <c r="B5687" s="2">
        <v>1075.7</v>
      </c>
      <c r="C5687" s="29">
        <v>83.7</v>
      </c>
      <c r="D5687" s="8">
        <v>2.05E-4</v>
      </c>
      <c r="E5687" s="13">
        <f>D5687*'Assumptions Notes'!C$12</f>
        <v>2.46E-2</v>
      </c>
      <c r="F5687" s="15">
        <f t="shared" si="176"/>
        <v>1.71585E-2</v>
      </c>
      <c r="G5687" s="10">
        <f>IF(C5687&gt;'Assumptions Notes'!C$11,'Assumptions Notes'!C$11,C5687)</f>
        <v>83.7</v>
      </c>
      <c r="H5687" s="15">
        <f t="shared" si="177"/>
        <v>1.71585E-2</v>
      </c>
      <c r="I5687" s="2">
        <f>IF(C5687&gt;'Assumptions Notes'!C$11,-C5687*('Assumptions Notes'!C$13/(2*1000)),G5687*D5687)</f>
        <v>1.71585E-2</v>
      </c>
    </row>
    <row r="5688" spans="1:9" ht="16" x14ac:dyDescent="0.2">
      <c r="A5688" s="5">
        <v>42670.479166666664</v>
      </c>
      <c r="B5688" s="2">
        <v>1029.22</v>
      </c>
      <c r="C5688" s="29">
        <v>77.599999999999994</v>
      </c>
      <c r="D5688" s="8">
        <v>2.1499999999999999E-4</v>
      </c>
      <c r="E5688" s="13">
        <f>D5688*'Assumptions Notes'!C$12</f>
        <v>2.58E-2</v>
      </c>
      <c r="F5688" s="15">
        <f t="shared" si="176"/>
        <v>1.6683999999999997E-2</v>
      </c>
      <c r="G5688" s="10">
        <f>IF(C5688&gt;'Assumptions Notes'!C$11,'Assumptions Notes'!C$11,C5688)</f>
        <v>77.599999999999994</v>
      </c>
      <c r="H5688" s="15">
        <f t="shared" si="177"/>
        <v>1.6683999999999997E-2</v>
      </c>
      <c r="I5688" s="2">
        <f>IF(C5688&gt;'Assumptions Notes'!C$11,-C5688*('Assumptions Notes'!C$13/(2*1000)),G5688*D5688)</f>
        <v>1.6683999999999997E-2</v>
      </c>
    </row>
    <row r="5689" spans="1:9" ht="16" x14ac:dyDescent="0.2">
      <c r="A5689" s="5">
        <v>42670.5</v>
      </c>
      <c r="B5689" s="2">
        <v>1030.31</v>
      </c>
      <c r="C5689" s="29">
        <v>74.099999999999994</v>
      </c>
      <c r="D5689" s="8">
        <v>2.2499999999999999E-4</v>
      </c>
      <c r="E5689" s="13">
        <f>D5689*'Assumptions Notes'!C$12</f>
        <v>2.7E-2</v>
      </c>
      <c r="F5689" s="15">
        <f t="shared" si="176"/>
        <v>1.66725E-2</v>
      </c>
      <c r="G5689" s="10">
        <f>IF(C5689&gt;'Assumptions Notes'!C$11,'Assumptions Notes'!C$11,C5689)</f>
        <v>74.099999999999994</v>
      </c>
      <c r="H5689" s="15">
        <f t="shared" si="177"/>
        <v>1.66725E-2</v>
      </c>
      <c r="I5689" s="2">
        <f>IF(C5689&gt;'Assumptions Notes'!C$11,-C5689*('Assumptions Notes'!C$13/(2*1000)),G5689*D5689)</f>
        <v>1.66725E-2</v>
      </c>
    </row>
    <row r="5690" spans="1:9" ht="16" x14ac:dyDescent="0.2">
      <c r="A5690" s="5">
        <v>42670.520833333336</v>
      </c>
      <c r="B5690" s="2">
        <v>1005.54</v>
      </c>
      <c r="C5690" s="29">
        <v>81.599999999999994</v>
      </c>
      <c r="D5690" s="8">
        <v>2.1250000000000002E-4</v>
      </c>
      <c r="E5690" s="13">
        <f>D5690*'Assumptions Notes'!C$12</f>
        <v>2.5500000000000002E-2</v>
      </c>
      <c r="F5690" s="15">
        <f t="shared" si="176"/>
        <v>1.7340000000000001E-2</v>
      </c>
      <c r="G5690" s="10">
        <f>IF(C5690&gt;'Assumptions Notes'!C$11,'Assumptions Notes'!C$11,C5690)</f>
        <v>81.599999999999994</v>
      </c>
      <c r="H5690" s="15">
        <f t="shared" si="177"/>
        <v>1.7340000000000001E-2</v>
      </c>
      <c r="I5690" s="2">
        <f>IF(C5690&gt;'Assumptions Notes'!C$11,-C5690*('Assumptions Notes'!C$13/(2*1000)),G5690*D5690)</f>
        <v>1.7340000000000001E-2</v>
      </c>
    </row>
    <row r="5691" spans="1:9" ht="16" x14ac:dyDescent="0.2">
      <c r="A5691" s="5">
        <v>42670.541666666664</v>
      </c>
      <c r="B5691" s="2">
        <v>1004.8</v>
      </c>
      <c r="C5691" s="29">
        <v>84.6</v>
      </c>
      <c r="D5691" s="8">
        <v>2.0000000000000001E-4</v>
      </c>
      <c r="E5691" s="13">
        <f>D5691*'Assumptions Notes'!C$12</f>
        <v>2.4E-2</v>
      </c>
      <c r="F5691" s="15">
        <f t="shared" si="176"/>
        <v>1.6920000000000001E-2</v>
      </c>
      <c r="G5691" s="10">
        <f>IF(C5691&gt;'Assumptions Notes'!C$11,'Assumptions Notes'!C$11,C5691)</f>
        <v>84.6</v>
      </c>
      <c r="H5691" s="15">
        <f t="shared" si="177"/>
        <v>1.6920000000000001E-2</v>
      </c>
      <c r="I5691" s="2">
        <f>IF(C5691&gt;'Assumptions Notes'!C$11,-C5691*('Assumptions Notes'!C$13/(2*1000)),G5691*D5691)</f>
        <v>1.6920000000000001E-2</v>
      </c>
    </row>
    <row r="5692" spans="1:9" ht="16" x14ac:dyDescent="0.2">
      <c r="A5692" s="5">
        <v>42670.5625</v>
      </c>
      <c r="B5692" s="2">
        <v>1002.55</v>
      </c>
      <c r="C5692" s="29">
        <v>86.1</v>
      </c>
      <c r="D5692" s="8">
        <v>1.975E-4</v>
      </c>
      <c r="E5692" s="13">
        <f>D5692*'Assumptions Notes'!C$12</f>
        <v>2.3699999999999999E-2</v>
      </c>
      <c r="F5692" s="15">
        <f t="shared" si="176"/>
        <v>1.7004749999999999E-2</v>
      </c>
      <c r="G5692" s="10">
        <f>IF(C5692&gt;'Assumptions Notes'!C$11,'Assumptions Notes'!C$11,C5692)</f>
        <v>86.1</v>
      </c>
      <c r="H5692" s="15">
        <f t="shared" si="177"/>
        <v>1.7004749999999999E-2</v>
      </c>
      <c r="I5692" s="2">
        <f>IF(C5692&gt;'Assumptions Notes'!C$11,-C5692*('Assumptions Notes'!C$13/(2*1000)),G5692*D5692)</f>
        <v>1.7004749999999999E-2</v>
      </c>
    </row>
    <row r="5693" spans="1:9" ht="16" x14ac:dyDescent="0.2">
      <c r="A5693" s="5">
        <v>42670.583333333336</v>
      </c>
      <c r="B5693" s="2">
        <v>1002.56</v>
      </c>
      <c r="C5693" s="29">
        <v>92.9</v>
      </c>
      <c r="D5693" s="8">
        <v>1.95E-4</v>
      </c>
      <c r="E5693" s="13">
        <f>D5693*'Assumptions Notes'!C$12</f>
        <v>2.3400000000000001E-2</v>
      </c>
      <c r="F5693" s="15">
        <f t="shared" si="176"/>
        <v>1.81155E-2</v>
      </c>
      <c r="G5693" s="10">
        <f>IF(C5693&gt;'Assumptions Notes'!C$11,'Assumptions Notes'!C$11,C5693)</f>
        <v>92.9</v>
      </c>
      <c r="H5693" s="15">
        <f t="shared" si="177"/>
        <v>1.81155E-2</v>
      </c>
      <c r="I5693" s="2">
        <f>IF(C5693&gt;'Assumptions Notes'!C$11,-C5693*('Assumptions Notes'!C$13/(2*1000)),G5693*D5693)</f>
        <v>1.81155E-2</v>
      </c>
    </row>
    <row r="5694" spans="1:9" ht="16" x14ac:dyDescent="0.2">
      <c r="A5694" s="5">
        <v>42670.604166666664</v>
      </c>
      <c r="B5694" s="2">
        <v>1000.31</v>
      </c>
      <c r="C5694" s="29">
        <v>91.9</v>
      </c>
      <c r="D5694" s="8">
        <v>1.9625E-4</v>
      </c>
      <c r="E5694" s="13">
        <f>D5694*'Assumptions Notes'!C$12</f>
        <v>2.3550000000000001E-2</v>
      </c>
      <c r="F5694" s="15">
        <f t="shared" si="176"/>
        <v>1.8035375000000003E-2</v>
      </c>
      <c r="G5694" s="10">
        <f>IF(C5694&gt;'Assumptions Notes'!C$11,'Assumptions Notes'!C$11,C5694)</f>
        <v>91.9</v>
      </c>
      <c r="H5694" s="15">
        <f t="shared" si="177"/>
        <v>1.8035375000000003E-2</v>
      </c>
      <c r="I5694" s="2">
        <f>IF(C5694&gt;'Assumptions Notes'!C$11,-C5694*('Assumptions Notes'!C$13/(2*1000)),G5694*D5694)</f>
        <v>1.8035375000000003E-2</v>
      </c>
    </row>
    <row r="5695" spans="1:9" ht="16" x14ac:dyDescent="0.2">
      <c r="A5695" s="5">
        <v>42670.625</v>
      </c>
      <c r="B5695" s="2">
        <v>1013.46</v>
      </c>
      <c r="C5695" s="29">
        <v>90.7</v>
      </c>
      <c r="D5695" s="8">
        <v>1.975E-4</v>
      </c>
      <c r="E5695" s="13">
        <f>D5695*'Assumptions Notes'!C$12</f>
        <v>2.3699999999999999E-2</v>
      </c>
      <c r="F5695" s="15">
        <f t="shared" si="176"/>
        <v>1.7913250000000002E-2</v>
      </c>
      <c r="G5695" s="10">
        <f>IF(C5695&gt;'Assumptions Notes'!C$11,'Assumptions Notes'!C$11,C5695)</f>
        <v>90.7</v>
      </c>
      <c r="H5695" s="15">
        <f t="shared" si="177"/>
        <v>1.7913250000000002E-2</v>
      </c>
      <c r="I5695" s="2">
        <f>IF(C5695&gt;'Assumptions Notes'!C$11,-C5695*('Assumptions Notes'!C$13/(2*1000)),G5695*D5695)</f>
        <v>1.7913250000000002E-2</v>
      </c>
    </row>
    <row r="5696" spans="1:9" ht="16" x14ac:dyDescent="0.2">
      <c r="A5696" s="5">
        <v>42670.645833333336</v>
      </c>
      <c r="B5696" s="2">
        <v>1030.0999999999999</v>
      </c>
      <c r="C5696" s="29">
        <v>89.4</v>
      </c>
      <c r="D5696" s="8">
        <v>2.2124999999999998E-4</v>
      </c>
      <c r="E5696" s="13">
        <f>D5696*'Assumptions Notes'!C$12</f>
        <v>2.6549999999999997E-2</v>
      </c>
      <c r="F5696" s="15">
        <f t="shared" si="176"/>
        <v>1.9779749999999999E-2</v>
      </c>
      <c r="G5696" s="10">
        <f>IF(C5696&gt;'Assumptions Notes'!C$11,'Assumptions Notes'!C$11,C5696)</f>
        <v>89.4</v>
      </c>
      <c r="H5696" s="15">
        <f t="shared" si="177"/>
        <v>1.9779749999999999E-2</v>
      </c>
      <c r="I5696" s="2">
        <f>IF(C5696&gt;'Assumptions Notes'!C$11,-C5696*('Assumptions Notes'!C$13/(2*1000)),G5696*D5696)</f>
        <v>1.9779749999999999E-2</v>
      </c>
    </row>
    <row r="5697" spans="1:9" ht="16" x14ac:dyDescent="0.2">
      <c r="A5697" s="5">
        <v>42670.666666666664</v>
      </c>
      <c r="B5697" s="2">
        <v>1078.5999999999999</v>
      </c>
      <c r="C5697" s="29">
        <v>91.3</v>
      </c>
      <c r="D5697" s="8">
        <v>2.4499999999999999E-4</v>
      </c>
      <c r="E5697" s="13">
        <f>D5697*'Assumptions Notes'!C$12</f>
        <v>2.9399999999999999E-2</v>
      </c>
      <c r="F5697" s="15">
        <f t="shared" si="176"/>
        <v>2.2368499999999999E-2</v>
      </c>
      <c r="G5697" s="10">
        <f>IF(C5697&gt;'Assumptions Notes'!C$11,'Assumptions Notes'!C$11,C5697)</f>
        <v>91.3</v>
      </c>
      <c r="H5697" s="15">
        <f t="shared" si="177"/>
        <v>2.2368499999999999E-2</v>
      </c>
      <c r="I5697" s="2">
        <f>IF(C5697&gt;'Assumptions Notes'!C$11,-C5697*('Assumptions Notes'!C$13/(2*1000)),G5697*D5697)</f>
        <v>2.2368499999999999E-2</v>
      </c>
    </row>
    <row r="5698" spans="1:9" ht="16" x14ac:dyDescent="0.2">
      <c r="A5698" s="5">
        <v>42670.6875</v>
      </c>
      <c r="B5698" s="2">
        <v>1123.19</v>
      </c>
      <c r="C5698" s="29">
        <v>92.4</v>
      </c>
      <c r="D5698" s="8">
        <v>2.7E-4</v>
      </c>
      <c r="E5698" s="13">
        <f>D5698*'Assumptions Notes'!C$12</f>
        <v>3.2399999999999998E-2</v>
      </c>
      <c r="F5698" s="15">
        <f t="shared" si="176"/>
        <v>2.4948000000000001E-2</v>
      </c>
      <c r="G5698" s="10">
        <f>IF(C5698&gt;'Assumptions Notes'!C$11,'Assumptions Notes'!C$11,C5698)</f>
        <v>92.4</v>
      </c>
      <c r="H5698" s="15">
        <f t="shared" si="177"/>
        <v>2.4948000000000001E-2</v>
      </c>
      <c r="I5698" s="2">
        <f>IF(C5698&gt;'Assumptions Notes'!C$11,-C5698*('Assumptions Notes'!C$13/(2*1000)),G5698*D5698)</f>
        <v>2.4948000000000001E-2</v>
      </c>
    </row>
    <row r="5699" spans="1:9" ht="16" x14ac:dyDescent="0.2">
      <c r="A5699" s="5">
        <v>42670.708333333336</v>
      </c>
      <c r="B5699" s="2">
        <v>1197.78</v>
      </c>
      <c r="C5699" s="29">
        <v>87.5</v>
      </c>
      <c r="D5699" s="8">
        <v>2.9500000000000001E-4</v>
      </c>
      <c r="E5699" s="13">
        <f>D5699*'Assumptions Notes'!C$12</f>
        <v>3.5400000000000001E-2</v>
      </c>
      <c r="F5699" s="15">
        <f t="shared" ref="F5699:F5762" si="178">D5699*C5699</f>
        <v>2.5812500000000002E-2</v>
      </c>
      <c r="G5699" s="10">
        <f>IF(C5699&gt;'Assumptions Notes'!C$11,'Assumptions Notes'!C$11,C5699)</f>
        <v>87.5</v>
      </c>
      <c r="H5699" s="15">
        <f t="shared" ref="H5699:H5762" si="179">G5699*D5699</f>
        <v>2.5812500000000002E-2</v>
      </c>
      <c r="I5699" s="2">
        <f>IF(C5699&gt;'Assumptions Notes'!C$11,-C5699*('Assumptions Notes'!C$13/(2*1000)),G5699*D5699)</f>
        <v>2.5812500000000002E-2</v>
      </c>
    </row>
    <row r="5700" spans="1:9" ht="16" x14ac:dyDescent="0.2">
      <c r="A5700" s="5">
        <v>42670.729166666664</v>
      </c>
      <c r="B5700" s="2">
        <v>1272.46</v>
      </c>
      <c r="C5700" s="29">
        <v>82.4</v>
      </c>
      <c r="D5700" s="8">
        <v>2.9750000000000002E-4</v>
      </c>
      <c r="E5700" s="13">
        <f>D5700*'Assumptions Notes'!C$12</f>
        <v>3.5700000000000003E-2</v>
      </c>
      <c r="F5700" s="15">
        <f t="shared" si="178"/>
        <v>2.4514000000000005E-2</v>
      </c>
      <c r="G5700" s="10">
        <f>IF(C5700&gt;'Assumptions Notes'!C$11,'Assumptions Notes'!C$11,C5700)</f>
        <v>82.4</v>
      </c>
      <c r="H5700" s="15">
        <f t="shared" si="179"/>
        <v>2.4514000000000005E-2</v>
      </c>
      <c r="I5700" s="2">
        <f>IF(C5700&gt;'Assumptions Notes'!C$11,-C5700*('Assumptions Notes'!C$13/(2*1000)),G5700*D5700)</f>
        <v>2.4514000000000005E-2</v>
      </c>
    </row>
    <row r="5701" spans="1:9" ht="16" x14ac:dyDescent="0.2">
      <c r="A5701" s="5">
        <v>42670.75</v>
      </c>
      <c r="B5701" s="2">
        <v>1355.63</v>
      </c>
      <c r="C5701" s="29">
        <v>80.099999999999994</v>
      </c>
      <c r="D5701" s="8">
        <v>2.9999999999999997E-4</v>
      </c>
      <c r="E5701" s="13">
        <f>D5701*'Assumptions Notes'!C$12</f>
        <v>3.5999999999999997E-2</v>
      </c>
      <c r="F5701" s="15">
        <f t="shared" si="178"/>
        <v>2.4029999999999996E-2</v>
      </c>
      <c r="G5701" s="10">
        <f>IF(C5701&gt;'Assumptions Notes'!C$11,'Assumptions Notes'!C$11,C5701)</f>
        <v>80.099999999999994</v>
      </c>
      <c r="H5701" s="15">
        <f t="shared" si="179"/>
        <v>2.4029999999999996E-2</v>
      </c>
      <c r="I5701" s="2">
        <f>IF(C5701&gt;'Assumptions Notes'!C$11,-C5701*('Assumptions Notes'!C$13/(2*1000)),G5701*D5701)</f>
        <v>2.4029999999999996E-2</v>
      </c>
    </row>
    <row r="5702" spans="1:9" ht="16" x14ac:dyDescent="0.2">
      <c r="A5702" s="5">
        <v>42670.770833333336</v>
      </c>
      <c r="B5702" s="2">
        <v>1396.23</v>
      </c>
      <c r="C5702" s="29">
        <v>79.8</v>
      </c>
      <c r="D5702" s="8">
        <v>2.9999999999999997E-4</v>
      </c>
      <c r="E5702" s="13">
        <f>D5702*'Assumptions Notes'!C$12</f>
        <v>3.5999999999999997E-2</v>
      </c>
      <c r="F5702" s="15">
        <f t="shared" si="178"/>
        <v>2.3939999999999996E-2</v>
      </c>
      <c r="G5702" s="10">
        <f>IF(C5702&gt;'Assumptions Notes'!C$11,'Assumptions Notes'!C$11,C5702)</f>
        <v>79.8</v>
      </c>
      <c r="H5702" s="15">
        <f t="shared" si="179"/>
        <v>2.3939999999999996E-2</v>
      </c>
      <c r="I5702" s="2">
        <f>IF(C5702&gt;'Assumptions Notes'!C$11,-C5702*('Assumptions Notes'!C$13/(2*1000)),G5702*D5702)</f>
        <v>2.3939999999999996E-2</v>
      </c>
    </row>
    <row r="5703" spans="1:9" ht="16" x14ac:dyDescent="0.2">
      <c r="A5703" s="5">
        <v>42670.791666666664</v>
      </c>
      <c r="B5703" s="2">
        <v>1429.19</v>
      </c>
      <c r="C5703" s="29">
        <v>188.2</v>
      </c>
      <c r="D5703" s="8">
        <v>2.9999999999999997E-4</v>
      </c>
      <c r="E5703" s="13">
        <f>D5703*'Assumptions Notes'!C$12</f>
        <v>3.5999999999999997E-2</v>
      </c>
      <c r="F5703" s="15">
        <f t="shared" si="178"/>
        <v>5.6459999999999989E-2</v>
      </c>
      <c r="G5703" s="10">
        <f>IF(C5703&gt;'Assumptions Notes'!C$11,'Assumptions Notes'!C$11,C5703)</f>
        <v>150</v>
      </c>
      <c r="H5703" s="15">
        <f t="shared" si="179"/>
        <v>4.4999999999999998E-2</v>
      </c>
      <c r="I5703" s="2">
        <f>IF(C5703&gt;'Assumptions Notes'!C$11,-C5703*('Assumptions Notes'!C$13/(2*1000)),G5703*D5703)</f>
        <v>-9.4100000000000003E-2</v>
      </c>
    </row>
    <row r="5704" spans="1:9" ht="16" x14ac:dyDescent="0.2">
      <c r="A5704" s="5">
        <v>42670.8125</v>
      </c>
      <c r="B5704" s="2">
        <v>1440.24</v>
      </c>
      <c r="C5704" s="29">
        <v>187.7</v>
      </c>
      <c r="D5704" s="8">
        <v>2.9750000000000002E-4</v>
      </c>
      <c r="E5704" s="13">
        <f>D5704*'Assumptions Notes'!C$12</f>
        <v>3.5700000000000003E-2</v>
      </c>
      <c r="F5704" s="15">
        <f t="shared" si="178"/>
        <v>5.5840750000000001E-2</v>
      </c>
      <c r="G5704" s="10">
        <f>IF(C5704&gt;'Assumptions Notes'!C$11,'Assumptions Notes'!C$11,C5704)</f>
        <v>150</v>
      </c>
      <c r="H5704" s="15">
        <f t="shared" si="179"/>
        <v>4.4625000000000005E-2</v>
      </c>
      <c r="I5704" s="2">
        <f>IF(C5704&gt;'Assumptions Notes'!C$11,-C5704*('Assumptions Notes'!C$13/(2*1000)),G5704*D5704)</f>
        <v>-9.3850000000000003E-2</v>
      </c>
    </row>
    <row r="5705" spans="1:9" ht="16" x14ac:dyDescent="0.2">
      <c r="A5705" s="5">
        <v>42670.833333333336</v>
      </c>
      <c r="B5705" s="2">
        <v>1483.45</v>
      </c>
      <c r="C5705" s="29">
        <v>185</v>
      </c>
      <c r="D5705" s="8">
        <v>2.9500000000000001E-4</v>
      </c>
      <c r="E5705" s="13">
        <f>D5705*'Assumptions Notes'!C$12</f>
        <v>3.5400000000000001E-2</v>
      </c>
      <c r="F5705" s="15">
        <f t="shared" si="178"/>
        <v>5.4575000000000005E-2</v>
      </c>
      <c r="G5705" s="10">
        <f>IF(C5705&gt;'Assumptions Notes'!C$11,'Assumptions Notes'!C$11,C5705)</f>
        <v>150</v>
      </c>
      <c r="H5705" s="15">
        <f t="shared" si="179"/>
        <v>4.4250000000000005E-2</v>
      </c>
      <c r="I5705" s="2">
        <f>IF(C5705&gt;'Assumptions Notes'!C$11,-C5705*('Assumptions Notes'!C$13/(2*1000)),G5705*D5705)</f>
        <v>-9.2499999999999999E-2</v>
      </c>
    </row>
    <row r="5706" spans="1:9" ht="16" x14ac:dyDescent="0.2">
      <c r="A5706" s="5">
        <v>42670.854166666664</v>
      </c>
      <c r="B5706" s="2">
        <v>1464.55</v>
      </c>
      <c r="C5706" s="29">
        <v>173.1</v>
      </c>
      <c r="D5706" s="8">
        <v>2.9E-4</v>
      </c>
      <c r="E5706" s="13">
        <f>D5706*'Assumptions Notes'!C$12</f>
        <v>3.4799999999999998E-2</v>
      </c>
      <c r="F5706" s="15">
        <f t="shared" si="178"/>
        <v>5.0199000000000001E-2</v>
      </c>
      <c r="G5706" s="10">
        <f>IF(C5706&gt;'Assumptions Notes'!C$11,'Assumptions Notes'!C$11,C5706)</f>
        <v>150</v>
      </c>
      <c r="H5706" s="15">
        <f t="shared" si="179"/>
        <v>4.3499999999999997E-2</v>
      </c>
      <c r="I5706" s="2">
        <f>IF(C5706&gt;'Assumptions Notes'!C$11,-C5706*('Assumptions Notes'!C$13/(2*1000)),G5706*D5706)</f>
        <v>-8.6550000000000002E-2</v>
      </c>
    </row>
    <row r="5707" spans="1:9" ht="16" x14ac:dyDescent="0.2">
      <c r="A5707" s="5">
        <v>42670.875</v>
      </c>
      <c r="B5707" s="2">
        <v>1347.14</v>
      </c>
      <c r="C5707" s="29">
        <v>170.2</v>
      </c>
      <c r="D5707" s="8">
        <v>2.8499999999999999E-4</v>
      </c>
      <c r="E5707" s="13">
        <f>D5707*'Assumptions Notes'!C$12</f>
        <v>3.4200000000000001E-2</v>
      </c>
      <c r="F5707" s="15">
        <f t="shared" si="178"/>
        <v>4.8506999999999995E-2</v>
      </c>
      <c r="G5707" s="10">
        <f>IF(C5707&gt;'Assumptions Notes'!C$11,'Assumptions Notes'!C$11,C5707)</f>
        <v>150</v>
      </c>
      <c r="H5707" s="15">
        <f t="shared" si="179"/>
        <v>4.2749999999999996E-2</v>
      </c>
      <c r="I5707" s="2">
        <f>IF(C5707&gt;'Assumptions Notes'!C$11,-C5707*('Assumptions Notes'!C$13/(2*1000)),G5707*D5707)</f>
        <v>-8.5099999999999995E-2</v>
      </c>
    </row>
    <row r="5708" spans="1:9" ht="16" x14ac:dyDescent="0.2">
      <c r="A5708" s="5">
        <v>42670.895833333336</v>
      </c>
      <c r="B5708" s="2">
        <v>1369.9</v>
      </c>
      <c r="C5708" s="29">
        <v>174.8</v>
      </c>
      <c r="D5708" s="8">
        <v>2.7E-4</v>
      </c>
      <c r="E5708" s="13">
        <f>D5708*'Assumptions Notes'!C$12</f>
        <v>3.2399999999999998E-2</v>
      </c>
      <c r="F5708" s="15">
        <f t="shared" si="178"/>
        <v>4.7196000000000002E-2</v>
      </c>
      <c r="G5708" s="10">
        <f>IF(C5708&gt;'Assumptions Notes'!C$11,'Assumptions Notes'!C$11,C5708)</f>
        <v>150</v>
      </c>
      <c r="H5708" s="15">
        <f t="shared" si="179"/>
        <v>4.0500000000000001E-2</v>
      </c>
      <c r="I5708" s="2">
        <f>IF(C5708&gt;'Assumptions Notes'!C$11,-C5708*('Assumptions Notes'!C$13/(2*1000)),G5708*D5708)</f>
        <v>-8.7400000000000005E-2</v>
      </c>
    </row>
    <row r="5709" spans="1:9" ht="16" x14ac:dyDescent="0.2">
      <c r="A5709" s="5">
        <v>42670.916666666664</v>
      </c>
      <c r="B5709" s="2">
        <v>1331.55</v>
      </c>
      <c r="C5709" s="29">
        <v>173</v>
      </c>
      <c r="D5709" s="8">
        <v>2.5500000000000002E-4</v>
      </c>
      <c r="E5709" s="13">
        <f>D5709*'Assumptions Notes'!C$12</f>
        <v>3.0600000000000002E-2</v>
      </c>
      <c r="F5709" s="15">
        <f t="shared" si="178"/>
        <v>4.4115000000000001E-2</v>
      </c>
      <c r="G5709" s="10">
        <f>IF(C5709&gt;'Assumptions Notes'!C$11,'Assumptions Notes'!C$11,C5709)</f>
        <v>150</v>
      </c>
      <c r="H5709" s="15">
        <f t="shared" si="179"/>
        <v>3.8250000000000006E-2</v>
      </c>
      <c r="I5709" s="2">
        <f>IF(C5709&gt;'Assumptions Notes'!C$11,-C5709*('Assumptions Notes'!C$13/(2*1000)),G5709*D5709)</f>
        <v>-8.6500000000000007E-2</v>
      </c>
    </row>
    <row r="5710" spans="1:9" ht="16" x14ac:dyDescent="0.2">
      <c r="A5710" s="5">
        <v>42670.9375</v>
      </c>
      <c r="B5710" s="2">
        <v>1273.22</v>
      </c>
      <c r="C5710" s="29">
        <v>171.8</v>
      </c>
      <c r="D5710" s="8">
        <v>2.1250000000000002E-4</v>
      </c>
      <c r="E5710" s="13">
        <f>D5710*'Assumptions Notes'!C$12</f>
        <v>2.5500000000000002E-2</v>
      </c>
      <c r="F5710" s="15">
        <f t="shared" si="178"/>
        <v>3.6507500000000005E-2</v>
      </c>
      <c r="G5710" s="10">
        <f>IF(C5710&gt;'Assumptions Notes'!C$11,'Assumptions Notes'!C$11,C5710)</f>
        <v>150</v>
      </c>
      <c r="H5710" s="15">
        <f t="shared" si="179"/>
        <v>3.1875000000000001E-2</v>
      </c>
      <c r="I5710" s="2">
        <f>IF(C5710&gt;'Assumptions Notes'!C$11,-C5710*('Assumptions Notes'!C$13/(2*1000)),G5710*D5710)</f>
        <v>-8.5900000000000004E-2</v>
      </c>
    </row>
    <row r="5711" spans="1:9" ht="16" x14ac:dyDescent="0.2">
      <c r="A5711" s="5">
        <v>42670.958333333336</v>
      </c>
      <c r="B5711" s="2">
        <v>1227.28</v>
      </c>
      <c r="C5711" s="29">
        <v>177.5</v>
      </c>
      <c r="D5711" s="8">
        <v>1.7000000000000001E-4</v>
      </c>
      <c r="E5711" s="13">
        <f>D5711*'Assumptions Notes'!C$12</f>
        <v>2.0400000000000001E-2</v>
      </c>
      <c r="F5711" s="15">
        <f t="shared" si="178"/>
        <v>3.0175E-2</v>
      </c>
      <c r="G5711" s="10">
        <f>IF(C5711&gt;'Assumptions Notes'!C$11,'Assumptions Notes'!C$11,C5711)</f>
        <v>150</v>
      </c>
      <c r="H5711" s="15">
        <f t="shared" si="179"/>
        <v>2.5500000000000002E-2</v>
      </c>
      <c r="I5711" s="2">
        <f>IF(C5711&gt;'Assumptions Notes'!C$11,-C5711*('Assumptions Notes'!C$13/(2*1000)),G5711*D5711)</f>
        <v>-8.8749999999999996E-2</v>
      </c>
    </row>
    <row r="5712" spans="1:9" ht="16" x14ac:dyDescent="0.2">
      <c r="A5712" s="5">
        <v>42670.979166666664</v>
      </c>
      <c r="B5712" s="2">
        <v>1246.1600000000001</v>
      </c>
      <c r="C5712" s="29">
        <v>182.7</v>
      </c>
      <c r="D5712" s="8">
        <v>1.5000000000000001E-4</v>
      </c>
      <c r="E5712" s="13">
        <f>D5712*'Assumptions Notes'!C$12</f>
        <v>1.8000000000000002E-2</v>
      </c>
      <c r="F5712" s="15">
        <f t="shared" si="178"/>
        <v>2.7405000000000002E-2</v>
      </c>
      <c r="G5712" s="10">
        <f>IF(C5712&gt;'Assumptions Notes'!C$11,'Assumptions Notes'!C$11,C5712)</f>
        <v>150</v>
      </c>
      <c r="H5712" s="15">
        <f t="shared" si="179"/>
        <v>2.2500000000000003E-2</v>
      </c>
      <c r="I5712" s="2">
        <f>IF(C5712&gt;'Assumptions Notes'!C$11,-C5712*('Assumptions Notes'!C$13/(2*1000)),G5712*D5712)</f>
        <v>-9.1350000000000001E-2</v>
      </c>
    </row>
    <row r="5713" spans="1:9" ht="16" x14ac:dyDescent="0.2">
      <c r="A5713" s="5">
        <v>42671</v>
      </c>
      <c r="B5713" s="2">
        <v>1443.02</v>
      </c>
      <c r="C5713" s="29">
        <v>183.8</v>
      </c>
      <c r="D5713" s="8">
        <v>1.2999999999999999E-4</v>
      </c>
      <c r="E5713" s="13">
        <f>D5713*'Assumptions Notes'!C$12</f>
        <v>1.5599999999999999E-2</v>
      </c>
      <c r="F5713" s="15">
        <f t="shared" si="178"/>
        <v>2.3893999999999999E-2</v>
      </c>
      <c r="G5713" s="10">
        <f>IF(C5713&gt;'Assumptions Notes'!C$11,'Assumptions Notes'!C$11,C5713)</f>
        <v>150</v>
      </c>
      <c r="H5713" s="15">
        <f t="shared" si="179"/>
        <v>1.95E-2</v>
      </c>
      <c r="I5713" s="2">
        <f>IF(C5713&gt;'Assumptions Notes'!C$11,-C5713*('Assumptions Notes'!C$13/(2*1000)),G5713*D5713)</f>
        <v>-9.1900000000000009E-2</v>
      </c>
    </row>
    <row r="5714" spans="1:9" ht="16" x14ac:dyDescent="0.2">
      <c r="A5714" s="5">
        <v>42671.020833333336</v>
      </c>
      <c r="B5714" s="2">
        <v>1358.64</v>
      </c>
      <c r="C5714" s="29">
        <v>180</v>
      </c>
      <c r="D5714" s="8">
        <v>1.175E-4</v>
      </c>
      <c r="E5714" s="13">
        <f>D5714*'Assumptions Notes'!C$12</f>
        <v>1.41E-2</v>
      </c>
      <c r="F5714" s="15">
        <f t="shared" si="178"/>
        <v>2.1149999999999999E-2</v>
      </c>
      <c r="G5714" s="10">
        <f>IF(C5714&gt;'Assumptions Notes'!C$11,'Assumptions Notes'!C$11,C5714)</f>
        <v>150</v>
      </c>
      <c r="H5714" s="15">
        <f t="shared" si="179"/>
        <v>1.7624999999999998E-2</v>
      </c>
      <c r="I5714" s="2">
        <f>IF(C5714&gt;'Assumptions Notes'!C$11,-C5714*('Assumptions Notes'!C$13/(2*1000)),G5714*D5714)</f>
        <v>-0.09</v>
      </c>
    </row>
    <row r="5715" spans="1:9" ht="16" x14ac:dyDescent="0.2">
      <c r="A5715" s="5">
        <v>42671.041666666664</v>
      </c>
      <c r="B5715" s="2">
        <v>1331.41</v>
      </c>
      <c r="C5715" s="29">
        <v>179.4</v>
      </c>
      <c r="D5715" s="8">
        <v>1.05E-4</v>
      </c>
      <c r="E5715" s="13">
        <f>D5715*'Assumptions Notes'!C$12</f>
        <v>1.26E-2</v>
      </c>
      <c r="F5715" s="15">
        <f t="shared" si="178"/>
        <v>1.8837000000000003E-2</v>
      </c>
      <c r="G5715" s="10">
        <f>IF(C5715&gt;'Assumptions Notes'!C$11,'Assumptions Notes'!C$11,C5715)</f>
        <v>150</v>
      </c>
      <c r="H5715" s="15">
        <f t="shared" si="179"/>
        <v>1.575E-2</v>
      </c>
      <c r="I5715" s="2">
        <f>IF(C5715&gt;'Assumptions Notes'!C$11,-C5715*('Assumptions Notes'!C$13/(2*1000)),G5715*D5715)</f>
        <v>-8.9700000000000002E-2</v>
      </c>
    </row>
    <row r="5716" spans="1:9" ht="16" x14ac:dyDescent="0.2">
      <c r="A5716" s="5">
        <v>42671.0625</v>
      </c>
      <c r="B5716" s="2">
        <v>1259.81</v>
      </c>
      <c r="C5716" s="29">
        <v>178.9</v>
      </c>
      <c r="D5716" s="8">
        <v>1.025E-4</v>
      </c>
      <c r="E5716" s="13">
        <f>D5716*'Assumptions Notes'!C$12</f>
        <v>1.23E-2</v>
      </c>
      <c r="F5716" s="15">
        <f t="shared" si="178"/>
        <v>1.8337249999999999E-2</v>
      </c>
      <c r="G5716" s="10">
        <f>IF(C5716&gt;'Assumptions Notes'!C$11,'Assumptions Notes'!C$11,C5716)</f>
        <v>150</v>
      </c>
      <c r="H5716" s="15">
        <f t="shared" si="179"/>
        <v>1.5375E-2</v>
      </c>
      <c r="I5716" s="2">
        <f>IF(C5716&gt;'Assumptions Notes'!C$11,-C5716*('Assumptions Notes'!C$13/(2*1000)),G5716*D5716)</f>
        <v>-8.9450000000000002E-2</v>
      </c>
    </row>
    <row r="5717" spans="1:9" ht="16" x14ac:dyDescent="0.2">
      <c r="A5717" s="5">
        <v>42671.083333333336</v>
      </c>
      <c r="B5717" s="2">
        <v>1208.3499999999999</v>
      </c>
      <c r="C5717" s="29">
        <v>177.3</v>
      </c>
      <c r="D5717" s="8">
        <v>1E-4</v>
      </c>
      <c r="E5717" s="13">
        <f>D5717*'Assumptions Notes'!C$12</f>
        <v>1.2E-2</v>
      </c>
      <c r="F5717" s="15">
        <f t="shared" si="178"/>
        <v>1.7730000000000003E-2</v>
      </c>
      <c r="G5717" s="10">
        <f>IF(C5717&gt;'Assumptions Notes'!C$11,'Assumptions Notes'!C$11,C5717)</f>
        <v>150</v>
      </c>
      <c r="H5717" s="15">
        <f t="shared" si="179"/>
        <v>1.5000000000000001E-2</v>
      </c>
      <c r="I5717" s="2">
        <f>IF(C5717&gt;'Assumptions Notes'!C$11,-C5717*('Assumptions Notes'!C$13/(2*1000)),G5717*D5717)</f>
        <v>-8.8650000000000007E-2</v>
      </c>
    </row>
    <row r="5718" spans="1:9" ht="16" x14ac:dyDescent="0.2">
      <c r="A5718" s="5">
        <v>42671.104166666664</v>
      </c>
      <c r="B5718" s="2">
        <v>1204.4000000000001</v>
      </c>
      <c r="C5718" s="29">
        <v>173.9</v>
      </c>
      <c r="D5718" s="8">
        <v>9.8750000000000002E-5</v>
      </c>
      <c r="E5718" s="13">
        <f>D5718*'Assumptions Notes'!C$12</f>
        <v>1.1849999999999999E-2</v>
      </c>
      <c r="F5718" s="15">
        <f t="shared" si="178"/>
        <v>1.7172625E-2</v>
      </c>
      <c r="G5718" s="10">
        <f>IF(C5718&gt;'Assumptions Notes'!C$11,'Assumptions Notes'!C$11,C5718)</f>
        <v>150</v>
      </c>
      <c r="H5718" s="15">
        <f t="shared" si="179"/>
        <v>1.4812500000000001E-2</v>
      </c>
      <c r="I5718" s="2">
        <f>IF(C5718&gt;'Assumptions Notes'!C$11,-C5718*('Assumptions Notes'!C$13/(2*1000)),G5718*D5718)</f>
        <v>-8.695E-2</v>
      </c>
    </row>
    <row r="5719" spans="1:9" ht="16" x14ac:dyDescent="0.2">
      <c r="A5719" s="5">
        <v>42671.125</v>
      </c>
      <c r="B5719" s="2">
        <v>1164.18</v>
      </c>
      <c r="C5719" s="29">
        <v>168.9</v>
      </c>
      <c r="D5719" s="8">
        <v>9.7499999999999998E-5</v>
      </c>
      <c r="E5719" s="13">
        <f>D5719*'Assumptions Notes'!C$12</f>
        <v>1.17E-2</v>
      </c>
      <c r="F5719" s="15">
        <f t="shared" si="178"/>
        <v>1.646775E-2</v>
      </c>
      <c r="G5719" s="10">
        <f>IF(C5719&gt;'Assumptions Notes'!C$11,'Assumptions Notes'!C$11,C5719)</f>
        <v>150</v>
      </c>
      <c r="H5719" s="15">
        <f t="shared" si="179"/>
        <v>1.4624999999999999E-2</v>
      </c>
      <c r="I5719" s="2">
        <f>IF(C5719&gt;'Assumptions Notes'!C$11,-C5719*('Assumptions Notes'!C$13/(2*1000)),G5719*D5719)</f>
        <v>-8.4450000000000011E-2</v>
      </c>
    </row>
    <row r="5720" spans="1:9" ht="16" x14ac:dyDescent="0.2">
      <c r="A5720" s="5">
        <v>42671.145833333336</v>
      </c>
      <c r="B5720" s="2">
        <v>1164.98</v>
      </c>
      <c r="C5720" s="29">
        <v>167.6</v>
      </c>
      <c r="D5720" s="8">
        <v>9.6250000000000009E-5</v>
      </c>
      <c r="E5720" s="13">
        <f>D5720*'Assumptions Notes'!C$12</f>
        <v>1.1550000000000001E-2</v>
      </c>
      <c r="F5720" s="15">
        <f t="shared" si="178"/>
        <v>1.61315E-2</v>
      </c>
      <c r="G5720" s="10">
        <f>IF(C5720&gt;'Assumptions Notes'!C$11,'Assumptions Notes'!C$11,C5720)</f>
        <v>150</v>
      </c>
      <c r="H5720" s="15">
        <f t="shared" si="179"/>
        <v>1.4437500000000001E-2</v>
      </c>
      <c r="I5720" s="2">
        <f>IF(C5720&gt;'Assumptions Notes'!C$11,-C5720*('Assumptions Notes'!C$13/(2*1000)),G5720*D5720)</f>
        <v>-8.3799999999999999E-2</v>
      </c>
    </row>
    <row r="5721" spans="1:9" ht="16" x14ac:dyDescent="0.2">
      <c r="A5721" s="5">
        <v>42671.166666666664</v>
      </c>
      <c r="B5721" s="2">
        <v>1148.05</v>
      </c>
      <c r="C5721" s="29">
        <v>165.4</v>
      </c>
      <c r="D5721" s="8">
        <v>9.5000000000000005E-5</v>
      </c>
      <c r="E5721" s="13">
        <f>D5721*'Assumptions Notes'!C$12</f>
        <v>1.14E-2</v>
      </c>
      <c r="F5721" s="15">
        <f t="shared" si="178"/>
        <v>1.5713000000000001E-2</v>
      </c>
      <c r="G5721" s="10">
        <f>IF(C5721&gt;'Assumptions Notes'!C$11,'Assumptions Notes'!C$11,C5721)</f>
        <v>150</v>
      </c>
      <c r="H5721" s="15">
        <f t="shared" si="179"/>
        <v>1.4250000000000001E-2</v>
      </c>
      <c r="I5721" s="2">
        <f>IF(C5721&gt;'Assumptions Notes'!C$11,-C5721*('Assumptions Notes'!C$13/(2*1000)),G5721*D5721)</f>
        <v>-8.270000000000001E-2</v>
      </c>
    </row>
    <row r="5722" spans="1:9" ht="16" x14ac:dyDescent="0.2">
      <c r="A5722" s="5">
        <v>42671.1875</v>
      </c>
      <c r="B5722" s="2">
        <v>1159.46</v>
      </c>
      <c r="C5722" s="29">
        <v>175</v>
      </c>
      <c r="D5722" s="8">
        <v>9.6250000000000009E-5</v>
      </c>
      <c r="E5722" s="13">
        <f>D5722*'Assumptions Notes'!C$12</f>
        <v>1.1550000000000001E-2</v>
      </c>
      <c r="F5722" s="15">
        <f t="shared" si="178"/>
        <v>1.6843750000000001E-2</v>
      </c>
      <c r="G5722" s="10">
        <f>IF(C5722&gt;'Assumptions Notes'!C$11,'Assumptions Notes'!C$11,C5722)</f>
        <v>150</v>
      </c>
      <c r="H5722" s="15">
        <f t="shared" si="179"/>
        <v>1.4437500000000001E-2</v>
      </c>
      <c r="I5722" s="2">
        <f>IF(C5722&gt;'Assumptions Notes'!C$11,-C5722*('Assumptions Notes'!C$13/(2*1000)),G5722*D5722)</f>
        <v>-8.7500000000000008E-2</v>
      </c>
    </row>
    <row r="5723" spans="1:9" ht="16" x14ac:dyDescent="0.2">
      <c r="A5723" s="5">
        <v>42671.208333333336</v>
      </c>
      <c r="B5723" s="2">
        <v>1186.78</v>
      </c>
      <c r="C5723" s="29">
        <v>182.3</v>
      </c>
      <c r="D5723" s="8">
        <v>9.7499999999999998E-5</v>
      </c>
      <c r="E5723" s="13">
        <f>D5723*'Assumptions Notes'!C$12</f>
        <v>1.17E-2</v>
      </c>
      <c r="F5723" s="15">
        <f t="shared" si="178"/>
        <v>1.7774250000000002E-2</v>
      </c>
      <c r="G5723" s="10">
        <f>IF(C5723&gt;'Assumptions Notes'!C$11,'Assumptions Notes'!C$11,C5723)</f>
        <v>150</v>
      </c>
      <c r="H5723" s="15">
        <f t="shared" si="179"/>
        <v>1.4624999999999999E-2</v>
      </c>
      <c r="I5723" s="2">
        <f>IF(C5723&gt;'Assumptions Notes'!C$11,-C5723*('Assumptions Notes'!C$13/(2*1000)),G5723*D5723)</f>
        <v>-9.1150000000000009E-2</v>
      </c>
    </row>
    <row r="5724" spans="1:9" ht="16" x14ac:dyDescent="0.2">
      <c r="A5724" s="5">
        <v>42671.229166666664</v>
      </c>
      <c r="B5724" s="2">
        <v>1233.31</v>
      </c>
      <c r="C5724" s="29">
        <v>183</v>
      </c>
      <c r="D5724" s="8">
        <v>1.15E-4</v>
      </c>
      <c r="E5724" s="13">
        <f>D5724*'Assumptions Notes'!C$12</f>
        <v>1.38E-2</v>
      </c>
      <c r="F5724" s="15">
        <f t="shared" si="178"/>
        <v>2.1045000000000001E-2</v>
      </c>
      <c r="G5724" s="10">
        <f>IF(C5724&gt;'Assumptions Notes'!C$11,'Assumptions Notes'!C$11,C5724)</f>
        <v>150</v>
      </c>
      <c r="H5724" s="15">
        <f t="shared" si="179"/>
        <v>1.7250000000000001E-2</v>
      </c>
      <c r="I5724" s="2">
        <f>IF(C5724&gt;'Assumptions Notes'!C$11,-C5724*('Assumptions Notes'!C$13/(2*1000)),G5724*D5724)</f>
        <v>-9.1499999999999998E-2</v>
      </c>
    </row>
    <row r="5725" spans="1:9" ht="16" x14ac:dyDescent="0.2">
      <c r="A5725" s="5">
        <v>42671.25</v>
      </c>
      <c r="B5725" s="2">
        <v>1302.1300000000001</v>
      </c>
      <c r="C5725" s="29">
        <v>183.8</v>
      </c>
      <c r="D5725" s="8">
        <v>1.325E-4</v>
      </c>
      <c r="E5725" s="13">
        <f>D5725*'Assumptions Notes'!C$12</f>
        <v>1.5900000000000001E-2</v>
      </c>
      <c r="F5725" s="15">
        <f t="shared" si="178"/>
        <v>2.43535E-2</v>
      </c>
      <c r="G5725" s="10">
        <f>IF(C5725&gt;'Assumptions Notes'!C$11,'Assumptions Notes'!C$11,C5725)</f>
        <v>150</v>
      </c>
      <c r="H5725" s="15">
        <f t="shared" si="179"/>
        <v>1.9875E-2</v>
      </c>
      <c r="I5725" s="2">
        <f>IF(C5725&gt;'Assumptions Notes'!C$11,-C5725*('Assumptions Notes'!C$13/(2*1000)),G5725*D5725)</f>
        <v>-9.1900000000000009E-2</v>
      </c>
    </row>
    <row r="5726" spans="1:9" ht="16" x14ac:dyDescent="0.2">
      <c r="A5726" s="5">
        <v>42671.270833333336</v>
      </c>
      <c r="B5726" s="2">
        <v>1401.54</v>
      </c>
      <c r="C5726" s="29">
        <v>183.8</v>
      </c>
      <c r="D5726" s="8">
        <v>1.6249999999999999E-4</v>
      </c>
      <c r="E5726" s="13">
        <f>D5726*'Assumptions Notes'!C$12</f>
        <v>1.95E-2</v>
      </c>
      <c r="F5726" s="15">
        <f t="shared" si="178"/>
        <v>2.9867500000000002E-2</v>
      </c>
      <c r="G5726" s="10">
        <f>IF(C5726&gt;'Assumptions Notes'!C$11,'Assumptions Notes'!C$11,C5726)</f>
        <v>150</v>
      </c>
      <c r="H5726" s="15">
        <f t="shared" si="179"/>
        <v>2.4374999999999997E-2</v>
      </c>
      <c r="I5726" s="2">
        <f>IF(C5726&gt;'Assumptions Notes'!C$11,-C5726*('Assumptions Notes'!C$13/(2*1000)),G5726*D5726)</f>
        <v>-9.1900000000000009E-2</v>
      </c>
    </row>
    <row r="5727" spans="1:9" ht="16" x14ac:dyDescent="0.2">
      <c r="A5727" s="5">
        <v>42671.291666666664</v>
      </c>
      <c r="B5727" s="2">
        <v>1495.17</v>
      </c>
      <c r="C5727" s="29">
        <v>187.1</v>
      </c>
      <c r="D5727" s="8">
        <v>1.9249999999999999E-4</v>
      </c>
      <c r="E5727" s="13">
        <f>D5727*'Assumptions Notes'!C$12</f>
        <v>2.3099999999999999E-2</v>
      </c>
      <c r="F5727" s="15">
        <f t="shared" si="178"/>
        <v>3.601675E-2</v>
      </c>
      <c r="G5727" s="10">
        <f>IF(C5727&gt;'Assumptions Notes'!C$11,'Assumptions Notes'!C$11,C5727)</f>
        <v>150</v>
      </c>
      <c r="H5727" s="15">
        <f t="shared" si="179"/>
        <v>2.8874999999999998E-2</v>
      </c>
      <c r="I5727" s="2">
        <f>IF(C5727&gt;'Assumptions Notes'!C$11,-C5727*('Assumptions Notes'!C$13/(2*1000)),G5727*D5727)</f>
        <v>-9.3549999999999994E-2</v>
      </c>
    </row>
    <row r="5728" spans="1:9" ht="16" x14ac:dyDescent="0.2">
      <c r="A5728" s="5">
        <v>42671.3125</v>
      </c>
      <c r="B5728" s="2">
        <v>1486.03</v>
      </c>
      <c r="C5728" s="29">
        <v>187.6</v>
      </c>
      <c r="D5728" s="8">
        <v>2.0875000000000001E-4</v>
      </c>
      <c r="E5728" s="13">
        <f>D5728*'Assumptions Notes'!C$12</f>
        <v>2.5049999999999999E-2</v>
      </c>
      <c r="F5728" s="15">
        <f t="shared" si="178"/>
        <v>3.9161500000000002E-2</v>
      </c>
      <c r="G5728" s="10">
        <f>IF(C5728&gt;'Assumptions Notes'!C$11,'Assumptions Notes'!C$11,C5728)</f>
        <v>150</v>
      </c>
      <c r="H5728" s="15">
        <f t="shared" si="179"/>
        <v>3.13125E-2</v>
      </c>
      <c r="I5728" s="2">
        <f>IF(C5728&gt;'Assumptions Notes'!C$11,-C5728*('Assumptions Notes'!C$13/(2*1000)),G5728*D5728)</f>
        <v>-9.3799999999999994E-2</v>
      </c>
    </row>
    <row r="5729" spans="1:9" ht="16" x14ac:dyDescent="0.2">
      <c r="A5729" s="5">
        <v>42671.333333333336</v>
      </c>
      <c r="B5729" s="2">
        <v>1390.62</v>
      </c>
      <c r="C5729" s="29">
        <v>180.6</v>
      </c>
      <c r="D5729" s="8">
        <v>2.2499999999999999E-4</v>
      </c>
      <c r="E5729" s="13">
        <f>D5729*'Assumptions Notes'!C$12</f>
        <v>2.7E-2</v>
      </c>
      <c r="F5729" s="15">
        <f t="shared" si="178"/>
        <v>4.0634999999999998E-2</v>
      </c>
      <c r="G5729" s="10">
        <f>IF(C5729&gt;'Assumptions Notes'!C$11,'Assumptions Notes'!C$11,C5729)</f>
        <v>150</v>
      </c>
      <c r="H5729" s="15">
        <f t="shared" si="179"/>
        <v>3.3750000000000002E-2</v>
      </c>
      <c r="I5729" s="2">
        <f>IF(C5729&gt;'Assumptions Notes'!C$11,-C5729*('Assumptions Notes'!C$13/(2*1000)),G5729*D5729)</f>
        <v>-9.0300000000000005E-2</v>
      </c>
    </row>
    <row r="5730" spans="1:9" ht="16" x14ac:dyDescent="0.2">
      <c r="A5730" s="5">
        <v>42671.354166666664</v>
      </c>
      <c r="B5730" s="2">
        <v>1311.91</v>
      </c>
      <c r="C5730" s="29">
        <v>177.2</v>
      </c>
      <c r="D5730" s="8">
        <v>2.2625E-4</v>
      </c>
      <c r="E5730" s="13">
        <f>D5730*'Assumptions Notes'!C$12</f>
        <v>2.7150000000000001E-2</v>
      </c>
      <c r="F5730" s="15">
        <f t="shared" si="178"/>
        <v>4.0091499999999995E-2</v>
      </c>
      <c r="G5730" s="10">
        <f>IF(C5730&gt;'Assumptions Notes'!C$11,'Assumptions Notes'!C$11,C5730)</f>
        <v>150</v>
      </c>
      <c r="H5730" s="15">
        <f t="shared" si="179"/>
        <v>3.3937500000000002E-2</v>
      </c>
      <c r="I5730" s="2">
        <f>IF(C5730&gt;'Assumptions Notes'!C$11,-C5730*('Assumptions Notes'!C$13/(2*1000)),G5730*D5730)</f>
        <v>-8.8599999999999998E-2</v>
      </c>
    </row>
    <row r="5731" spans="1:9" ht="16" x14ac:dyDescent="0.2">
      <c r="A5731" s="5">
        <v>42671.375</v>
      </c>
      <c r="B5731" s="2">
        <v>1247.8900000000001</v>
      </c>
      <c r="C5731" s="29">
        <v>189.2</v>
      </c>
      <c r="D5731" s="8">
        <v>2.275E-4</v>
      </c>
      <c r="E5731" s="13">
        <f>D5731*'Assumptions Notes'!C$12</f>
        <v>2.7300000000000001E-2</v>
      </c>
      <c r="F5731" s="15">
        <f t="shared" si="178"/>
        <v>4.3042999999999998E-2</v>
      </c>
      <c r="G5731" s="10">
        <f>IF(C5731&gt;'Assumptions Notes'!C$11,'Assumptions Notes'!C$11,C5731)</f>
        <v>150</v>
      </c>
      <c r="H5731" s="15">
        <f t="shared" si="179"/>
        <v>3.4125000000000003E-2</v>
      </c>
      <c r="I5731" s="2">
        <f>IF(C5731&gt;'Assumptions Notes'!C$11,-C5731*('Assumptions Notes'!C$13/(2*1000)),G5731*D5731)</f>
        <v>-9.459999999999999E-2</v>
      </c>
    </row>
    <row r="5732" spans="1:9" ht="16" x14ac:dyDescent="0.2">
      <c r="A5732" s="5">
        <v>42671.395833333336</v>
      </c>
      <c r="B5732" s="2">
        <v>1189.94</v>
      </c>
      <c r="C5732" s="29">
        <v>197.5</v>
      </c>
      <c r="D5732" s="8">
        <v>2.1875E-4</v>
      </c>
      <c r="E5732" s="13">
        <f>D5732*'Assumptions Notes'!C$12</f>
        <v>2.6249999999999999E-2</v>
      </c>
      <c r="F5732" s="15">
        <f t="shared" si="178"/>
        <v>4.3203125000000002E-2</v>
      </c>
      <c r="G5732" s="10">
        <f>IF(C5732&gt;'Assumptions Notes'!C$11,'Assumptions Notes'!C$11,C5732)</f>
        <v>150</v>
      </c>
      <c r="H5732" s="15">
        <f t="shared" si="179"/>
        <v>3.2812500000000001E-2</v>
      </c>
      <c r="I5732" s="2">
        <f>IF(C5732&gt;'Assumptions Notes'!C$11,-C5732*('Assumptions Notes'!C$13/(2*1000)),G5732*D5732)</f>
        <v>-9.8750000000000004E-2</v>
      </c>
    </row>
    <row r="5733" spans="1:9" ht="16" x14ac:dyDescent="0.2">
      <c r="A5733" s="5">
        <v>42671.416666666664</v>
      </c>
      <c r="B5733" s="2">
        <v>1122.1199999999999</v>
      </c>
      <c r="C5733" s="29">
        <v>192.8</v>
      </c>
      <c r="D5733" s="8">
        <v>2.1000000000000001E-4</v>
      </c>
      <c r="E5733" s="13">
        <f>D5733*'Assumptions Notes'!C$12</f>
        <v>2.52E-2</v>
      </c>
      <c r="F5733" s="15">
        <f t="shared" si="178"/>
        <v>4.0488000000000003E-2</v>
      </c>
      <c r="G5733" s="10">
        <f>IF(C5733&gt;'Assumptions Notes'!C$11,'Assumptions Notes'!C$11,C5733)</f>
        <v>150</v>
      </c>
      <c r="H5733" s="15">
        <f t="shared" si="179"/>
        <v>3.15E-2</v>
      </c>
      <c r="I5733" s="2">
        <f>IF(C5733&gt;'Assumptions Notes'!C$11,-C5733*('Assumptions Notes'!C$13/(2*1000)),G5733*D5733)</f>
        <v>-9.6400000000000013E-2</v>
      </c>
    </row>
    <row r="5734" spans="1:9" ht="16" x14ac:dyDescent="0.2">
      <c r="A5734" s="5">
        <v>42671.4375</v>
      </c>
      <c r="B5734" s="2">
        <v>1077.53</v>
      </c>
      <c r="C5734" s="29">
        <v>192.6</v>
      </c>
      <c r="D5734" s="8">
        <v>2.075E-4</v>
      </c>
      <c r="E5734" s="13">
        <f>D5734*'Assumptions Notes'!C$12</f>
        <v>2.4899999999999999E-2</v>
      </c>
      <c r="F5734" s="15">
        <f t="shared" si="178"/>
        <v>3.99645E-2</v>
      </c>
      <c r="G5734" s="10">
        <f>IF(C5734&gt;'Assumptions Notes'!C$11,'Assumptions Notes'!C$11,C5734)</f>
        <v>150</v>
      </c>
      <c r="H5734" s="15">
        <f t="shared" si="179"/>
        <v>3.1125E-2</v>
      </c>
      <c r="I5734" s="2">
        <f>IF(C5734&gt;'Assumptions Notes'!C$11,-C5734*('Assumptions Notes'!C$13/(2*1000)),G5734*D5734)</f>
        <v>-9.6299999999999997E-2</v>
      </c>
    </row>
    <row r="5735" spans="1:9" ht="16" x14ac:dyDescent="0.2">
      <c r="A5735" s="5">
        <v>42671.458333333336</v>
      </c>
      <c r="B5735" s="2">
        <v>1051.69</v>
      </c>
      <c r="C5735" s="29">
        <v>194.5</v>
      </c>
      <c r="D5735" s="8">
        <v>2.05E-4</v>
      </c>
      <c r="E5735" s="13">
        <f>D5735*'Assumptions Notes'!C$12</f>
        <v>2.46E-2</v>
      </c>
      <c r="F5735" s="15">
        <f t="shared" si="178"/>
        <v>3.9872499999999998E-2</v>
      </c>
      <c r="G5735" s="10">
        <f>IF(C5735&gt;'Assumptions Notes'!C$11,'Assumptions Notes'!C$11,C5735)</f>
        <v>150</v>
      </c>
      <c r="H5735" s="15">
        <f t="shared" si="179"/>
        <v>3.075E-2</v>
      </c>
      <c r="I5735" s="2">
        <f>IF(C5735&gt;'Assumptions Notes'!C$11,-C5735*('Assumptions Notes'!C$13/(2*1000)),G5735*D5735)</f>
        <v>-9.7250000000000003E-2</v>
      </c>
    </row>
    <row r="5736" spans="1:9" ht="16" x14ac:dyDescent="0.2">
      <c r="A5736" s="5">
        <v>42671.479166666664</v>
      </c>
      <c r="B5736" s="2">
        <v>1028.03</v>
      </c>
      <c r="C5736" s="29">
        <v>194.3</v>
      </c>
      <c r="D5736" s="8">
        <v>2.1499999999999999E-4</v>
      </c>
      <c r="E5736" s="13">
        <f>D5736*'Assumptions Notes'!C$12</f>
        <v>2.58E-2</v>
      </c>
      <c r="F5736" s="15">
        <f t="shared" si="178"/>
        <v>4.1774499999999999E-2</v>
      </c>
      <c r="G5736" s="10">
        <f>IF(C5736&gt;'Assumptions Notes'!C$11,'Assumptions Notes'!C$11,C5736)</f>
        <v>150</v>
      </c>
      <c r="H5736" s="15">
        <f t="shared" si="179"/>
        <v>3.2250000000000001E-2</v>
      </c>
      <c r="I5736" s="2">
        <f>IF(C5736&gt;'Assumptions Notes'!C$11,-C5736*('Assumptions Notes'!C$13/(2*1000)),G5736*D5736)</f>
        <v>-9.7150000000000014E-2</v>
      </c>
    </row>
    <row r="5737" spans="1:9" ht="16" x14ac:dyDescent="0.2">
      <c r="A5737" s="5">
        <v>42671.5</v>
      </c>
      <c r="B5737" s="2">
        <v>1001.56</v>
      </c>
      <c r="C5737" s="29">
        <v>194.1</v>
      </c>
      <c r="D5737" s="8">
        <v>2.2499999999999999E-4</v>
      </c>
      <c r="E5737" s="13">
        <f>D5737*'Assumptions Notes'!C$12</f>
        <v>2.7E-2</v>
      </c>
      <c r="F5737" s="15">
        <f t="shared" si="178"/>
        <v>4.3672499999999996E-2</v>
      </c>
      <c r="G5737" s="10">
        <f>IF(C5737&gt;'Assumptions Notes'!C$11,'Assumptions Notes'!C$11,C5737)</f>
        <v>150</v>
      </c>
      <c r="H5737" s="15">
        <f t="shared" si="179"/>
        <v>3.3750000000000002E-2</v>
      </c>
      <c r="I5737" s="2">
        <f>IF(C5737&gt;'Assumptions Notes'!C$11,-C5737*('Assumptions Notes'!C$13/(2*1000)),G5737*D5737)</f>
        <v>-9.7049999999999997E-2</v>
      </c>
    </row>
    <row r="5738" spans="1:9" ht="16" x14ac:dyDescent="0.2">
      <c r="A5738" s="5">
        <v>42671.520833333336</v>
      </c>
      <c r="B5738" s="2">
        <v>995.32</v>
      </c>
      <c r="C5738" s="29">
        <v>195.1</v>
      </c>
      <c r="D5738" s="8">
        <v>2.1250000000000002E-4</v>
      </c>
      <c r="E5738" s="13">
        <f>D5738*'Assumptions Notes'!C$12</f>
        <v>2.5500000000000002E-2</v>
      </c>
      <c r="F5738" s="15">
        <f t="shared" si="178"/>
        <v>4.1458750000000003E-2</v>
      </c>
      <c r="G5738" s="10">
        <f>IF(C5738&gt;'Assumptions Notes'!C$11,'Assumptions Notes'!C$11,C5738)</f>
        <v>150</v>
      </c>
      <c r="H5738" s="15">
        <f t="shared" si="179"/>
        <v>3.1875000000000001E-2</v>
      </c>
      <c r="I5738" s="2">
        <f>IF(C5738&gt;'Assumptions Notes'!C$11,-C5738*('Assumptions Notes'!C$13/(2*1000)),G5738*D5738)</f>
        <v>-9.7549999999999998E-2</v>
      </c>
    </row>
    <row r="5739" spans="1:9" ht="16" x14ac:dyDescent="0.2">
      <c r="A5739" s="5">
        <v>42671.541666666664</v>
      </c>
      <c r="B5739" s="2">
        <v>997.62</v>
      </c>
      <c r="C5739" s="29">
        <v>204.8</v>
      </c>
      <c r="D5739" s="8">
        <v>2.0000000000000001E-4</v>
      </c>
      <c r="E5739" s="13">
        <f>D5739*'Assumptions Notes'!C$12</f>
        <v>2.4E-2</v>
      </c>
      <c r="F5739" s="15">
        <f t="shared" si="178"/>
        <v>4.0960000000000003E-2</v>
      </c>
      <c r="G5739" s="10">
        <f>IF(C5739&gt;'Assumptions Notes'!C$11,'Assumptions Notes'!C$11,C5739)</f>
        <v>150</v>
      </c>
      <c r="H5739" s="15">
        <f t="shared" si="179"/>
        <v>3.0000000000000002E-2</v>
      </c>
      <c r="I5739" s="2">
        <f>IF(C5739&gt;'Assumptions Notes'!C$11,-C5739*('Assumptions Notes'!C$13/(2*1000)),G5739*D5739)</f>
        <v>-0.1024</v>
      </c>
    </row>
    <row r="5740" spans="1:9" ht="16" x14ac:dyDescent="0.2">
      <c r="A5740" s="5">
        <v>42671.5625</v>
      </c>
      <c r="B5740" s="2">
        <v>992.19</v>
      </c>
      <c r="C5740" s="29">
        <v>208.8</v>
      </c>
      <c r="D5740" s="8">
        <v>1.975E-4</v>
      </c>
      <c r="E5740" s="13">
        <f>D5740*'Assumptions Notes'!C$12</f>
        <v>2.3699999999999999E-2</v>
      </c>
      <c r="F5740" s="15">
        <f t="shared" si="178"/>
        <v>4.1238000000000004E-2</v>
      </c>
      <c r="G5740" s="10">
        <f>IF(C5740&gt;'Assumptions Notes'!C$11,'Assumptions Notes'!C$11,C5740)</f>
        <v>150</v>
      </c>
      <c r="H5740" s="15">
        <f t="shared" si="179"/>
        <v>2.9625000000000002E-2</v>
      </c>
      <c r="I5740" s="2">
        <f>IF(C5740&gt;'Assumptions Notes'!C$11,-C5740*('Assumptions Notes'!C$13/(2*1000)),G5740*D5740)</f>
        <v>-0.10440000000000001</v>
      </c>
    </row>
    <row r="5741" spans="1:9" ht="16" x14ac:dyDescent="0.2">
      <c r="A5741" s="5">
        <v>42671.583333333336</v>
      </c>
      <c r="B5741" s="2">
        <v>1007.22</v>
      </c>
      <c r="C5741" s="29">
        <v>205.9</v>
      </c>
      <c r="D5741" s="8">
        <v>1.95E-4</v>
      </c>
      <c r="E5741" s="13">
        <f>D5741*'Assumptions Notes'!C$12</f>
        <v>2.3400000000000001E-2</v>
      </c>
      <c r="F5741" s="15">
        <f t="shared" si="178"/>
        <v>4.0150499999999999E-2</v>
      </c>
      <c r="G5741" s="10">
        <f>IF(C5741&gt;'Assumptions Notes'!C$11,'Assumptions Notes'!C$11,C5741)</f>
        <v>150</v>
      </c>
      <c r="H5741" s="15">
        <f t="shared" si="179"/>
        <v>2.9249999999999998E-2</v>
      </c>
      <c r="I5741" s="2">
        <f>IF(C5741&gt;'Assumptions Notes'!C$11,-C5741*('Assumptions Notes'!C$13/(2*1000)),G5741*D5741)</f>
        <v>-0.10295</v>
      </c>
    </row>
    <row r="5742" spans="1:9" ht="16" x14ac:dyDescent="0.2">
      <c r="A5742" s="5">
        <v>42671.604166666664</v>
      </c>
      <c r="B5742" s="2">
        <v>1005.64</v>
      </c>
      <c r="C5742" s="29">
        <v>195.4</v>
      </c>
      <c r="D5742" s="8">
        <v>1.9625E-4</v>
      </c>
      <c r="E5742" s="13">
        <f>D5742*'Assumptions Notes'!C$12</f>
        <v>2.3550000000000001E-2</v>
      </c>
      <c r="F5742" s="15">
        <f t="shared" si="178"/>
        <v>3.8347249999999999E-2</v>
      </c>
      <c r="G5742" s="10">
        <f>IF(C5742&gt;'Assumptions Notes'!C$11,'Assumptions Notes'!C$11,C5742)</f>
        <v>150</v>
      </c>
      <c r="H5742" s="15">
        <f t="shared" si="179"/>
        <v>2.9437499999999998E-2</v>
      </c>
      <c r="I5742" s="2">
        <f>IF(C5742&gt;'Assumptions Notes'!C$11,-C5742*('Assumptions Notes'!C$13/(2*1000)),G5742*D5742)</f>
        <v>-9.7700000000000009E-2</v>
      </c>
    </row>
    <row r="5743" spans="1:9" ht="16" x14ac:dyDescent="0.2">
      <c r="A5743" s="5">
        <v>42671.625</v>
      </c>
      <c r="B5743" s="2">
        <v>1007.29</v>
      </c>
      <c r="C5743" s="29">
        <v>209</v>
      </c>
      <c r="D5743" s="8">
        <v>1.975E-4</v>
      </c>
      <c r="E5743" s="13">
        <f>D5743*'Assumptions Notes'!C$12</f>
        <v>2.3699999999999999E-2</v>
      </c>
      <c r="F5743" s="15">
        <f t="shared" si="178"/>
        <v>4.1277500000000002E-2</v>
      </c>
      <c r="G5743" s="10">
        <f>IF(C5743&gt;'Assumptions Notes'!C$11,'Assumptions Notes'!C$11,C5743)</f>
        <v>150</v>
      </c>
      <c r="H5743" s="15">
        <f t="shared" si="179"/>
        <v>2.9625000000000002E-2</v>
      </c>
      <c r="I5743" s="2">
        <f>IF(C5743&gt;'Assumptions Notes'!C$11,-C5743*('Assumptions Notes'!C$13/(2*1000)),G5743*D5743)</f>
        <v>-0.1045</v>
      </c>
    </row>
    <row r="5744" spans="1:9" ht="16" x14ac:dyDescent="0.2">
      <c r="A5744" s="5">
        <v>42671.645833333336</v>
      </c>
      <c r="B5744" s="2">
        <v>1033.49</v>
      </c>
      <c r="C5744" s="29">
        <v>216.9</v>
      </c>
      <c r="D5744" s="8">
        <v>2.2124999999999998E-4</v>
      </c>
      <c r="E5744" s="13">
        <f>D5744*'Assumptions Notes'!C$12</f>
        <v>2.6549999999999997E-2</v>
      </c>
      <c r="F5744" s="15">
        <f t="shared" si="178"/>
        <v>4.7989125000000001E-2</v>
      </c>
      <c r="G5744" s="10">
        <f>IF(C5744&gt;'Assumptions Notes'!C$11,'Assumptions Notes'!C$11,C5744)</f>
        <v>150</v>
      </c>
      <c r="H5744" s="15">
        <f t="shared" si="179"/>
        <v>3.3187499999999995E-2</v>
      </c>
      <c r="I5744" s="2">
        <f>IF(C5744&gt;'Assumptions Notes'!C$11,-C5744*('Assumptions Notes'!C$13/(2*1000)),G5744*D5744)</f>
        <v>-0.10845</v>
      </c>
    </row>
    <row r="5745" spans="1:9" ht="16" x14ac:dyDescent="0.2">
      <c r="A5745" s="5">
        <v>42671.666666666664</v>
      </c>
      <c r="B5745" s="2">
        <v>1063.8399999999999</v>
      </c>
      <c r="C5745" s="29">
        <v>195.7</v>
      </c>
      <c r="D5745" s="8">
        <v>2.4499999999999999E-4</v>
      </c>
      <c r="E5745" s="13">
        <f>D5745*'Assumptions Notes'!C$12</f>
        <v>2.9399999999999999E-2</v>
      </c>
      <c r="F5745" s="15">
        <f t="shared" si="178"/>
        <v>4.7946499999999996E-2</v>
      </c>
      <c r="G5745" s="10">
        <f>IF(C5745&gt;'Assumptions Notes'!C$11,'Assumptions Notes'!C$11,C5745)</f>
        <v>150</v>
      </c>
      <c r="H5745" s="15">
        <f t="shared" si="179"/>
        <v>3.6749999999999998E-2</v>
      </c>
      <c r="I5745" s="2">
        <f>IF(C5745&gt;'Assumptions Notes'!C$11,-C5745*('Assumptions Notes'!C$13/(2*1000)),G5745*D5745)</f>
        <v>-9.7849999999999993E-2</v>
      </c>
    </row>
    <row r="5746" spans="1:9" ht="16" x14ac:dyDescent="0.2">
      <c r="A5746" s="5">
        <v>42671.6875</v>
      </c>
      <c r="B5746" s="2">
        <v>1094.32</v>
      </c>
      <c r="C5746" s="29">
        <v>181.8</v>
      </c>
      <c r="D5746" s="8">
        <v>2.7E-4</v>
      </c>
      <c r="E5746" s="13">
        <f>D5746*'Assumptions Notes'!C$12</f>
        <v>3.2399999999999998E-2</v>
      </c>
      <c r="F5746" s="15">
        <f t="shared" si="178"/>
        <v>4.9086000000000005E-2</v>
      </c>
      <c r="G5746" s="10">
        <f>IF(C5746&gt;'Assumptions Notes'!C$11,'Assumptions Notes'!C$11,C5746)</f>
        <v>150</v>
      </c>
      <c r="H5746" s="15">
        <f t="shared" si="179"/>
        <v>4.0500000000000001E-2</v>
      </c>
      <c r="I5746" s="2">
        <f>IF(C5746&gt;'Assumptions Notes'!C$11,-C5746*('Assumptions Notes'!C$13/(2*1000)),G5746*D5746)</f>
        <v>-9.0900000000000009E-2</v>
      </c>
    </row>
    <row r="5747" spans="1:9" ht="16" x14ac:dyDescent="0.2">
      <c r="A5747" s="5">
        <v>42671.708333333336</v>
      </c>
      <c r="B5747" s="2">
        <v>1162.95</v>
      </c>
      <c r="C5747" s="29">
        <v>184.9</v>
      </c>
      <c r="D5747" s="8">
        <v>2.9500000000000001E-4</v>
      </c>
      <c r="E5747" s="13">
        <f>D5747*'Assumptions Notes'!C$12</f>
        <v>3.5400000000000001E-2</v>
      </c>
      <c r="F5747" s="15">
        <f t="shared" si="178"/>
        <v>5.4545500000000004E-2</v>
      </c>
      <c r="G5747" s="10">
        <f>IF(C5747&gt;'Assumptions Notes'!C$11,'Assumptions Notes'!C$11,C5747)</f>
        <v>150</v>
      </c>
      <c r="H5747" s="15">
        <f t="shared" si="179"/>
        <v>4.4250000000000005E-2</v>
      </c>
      <c r="I5747" s="2">
        <f>IF(C5747&gt;'Assumptions Notes'!C$11,-C5747*('Assumptions Notes'!C$13/(2*1000)),G5747*D5747)</f>
        <v>-9.2450000000000004E-2</v>
      </c>
    </row>
    <row r="5748" spans="1:9" ht="16" x14ac:dyDescent="0.2">
      <c r="A5748" s="5">
        <v>42671.729166666664</v>
      </c>
      <c r="B5748" s="2">
        <v>1216.25</v>
      </c>
      <c r="C5748" s="29">
        <v>188.8</v>
      </c>
      <c r="D5748" s="8">
        <v>2.9750000000000002E-4</v>
      </c>
      <c r="E5748" s="13">
        <f>D5748*'Assumptions Notes'!C$12</f>
        <v>3.5700000000000003E-2</v>
      </c>
      <c r="F5748" s="15">
        <f t="shared" si="178"/>
        <v>5.616800000000001E-2</v>
      </c>
      <c r="G5748" s="10">
        <f>IF(C5748&gt;'Assumptions Notes'!C$11,'Assumptions Notes'!C$11,C5748)</f>
        <v>150</v>
      </c>
      <c r="H5748" s="15">
        <f t="shared" si="179"/>
        <v>4.4625000000000005E-2</v>
      </c>
      <c r="I5748" s="2">
        <f>IF(C5748&gt;'Assumptions Notes'!C$11,-C5748*('Assumptions Notes'!C$13/(2*1000)),G5748*D5748)</f>
        <v>-9.4400000000000012E-2</v>
      </c>
    </row>
    <row r="5749" spans="1:9" ht="16" x14ac:dyDescent="0.2">
      <c r="A5749" s="5">
        <v>42671.75</v>
      </c>
      <c r="B5749" s="2">
        <v>1252.04</v>
      </c>
      <c r="C5749" s="29">
        <v>195.6</v>
      </c>
      <c r="D5749" s="8">
        <v>2.9999999999999997E-4</v>
      </c>
      <c r="E5749" s="13">
        <f>D5749*'Assumptions Notes'!C$12</f>
        <v>3.5999999999999997E-2</v>
      </c>
      <c r="F5749" s="15">
        <f t="shared" si="178"/>
        <v>5.8679999999999996E-2</v>
      </c>
      <c r="G5749" s="10">
        <f>IF(C5749&gt;'Assumptions Notes'!C$11,'Assumptions Notes'!C$11,C5749)</f>
        <v>150</v>
      </c>
      <c r="H5749" s="15">
        <f t="shared" si="179"/>
        <v>4.4999999999999998E-2</v>
      </c>
      <c r="I5749" s="2">
        <f>IF(C5749&gt;'Assumptions Notes'!C$11,-C5749*('Assumptions Notes'!C$13/(2*1000)),G5749*D5749)</f>
        <v>-9.7799999999999998E-2</v>
      </c>
    </row>
    <row r="5750" spans="1:9" ht="16" x14ac:dyDescent="0.2">
      <c r="A5750" s="5">
        <v>42671.770833333336</v>
      </c>
      <c r="B5750" s="2">
        <v>1291.3699999999999</v>
      </c>
      <c r="C5750" s="29">
        <v>191.4</v>
      </c>
      <c r="D5750" s="8">
        <v>2.9999999999999997E-4</v>
      </c>
      <c r="E5750" s="13">
        <f>D5750*'Assumptions Notes'!C$12</f>
        <v>3.5999999999999997E-2</v>
      </c>
      <c r="F5750" s="15">
        <f t="shared" si="178"/>
        <v>5.7419999999999999E-2</v>
      </c>
      <c r="G5750" s="10">
        <f>IF(C5750&gt;'Assumptions Notes'!C$11,'Assumptions Notes'!C$11,C5750)</f>
        <v>150</v>
      </c>
      <c r="H5750" s="15">
        <f t="shared" si="179"/>
        <v>4.4999999999999998E-2</v>
      </c>
      <c r="I5750" s="2">
        <f>IF(C5750&gt;'Assumptions Notes'!C$11,-C5750*('Assumptions Notes'!C$13/(2*1000)),G5750*D5750)</f>
        <v>-9.5700000000000007E-2</v>
      </c>
    </row>
    <row r="5751" spans="1:9" ht="16" x14ac:dyDescent="0.2">
      <c r="A5751" s="5">
        <v>42671.791666666664</v>
      </c>
      <c r="B5751" s="2">
        <v>1310.23</v>
      </c>
      <c r="C5751" s="29">
        <v>200.3</v>
      </c>
      <c r="D5751" s="8">
        <v>2.9999999999999997E-4</v>
      </c>
      <c r="E5751" s="13">
        <f>D5751*'Assumptions Notes'!C$12</f>
        <v>3.5999999999999997E-2</v>
      </c>
      <c r="F5751" s="15">
        <f t="shared" si="178"/>
        <v>6.0089999999999998E-2</v>
      </c>
      <c r="G5751" s="10">
        <f>IF(C5751&gt;'Assumptions Notes'!C$11,'Assumptions Notes'!C$11,C5751)</f>
        <v>150</v>
      </c>
      <c r="H5751" s="15">
        <f t="shared" si="179"/>
        <v>4.4999999999999998E-2</v>
      </c>
      <c r="I5751" s="2">
        <f>IF(C5751&gt;'Assumptions Notes'!C$11,-C5751*('Assumptions Notes'!C$13/(2*1000)),G5751*D5751)</f>
        <v>-0.10015</v>
      </c>
    </row>
    <row r="5752" spans="1:9" ht="16" x14ac:dyDescent="0.2">
      <c r="A5752" s="5">
        <v>42671.8125</v>
      </c>
      <c r="B5752" s="2">
        <v>1347.89</v>
      </c>
      <c r="C5752" s="29">
        <v>193.2</v>
      </c>
      <c r="D5752" s="8">
        <v>2.9750000000000002E-4</v>
      </c>
      <c r="E5752" s="13">
        <f>D5752*'Assumptions Notes'!C$12</f>
        <v>3.5700000000000003E-2</v>
      </c>
      <c r="F5752" s="15">
        <f t="shared" si="178"/>
        <v>5.7477E-2</v>
      </c>
      <c r="G5752" s="10">
        <f>IF(C5752&gt;'Assumptions Notes'!C$11,'Assumptions Notes'!C$11,C5752)</f>
        <v>150</v>
      </c>
      <c r="H5752" s="15">
        <f t="shared" si="179"/>
        <v>4.4625000000000005E-2</v>
      </c>
      <c r="I5752" s="2">
        <f>IF(C5752&gt;'Assumptions Notes'!C$11,-C5752*('Assumptions Notes'!C$13/(2*1000)),G5752*D5752)</f>
        <v>-9.6599999999999991E-2</v>
      </c>
    </row>
    <row r="5753" spans="1:9" ht="16" x14ac:dyDescent="0.2">
      <c r="A5753" s="5">
        <v>42671.833333333336</v>
      </c>
      <c r="B5753" s="2">
        <v>1359.43</v>
      </c>
      <c r="C5753" s="29">
        <v>183.5</v>
      </c>
      <c r="D5753" s="8">
        <v>2.9500000000000001E-4</v>
      </c>
      <c r="E5753" s="13">
        <f>D5753*'Assumptions Notes'!C$12</f>
        <v>3.5400000000000001E-2</v>
      </c>
      <c r="F5753" s="15">
        <f t="shared" si="178"/>
        <v>5.41325E-2</v>
      </c>
      <c r="G5753" s="10">
        <f>IF(C5753&gt;'Assumptions Notes'!C$11,'Assumptions Notes'!C$11,C5753)</f>
        <v>150</v>
      </c>
      <c r="H5753" s="15">
        <f t="shared" si="179"/>
        <v>4.4250000000000005E-2</v>
      </c>
      <c r="I5753" s="2">
        <f>IF(C5753&gt;'Assumptions Notes'!C$11,-C5753*('Assumptions Notes'!C$13/(2*1000)),G5753*D5753)</f>
        <v>-9.1749999999999998E-2</v>
      </c>
    </row>
    <row r="5754" spans="1:9" ht="16" x14ac:dyDescent="0.2">
      <c r="A5754" s="5">
        <v>42671.854166666664</v>
      </c>
      <c r="B5754" s="2">
        <v>1316.45</v>
      </c>
      <c r="C5754" s="29">
        <v>176.7</v>
      </c>
      <c r="D5754" s="8">
        <v>2.9E-4</v>
      </c>
      <c r="E5754" s="13">
        <f>D5754*'Assumptions Notes'!C$12</f>
        <v>3.4799999999999998E-2</v>
      </c>
      <c r="F5754" s="15">
        <f t="shared" si="178"/>
        <v>5.1242999999999997E-2</v>
      </c>
      <c r="G5754" s="10">
        <f>IF(C5754&gt;'Assumptions Notes'!C$11,'Assumptions Notes'!C$11,C5754)</f>
        <v>150</v>
      </c>
      <c r="H5754" s="15">
        <f t="shared" si="179"/>
        <v>4.3499999999999997E-2</v>
      </c>
      <c r="I5754" s="2">
        <f>IF(C5754&gt;'Assumptions Notes'!C$11,-C5754*('Assumptions Notes'!C$13/(2*1000)),G5754*D5754)</f>
        <v>-8.8349999999999998E-2</v>
      </c>
    </row>
    <row r="5755" spans="1:9" ht="16" x14ac:dyDescent="0.2">
      <c r="A5755" s="5">
        <v>42671.875</v>
      </c>
      <c r="B5755" s="2">
        <v>1290.46</v>
      </c>
      <c r="C5755" s="29">
        <v>181.6</v>
      </c>
      <c r="D5755" s="8">
        <v>2.8499999999999999E-4</v>
      </c>
      <c r="E5755" s="13">
        <f>D5755*'Assumptions Notes'!C$12</f>
        <v>3.4200000000000001E-2</v>
      </c>
      <c r="F5755" s="15">
        <f t="shared" si="178"/>
        <v>5.1755999999999996E-2</v>
      </c>
      <c r="G5755" s="10">
        <f>IF(C5755&gt;'Assumptions Notes'!C$11,'Assumptions Notes'!C$11,C5755)</f>
        <v>150</v>
      </c>
      <c r="H5755" s="15">
        <f t="shared" si="179"/>
        <v>4.2749999999999996E-2</v>
      </c>
      <c r="I5755" s="2">
        <f>IF(C5755&gt;'Assumptions Notes'!C$11,-C5755*('Assumptions Notes'!C$13/(2*1000)),G5755*D5755)</f>
        <v>-9.0800000000000006E-2</v>
      </c>
    </row>
    <row r="5756" spans="1:9" ht="16" x14ac:dyDescent="0.2">
      <c r="A5756" s="5">
        <v>42671.895833333336</v>
      </c>
      <c r="B5756" s="2">
        <v>1214.9000000000001</v>
      </c>
      <c r="C5756" s="29">
        <v>191</v>
      </c>
      <c r="D5756" s="8">
        <v>2.7E-4</v>
      </c>
      <c r="E5756" s="13">
        <f>D5756*'Assumptions Notes'!C$12</f>
        <v>3.2399999999999998E-2</v>
      </c>
      <c r="F5756" s="15">
        <f t="shared" si="178"/>
        <v>5.1569999999999998E-2</v>
      </c>
      <c r="G5756" s="10">
        <f>IF(C5756&gt;'Assumptions Notes'!C$11,'Assumptions Notes'!C$11,C5756)</f>
        <v>150</v>
      </c>
      <c r="H5756" s="15">
        <f t="shared" si="179"/>
        <v>4.0500000000000001E-2</v>
      </c>
      <c r="I5756" s="2">
        <f>IF(C5756&gt;'Assumptions Notes'!C$11,-C5756*('Assumptions Notes'!C$13/(2*1000)),G5756*D5756)</f>
        <v>-9.5500000000000002E-2</v>
      </c>
    </row>
    <row r="5757" spans="1:9" ht="16" x14ac:dyDescent="0.2">
      <c r="A5757" s="5">
        <v>42671.916666666664</v>
      </c>
      <c r="B5757" s="2">
        <v>1180.92</v>
      </c>
      <c r="C5757" s="29">
        <v>179.3</v>
      </c>
      <c r="D5757" s="8">
        <v>2.5500000000000002E-4</v>
      </c>
      <c r="E5757" s="13">
        <f>D5757*'Assumptions Notes'!C$12</f>
        <v>3.0600000000000002E-2</v>
      </c>
      <c r="F5757" s="15">
        <f t="shared" si="178"/>
        <v>4.5721500000000005E-2</v>
      </c>
      <c r="G5757" s="10">
        <f>IF(C5757&gt;'Assumptions Notes'!C$11,'Assumptions Notes'!C$11,C5757)</f>
        <v>150</v>
      </c>
      <c r="H5757" s="15">
        <f t="shared" si="179"/>
        <v>3.8250000000000006E-2</v>
      </c>
      <c r="I5757" s="2">
        <f>IF(C5757&gt;'Assumptions Notes'!C$11,-C5757*('Assumptions Notes'!C$13/(2*1000)),G5757*D5757)</f>
        <v>-8.9650000000000007E-2</v>
      </c>
    </row>
    <row r="5758" spans="1:9" ht="16" x14ac:dyDescent="0.2">
      <c r="A5758" s="5">
        <v>42671.9375</v>
      </c>
      <c r="B5758" s="2">
        <v>1128.76</v>
      </c>
      <c r="C5758" s="29">
        <v>174.7</v>
      </c>
      <c r="D5758" s="8">
        <v>2.1250000000000002E-4</v>
      </c>
      <c r="E5758" s="13">
        <f>D5758*'Assumptions Notes'!C$12</f>
        <v>2.5500000000000002E-2</v>
      </c>
      <c r="F5758" s="15">
        <f t="shared" si="178"/>
        <v>3.7123749999999997E-2</v>
      </c>
      <c r="G5758" s="10">
        <f>IF(C5758&gt;'Assumptions Notes'!C$11,'Assumptions Notes'!C$11,C5758)</f>
        <v>150</v>
      </c>
      <c r="H5758" s="15">
        <f t="shared" si="179"/>
        <v>3.1875000000000001E-2</v>
      </c>
      <c r="I5758" s="2">
        <f>IF(C5758&gt;'Assumptions Notes'!C$11,-C5758*('Assumptions Notes'!C$13/(2*1000)),G5758*D5758)</f>
        <v>-8.7349999999999997E-2</v>
      </c>
    </row>
    <row r="5759" spans="1:9" ht="16" x14ac:dyDescent="0.2">
      <c r="A5759" s="5">
        <v>42671.958333333336</v>
      </c>
      <c r="B5759" s="2">
        <v>1101.43</v>
      </c>
      <c r="C5759" s="29">
        <v>174.4</v>
      </c>
      <c r="D5759" s="8">
        <v>1.7000000000000001E-4</v>
      </c>
      <c r="E5759" s="13">
        <f>D5759*'Assumptions Notes'!C$12</f>
        <v>2.0400000000000001E-2</v>
      </c>
      <c r="F5759" s="15">
        <f t="shared" si="178"/>
        <v>2.9648000000000004E-2</v>
      </c>
      <c r="G5759" s="10">
        <f>IF(C5759&gt;'Assumptions Notes'!C$11,'Assumptions Notes'!C$11,C5759)</f>
        <v>150</v>
      </c>
      <c r="H5759" s="15">
        <f t="shared" si="179"/>
        <v>2.5500000000000002E-2</v>
      </c>
      <c r="I5759" s="2">
        <f>IF(C5759&gt;'Assumptions Notes'!C$11,-C5759*('Assumptions Notes'!C$13/(2*1000)),G5759*D5759)</f>
        <v>-8.72E-2</v>
      </c>
    </row>
    <row r="5760" spans="1:9" ht="16" x14ac:dyDescent="0.2">
      <c r="A5760" s="5">
        <v>42671.979166666664</v>
      </c>
      <c r="B5760" s="2">
        <v>1106.4000000000001</v>
      </c>
      <c r="C5760" s="29">
        <v>184.4</v>
      </c>
      <c r="D5760" s="8">
        <v>1.5000000000000001E-4</v>
      </c>
      <c r="E5760" s="13">
        <f>D5760*'Assumptions Notes'!C$12</f>
        <v>1.8000000000000002E-2</v>
      </c>
      <c r="F5760" s="15">
        <f t="shared" si="178"/>
        <v>2.7660000000000004E-2</v>
      </c>
      <c r="G5760" s="10">
        <f>IF(C5760&gt;'Assumptions Notes'!C$11,'Assumptions Notes'!C$11,C5760)</f>
        <v>150</v>
      </c>
      <c r="H5760" s="15">
        <f t="shared" si="179"/>
        <v>2.2500000000000003E-2</v>
      </c>
      <c r="I5760" s="2">
        <f>IF(C5760&gt;'Assumptions Notes'!C$11,-C5760*('Assumptions Notes'!C$13/(2*1000)),G5760*D5760)</f>
        <v>-9.2200000000000004E-2</v>
      </c>
    </row>
    <row r="5761" spans="1:9" ht="16" x14ac:dyDescent="0.2">
      <c r="A5761" s="5">
        <v>42672</v>
      </c>
      <c r="B5761" s="2">
        <v>1295.99</v>
      </c>
      <c r="C5761" s="29">
        <v>185.2</v>
      </c>
      <c r="D5761" s="8">
        <v>1.2999999999999999E-4</v>
      </c>
      <c r="E5761" s="13">
        <f>D5761*'Assumptions Notes'!C$12</f>
        <v>1.5599999999999999E-2</v>
      </c>
      <c r="F5761" s="15">
        <f t="shared" si="178"/>
        <v>2.4075999999999997E-2</v>
      </c>
      <c r="G5761" s="10">
        <f>IF(C5761&gt;'Assumptions Notes'!C$11,'Assumptions Notes'!C$11,C5761)</f>
        <v>150</v>
      </c>
      <c r="H5761" s="15">
        <f t="shared" si="179"/>
        <v>1.95E-2</v>
      </c>
      <c r="I5761" s="2">
        <f>IF(C5761&gt;'Assumptions Notes'!C$11,-C5761*('Assumptions Notes'!C$13/(2*1000)),G5761*D5761)</f>
        <v>-9.2600000000000002E-2</v>
      </c>
    </row>
    <row r="5762" spans="1:9" ht="16" x14ac:dyDescent="0.2">
      <c r="A5762" s="5">
        <v>42672.020833333336</v>
      </c>
      <c r="B5762" s="2">
        <v>1199.32</v>
      </c>
      <c r="C5762" s="29">
        <v>181.2</v>
      </c>
      <c r="D5762" s="8">
        <v>1.175E-4</v>
      </c>
      <c r="E5762" s="13">
        <f>D5762*'Assumptions Notes'!C$12</f>
        <v>1.41E-2</v>
      </c>
      <c r="F5762" s="15">
        <f t="shared" si="178"/>
        <v>2.1290999999999997E-2</v>
      </c>
      <c r="G5762" s="10">
        <f>IF(C5762&gt;'Assumptions Notes'!C$11,'Assumptions Notes'!C$11,C5762)</f>
        <v>150</v>
      </c>
      <c r="H5762" s="15">
        <f t="shared" si="179"/>
        <v>1.7624999999999998E-2</v>
      </c>
      <c r="I5762" s="2">
        <f>IF(C5762&gt;'Assumptions Notes'!C$11,-C5762*('Assumptions Notes'!C$13/(2*1000)),G5762*D5762)</f>
        <v>-9.06E-2</v>
      </c>
    </row>
    <row r="5763" spans="1:9" ht="16" x14ac:dyDescent="0.2">
      <c r="A5763" s="5">
        <v>42672.041666666664</v>
      </c>
      <c r="B5763" s="2">
        <v>1149.3599999999999</v>
      </c>
      <c r="C5763" s="29">
        <v>183.8</v>
      </c>
      <c r="D5763" s="8">
        <v>1.05E-4</v>
      </c>
      <c r="E5763" s="13">
        <f>D5763*'Assumptions Notes'!C$12</f>
        <v>1.26E-2</v>
      </c>
      <c r="F5763" s="15">
        <f t="shared" ref="F5763:F5826" si="180">D5763*C5763</f>
        <v>1.9299000000000004E-2</v>
      </c>
      <c r="G5763" s="10">
        <f>IF(C5763&gt;'Assumptions Notes'!C$11,'Assumptions Notes'!C$11,C5763)</f>
        <v>150</v>
      </c>
      <c r="H5763" s="15">
        <f t="shared" ref="H5763:H5826" si="181">G5763*D5763</f>
        <v>1.575E-2</v>
      </c>
      <c r="I5763" s="2">
        <f>IF(C5763&gt;'Assumptions Notes'!C$11,-C5763*('Assumptions Notes'!C$13/(2*1000)),G5763*D5763)</f>
        <v>-9.1900000000000009E-2</v>
      </c>
    </row>
    <row r="5764" spans="1:9" ht="16" x14ac:dyDescent="0.2">
      <c r="A5764" s="5">
        <v>42672.0625</v>
      </c>
      <c r="B5764" s="2">
        <v>1082.26</v>
      </c>
      <c r="C5764" s="29">
        <v>183.1</v>
      </c>
      <c r="D5764" s="8">
        <v>1.025E-4</v>
      </c>
      <c r="E5764" s="13">
        <f>D5764*'Assumptions Notes'!C$12</f>
        <v>1.23E-2</v>
      </c>
      <c r="F5764" s="15">
        <f t="shared" si="180"/>
        <v>1.876775E-2</v>
      </c>
      <c r="G5764" s="10">
        <f>IF(C5764&gt;'Assumptions Notes'!C$11,'Assumptions Notes'!C$11,C5764)</f>
        <v>150</v>
      </c>
      <c r="H5764" s="15">
        <f t="shared" si="181"/>
        <v>1.5375E-2</v>
      </c>
      <c r="I5764" s="2">
        <f>IF(C5764&gt;'Assumptions Notes'!C$11,-C5764*('Assumptions Notes'!C$13/(2*1000)),G5764*D5764)</f>
        <v>-9.1549999999999992E-2</v>
      </c>
    </row>
    <row r="5765" spans="1:9" ht="16" x14ac:dyDescent="0.2">
      <c r="A5765" s="5">
        <v>42672.083333333336</v>
      </c>
      <c r="B5765" s="2">
        <v>1016.4</v>
      </c>
      <c r="C5765" s="29">
        <v>173.3</v>
      </c>
      <c r="D5765" s="8">
        <v>1E-4</v>
      </c>
      <c r="E5765" s="13">
        <f>D5765*'Assumptions Notes'!C$12</f>
        <v>1.2E-2</v>
      </c>
      <c r="F5765" s="15">
        <f t="shared" si="180"/>
        <v>1.7330000000000002E-2</v>
      </c>
      <c r="G5765" s="10">
        <f>IF(C5765&gt;'Assumptions Notes'!C$11,'Assumptions Notes'!C$11,C5765)</f>
        <v>150</v>
      </c>
      <c r="H5765" s="15">
        <f t="shared" si="181"/>
        <v>1.5000000000000001E-2</v>
      </c>
      <c r="I5765" s="2">
        <f>IF(C5765&gt;'Assumptions Notes'!C$11,-C5765*('Assumptions Notes'!C$13/(2*1000)),G5765*D5765)</f>
        <v>-8.6650000000000005E-2</v>
      </c>
    </row>
    <row r="5766" spans="1:9" ht="16" x14ac:dyDescent="0.2">
      <c r="A5766" s="5">
        <v>42672.104166666664</v>
      </c>
      <c r="B5766" s="2">
        <v>984.92</v>
      </c>
      <c r="C5766" s="29">
        <v>167.1</v>
      </c>
      <c r="D5766" s="8">
        <v>9.8750000000000002E-5</v>
      </c>
      <c r="E5766" s="13">
        <f>D5766*'Assumptions Notes'!C$12</f>
        <v>1.1849999999999999E-2</v>
      </c>
      <c r="F5766" s="15">
        <f t="shared" si="180"/>
        <v>1.6501124999999998E-2</v>
      </c>
      <c r="G5766" s="10">
        <f>IF(C5766&gt;'Assumptions Notes'!C$11,'Assumptions Notes'!C$11,C5766)</f>
        <v>150</v>
      </c>
      <c r="H5766" s="15">
        <f t="shared" si="181"/>
        <v>1.4812500000000001E-2</v>
      </c>
      <c r="I5766" s="2">
        <f>IF(C5766&gt;'Assumptions Notes'!C$11,-C5766*('Assumptions Notes'!C$13/(2*1000)),G5766*D5766)</f>
        <v>-8.3549999999999999E-2</v>
      </c>
    </row>
    <row r="5767" spans="1:9" ht="16" x14ac:dyDescent="0.2">
      <c r="A5767" s="5">
        <v>42672.125</v>
      </c>
      <c r="B5767" s="2">
        <v>983.24</v>
      </c>
      <c r="C5767" s="29">
        <v>166.4</v>
      </c>
      <c r="D5767" s="8">
        <v>9.7499999999999998E-5</v>
      </c>
      <c r="E5767" s="13">
        <f>D5767*'Assumptions Notes'!C$12</f>
        <v>1.17E-2</v>
      </c>
      <c r="F5767" s="15">
        <f t="shared" si="180"/>
        <v>1.6223999999999999E-2</v>
      </c>
      <c r="G5767" s="10">
        <f>IF(C5767&gt;'Assumptions Notes'!C$11,'Assumptions Notes'!C$11,C5767)</f>
        <v>150</v>
      </c>
      <c r="H5767" s="15">
        <f t="shared" si="181"/>
        <v>1.4624999999999999E-2</v>
      </c>
      <c r="I5767" s="2">
        <f>IF(C5767&gt;'Assumptions Notes'!C$11,-C5767*('Assumptions Notes'!C$13/(2*1000)),G5767*D5767)</f>
        <v>-8.320000000000001E-2</v>
      </c>
    </row>
    <row r="5768" spans="1:9" ht="16" x14ac:dyDescent="0.2">
      <c r="A5768" s="5">
        <v>42672.145833333336</v>
      </c>
      <c r="B5768" s="2">
        <v>949.69</v>
      </c>
      <c r="C5768" s="29">
        <v>165.1</v>
      </c>
      <c r="D5768" s="8">
        <v>9.6250000000000009E-5</v>
      </c>
      <c r="E5768" s="13">
        <f>D5768*'Assumptions Notes'!C$12</f>
        <v>1.1550000000000001E-2</v>
      </c>
      <c r="F5768" s="15">
        <f t="shared" si="180"/>
        <v>1.5890875000000002E-2</v>
      </c>
      <c r="G5768" s="10">
        <f>IF(C5768&gt;'Assumptions Notes'!C$11,'Assumptions Notes'!C$11,C5768)</f>
        <v>150</v>
      </c>
      <c r="H5768" s="15">
        <f t="shared" si="181"/>
        <v>1.4437500000000001E-2</v>
      </c>
      <c r="I5768" s="2">
        <f>IF(C5768&gt;'Assumptions Notes'!C$11,-C5768*('Assumptions Notes'!C$13/(2*1000)),G5768*D5768)</f>
        <v>-8.2549999999999998E-2</v>
      </c>
    </row>
    <row r="5769" spans="1:9" ht="16" x14ac:dyDescent="0.2">
      <c r="A5769" s="5">
        <v>42672.166666666664</v>
      </c>
      <c r="B5769" s="2">
        <v>941.25</v>
      </c>
      <c r="C5769" s="29">
        <v>167.9</v>
      </c>
      <c r="D5769" s="8">
        <v>9.5000000000000005E-5</v>
      </c>
      <c r="E5769" s="13">
        <f>D5769*'Assumptions Notes'!C$12</f>
        <v>1.14E-2</v>
      </c>
      <c r="F5769" s="15">
        <f t="shared" si="180"/>
        <v>1.5950500000000003E-2</v>
      </c>
      <c r="G5769" s="10">
        <f>IF(C5769&gt;'Assumptions Notes'!C$11,'Assumptions Notes'!C$11,C5769)</f>
        <v>150</v>
      </c>
      <c r="H5769" s="15">
        <f t="shared" si="181"/>
        <v>1.4250000000000001E-2</v>
      </c>
      <c r="I5769" s="2">
        <f>IF(C5769&gt;'Assumptions Notes'!C$11,-C5769*('Assumptions Notes'!C$13/(2*1000)),G5769*D5769)</f>
        <v>-8.3950000000000011E-2</v>
      </c>
    </row>
    <row r="5770" spans="1:9" ht="16" x14ac:dyDescent="0.2">
      <c r="A5770" s="5">
        <v>42672.1875</v>
      </c>
      <c r="B5770" s="2">
        <v>946.31</v>
      </c>
      <c r="C5770" s="29">
        <v>172.6</v>
      </c>
      <c r="D5770" s="8">
        <v>9.6250000000000009E-5</v>
      </c>
      <c r="E5770" s="13">
        <f>D5770*'Assumptions Notes'!C$12</f>
        <v>1.1550000000000001E-2</v>
      </c>
      <c r="F5770" s="15">
        <f t="shared" si="180"/>
        <v>1.6612750000000003E-2</v>
      </c>
      <c r="G5770" s="10">
        <f>IF(C5770&gt;'Assumptions Notes'!C$11,'Assumptions Notes'!C$11,C5770)</f>
        <v>150</v>
      </c>
      <c r="H5770" s="15">
        <f t="shared" si="181"/>
        <v>1.4437500000000001E-2</v>
      </c>
      <c r="I5770" s="2">
        <f>IF(C5770&gt;'Assumptions Notes'!C$11,-C5770*('Assumptions Notes'!C$13/(2*1000)),G5770*D5770)</f>
        <v>-8.6300000000000002E-2</v>
      </c>
    </row>
    <row r="5771" spans="1:9" ht="16" x14ac:dyDescent="0.2">
      <c r="A5771" s="5">
        <v>42672.208333333336</v>
      </c>
      <c r="B5771" s="2">
        <v>954.26</v>
      </c>
      <c r="C5771" s="29">
        <v>179.3</v>
      </c>
      <c r="D5771" s="8">
        <v>9.7499999999999998E-5</v>
      </c>
      <c r="E5771" s="13">
        <f>D5771*'Assumptions Notes'!C$12</f>
        <v>1.17E-2</v>
      </c>
      <c r="F5771" s="15">
        <f t="shared" si="180"/>
        <v>1.7481750000000001E-2</v>
      </c>
      <c r="G5771" s="10">
        <f>IF(C5771&gt;'Assumptions Notes'!C$11,'Assumptions Notes'!C$11,C5771)</f>
        <v>150</v>
      </c>
      <c r="H5771" s="15">
        <f t="shared" si="181"/>
        <v>1.4624999999999999E-2</v>
      </c>
      <c r="I5771" s="2">
        <f>IF(C5771&gt;'Assumptions Notes'!C$11,-C5771*('Assumptions Notes'!C$13/(2*1000)),G5771*D5771)</f>
        <v>-8.9650000000000007E-2</v>
      </c>
    </row>
    <row r="5772" spans="1:9" ht="16" x14ac:dyDescent="0.2">
      <c r="A5772" s="5">
        <v>42672.229166666664</v>
      </c>
      <c r="B5772" s="2">
        <v>962.99</v>
      </c>
      <c r="C5772" s="29">
        <v>187.8</v>
      </c>
      <c r="D5772" s="8">
        <v>1.15E-4</v>
      </c>
      <c r="E5772" s="13">
        <f>D5772*'Assumptions Notes'!C$12</f>
        <v>1.38E-2</v>
      </c>
      <c r="F5772" s="15">
        <f t="shared" si="180"/>
        <v>2.1597000000000002E-2</v>
      </c>
      <c r="G5772" s="10">
        <f>IF(C5772&gt;'Assumptions Notes'!C$11,'Assumptions Notes'!C$11,C5772)</f>
        <v>150</v>
      </c>
      <c r="H5772" s="15">
        <f t="shared" si="181"/>
        <v>1.7250000000000001E-2</v>
      </c>
      <c r="I5772" s="2">
        <f>IF(C5772&gt;'Assumptions Notes'!C$11,-C5772*('Assumptions Notes'!C$13/(2*1000)),G5772*D5772)</f>
        <v>-9.3900000000000011E-2</v>
      </c>
    </row>
    <row r="5773" spans="1:9" ht="16" x14ac:dyDescent="0.2">
      <c r="A5773" s="5">
        <v>42672.25</v>
      </c>
      <c r="B5773" s="2">
        <v>985.97</v>
      </c>
      <c r="C5773" s="29">
        <v>188.4</v>
      </c>
      <c r="D5773" s="8">
        <v>1.325E-4</v>
      </c>
      <c r="E5773" s="13">
        <f>D5773*'Assumptions Notes'!C$12</f>
        <v>1.5900000000000001E-2</v>
      </c>
      <c r="F5773" s="15">
        <f t="shared" si="180"/>
        <v>2.4962999999999999E-2</v>
      </c>
      <c r="G5773" s="10">
        <f>IF(C5773&gt;'Assumptions Notes'!C$11,'Assumptions Notes'!C$11,C5773)</f>
        <v>150</v>
      </c>
      <c r="H5773" s="15">
        <f t="shared" si="181"/>
        <v>1.9875E-2</v>
      </c>
      <c r="I5773" s="2">
        <f>IF(C5773&gt;'Assumptions Notes'!C$11,-C5773*('Assumptions Notes'!C$13/(2*1000)),G5773*D5773)</f>
        <v>-9.4200000000000006E-2</v>
      </c>
    </row>
    <row r="5774" spans="1:9" ht="16" x14ac:dyDescent="0.2">
      <c r="A5774" s="5">
        <v>42672.270833333336</v>
      </c>
      <c r="B5774" s="2">
        <v>999.82</v>
      </c>
      <c r="C5774" s="29">
        <v>192.5</v>
      </c>
      <c r="D5774" s="8">
        <v>1.6249999999999999E-4</v>
      </c>
      <c r="E5774" s="13">
        <f>D5774*'Assumptions Notes'!C$12</f>
        <v>1.95E-2</v>
      </c>
      <c r="F5774" s="15">
        <f t="shared" si="180"/>
        <v>3.1281249999999997E-2</v>
      </c>
      <c r="G5774" s="10">
        <f>IF(C5774&gt;'Assumptions Notes'!C$11,'Assumptions Notes'!C$11,C5774)</f>
        <v>150</v>
      </c>
      <c r="H5774" s="15">
        <f t="shared" si="181"/>
        <v>2.4374999999999997E-2</v>
      </c>
      <c r="I5774" s="2">
        <f>IF(C5774&gt;'Assumptions Notes'!C$11,-C5774*('Assumptions Notes'!C$13/(2*1000)),G5774*D5774)</f>
        <v>-9.6250000000000002E-2</v>
      </c>
    </row>
    <row r="5775" spans="1:9" ht="16" x14ac:dyDescent="0.2">
      <c r="A5775" s="5">
        <v>42672.291666666664</v>
      </c>
      <c r="B5775" s="2">
        <v>1032.96</v>
      </c>
      <c r="C5775" s="29">
        <v>192.2</v>
      </c>
      <c r="D5775" s="8">
        <v>1.9249999999999999E-4</v>
      </c>
      <c r="E5775" s="13">
        <f>D5775*'Assumptions Notes'!C$12</f>
        <v>2.3099999999999999E-2</v>
      </c>
      <c r="F5775" s="15">
        <f t="shared" si="180"/>
        <v>3.6998499999999997E-2</v>
      </c>
      <c r="G5775" s="10">
        <f>IF(C5775&gt;'Assumptions Notes'!C$11,'Assumptions Notes'!C$11,C5775)</f>
        <v>150</v>
      </c>
      <c r="H5775" s="15">
        <f t="shared" si="181"/>
        <v>2.8874999999999998E-2</v>
      </c>
      <c r="I5775" s="2">
        <f>IF(C5775&gt;'Assumptions Notes'!C$11,-C5775*('Assumptions Notes'!C$13/(2*1000)),G5775*D5775)</f>
        <v>-9.6099999999999991E-2</v>
      </c>
    </row>
    <row r="5776" spans="1:9" ht="16" x14ac:dyDescent="0.2">
      <c r="A5776" s="5">
        <v>42672.3125</v>
      </c>
      <c r="B5776" s="2">
        <v>1012.49</v>
      </c>
      <c r="C5776" s="29">
        <v>190.7</v>
      </c>
      <c r="D5776" s="8">
        <v>2.0875000000000001E-4</v>
      </c>
      <c r="E5776" s="13">
        <f>D5776*'Assumptions Notes'!C$12</f>
        <v>2.5049999999999999E-2</v>
      </c>
      <c r="F5776" s="15">
        <f t="shared" si="180"/>
        <v>3.9808625E-2</v>
      </c>
      <c r="G5776" s="10">
        <f>IF(C5776&gt;'Assumptions Notes'!C$11,'Assumptions Notes'!C$11,C5776)</f>
        <v>150</v>
      </c>
      <c r="H5776" s="15">
        <f t="shared" si="181"/>
        <v>3.13125E-2</v>
      </c>
      <c r="I5776" s="2">
        <f>IF(C5776&gt;'Assumptions Notes'!C$11,-C5776*('Assumptions Notes'!C$13/(2*1000)),G5776*D5776)</f>
        <v>-9.534999999999999E-2</v>
      </c>
    </row>
    <row r="5777" spans="1:9" ht="16" x14ac:dyDescent="0.2">
      <c r="A5777" s="5">
        <v>42672.333333333336</v>
      </c>
      <c r="B5777" s="2">
        <v>974.28</v>
      </c>
      <c r="C5777" s="29">
        <v>183</v>
      </c>
      <c r="D5777" s="8">
        <v>2.2499999999999999E-4</v>
      </c>
      <c r="E5777" s="13">
        <f>D5777*'Assumptions Notes'!C$12</f>
        <v>2.7E-2</v>
      </c>
      <c r="F5777" s="15">
        <f t="shared" si="180"/>
        <v>4.1174999999999996E-2</v>
      </c>
      <c r="G5777" s="10">
        <f>IF(C5777&gt;'Assumptions Notes'!C$11,'Assumptions Notes'!C$11,C5777)</f>
        <v>150</v>
      </c>
      <c r="H5777" s="15">
        <f t="shared" si="181"/>
        <v>3.3750000000000002E-2</v>
      </c>
      <c r="I5777" s="2">
        <f>IF(C5777&gt;'Assumptions Notes'!C$11,-C5777*('Assumptions Notes'!C$13/(2*1000)),G5777*D5777)</f>
        <v>-9.1499999999999998E-2</v>
      </c>
    </row>
    <row r="5778" spans="1:9" ht="16" x14ac:dyDescent="0.2">
      <c r="A5778" s="5">
        <v>42672.354166666664</v>
      </c>
      <c r="B5778" s="2">
        <v>936.89</v>
      </c>
      <c r="C5778" s="29">
        <v>176.3</v>
      </c>
      <c r="D5778" s="8">
        <v>2.2625E-4</v>
      </c>
      <c r="E5778" s="13">
        <f>D5778*'Assumptions Notes'!C$12</f>
        <v>2.7150000000000001E-2</v>
      </c>
      <c r="F5778" s="15">
        <f t="shared" si="180"/>
        <v>3.9887875000000003E-2</v>
      </c>
      <c r="G5778" s="10">
        <f>IF(C5778&gt;'Assumptions Notes'!C$11,'Assumptions Notes'!C$11,C5778)</f>
        <v>150</v>
      </c>
      <c r="H5778" s="15">
        <f t="shared" si="181"/>
        <v>3.3937500000000002E-2</v>
      </c>
      <c r="I5778" s="2">
        <f>IF(C5778&gt;'Assumptions Notes'!C$11,-C5778*('Assumptions Notes'!C$13/(2*1000)),G5778*D5778)</f>
        <v>-8.8150000000000006E-2</v>
      </c>
    </row>
    <row r="5779" spans="1:9" ht="16" x14ac:dyDescent="0.2">
      <c r="A5779" s="5">
        <v>42672.375</v>
      </c>
      <c r="B5779" s="2">
        <v>878.68</v>
      </c>
      <c r="C5779" s="29">
        <v>175.8</v>
      </c>
      <c r="D5779" s="8">
        <v>2.275E-4</v>
      </c>
      <c r="E5779" s="13">
        <f>D5779*'Assumptions Notes'!C$12</f>
        <v>2.7300000000000001E-2</v>
      </c>
      <c r="F5779" s="15">
        <f t="shared" si="180"/>
        <v>3.9994500000000002E-2</v>
      </c>
      <c r="G5779" s="10">
        <f>IF(C5779&gt;'Assumptions Notes'!C$11,'Assumptions Notes'!C$11,C5779)</f>
        <v>150</v>
      </c>
      <c r="H5779" s="15">
        <f t="shared" si="181"/>
        <v>3.4125000000000003E-2</v>
      </c>
      <c r="I5779" s="2">
        <f>IF(C5779&gt;'Assumptions Notes'!C$11,-C5779*('Assumptions Notes'!C$13/(2*1000)),G5779*D5779)</f>
        <v>-8.7900000000000006E-2</v>
      </c>
    </row>
    <row r="5780" spans="1:9" ht="16" x14ac:dyDescent="0.2">
      <c r="A5780" s="5">
        <v>42672.395833333336</v>
      </c>
      <c r="B5780" s="2">
        <v>845.87</v>
      </c>
      <c r="C5780" s="29">
        <v>174.5</v>
      </c>
      <c r="D5780" s="8">
        <v>2.1875E-4</v>
      </c>
      <c r="E5780" s="13">
        <f>D5780*'Assumptions Notes'!C$12</f>
        <v>2.6249999999999999E-2</v>
      </c>
      <c r="F5780" s="15">
        <f t="shared" si="180"/>
        <v>3.8171875000000001E-2</v>
      </c>
      <c r="G5780" s="10">
        <f>IF(C5780&gt;'Assumptions Notes'!C$11,'Assumptions Notes'!C$11,C5780)</f>
        <v>150</v>
      </c>
      <c r="H5780" s="15">
        <f t="shared" si="181"/>
        <v>3.2812500000000001E-2</v>
      </c>
      <c r="I5780" s="2">
        <f>IF(C5780&gt;'Assumptions Notes'!C$11,-C5780*('Assumptions Notes'!C$13/(2*1000)),G5780*D5780)</f>
        <v>-8.7250000000000008E-2</v>
      </c>
    </row>
    <row r="5781" spans="1:9" ht="16" x14ac:dyDescent="0.2">
      <c r="A5781" s="5">
        <v>42672.416666666664</v>
      </c>
      <c r="B5781" s="2">
        <v>808.24</v>
      </c>
      <c r="C5781" s="29">
        <v>172.5</v>
      </c>
      <c r="D5781" s="8">
        <v>2.1000000000000001E-4</v>
      </c>
      <c r="E5781" s="13">
        <f>D5781*'Assumptions Notes'!C$12</f>
        <v>2.52E-2</v>
      </c>
      <c r="F5781" s="15">
        <f t="shared" si="180"/>
        <v>3.6225E-2</v>
      </c>
      <c r="G5781" s="10">
        <f>IF(C5781&gt;'Assumptions Notes'!C$11,'Assumptions Notes'!C$11,C5781)</f>
        <v>150</v>
      </c>
      <c r="H5781" s="15">
        <f t="shared" si="181"/>
        <v>3.15E-2</v>
      </c>
      <c r="I5781" s="2">
        <f>IF(C5781&gt;'Assumptions Notes'!C$11,-C5781*('Assumptions Notes'!C$13/(2*1000)),G5781*D5781)</f>
        <v>-8.6250000000000007E-2</v>
      </c>
    </row>
    <row r="5782" spans="1:9" ht="16" x14ac:dyDescent="0.2">
      <c r="A5782" s="5">
        <v>42672.4375</v>
      </c>
      <c r="B5782" s="2">
        <v>785.45</v>
      </c>
      <c r="C5782" s="29">
        <v>177.2</v>
      </c>
      <c r="D5782" s="8">
        <v>2.075E-4</v>
      </c>
      <c r="E5782" s="13">
        <f>D5782*'Assumptions Notes'!C$12</f>
        <v>2.4899999999999999E-2</v>
      </c>
      <c r="F5782" s="15">
        <f t="shared" si="180"/>
        <v>3.6768999999999996E-2</v>
      </c>
      <c r="G5782" s="10">
        <f>IF(C5782&gt;'Assumptions Notes'!C$11,'Assumptions Notes'!C$11,C5782)</f>
        <v>150</v>
      </c>
      <c r="H5782" s="15">
        <f t="shared" si="181"/>
        <v>3.1125E-2</v>
      </c>
      <c r="I5782" s="2">
        <f>IF(C5782&gt;'Assumptions Notes'!C$11,-C5782*('Assumptions Notes'!C$13/(2*1000)),G5782*D5782)</f>
        <v>-8.8599999999999998E-2</v>
      </c>
    </row>
    <row r="5783" spans="1:9" ht="16" x14ac:dyDescent="0.2">
      <c r="A5783" s="5">
        <v>42672.458333333336</v>
      </c>
      <c r="B5783" s="2">
        <v>756.61</v>
      </c>
      <c r="C5783" s="29">
        <v>182.5</v>
      </c>
      <c r="D5783" s="8">
        <v>2.05E-4</v>
      </c>
      <c r="E5783" s="13">
        <f>D5783*'Assumptions Notes'!C$12</f>
        <v>2.46E-2</v>
      </c>
      <c r="F5783" s="15">
        <f t="shared" si="180"/>
        <v>3.7412500000000001E-2</v>
      </c>
      <c r="G5783" s="10">
        <f>IF(C5783&gt;'Assumptions Notes'!C$11,'Assumptions Notes'!C$11,C5783)</f>
        <v>150</v>
      </c>
      <c r="H5783" s="15">
        <f t="shared" si="181"/>
        <v>3.075E-2</v>
      </c>
      <c r="I5783" s="2">
        <f>IF(C5783&gt;'Assumptions Notes'!C$11,-C5783*('Assumptions Notes'!C$13/(2*1000)),G5783*D5783)</f>
        <v>-9.1249999999999998E-2</v>
      </c>
    </row>
    <row r="5784" spans="1:9" ht="16" x14ac:dyDescent="0.2">
      <c r="A5784" s="5">
        <v>42672.479166666664</v>
      </c>
      <c r="B5784" s="2">
        <v>736.19</v>
      </c>
      <c r="C5784" s="29">
        <v>183.6</v>
      </c>
      <c r="D5784" s="8">
        <v>2.1499999999999999E-4</v>
      </c>
      <c r="E5784" s="13">
        <f>D5784*'Assumptions Notes'!C$12</f>
        <v>2.58E-2</v>
      </c>
      <c r="F5784" s="15">
        <f t="shared" si="180"/>
        <v>3.9473999999999995E-2</v>
      </c>
      <c r="G5784" s="10">
        <f>IF(C5784&gt;'Assumptions Notes'!C$11,'Assumptions Notes'!C$11,C5784)</f>
        <v>150</v>
      </c>
      <c r="H5784" s="15">
        <f t="shared" si="181"/>
        <v>3.2250000000000001E-2</v>
      </c>
      <c r="I5784" s="2">
        <f>IF(C5784&gt;'Assumptions Notes'!C$11,-C5784*('Assumptions Notes'!C$13/(2*1000)),G5784*D5784)</f>
        <v>-9.1799999999999993E-2</v>
      </c>
    </row>
    <row r="5785" spans="1:9" ht="16" x14ac:dyDescent="0.2">
      <c r="A5785" s="5">
        <v>42672.5</v>
      </c>
      <c r="B5785" s="2">
        <v>723.01</v>
      </c>
      <c r="C5785" s="29">
        <v>200.9</v>
      </c>
      <c r="D5785" s="8">
        <v>2.2499999999999999E-4</v>
      </c>
      <c r="E5785" s="13">
        <f>D5785*'Assumptions Notes'!C$12</f>
        <v>2.7E-2</v>
      </c>
      <c r="F5785" s="15">
        <f t="shared" si="180"/>
        <v>4.52025E-2</v>
      </c>
      <c r="G5785" s="10">
        <f>IF(C5785&gt;'Assumptions Notes'!C$11,'Assumptions Notes'!C$11,C5785)</f>
        <v>150</v>
      </c>
      <c r="H5785" s="15">
        <f t="shared" si="181"/>
        <v>3.3750000000000002E-2</v>
      </c>
      <c r="I5785" s="2">
        <f>IF(C5785&gt;'Assumptions Notes'!C$11,-C5785*('Assumptions Notes'!C$13/(2*1000)),G5785*D5785)</f>
        <v>-0.10045000000000001</v>
      </c>
    </row>
    <row r="5786" spans="1:9" ht="16" x14ac:dyDescent="0.2">
      <c r="A5786" s="5">
        <v>42672.520833333336</v>
      </c>
      <c r="B5786" s="2">
        <v>711.9</v>
      </c>
      <c r="C5786" s="29">
        <v>193.5</v>
      </c>
      <c r="D5786" s="8">
        <v>2.1250000000000002E-4</v>
      </c>
      <c r="E5786" s="13">
        <f>D5786*'Assumptions Notes'!C$12</f>
        <v>2.5500000000000002E-2</v>
      </c>
      <c r="F5786" s="15">
        <f t="shared" si="180"/>
        <v>4.1118750000000003E-2</v>
      </c>
      <c r="G5786" s="10">
        <f>IF(C5786&gt;'Assumptions Notes'!C$11,'Assumptions Notes'!C$11,C5786)</f>
        <v>150</v>
      </c>
      <c r="H5786" s="15">
        <f t="shared" si="181"/>
        <v>3.1875000000000001E-2</v>
      </c>
      <c r="I5786" s="2">
        <f>IF(C5786&gt;'Assumptions Notes'!C$11,-C5786*('Assumptions Notes'!C$13/(2*1000)),G5786*D5786)</f>
        <v>-9.6750000000000003E-2</v>
      </c>
    </row>
    <row r="5787" spans="1:9" ht="16" x14ac:dyDescent="0.2">
      <c r="A5787" s="5">
        <v>42672.541666666664</v>
      </c>
      <c r="B5787" s="2">
        <v>719.03</v>
      </c>
      <c r="C5787" s="29">
        <v>201.1</v>
      </c>
      <c r="D5787" s="8">
        <v>2.0000000000000001E-4</v>
      </c>
      <c r="E5787" s="13">
        <f>D5787*'Assumptions Notes'!C$12</f>
        <v>2.4E-2</v>
      </c>
      <c r="F5787" s="15">
        <f t="shared" si="180"/>
        <v>4.0219999999999999E-2</v>
      </c>
      <c r="G5787" s="10">
        <f>IF(C5787&gt;'Assumptions Notes'!C$11,'Assumptions Notes'!C$11,C5787)</f>
        <v>150</v>
      </c>
      <c r="H5787" s="15">
        <f t="shared" si="181"/>
        <v>3.0000000000000002E-2</v>
      </c>
      <c r="I5787" s="2">
        <f>IF(C5787&gt;'Assumptions Notes'!C$11,-C5787*('Assumptions Notes'!C$13/(2*1000)),G5787*D5787)</f>
        <v>-0.10055</v>
      </c>
    </row>
    <row r="5788" spans="1:9" ht="16" x14ac:dyDescent="0.2">
      <c r="A5788" s="5">
        <v>42672.5625</v>
      </c>
      <c r="B5788" s="2">
        <v>745.33</v>
      </c>
      <c r="C5788" s="29">
        <v>194.1</v>
      </c>
      <c r="D5788" s="8">
        <v>1.975E-4</v>
      </c>
      <c r="E5788" s="13">
        <f>D5788*'Assumptions Notes'!C$12</f>
        <v>2.3699999999999999E-2</v>
      </c>
      <c r="F5788" s="15">
        <f t="shared" si="180"/>
        <v>3.8334750000000001E-2</v>
      </c>
      <c r="G5788" s="10">
        <f>IF(C5788&gt;'Assumptions Notes'!C$11,'Assumptions Notes'!C$11,C5788)</f>
        <v>150</v>
      </c>
      <c r="H5788" s="15">
        <f t="shared" si="181"/>
        <v>2.9625000000000002E-2</v>
      </c>
      <c r="I5788" s="2">
        <f>IF(C5788&gt;'Assumptions Notes'!C$11,-C5788*('Assumptions Notes'!C$13/(2*1000)),G5788*D5788)</f>
        <v>-9.7049999999999997E-2</v>
      </c>
    </row>
    <row r="5789" spans="1:9" ht="16" x14ac:dyDescent="0.2">
      <c r="A5789" s="5">
        <v>42672.583333333336</v>
      </c>
      <c r="B5789" s="2">
        <v>755.39</v>
      </c>
      <c r="C5789" s="29">
        <v>192.1</v>
      </c>
      <c r="D5789" s="8">
        <v>1.95E-4</v>
      </c>
      <c r="E5789" s="13">
        <f>D5789*'Assumptions Notes'!C$12</f>
        <v>2.3400000000000001E-2</v>
      </c>
      <c r="F5789" s="15">
        <f t="shared" si="180"/>
        <v>3.74595E-2</v>
      </c>
      <c r="G5789" s="10">
        <f>IF(C5789&gt;'Assumptions Notes'!C$11,'Assumptions Notes'!C$11,C5789)</f>
        <v>150</v>
      </c>
      <c r="H5789" s="15">
        <f t="shared" si="181"/>
        <v>2.9249999999999998E-2</v>
      </c>
      <c r="I5789" s="2">
        <f>IF(C5789&gt;'Assumptions Notes'!C$11,-C5789*('Assumptions Notes'!C$13/(2*1000)),G5789*D5789)</f>
        <v>-9.6049999999999996E-2</v>
      </c>
    </row>
    <row r="5790" spans="1:9" ht="16" x14ac:dyDescent="0.2">
      <c r="A5790" s="5">
        <v>42672.604166666664</v>
      </c>
      <c r="B5790" s="2">
        <v>790.74</v>
      </c>
      <c r="C5790" s="29">
        <v>189.2</v>
      </c>
      <c r="D5790" s="8">
        <v>1.9625E-4</v>
      </c>
      <c r="E5790" s="13">
        <f>D5790*'Assumptions Notes'!C$12</f>
        <v>2.3550000000000001E-2</v>
      </c>
      <c r="F5790" s="15">
        <f t="shared" si="180"/>
        <v>3.7130499999999997E-2</v>
      </c>
      <c r="G5790" s="10">
        <f>IF(C5790&gt;'Assumptions Notes'!C$11,'Assumptions Notes'!C$11,C5790)</f>
        <v>150</v>
      </c>
      <c r="H5790" s="15">
        <f t="shared" si="181"/>
        <v>2.9437499999999998E-2</v>
      </c>
      <c r="I5790" s="2">
        <f>IF(C5790&gt;'Assumptions Notes'!C$11,-C5790*('Assumptions Notes'!C$13/(2*1000)),G5790*D5790)</f>
        <v>-9.459999999999999E-2</v>
      </c>
    </row>
    <row r="5791" spans="1:9" ht="16" x14ac:dyDescent="0.2">
      <c r="A5791" s="5">
        <v>42672.625</v>
      </c>
      <c r="B5791" s="2">
        <v>839.96</v>
      </c>
      <c r="C5791" s="29">
        <v>175.5</v>
      </c>
      <c r="D5791" s="8">
        <v>1.975E-4</v>
      </c>
      <c r="E5791" s="13">
        <f>D5791*'Assumptions Notes'!C$12</f>
        <v>2.3699999999999999E-2</v>
      </c>
      <c r="F5791" s="15">
        <f t="shared" si="180"/>
        <v>3.4661249999999998E-2</v>
      </c>
      <c r="G5791" s="10">
        <f>IF(C5791&gt;'Assumptions Notes'!C$11,'Assumptions Notes'!C$11,C5791)</f>
        <v>150</v>
      </c>
      <c r="H5791" s="15">
        <f t="shared" si="181"/>
        <v>2.9625000000000002E-2</v>
      </c>
      <c r="I5791" s="2">
        <f>IF(C5791&gt;'Assumptions Notes'!C$11,-C5791*('Assumptions Notes'!C$13/(2*1000)),G5791*D5791)</f>
        <v>-8.7750000000000009E-2</v>
      </c>
    </row>
    <row r="5792" spans="1:9" ht="16" x14ac:dyDescent="0.2">
      <c r="A5792" s="5">
        <v>42672.645833333336</v>
      </c>
      <c r="B5792" s="2">
        <v>884.65</v>
      </c>
      <c r="C5792" s="29">
        <v>180.5</v>
      </c>
      <c r="D5792" s="8">
        <v>2.2124999999999998E-4</v>
      </c>
      <c r="E5792" s="13">
        <f>D5792*'Assumptions Notes'!C$12</f>
        <v>2.6549999999999997E-2</v>
      </c>
      <c r="F5792" s="15">
        <f t="shared" si="180"/>
        <v>3.9935624999999995E-2</v>
      </c>
      <c r="G5792" s="10">
        <f>IF(C5792&gt;'Assumptions Notes'!C$11,'Assumptions Notes'!C$11,C5792)</f>
        <v>150</v>
      </c>
      <c r="H5792" s="15">
        <f t="shared" si="181"/>
        <v>3.3187499999999995E-2</v>
      </c>
      <c r="I5792" s="2">
        <f>IF(C5792&gt;'Assumptions Notes'!C$11,-C5792*('Assumptions Notes'!C$13/(2*1000)),G5792*D5792)</f>
        <v>-9.0249999999999997E-2</v>
      </c>
    </row>
    <row r="5793" spans="1:9" ht="16" x14ac:dyDescent="0.2">
      <c r="A5793" s="5">
        <v>42672.666666666664</v>
      </c>
      <c r="B5793" s="2">
        <v>930.29</v>
      </c>
      <c r="C5793" s="29">
        <v>173</v>
      </c>
      <c r="D5793" s="8">
        <v>2.4499999999999999E-4</v>
      </c>
      <c r="E5793" s="13">
        <f>D5793*'Assumptions Notes'!C$12</f>
        <v>2.9399999999999999E-2</v>
      </c>
      <c r="F5793" s="15">
        <f t="shared" si="180"/>
        <v>4.2384999999999999E-2</v>
      </c>
      <c r="G5793" s="10">
        <f>IF(C5793&gt;'Assumptions Notes'!C$11,'Assumptions Notes'!C$11,C5793)</f>
        <v>150</v>
      </c>
      <c r="H5793" s="15">
        <f t="shared" si="181"/>
        <v>3.6749999999999998E-2</v>
      </c>
      <c r="I5793" s="2">
        <f>IF(C5793&gt;'Assumptions Notes'!C$11,-C5793*('Assumptions Notes'!C$13/(2*1000)),G5793*D5793)</f>
        <v>-8.6500000000000007E-2</v>
      </c>
    </row>
    <row r="5794" spans="1:9" ht="16" x14ac:dyDescent="0.2">
      <c r="A5794" s="5">
        <v>42672.6875</v>
      </c>
      <c r="B5794" s="2">
        <v>1006.59</v>
      </c>
      <c r="C5794" s="29">
        <v>175.1</v>
      </c>
      <c r="D5794" s="8">
        <v>2.7E-4</v>
      </c>
      <c r="E5794" s="13">
        <f>D5794*'Assumptions Notes'!C$12</f>
        <v>3.2399999999999998E-2</v>
      </c>
      <c r="F5794" s="15">
        <f t="shared" si="180"/>
        <v>4.7277E-2</v>
      </c>
      <c r="G5794" s="10">
        <f>IF(C5794&gt;'Assumptions Notes'!C$11,'Assumptions Notes'!C$11,C5794)</f>
        <v>150</v>
      </c>
      <c r="H5794" s="15">
        <f t="shared" si="181"/>
        <v>4.0500000000000001E-2</v>
      </c>
      <c r="I5794" s="2">
        <f>IF(C5794&gt;'Assumptions Notes'!C$11,-C5794*('Assumptions Notes'!C$13/(2*1000)),G5794*D5794)</f>
        <v>-8.7550000000000003E-2</v>
      </c>
    </row>
    <row r="5795" spans="1:9" ht="16" x14ac:dyDescent="0.2">
      <c r="A5795" s="5">
        <v>42672.708333333336</v>
      </c>
      <c r="B5795" s="2">
        <v>1083.73</v>
      </c>
      <c r="C5795" s="29">
        <v>168.2</v>
      </c>
      <c r="D5795" s="8">
        <v>2.9500000000000001E-4</v>
      </c>
      <c r="E5795" s="13">
        <f>D5795*'Assumptions Notes'!C$12</f>
        <v>3.5400000000000001E-2</v>
      </c>
      <c r="F5795" s="15">
        <f t="shared" si="180"/>
        <v>4.9618999999999996E-2</v>
      </c>
      <c r="G5795" s="10">
        <f>IF(C5795&gt;'Assumptions Notes'!C$11,'Assumptions Notes'!C$11,C5795)</f>
        <v>150</v>
      </c>
      <c r="H5795" s="15">
        <f t="shared" si="181"/>
        <v>4.4250000000000005E-2</v>
      </c>
      <c r="I5795" s="2">
        <f>IF(C5795&gt;'Assumptions Notes'!C$11,-C5795*('Assumptions Notes'!C$13/(2*1000)),G5795*D5795)</f>
        <v>-8.4099999999999994E-2</v>
      </c>
    </row>
    <row r="5796" spans="1:9" ht="16" x14ac:dyDescent="0.2">
      <c r="A5796" s="5">
        <v>42672.729166666664</v>
      </c>
      <c r="B5796" s="2">
        <v>1139.95</v>
      </c>
      <c r="C5796" s="29">
        <v>181.7</v>
      </c>
      <c r="D5796" s="8">
        <v>2.9750000000000002E-4</v>
      </c>
      <c r="E5796" s="13">
        <f>D5796*'Assumptions Notes'!C$12</f>
        <v>3.5700000000000003E-2</v>
      </c>
      <c r="F5796" s="15">
        <f t="shared" si="180"/>
        <v>5.405575E-2</v>
      </c>
      <c r="G5796" s="10">
        <f>IF(C5796&gt;'Assumptions Notes'!C$11,'Assumptions Notes'!C$11,C5796)</f>
        <v>150</v>
      </c>
      <c r="H5796" s="15">
        <f t="shared" si="181"/>
        <v>4.4625000000000005E-2</v>
      </c>
      <c r="I5796" s="2">
        <f>IF(C5796&gt;'Assumptions Notes'!C$11,-C5796*('Assumptions Notes'!C$13/(2*1000)),G5796*D5796)</f>
        <v>-9.085E-2</v>
      </c>
    </row>
    <row r="5797" spans="1:9" ht="16" x14ac:dyDescent="0.2">
      <c r="A5797" s="5">
        <v>42672.75</v>
      </c>
      <c r="B5797" s="2">
        <v>1189.8900000000001</v>
      </c>
      <c r="C5797" s="29">
        <v>187.8</v>
      </c>
      <c r="D5797" s="8">
        <v>2.9999999999999997E-4</v>
      </c>
      <c r="E5797" s="13">
        <f>D5797*'Assumptions Notes'!C$12</f>
        <v>3.5999999999999997E-2</v>
      </c>
      <c r="F5797" s="15">
        <f t="shared" si="180"/>
        <v>5.6340000000000001E-2</v>
      </c>
      <c r="G5797" s="10">
        <f>IF(C5797&gt;'Assumptions Notes'!C$11,'Assumptions Notes'!C$11,C5797)</f>
        <v>150</v>
      </c>
      <c r="H5797" s="15">
        <f t="shared" si="181"/>
        <v>4.4999999999999998E-2</v>
      </c>
      <c r="I5797" s="2">
        <f>IF(C5797&gt;'Assumptions Notes'!C$11,-C5797*('Assumptions Notes'!C$13/(2*1000)),G5797*D5797)</f>
        <v>-9.3900000000000011E-2</v>
      </c>
    </row>
    <row r="5798" spans="1:9" ht="16" x14ac:dyDescent="0.2">
      <c r="A5798" s="5">
        <v>42672.770833333336</v>
      </c>
      <c r="B5798" s="2">
        <v>1224.8599999999999</v>
      </c>
      <c r="C5798" s="29">
        <v>181.9</v>
      </c>
      <c r="D5798" s="8">
        <v>2.9999999999999997E-4</v>
      </c>
      <c r="E5798" s="13">
        <f>D5798*'Assumptions Notes'!C$12</f>
        <v>3.5999999999999997E-2</v>
      </c>
      <c r="F5798" s="15">
        <f t="shared" si="180"/>
        <v>5.4569999999999994E-2</v>
      </c>
      <c r="G5798" s="10">
        <f>IF(C5798&gt;'Assumptions Notes'!C$11,'Assumptions Notes'!C$11,C5798)</f>
        <v>150</v>
      </c>
      <c r="H5798" s="15">
        <f t="shared" si="181"/>
        <v>4.4999999999999998E-2</v>
      </c>
      <c r="I5798" s="2">
        <f>IF(C5798&gt;'Assumptions Notes'!C$11,-C5798*('Assumptions Notes'!C$13/(2*1000)),G5798*D5798)</f>
        <v>-9.0950000000000003E-2</v>
      </c>
    </row>
    <row r="5799" spans="1:9" ht="16" x14ac:dyDescent="0.2">
      <c r="A5799" s="5">
        <v>42672.791666666664</v>
      </c>
      <c r="B5799" s="2">
        <v>1208.68</v>
      </c>
      <c r="C5799" s="29">
        <v>186.5</v>
      </c>
      <c r="D5799" s="8">
        <v>2.9999999999999997E-4</v>
      </c>
      <c r="E5799" s="13">
        <f>D5799*'Assumptions Notes'!C$12</f>
        <v>3.5999999999999997E-2</v>
      </c>
      <c r="F5799" s="15">
        <f t="shared" si="180"/>
        <v>5.5949999999999993E-2</v>
      </c>
      <c r="G5799" s="10">
        <f>IF(C5799&gt;'Assumptions Notes'!C$11,'Assumptions Notes'!C$11,C5799)</f>
        <v>150</v>
      </c>
      <c r="H5799" s="15">
        <f t="shared" si="181"/>
        <v>4.4999999999999998E-2</v>
      </c>
      <c r="I5799" s="2">
        <f>IF(C5799&gt;'Assumptions Notes'!C$11,-C5799*('Assumptions Notes'!C$13/(2*1000)),G5799*D5799)</f>
        <v>-9.325E-2</v>
      </c>
    </row>
    <row r="5800" spans="1:9" ht="16" x14ac:dyDescent="0.2">
      <c r="A5800" s="5">
        <v>42672.8125</v>
      </c>
      <c r="B5800" s="2">
        <v>1188.3699999999999</v>
      </c>
      <c r="C5800" s="29">
        <v>182.1</v>
      </c>
      <c r="D5800" s="8">
        <v>2.9750000000000002E-4</v>
      </c>
      <c r="E5800" s="13">
        <f>D5800*'Assumptions Notes'!C$12</f>
        <v>3.5700000000000003E-2</v>
      </c>
      <c r="F5800" s="15">
        <f t="shared" si="180"/>
        <v>5.4174750000000001E-2</v>
      </c>
      <c r="G5800" s="10">
        <f>IF(C5800&gt;'Assumptions Notes'!C$11,'Assumptions Notes'!C$11,C5800)</f>
        <v>150</v>
      </c>
      <c r="H5800" s="15">
        <f t="shared" si="181"/>
        <v>4.4625000000000005E-2</v>
      </c>
      <c r="I5800" s="2">
        <f>IF(C5800&gt;'Assumptions Notes'!C$11,-C5800*('Assumptions Notes'!C$13/(2*1000)),G5800*D5800)</f>
        <v>-9.1050000000000006E-2</v>
      </c>
    </row>
    <row r="5801" spans="1:9" ht="16" x14ac:dyDescent="0.2">
      <c r="A5801" s="5">
        <v>42672.833333333336</v>
      </c>
      <c r="B5801" s="2">
        <v>1216.26</v>
      </c>
      <c r="C5801" s="29">
        <v>168.7</v>
      </c>
      <c r="D5801" s="8">
        <v>2.9500000000000001E-4</v>
      </c>
      <c r="E5801" s="13">
        <f>D5801*'Assumptions Notes'!C$12</f>
        <v>3.5400000000000001E-2</v>
      </c>
      <c r="F5801" s="15">
        <f t="shared" si="180"/>
        <v>4.9766499999999998E-2</v>
      </c>
      <c r="G5801" s="10">
        <f>IF(C5801&gt;'Assumptions Notes'!C$11,'Assumptions Notes'!C$11,C5801)</f>
        <v>150</v>
      </c>
      <c r="H5801" s="15">
        <f t="shared" si="181"/>
        <v>4.4250000000000005E-2</v>
      </c>
      <c r="I5801" s="2">
        <f>IF(C5801&gt;'Assumptions Notes'!C$11,-C5801*('Assumptions Notes'!C$13/(2*1000)),G5801*D5801)</f>
        <v>-8.4349999999999994E-2</v>
      </c>
    </row>
    <row r="5802" spans="1:9" ht="16" x14ac:dyDescent="0.2">
      <c r="A5802" s="5">
        <v>42672.854166666664</v>
      </c>
      <c r="B5802" s="2">
        <v>1203.52</v>
      </c>
      <c r="C5802" s="29">
        <v>165</v>
      </c>
      <c r="D5802" s="8">
        <v>2.9E-4</v>
      </c>
      <c r="E5802" s="13">
        <f>D5802*'Assumptions Notes'!C$12</f>
        <v>3.4799999999999998E-2</v>
      </c>
      <c r="F5802" s="15">
        <f t="shared" si="180"/>
        <v>4.7850000000000004E-2</v>
      </c>
      <c r="G5802" s="10">
        <f>IF(C5802&gt;'Assumptions Notes'!C$11,'Assumptions Notes'!C$11,C5802)</f>
        <v>150</v>
      </c>
      <c r="H5802" s="15">
        <f t="shared" si="181"/>
        <v>4.3499999999999997E-2</v>
      </c>
      <c r="I5802" s="2">
        <f>IF(C5802&gt;'Assumptions Notes'!C$11,-C5802*('Assumptions Notes'!C$13/(2*1000)),G5802*D5802)</f>
        <v>-8.2500000000000004E-2</v>
      </c>
    </row>
    <row r="5803" spans="1:9" ht="16" x14ac:dyDescent="0.2">
      <c r="A5803" s="5">
        <v>42672.875</v>
      </c>
      <c r="B5803" s="2">
        <v>1184.03</v>
      </c>
      <c r="C5803" s="29">
        <v>163.9</v>
      </c>
      <c r="D5803" s="8">
        <v>2.8499999999999999E-4</v>
      </c>
      <c r="E5803" s="13">
        <f>D5803*'Assumptions Notes'!C$12</f>
        <v>3.4200000000000001E-2</v>
      </c>
      <c r="F5803" s="15">
        <f t="shared" si="180"/>
        <v>4.6711500000000003E-2</v>
      </c>
      <c r="G5803" s="10">
        <f>IF(C5803&gt;'Assumptions Notes'!C$11,'Assumptions Notes'!C$11,C5803)</f>
        <v>150</v>
      </c>
      <c r="H5803" s="15">
        <f t="shared" si="181"/>
        <v>4.2749999999999996E-2</v>
      </c>
      <c r="I5803" s="2">
        <f>IF(C5803&gt;'Assumptions Notes'!C$11,-C5803*('Assumptions Notes'!C$13/(2*1000)),G5803*D5803)</f>
        <v>-8.1950000000000009E-2</v>
      </c>
    </row>
    <row r="5804" spans="1:9" ht="16" x14ac:dyDescent="0.2">
      <c r="A5804" s="5">
        <v>42672.895833333336</v>
      </c>
      <c r="B5804" s="2">
        <v>1106.8499999999999</v>
      </c>
      <c r="C5804" s="29">
        <v>167.5</v>
      </c>
      <c r="D5804" s="8">
        <v>2.7E-4</v>
      </c>
      <c r="E5804" s="13">
        <f>D5804*'Assumptions Notes'!C$12</f>
        <v>3.2399999999999998E-2</v>
      </c>
      <c r="F5804" s="15">
        <f t="shared" si="180"/>
        <v>4.5225000000000001E-2</v>
      </c>
      <c r="G5804" s="10">
        <f>IF(C5804&gt;'Assumptions Notes'!C$11,'Assumptions Notes'!C$11,C5804)</f>
        <v>150</v>
      </c>
      <c r="H5804" s="15">
        <f t="shared" si="181"/>
        <v>4.0500000000000001E-2</v>
      </c>
      <c r="I5804" s="2">
        <f>IF(C5804&gt;'Assumptions Notes'!C$11,-C5804*('Assumptions Notes'!C$13/(2*1000)),G5804*D5804)</f>
        <v>-8.3750000000000005E-2</v>
      </c>
    </row>
    <row r="5805" spans="1:9" ht="16" x14ac:dyDescent="0.2">
      <c r="A5805" s="5">
        <v>42672.916666666664</v>
      </c>
      <c r="B5805" s="2">
        <v>1068.94</v>
      </c>
      <c r="C5805" s="29">
        <v>168.6</v>
      </c>
      <c r="D5805" s="8">
        <v>2.5500000000000002E-4</v>
      </c>
      <c r="E5805" s="13">
        <f>D5805*'Assumptions Notes'!C$12</f>
        <v>3.0600000000000002E-2</v>
      </c>
      <c r="F5805" s="15">
        <f t="shared" si="180"/>
        <v>4.2993000000000003E-2</v>
      </c>
      <c r="G5805" s="10">
        <f>IF(C5805&gt;'Assumptions Notes'!C$11,'Assumptions Notes'!C$11,C5805)</f>
        <v>150</v>
      </c>
      <c r="H5805" s="15">
        <f t="shared" si="181"/>
        <v>3.8250000000000006E-2</v>
      </c>
      <c r="I5805" s="2">
        <f>IF(C5805&gt;'Assumptions Notes'!C$11,-C5805*('Assumptions Notes'!C$13/(2*1000)),G5805*D5805)</f>
        <v>-8.43E-2</v>
      </c>
    </row>
    <row r="5806" spans="1:9" ht="16" x14ac:dyDescent="0.2">
      <c r="A5806" s="5">
        <v>42672.9375</v>
      </c>
      <c r="B5806" s="2">
        <v>1044.05</v>
      </c>
      <c r="C5806" s="29">
        <v>166.3</v>
      </c>
      <c r="D5806" s="8">
        <v>2.1250000000000002E-4</v>
      </c>
      <c r="E5806" s="13">
        <f>D5806*'Assumptions Notes'!C$12</f>
        <v>2.5500000000000002E-2</v>
      </c>
      <c r="F5806" s="15">
        <f t="shared" si="180"/>
        <v>3.5338750000000002E-2</v>
      </c>
      <c r="G5806" s="10">
        <f>IF(C5806&gt;'Assumptions Notes'!C$11,'Assumptions Notes'!C$11,C5806)</f>
        <v>150</v>
      </c>
      <c r="H5806" s="15">
        <f t="shared" si="181"/>
        <v>3.1875000000000001E-2</v>
      </c>
      <c r="I5806" s="2">
        <f>IF(C5806&gt;'Assumptions Notes'!C$11,-C5806*('Assumptions Notes'!C$13/(2*1000)),G5806*D5806)</f>
        <v>-8.3150000000000002E-2</v>
      </c>
    </row>
    <row r="5807" spans="1:9" ht="16" x14ac:dyDescent="0.2">
      <c r="A5807" s="5">
        <v>42672.958333333336</v>
      </c>
      <c r="B5807" s="2">
        <v>1031.57</v>
      </c>
      <c r="C5807" s="29">
        <v>169.7</v>
      </c>
      <c r="D5807" s="8">
        <v>1.7000000000000001E-4</v>
      </c>
      <c r="E5807" s="13">
        <f>D5807*'Assumptions Notes'!C$12</f>
        <v>2.0400000000000001E-2</v>
      </c>
      <c r="F5807" s="15">
        <f t="shared" si="180"/>
        <v>2.8849E-2</v>
      </c>
      <c r="G5807" s="10">
        <f>IF(C5807&gt;'Assumptions Notes'!C$11,'Assumptions Notes'!C$11,C5807)</f>
        <v>150</v>
      </c>
      <c r="H5807" s="15">
        <f t="shared" si="181"/>
        <v>2.5500000000000002E-2</v>
      </c>
      <c r="I5807" s="2">
        <f>IF(C5807&gt;'Assumptions Notes'!C$11,-C5807*('Assumptions Notes'!C$13/(2*1000)),G5807*D5807)</f>
        <v>-8.4849999999999995E-2</v>
      </c>
    </row>
    <row r="5808" spans="1:9" ht="16" x14ac:dyDescent="0.2">
      <c r="A5808" s="5">
        <v>42672.979166666664</v>
      </c>
      <c r="B5808" s="2">
        <v>1030.51</v>
      </c>
      <c r="C5808" s="29">
        <v>175.8</v>
      </c>
      <c r="D5808" s="8">
        <v>1.5000000000000001E-4</v>
      </c>
      <c r="E5808" s="13">
        <f>D5808*'Assumptions Notes'!C$12</f>
        <v>1.8000000000000002E-2</v>
      </c>
      <c r="F5808" s="15">
        <f t="shared" si="180"/>
        <v>2.6370000000000005E-2</v>
      </c>
      <c r="G5808" s="10">
        <f>IF(C5808&gt;'Assumptions Notes'!C$11,'Assumptions Notes'!C$11,C5808)</f>
        <v>150</v>
      </c>
      <c r="H5808" s="15">
        <f t="shared" si="181"/>
        <v>2.2500000000000003E-2</v>
      </c>
      <c r="I5808" s="2">
        <f>IF(C5808&gt;'Assumptions Notes'!C$11,-C5808*('Assumptions Notes'!C$13/(2*1000)),G5808*D5808)</f>
        <v>-8.7900000000000006E-2</v>
      </c>
    </row>
    <row r="5809" spans="1:9" ht="16" x14ac:dyDescent="0.2">
      <c r="A5809" s="5">
        <v>42673</v>
      </c>
      <c r="B5809" s="2">
        <v>1212.6300000000001</v>
      </c>
      <c r="C5809" s="29">
        <v>195</v>
      </c>
      <c r="D5809" s="8">
        <v>1.2999999999999999E-4</v>
      </c>
      <c r="E5809" s="13">
        <f>D5809*'Assumptions Notes'!C$12</f>
        <v>1.5599999999999999E-2</v>
      </c>
      <c r="F5809" s="15">
        <f t="shared" si="180"/>
        <v>2.5349999999999998E-2</v>
      </c>
      <c r="G5809" s="10">
        <f>IF(C5809&gt;'Assumptions Notes'!C$11,'Assumptions Notes'!C$11,C5809)</f>
        <v>150</v>
      </c>
      <c r="H5809" s="15">
        <f t="shared" si="181"/>
        <v>1.95E-2</v>
      </c>
      <c r="I5809" s="2">
        <f>IF(C5809&gt;'Assumptions Notes'!C$11,-C5809*('Assumptions Notes'!C$13/(2*1000)),G5809*D5809)</f>
        <v>-9.7500000000000003E-2</v>
      </c>
    </row>
    <row r="5810" spans="1:9" ht="16" x14ac:dyDescent="0.2">
      <c r="A5810" s="5">
        <v>42673.020833333336</v>
      </c>
      <c r="B5810" s="2">
        <v>1117.07</v>
      </c>
      <c r="C5810" s="29">
        <v>209.3</v>
      </c>
      <c r="D5810" s="8">
        <v>1.175E-4</v>
      </c>
      <c r="E5810" s="13">
        <f>D5810*'Assumptions Notes'!C$12</f>
        <v>1.41E-2</v>
      </c>
      <c r="F5810" s="15">
        <f t="shared" si="180"/>
        <v>2.459275E-2</v>
      </c>
      <c r="G5810" s="10">
        <f>IF(C5810&gt;'Assumptions Notes'!C$11,'Assumptions Notes'!C$11,C5810)</f>
        <v>150</v>
      </c>
      <c r="H5810" s="15">
        <f t="shared" si="181"/>
        <v>1.7624999999999998E-2</v>
      </c>
      <c r="I5810" s="2">
        <f>IF(C5810&gt;'Assumptions Notes'!C$11,-C5810*('Assumptions Notes'!C$13/(2*1000)),G5810*D5810)</f>
        <v>-0.10465000000000001</v>
      </c>
    </row>
    <row r="5811" spans="1:9" ht="16" x14ac:dyDescent="0.2">
      <c r="A5811" s="5">
        <v>42673.041666666664</v>
      </c>
      <c r="B5811" s="2">
        <v>1067.76</v>
      </c>
      <c r="C5811" s="29">
        <v>197.5</v>
      </c>
      <c r="D5811" s="8">
        <v>1.05E-4</v>
      </c>
      <c r="E5811" s="13">
        <f>D5811*'Assumptions Notes'!C$12</f>
        <v>1.26E-2</v>
      </c>
      <c r="F5811" s="15">
        <f t="shared" si="180"/>
        <v>2.0737500000000002E-2</v>
      </c>
      <c r="G5811" s="10">
        <f>IF(C5811&gt;'Assumptions Notes'!C$11,'Assumptions Notes'!C$11,C5811)</f>
        <v>150</v>
      </c>
      <c r="H5811" s="15">
        <f t="shared" si="181"/>
        <v>1.575E-2</v>
      </c>
      <c r="I5811" s="2">
        <f>IF(C5811&gt;'Assumptions Notes'!C$11,-C5811*('Assumptions Notes'!C$13/(2*1000)),G5811*D5811)</f>
        <v>-9.8750000000000004E-2</v>
      </c>
    </row>
    <row r="5812" spans="1:9" ht="16" x14ac:dyDescent="0.2">
      <c r="A5812" s="5">
        <v>42673.0625</v>
      </c>
      <c r="B5812" s="2">
        <v>1004.75</v>
      </c>
      <c r="C5812" s="29">
        <v>194.1</v>
      </c>
      <c r="D5812" s="8">
        <v>1.025E-4</v>
      </c>
      <c r="E5812" s="13">
        <f>D5812*'Assumptions Notes'!C$12</f>
        <v>1.23E-2</v>
      </c>
      <c r="F5812" s="15">
        <f t="shared" si="180"/>
        <v>1.989525E-2</v>
      </c>
      <c r="G5812" s="10">
        <f>IF(C5812&gt;'Assumptions Notes'!C$11,'Assumptions Notes'!C$11,C5812)</f>
        <v>150</v>
      </c>
      <c r="H5812" s="15">
        <f t="shared" si="181"/>
        <v>1.5375E-2</v>
      </c>
      <c r="I5812" s="2">
        <f>IF(C5812&gt;'Assumptions Notes'!C$11,-C5812*('Assumptions Notes'!C$13/(2*1000)),G5812*D5812)</f>
        <v>-9.7049999999999997E-2</v>
      </c>
    </row>
    <row r="5813" spans="1:9" ht="16" x14ac:dyDescent="0.2">
      <c r="A5813" s="5">
        <v>42673.083333333336</v>
      </c>
      <c r="B5813" s="2">
        <v>955.24</v>
      </c>
      <c r="C5813" s="29">
        <v>187.4</v>
      </c>
      <c r="D5813" s="8">
        <v>1E-4</v>
      </c>
      <c r="E5813" s="13">
        <f>D5813*'Assumptions Notes'!C$12</f>
        <v>1.2E-2</v>
      </c>
      <c r="F5813" s="15">
        <f t="shared" si="180"/>
        <v>1.8740000000000003E-2</v>
      </c>
      <c r="G5813" s="10">
        <f>IF(C5813&gt;'Assumptions Notes'!C$11,'Assumptions Notes'!C$11,C5813)</f>
        <v>150</v>
      </c>
      <c r="H5813" s="15">
        <f t="shared" si="181"/>
        <v>1.5000000000000001E-2</v>
      </c>
      <c r="I5813" s="2">
        <f>IF(C5813&gt;'Assumptions Notes'!C$11,-C5813*('Assumptions Notes'!C$13/(2*1000)),G5813*D5813)</f>
        <v>-9.3700000000000006E-2</v>
      </c>
    </row>
    <row r="5814" spans="1:9" ht="16" x14ac:dyDescent="0.2">
      <c r="A5814" s="5">
        <v>42673.104166666664</v>
      </c>
      <c r="B5814" s="2">
        <v>932.22</v>
      </c>
      <c r="C5814" s="29">
        <v>180.5</v>
      </c>
      <c r="D5814" s="8">
        <v>9.8750000000000002E-5</v>
      </c>
      <c r="E5814" s="13">
        <f>D5814*'Assumptions Notes'!C$12</f>
        <v>1.1849999999999999E-2</v>
      </c>
      <c r="F5814" s="15">
        <f t="shared" si="180"/>
        <v>1.7824375E-2</v>
      </c>
      <c r="G5814" s="10">
        <f>IF(C5814&gt;'Assumptions Notes'!C$11,'Assumptions Notes'!C$11,C5814)</f>
        <v>150</v>
      </c>
      <c r="H5814" s="15">
        <f t="shared" si="181"/>
        <v>1.4812500000000001E-2</v>
      </c>
      <c r="I5814" s="2">
        <f>IF(C5814&gt;'Assumptions Notes'!C$11,-C5814*('Assumptions Notes'!C$13/(2*1000)),G5814*D5814)</f>
        <v>-9.0249999999999997E-2</v>
      </c>
    </row>
    <row r="5815" spans="1:9" ht="16" x14ac:dyDescent="0.2">
      <c r="A5815" s="5">
        <v>42673.125</v>
      </c>
      <c r="B5815" s="2">
        <v>930.71</v>
      </c>
      <c r="C5815" s="29">
        <v>169.3</v>
      </c>
      <c r="D5815" s="8">
        <v>9.7499999999999998E-5</v>
      </c>
      <c r="E5815" s="13">
        <f>D5815*'Assumptions Notes'!C$12</f>
        <v>1.17E-2</v>
      </c>
      <c r="F5815" s="15">
        <f t="shared" si="180"/>
        <v>1.6506750000000001E-2</v>
      </c>
      <c r="G5815" s="10">
        <f>IF(C5815&gt;'Assumptions Notes'!C$11,'Assumptions Notes'!C$11,C5815)</f>
        <v>150</v>
      </c>
      <c r="H5815" s="15">
        <f t="shared" si="181"/>
        <v>1.4624999999999999E-2</v>
      </c>
      <c r="I5815" s="2">
        <f>IF(C5815&gt;'Assumptions Notes'!C$11,-C5815*('Assumptions Notes'!C$13/(2*1000)),G5815*D5815)</f>
        <v>-8.4650000000000003E-2</v>
      </c>
    </row>
    <row r="5816" spans="1:9" ht="16" x14ac:dyDescent="0.2">
      <c r="A5816" s="5">
        <v>42673.145833333336</v>
      </c>
      <c r="B5816" s="2">
        <v>908.53</v>
      </c>
      <c r="C5816" s="29">
        <v>173.2</v>
      </c>
      <c r="D5816" s="8">
        <v>9.6250000000000009E-5</v>
      </c>
      <c r="E5816" s="13">
        <f>D5816*'Assumptions Notes'!C$12</f>
        <v>1.1550000000000001E-2</v>
      </c>
      <c r="F5816" s="15">
        <f t="shared" si="180"/>
        <v>1.6670500000000001E-2</v>
      </c>
      <c r="G5816" s="10">
        <f>IF(C5816&gt;'Assumptions Notes'!C$11,'Assumptions Notes'!C$11,C5816)</f>
        <v>150</v>
      </c>
      <c r="H5816" s="15">
        <f t="shared" si="181"/>
        <v>1.4437500000000001E-2</v>
      </c>
      <c r="I5816" s="2">
        <f>IF(C5816&gt;'Assumptions Notes'!C$11,-C5816*('Assumptions Notes'!C$13/(2*1000)),G5816*D5816)</f>
        <v>-8.6599999999999996E-2</v>
      </c>
    </row>
    <row r="5817" spans="1:9" ht="16" x14ac:dyDescent="0.2">
      <c r="A5817" s="5">
        <v>42673.166666666664</v>
      </c>
      <c r="B5817" s="2">
        <v>892.76</v>
      </c>
      <c r="C5817" s="29">
        <v>168.7</v>
      </c>
      <c r="D5817" s="8">
        <v>9.5000000000000005E-5</v>
      </c>
      <c r="E5817" s="13">
        <f>D5817*'Assumptions Notes'!C$12</f>
        <v>1.14E-2</v>
      </c>
      <c r="F5817" s="15">
        <f t="shared" si="180"/>
        <v>1.6026499999999999E-2</v>
      </c>
      <c r="G5817" s="10">
        <f>IF(C5817&gt;'Assumptions Notes'!C$11,'Assumptions Notes'!C$11,C5817)</f>
        <v>150</v>
      </c>
      <c r="H5817" s="15">
        <f t="shared" si="181"/>
        <v>1.4250000000000001E-2</v>
      </c>
      <c r="I5817" s="2">
        <f>IF(C5817&gt;'Assumptions Notes'!C$11,-C5817*('Assumptions Notes'!C$13/(2*1000)),G5817*D5817)</f>
        <v>-8.4349999999999994E-2</v>
      </c>
    </row>
    <row r="5818" spans="1:9" ht="16" x14ac:dyDescent="0.2">
      <c r="A5818" s="5">
        <v>42673.1875</v>
      </c>
      <c r="B5818" s="2">
        <v>857.8</v>
      </c>
      <c r="C5818" s="29">
        <v>166.6</v>
      </c>
      <c r="D5818" s="8">
        <v>9.6250000000000009E-5</v>
      </c>
      <c r="E5818" s="13">
        <f>D5818*'Assumptions Notes'!C$12</f>
        <v>1.1550000000000001E-2</v>
      </c>
      <c r="F5818" s="15">
        <f t="shared" si="180"/>
        <v>1.6035250000000001E-2</v>
      </c>
      <c r="G5818" s="10">
        <f>IF(C5818&gt;'Assumptions Notes'!C$11,'Assumptions Notes'!C$11,C5818)</f>
        <v>150</v>
      </c>
      <c r="H5818" s="15">
        <f t="shared" si="181"/>
        <v>1.4437500000000001E-2</v>
      </c>
      <c r="I5818" s="2">
        <f>IF(C5818&gt;'Assumptions Notes'!C$11,-C5818*('Assumptions Notes'!C$13/(2*1000)),G5818*D5818)</f>
        <v>-8.3299999999999999E-2</v>
      </c>
    </row>
    <row r="5819" spans="1:9" ht="16" x14ac:dyDescent="0.2">
      <c r="A5819" s="5">
        <v>42673.208333333336</v>
      </c>
      <c r="B5819" s="2">
        <v>858.09</v>
      </c>
      <c r="C5819" s="29">
        <v>169.4</v>
      </c>
      <c r="D5819" s="8">
        <v>9.7499999999999998E-5</v>
      </c>
      <c r="E5819" s="13">
        <f>D5819*'Assumptions Notes'!C$12</f>
        <v>1.17E-2</v>
      </c>
      <c r="F5819" s="15">
        <f t="shared" si="180"/>
        <v>1.65165E-2</v>
      </c>
      <c r="G5819" s="10">
        <f>IF(C5819&gt;'Assumptions Notes'!C$11,'Assumptions Notes'!C$11,C5819)</f>
        <v>150</v>
      </c>
      <c r="H5819" s="15">
        <f t="shared" si="181"/>
        <v>1.4624999999999999E-2</v>
      </c>
      <c r="I5819" s="2">
        <f>IF(C5819&gt;'Assumptions Notes'!C$11,-C5819*('Assumptions Notes'!C$13/(2*1000)),G5819*D5819)</f>
        <v>-8.4700000000000011E-2</v>
      </c>
    </row>
    <row r="5820" spans="1:9" ht="16" x14ac:dyDescent="0.2">
      <c r="A5820" s="5">
        <v>42673.229166666664</v>
      </c>
      <c r="B5820" s="2">
        <v>884.65</v>
      </c>
      <c r="C5820" s="29">
        <v>174.8</v>
      </c>
      <c r="D5820" s="8">
        <v>1.15E-4</v>
      </c>
      <c r="E5820" s="13">
        <f>D5820*'Assumptions Notes'!C$12</f>
        <v>1.38E-2</v>
      </c>
      <c r="F5820" s="15">
        <f t="shared" si="180"/>
        <v>2.0102000000000002E-2</v>
      </c>
      <c r="G5820" s="10">
        <f>IF(C5820&gt;'Assumptions Notes'!C$11,'Assumptions Notes'!C$11,C5820)</f>
        <v>150</v>
      </c>
      <c r="H5820" s="15">
        <f t="shared" si="181"/>
        <v>1.7250000000000001E-2</v>
      </c>
      <c r="I5820" s="2">
        <f>IF(C5820&gt;'Assumptions Notes'!C$11,-C5820*('Assumptions Notes'!C$13/(2*1000)),G5820*D5820)</f>
        <v>-8.7400000000000005E-2</v>
      </c>
    </row>
    <row r="5821" spans="1:9" ht="16" x14ac:dyDescent="0.2">
      <c r="A5821" s="5">
        <v>42673.25</v>
      </c>
      <c r="B5821" s="2">
        <v>861.31</v>
      </c>
      <c r="C5821" s="29">
        <v>171.5</v>
      </c>
      <c r="D5821" s="8">
        <v>1.325E-4</v>
      </c>
      <c r="E5821" s="13">
        <f>D5821*'Assumptions Notes'!C$12</f>
        <v>1.5900000000000001E-2</v>
      </c>
      <c r="F5821" s="15">
        <f t="shared" si="180"/>
        <v>2.2723750000000001E-2</v>
      </c>
      <c r="G5821" s="10">
        <f>IF(C5821&gt;'Assumptions Notes'!C$11,'Assumptions Notes'!C$11,C5821)</f>
        <v>150</v>
      </c>
      <c r="H5821" s="15">
        <f t="shared" si="181"/>
        <v>1.9875E-2</v>
      </c>
      <c r="I5821" s="2">
        <f>IF(C5821&gt;'Assumptions Notes'!C$11,-C5821*('Assumptions Notes'!C$13/(2*1000)),G5821*D5821)</f>
        <v>-8.5750000000000007E-2</v>
      </c>
    </row>
    <row r="5822" spans="1:9" ht="16" x14ac:dyDescent="0.2">
      <c r="A5822" s="5">
        <v>42673.270833333336</v>
      </c>
      <c r="B5822" s="2">
        <v>831</v>
      </c>
      <c r="C5822" s="29">
        <v>179.6</v>
      </c>
      <c r="D5822" s="8">
        <v>1.6249999999999999E-4</v>
      </c>
      <c r="E5822" s="13">
        <f>D5822*'Assumptions Notes'!C$12</f>
        <v>1.95E-2</v>
      </c>
      <c r="F5822" s="15">
        <f t="shared" si="180"/>
        <v>2.9184999999999999E-2</v>
      </c>
      <c r="G5822" s="10">
        <f>IF(C5822&gt;'Assumptions Notes'!C$11,'Assumptions Notes'!C$11,C5822)</f>
        <v>150</v>
      </c>
      <c r="H5822" s="15">
        <f t="shared" si="181"/>
        <v>2.4374999999999997E-2</v>
      </c>
      <c r="I5822" s="2">
        <f>IF(C5822&gt;'Assumptions Notes'!C$11,-C5822*('Assumptions Notes'!C$13/(2*1000)),G5822*D5822)</f>
        <v>-8.9800000000000005E-2</v>
      </c>
    </row>
    <row r="5823" spans="1:9" ht="16" x14ac:dyDescent="0.2">
      <c r="A5823" s="5">
        <v>42673.291666666664</v>
      </c>
      <c r="B5823" s="2">
        <v>828.85</v>
      </c>
      <c r="C5823" s="29">
        <v>172.7</v>
      </c>
      <c r="D5823" s="8">
        <v>1.9249999999999999E-4</v>
      </c>
      <c r="E5823" s="13">
        <f>D5823*'Assumptions Notes'!C$12</f>
        <v>2.3099999999999999E-2</v>
      </c>
      <c r="F5823" s="15">
        <f t="shared" si="180"/>
        <v>3.3244749999999997E-2</v>
      </c>
      <c r="G5823" s="10">
        <f>IF(C5823&gt;'Assumptions Notes'!C$11,'Assumptions Notes'!C$11,C5823)</f>
        <v>150</v>
      </c>
      <c r="H5823" s="15">
        <f t="shared" si="181"/>
        <v>2.8874999999999998E-2</v>
      </c>
      <c r="I5823" s="2">
        <f>IF(C5823&gt;'Assumptions Notes'!C$11,-C5823*('Assumptions Notes'!C$13/(2*1000)),G5823*D5823)</f>
        <v>-8.6349999999999996E-2</v>
      </c>
    </row>
    <row r="5824" spans="1:9" ht="16" x14ac:dyDescent="0.2">
      <c r="A5824" s="5">
        <v>42673.3125</v>
      </c>
      <c r="B5824" s="2">
        <v>814.03</v>
      </c>
      <c r="C5824" s="29">
        <v>181.7</v>
      </c>
      <c r="D5824" s="8">
        <v>2.0875000000000001E-4</v>
      </c>
      <c r="E5824" s="13">
        <f>D5824*'Assumptions Notes'!C$12</f>
        <v>2.5049999999999999E-2</v>
      </c>
      <c r="F5824" s="15">
        <f t="shared" si="180"/>
        <v>3.7929875000000002E-2</v>
      </c>
      <c r="G5824" s="10">
        <f>IF(C5824&gt;'Assumptions Notes'!C$11,'Assumptions Notes'!C$11,C5824)</f>
        <v>150</v>
      </c>
      <c r="H5824" s="15">
        <f t="shared" si="181"/>
        <v>3.13125E-2</v>
      </c>
      <c r="I5824" s="2">
        <f>IF(C5824&gt;'Assumptions Notes'!C$11,-C5824*('Assumptions Notes'!C$13/(2*1000)),G5824*D5824)</f>
        <v>-9.085E-2</v>
      </c>
    </row>
    <row r="5825" spans="1:9" ht="16" x14ac:dyDescent="0.2">
      <c r="A5825" s="5">
        <v>42673.333333333336</v>
      </c>
      <c r="B5825" s="2">
        <v>758.64</v>
      </c>
      <c r="C5825" s="29">
        <v>175</v>
      </c>
      <c r="D5825" s="8">
        <v>2.2499999999999999E-4</v>
      </c>
      <c r="E5825" s="13">
        <f>D5825*'Assumptions Notes'!C$12</f>
        <v>2.7E-2</v>
      </c>
      <c r="F5825" s="15">
        <f t="shared" si="180"/>
        <v>3.9375E-2</v>
      </c>
      <c r="G5825" s="10">
        <f>IF(C5825&gt;'Assumptions Notes'!C$11,'Assumptions Notes'!C$11,C5825)</f>
        <v>150</v>
      </c>
      <c r="H5825" s="15">
        <f t="shared" si="181"/>
        <v>3.3750000000000002E-2</v>
      </c>
      <c r="I5825" s="2">
        <f>IF(C5825&gt;'Assumptions Notes'!C$11,-C5825*('Assumptions Notes'!C$13/(2*1000)),G5825*D5825)</f>
        <v>-8.7500000000000008E-2</v>
      </c>
    </row>
    <row r="5826" spans="1:9" ht="16" x14ac:dyDescent="0.2">
      <c r="A5826" s="5">
        <v>42673.354166666664</v>
      </c>
      <c r="B5826" s="2">
        <v>785.22</v>
      </c>
      <c r="C5826" s="29">
        <v>171.4</v>
      </c>
      <c r="D5826" s="8">
        <v>2.2625E-4</v>
      </c>
      <c r="E5826" s="13">
        <f>D5826*'Assumptions Notes'!C$12</f>
        <v>2.7150000000000001E-2</v>
      </c>
      <c r="F5826" s="15">
        <f t="shared" si="180"/>
        <v>3.8779250000000001E-2</v>
      </c>
      <c r="G5826" s="10">
        <f>IF(C5826&gt;'Assumptions Notes'!C$11,'Assumptions Notes'!C$11,C5826)</f>
        <v>150</v>
      </c>
      <c r="H5826" s="15">
        <f t="shared" si="181"/>
        <v>3.3937500000000002E-2</v>
      </c>
      <c r="I5826" s="2">
        <f>IF(C5826&gt;'Assumptions Notes'!C$11,-C5826*('Assumptions Notes'!C$13/(2*1000)),G5826*D5826)</f>
        <v>-8.5699999999999998E-2</v>
      </c>
    </row>
    <row r="5827" spans="1:9" ht="16" x14ac:dyDescent="0.2">
      <c r="A5827" s="5">
        <v>42673.375</v>
      </c>
      <c r="B5827" s="2">
        <v>788.54</v>
      </c>
      <c r="C5827" s="29">
        <v>168.3</v>
      </c>
      <c r="D5827" s="8">
        <v>2.275E-4</v>
      </c>
      <c r="E5827" s="13">
        <f>D5827*'Assumptions Notes'!C$12</f>
        <v>2.7300000000000001E-2</v>
      </c>
      <c r="F5827" s="15">
        <f t="shared" ref="F5827:F5890" si="182">D5827*C5827</f>
        <v>3.8288250000000003E-2</v>
      </c>
      <c r="G5827" s="10">
        <f>IF(C5827&gt;'Assumptions Notes'!C$11,'Assumptions Notes'!C$11,C5827)</f>
        <v>150</v>
      </c>
      <c r="H5827" s="15">
        <f t="shared" ref="H5827:H5890" si="183">G5827*D5827</f>
        <v>3.4125000000000003E-2</v>
      </c>
      <c r="I5827" s="2">
        <f>IF(C5827&gt;'Assumptions Notes'!C$11,-C5827*('Assumptions Notes'!C$13/(2*1000)),G5827*D5827)</f>
        <v>-8.4150000000000003E-2</v>
      </c>
    </row>
    <row r="5828" spans="1:9" ht="16" x14ac:dyDescent="0.2">
      <c r="A5828" s="5">
        <v>42673.395833333336</v>
      </c>
      <c r="B5828" s="2">
        <v>836.61</v>
      </c>
      <c r="C5828" s="29">
        <v>158.9</v>
      </c>
      <c r="D5828" s="8">
        <v>2.1875E-4</v>
      </c>
      <c r="E5828" s="13">
        <f>D5828*'Assumptions Notes'!C$12</f>
        <v>2.6249999999999999E-2</v>
      </c>
      <c r="F5828" s="15">
        <f t="shared" si="182"/>
        <v>3.4759375000000002E-2</v>
      </c>
      <c r="G5828" s="10">
        <f>IF(C5828&gt;'Assumptions Notes'!C$11,'Assumptions Notes'!C$11,C5828)</f>
        <v>150</v>
      </c>
      <c r="H5828" s="15">
        <f t="shared" si="183"/>
        <v>3.2812500000000001E-2</v>
      </c>
      <c r="I5828" s="2">
        <f>IF(C5828&gt;'Assumptions Notes'!C$11,-C5828*('Assumptions Notes'!C$13/(2*1000)),G5828*D5828)</f>
        <v>-7.9450000000000007E-2</v>
      </c>
    </row>
    <row r="5829" spans="1:9" ht="16" x14ac:dyDescent="0.2">
      <c r="A5829" s="5">
        <v>42673.416666666664</v>
      </c>
      <c r="B5829" s="2">
        <v>873.34</v>
      </c>
      <c r="C5829" s="29">
        <v>160.9</v>
      </c>
      <c r="D5829" s="8">
        <v>2.1000000000000001E-4</v>
      </c>
      <c r="E5829" s="13">
        <f>D5829*'Assumptions Notes'!C$12</f>
        <v>2.52E-2</v>
      </c>
      <c r="F5829" s="15">
        <f t="shared" si="182"/>
        <v>3.3789E-2</v>
      </c>
      <c r="G5829" s="10">
        <f>IF(C5829&gt;'Assumptions Notes'!C$11,'Assumptions Notes'!C$11,C5829)</f>
        <v>150</v>
      </c>
      <c r="H5829" s="15">
        <f t="shared" si="183"/>
        <v>3.15E-2</v>
      </c>
      <c r="I5829" s="2">
        <f>IF(C5829&gt;'Assumptions Notes'!C$11,-C5829*('Assumptions Notes'!C$13/(2*1000)),G5829*D5829)</f>
        <v>-8.0450000000000008E-2</v>
      </c>
    </row>
    <row r="5830" spans="1:9" ht="16" x14ac:dyDescent="0.2">
      <c r="A5830" s="5">
        <v>42673.4375</v>
      </c>
      <c r="B5830" s="2">
        <v>868.39</v>
      </c>
      <c r="C5830" s="29">
        <v>158.80000000000001</v>
      </c>
      <c r="D5830" s="8">
        <v>2.075E-4</v>
      </c>
      <c r="E5830" s="13">
        <f>D5830*'Assumptions Notes'!C$12</f>
        <v>2.4899999999999999E-2</v>
      </c>
      <c r="F5830" s="15">
        <f t="shared" si="182"/>
        <v>3.2951000000000001E-2</v>
      </c>
      <c r="G5830" s="10">
        <f>IF(C5830&gt;'Assumptions Notes'!C$11,'Assumptions Notes'!C$11,C5830)</f>
        <v>150</v>
      </c>
      <c r="H5830" s="15">
        <f t="shared" si="183"/>
        <v>3.1125E-2</v>
      </c>
      <c r="I5830" s="2">
        <f>IF(C5830&gt;'Assumptions Notes'!C$11,-C5830*('Assumptions Notes'!C$13/(2*1000)),G5830*D5830)</f>
        <v>-7.9400000000000012E-2</v>
      </c>
    </row>
    <row r="5831" spans="1:9" ht="16" x14ac:dyDescent="0.2">
      <c r="A5831" s="5">
        <v>42673.458333333336</v>
      </c>
      <c r="B5831" s="2">
        <v>941.42</v>
      </c>
      <c r="C5831" s="29">
        <v>163.30000000000001</v>
      </c>
      <c r="D5831" s="8">
        <v>2.05E-4</v>
      </c>
      <c r="E5831" s="13">
        <f>D5831*'Assumptions Notes'!C$12</f>
        <v>2.46E-2</v>
      </c>
      <c r="F5831" s="15">
        <f t="shared" si="182"/>
        <v>3.3476499999999999E-2</v>
      </c>
      <c r="G5831" s="10">
        <f>IF(C5831&gt;'Assumptions Notes'!C$11,'Assumptions Notes'!C$11,C5831)</f>
        <v>150</v>
      </c>
      <c r="H5831" s="15">
        <f t="shared" si="183"/>
        <v>3.075E-2</v>
      </c>
      <c r="I5831" s="2">
        <f>IF(C5831&gt;'Assumptions Notes'!C$11,-C5831*('Assumptions Notes'!C$13/(2*1000)),G5831*D5831)</f>
        <v>-8.1650000000000014E-2</v>
      </c>
    </row>
    <row r="5832" spans="1:9" ht="16" x14ac:dyDescent="0.2">
      <c r="A5832" s="5">
        <v>42673.479166666664</v>
      </c>
      <c r="B5832" s="2">
        <v>943.27</v>
      </c>
      <c r="C5832" s="29">
        <v>172.2</v>
      </c>
      <c r="D5832" s="8">
        <v>2.1499999999999999E-4</v>
      </c>
      <c r="E5832" s="13">
        <f>D5832*'Assumptions Notes'!C$12</f>
        <v>2.58E-2</v>
      </c>
      <c r="F5832" s="15">
        <f t="shared" si="182"/>
        <v>3.7022999999999993E-2</v>
      </c>
      <c r="G5832" s="10">
        <f>IF(C5832&gt;'Assumptions Notes'!C$11,'Assumptions Notes'!C$11,C5832)</f>
        <v>150</v>
      </c>
      <c r="H5832" s="15">
        <f t="shared" si="183"/>
        <v>3.2250000000000001E-2</v>
      </c>
      <c r="I5832" s="2">
        <f>IF(C5832&gt;'Assumptions Notes'!C$11,-C5832*('Assumptions Notes'!C$13/(2*1000)),G5832*D5832)</f>
        <v>-8.6099999999999996E-2</v>
      </c>
    </row>
    <row r="5833" spans="1:9" ht="16" x14ac:dyDescent="0.2">
      <c r="A5833" s="5">
        <v>42673.5</v>
      </c>
      <c r="B5833" s="2">
        <v>904.31</v>
      </c>
      <c r="C5833" s="29">
        <v>179.2</v>
      </c>
      <c r="D5833" s="8">
        <v>2.2499999999999999E-4</v>
      </c>
      <c r="E5833" s="13">
        <f>D5833*'Assumptions Notes'!C$12</f>
        <v>2.7E-2</v>
      </c>
      <c r="F5833" s="15">
        <f t="shared" si="182"/>
        <v>4.0319999999999995E-2</v>
      </c>
      <c r="G5833" s="10">
        <f>IF(C5833&gt;'Assumptions Notes'!C$11,'Assumptions Notes'!C$11,C5833)</f>
        <v>150</v>
      </c>
      <c r="H5833" s="15">
        <f t="shared" si="183"/>
        <v>3.3750000000000002E-2</v>
      </c>
      <c r="I5833" s="2">
        <f>IF(C5833&gt;'Assumptions Notes'!C$11,-C5833*('Assumptions Notes'!C$13/(2*1000)),G5833*D5833)</f>
        <v>-8.9599999999999999E-2</v>
      </c>
    </row>
    <row r="5834" spans="1:9" ht="16" x14ac:dyDescent="0.2">
      <c r="A5834" s="5">
        <v>42673.520833333336</v>
      </c>
      <c r="B5834" s="2">
        <v>751</v>
      </c>
      <c r="C5834" s="29">
        <v>177.4</v>
      </c>
      <c r="D5834" s="8">
        <v>2.1250000000000002E-4</v>
      </c>
      <c r="E5834" s="13">
        <f>D5834*'Assumptions Notes'!C$12</f>
        <v>2.5500000000000002E-2</v>
      </c>
      <c r="F5834" s="15">
        <f t="shared" si="182"/>
        <v>3.7697500000000002E-2</v>
      </c>
      <c r="G5834" s="10">
        <f>IF(C5834&gt;'Assumptions Notes'!C$11,'Assumptions Notes'!C$11,C5834)</f>
        <v>150</v>
      </c>
      <c r="H5834" s="15">
        <f t="shared" si="183"/>
        <v>3.1875000000000001E-2</v>
      </c>
      <c r="I5834" s="2">
        <f>IF(C5834&gt;'Assumptions Notes'!C$11,-C5834*('Assumptions Notes'!C$13/(2*1000)),G5834*D5834)</f>
        <v>-8.8700000000000001E-2</v>
      </c>
    </row>
    <row r="5835" spans="1:9" ht="16" x14ac:dyDescent="0.2">
      <c r="A5835" s="5">
        <v>42673.541666666664</v>
      </c>
      <c r="B5835" s="2">
        <v>735.87</v>
      </c>
      <c r="C5835" s="29">
        <v>175.6</v>
      </c>
      <c r="D5835" s="8">
        <v>2.0000000000000001E-4</v>
      </c>
      <c r="E5835" s="13">
        <f>D5835*'Assumptions Notes'!C$12</f>
        <v>2.4E-2</v>
      </c>
      <c r="F5835" s="15">
        <f t="shared" si="182"/>
        <v>3.5119999999999998E-2</v>
      </c>
      <c r="G5835" s="10">
        <f>IF(C5835&gt;'Assumptions Notes'!C$11,'Assumptions Notes'!C$11,C5835)</f>
        <v>150</v>
      </c>
      <c r="H5835" s="15">
        <f t="shared" si="183"/>
        <v>3.0000000000000002E-2</v>
      </c>
      <c r="I5835" s="2">
        <f>IF(C5835&gt;'Assumptions Notes'!C$11,-C5835*('Assumptions Notes'!C$13/(2*1000)),G5835*D5835)</f>
        <v>-8.7800000000000003E-2</v>
      </c>
    </row>
    <row r="5836" spans="1:9" ht="16" x14ac:dyDescent="0.2">
      <c r="A5836" s="5">
        <v>42673.5625</v>
      </c>
      <c r="B5836" s="2">
        <v>703.47</v>
      </c>
      <c r="C5836" s="29">
        <v>173.3</v>
      </c>
      <c r="D5836" s="8">
        <v>1.975E-4</v>
      </c>
      <c r="E5836" s="13">
        <f>D5836*'Assumptions Notes'!C$12</f>
        <v>2.3699999999999999E-2</v>
      </c>
      <c r="F5836" s="15">
        <f t="shared" si="182"/>
        <v>3.422675E-2</v>
      </c>
      <c r="G5836" s="10">
        <f>IF(C5836&gt;'Assumptions Notes'!C$11,'Assumptions Notes'!C$11,C5836)</f>
        <v>150</v>
      </c>
      <c r="H5836" s="15">
        <f t="shared" si="183"/>
        <v>2.9625000000000002E-2</v>
      </c>
      <c r="I5836" s="2">
        <f>IF(C5836&gt;'Assumptions Notes'!C$11,-C5836*('Assumptions Notes'!C$13/(2*1000)),G5836*D5836)</f>
        <v>-8.6650000000000005E-2</v>
      </c>
    </row>
    <row r="5837" spans="1:9" ht="16" x14ac:dyDescent="0.2">
      <c r="A5837" s="5">
        <v>42673.583333333336</v>
      </c>
      <c r="B5837" s="2">
        <v>689.83</v>
      </c>
      <c r="C5837" s="29">
        <v>165.6</v>
      </c>
      <c r="D5837" s="8">
        <v>1.95E-4</v>
      </c>
      <c r="E5837" s="13">
        <f>D5837*'Assumptions Notes'!C$12</f>
        <v>2.3400000000000001E-2</v>
      </c>
      <c r="F5837" s="15">
        <f t="shared" si="182"/>
        <v>3.2292000000000001E-2</v>
      </c>
      <c r="G5837" s="10">
        <f>IF(C5837&gt;'Assumptions Notes'!C$11,'Assumptions Notes'!C$11,C5837)</f>
        <v>150</v>
      </c>
      <c r="H5837" s="15">
        <f t="shared" si="183"/>
        <v>2.9249999999999998E-2</v>
      </c>
      <c r="I5837" s="2">
        <f>IF(C5837&gt;'Assumptions Notes'!C$11,-C5837*('Assumptions Notes'!C$13/(2*1000)),G5837*D5837)</f>
        <v>-8.2799999999999999E-2</v>
      </c>
    </row>
    <row r="5838" spans="1:9" ht="16" x14ac:dyDescent="0.2">
      <c r="A5838" s="5">
        <v>42673.604166666664</v>
      </c>
      <c r="B5838" s="2">
        <v>707.32</v>
      </c>
      <c r="C5838" s="29">
        <v>163.6</v>
      </c>
      <c r="D5838" s="8">
        <v>1.9625E-4</v>
      </c>
      <c r="E5838" s="13">
        <f>D5838*'Assumptions Notes'!C$12</f>
        <v>2.3550000000000001E-2</v>
      </c>
      <c r="F5838" s="15">
        <f t="shared" si="182"/>
        <v>3.2106499999999996E-2</v>
      </c>
      <c r="G5838" s="10">
        <f>IF(C5838&gt;'Assumptions Notes'!C$11,'Assumptions Notes'!C$11,C5838)</f>
        <v>150</v>
      </c>
      <c r="H5838" s="15">
        <f t="shared" si="183"/>
        <v>2.9437499999999998E-2</v>
      </c>
      <c r="I5838" s="2">
        <f>IF(C5838&gt;'Assumptions Notes'!C$11,-C5838*('Assumptions Notes'!C$13/(2*1000)),G5838*D5838)</f>
        <v>-8.1799999999999998E-2</v>
      </c>
    </row>
    <row r="5839" spans="1:9" ht="16" x14ac:dyDescent="0.2">
      <c r="A5839" s="5">
        <v>42673.625</v>
      </c>
      <c r="B5839" s="2">
        <v>762.48</v>
      </c>
      <c r="C5839" s="29">
        <v>158.9</v>
      </c>
      <c r="D5839" s="8">
        <v>1.975E-4</v>
      </c>
      <c r="E5839" s="13">
        <f>D5839*'Assumptions Notes'!C$12</f>
        <v>2.3699999999999999E-2</v>
      </c>
      <c r="F5839" s="15">
        <f t="shared" si="182"/>
        <v>3.1382750000000001E-2</v>
      </c>
      <c r="G5839" s="10">
        <f>IF(C5839&gt;'Assumptions Notes'!C$11,'Assumptions Notes'!C$11,C5839)</f>
        <v>150</v>
      </c>
      <c r="H5839" s="15">
        <f t="shared" si="183"/>
        <v>2.9625000000000002E-2</v>
      </c>
      <c r="I5839" s="2">
        <f>IF(C5839&gt;'Assumptions Notes'!C$11,-C5839*('Assumptions Notes'!C$13/(2*1000)),G5839*D5839)</f>
        <v>-7.9450000000000007E-2</v>
      </c>
    </row>
    <row r="5840" spans="1:9" ht="16" x14ac:dyDescent="0.2">
      <c r="A5840" s="5">
        <v>42673.645833333336</v>
      </c>
      <c r="B5840" s="2">
        <v>777.97</v>
      </c>
      <c r="C5840" s="29">
        <v>166.6</v>
      </c>
      <c r="D5840" s="8">
        <v>2.2124999999999998E-4</v>
      </c>
      <c r="E5840" s="13">
        <f>D5840*'Assumptions Notes'!C$12</f>
        <v>2.6549999999999997E-2</v>
      </c>
      <c r="F5840" s="15">
        <f t="shared" si="182"/>
        <v>3.6860249999999997E-2</v>
      </c>
      <c r="G5840" s="10">
        <f>IF(C5840&gt;'Assumptions Notes'!C$11,'Assumptions Notes'!C$11,C5840)</f>
        <v>150</v>
      </c>
      <c r="H5840" s="15">
        <f t="shared" si="183"/>
        <v>3.3187499999999995E-2</v>
      </c>
      <c r="I5840" s="2">
        <f>IF(C5840&gt;'Assumptions Notes'!C$11,-C5840*('Assumptions Notes'!C$13/(2*1000)),G5840*D5840)</f>
        <v>-8.3299999999999999E-2</v>
      </c>
    </row>
    <row r="5841" spans="1:9" ht="16" x14ac:dyDescent="0.2">
      <c r="A5841" s="5">
        <v>42673.666666666664</v>
      </c>
      <c r="B5841" s="2">
        <v>774.04</v>
      </c>
      <c r="C5841" s="29">
        <v>166.1</v>
      </c>
      <c r="D5841" s="8">
        <v>2.4499999999999999E-4</v>
      </c>
      <c r="E5841" s="13">
        <f>D5841*'Assumptions Notes'!C$12</f>
        <v>2.9399999999999999E-2</v>
      </c>
      <c r="F5841" s="15">
        <f t="shared" si="182"/>
        <v>4.0694499999999995E-2</v>
      </c>
      <c r="G5841" s="10">
        <f>IF(C5841&gt;'Assumptions Notes'!C$11,'Assumptions Notes'!C$11,C5841)</f>
        <v>150</v>
      </c>
      <c r="H5841" s="15">
        <f t="shared" si="183"/>
        <v>3.6749999999999998E-2</v>
      </c>
      <c r="I5841" s="2">
        <f>IF(C5841&gt;'Assumptions Notes'!C$11,-C5841*('Assumptions Notes'!C$13/(2*1000)),G5841*D5841)</f>
        <v>-8.3049999999999999E-2</v>
      </c>
    </row>
    <row r="5842" spans="1:9" ht="16" x14ac:dyDescent="0.2">
      <c r="A5842" s="5">
        <v>42673.6875</v>
      </c>
      <c r="B5842" s="2">
        <v>844.36</v>
      </c>
      <c r="C5842" s="29">
        <v>165.3</v>
      </c>
      <c r="D5842" s="8">
        <v>2.7E-4</v>
      </c>
      <c r="E5842" s="13">
        <f>D5842*'Assumptions Notes'!C$12</f>
        <v>3.2399999999999998E-2</v>
      </c>
      <c r="F5842" s="15">
        <f t="shared" si="182"/>
        <v>4.4631000000000004E-2</v>
      </c>
      <c r="G5842" s="10">
        <f>IF(C5842&gt;'Assumptions Notes'!C$11,'Assumptions Notes'!C$11,C5842)</f>
        <v>150</v>
      </c>
      <c r="H5842" s="15">
        <f t="shared" si="183"/>
        <v>4.0500000000000001E-2</v>
      </c>
      <c r="I5842" s="2">
        <f>IF(C5842&gt;'Assumptions Notes'!C$11,-C5842*('Assumptions Notes'!C$13/(2*1000)),G5842*D5842)</f>
        <v>-8.2650000000000001E-2</v>
      </c>
    </row>
    <row r="5843" spans="1:9" ht="16" x14ac:dyDescent="0.2">
      <c r="A5843" s="5">
        <v>42673.708333333336</v>
      </c>
      <c r="B5843" s="2">
        <v>907.61</v>
      </c>
      <c r="C5843" s="29">
        <v>175.7</v>
      </c>
      <c r="D5843" s="8">
        <v>2.9500000000000001E-4</v>
      </c>
      <c r="E5843" s="13">
        <f>D5843*'Assumptions Notes'!C$12</f>
        <v>3.5400000000000001E-2</v>
      </c>
      <c r="F5843" s="15">
        <f t="shared" si="182"/>
        <v>5.1831500000000003E-2</v>
      </c>
      <c r="G5843" s="10">
        <f>IF(C5843&gt;'Assumptions Notes'!C$11,'Assumptions Notes'!C$11,C5843)</f>
        <v>150</v>
      </c>
      <c r="H5843" s="15">
        <f t="shared" si="183"/>
        <v>4.4250000000000005E-2</v>
      </c>
      <c r="I5843" s="2">
        <f>IF(C5843&gt;'Assumptions Notes'!C$11,-C5843*('Assumptions Notes'!C$13/(2*1000)),G5843*D5843)</f>
        <v>-8.7849999999999998E-2</v>
      </c>
    </row>
    <row r="5844" spans="1:9" ht="16" x14ac:dyDescent="0.2">
      <c r="A5844" s="5">
        <v>42673.729166666664</v>
      </c>
      <c r="B5844" s="2">
        <v>969.41</v>
      </c>
      <c r="C5844" s="29">
        <v>173.6</v>
      </c>
      <c r="D5844" s="8">
        <v>2.9750000000000002E-4</v>
      </c>
      <c r="E5844" s="13">
        <f>D5844*'Assumptions Notes'!C$12</f>
        <v>3.5700000000000003E-2</v>
      </c>
      <c r="F5844" s="15">
        <f t="shared" si="182"/>
        <v>5.1646000000000004E-2</v>
      </c>
      <c r="G5844" s="10">
        <f>IF(C5844&gt;'Assumptions Notes'!C$11,'Assumptions Notes'!C$11,C5844)</f>
        <v>150</v>
      </c>
      <c r="H5844" s="15">
        <f t="shared" si="183"/>
        <v>4.4625000000000005E-2</v>
      </c>
      <c r="I5844" s="2">
        <f>IF(C5844&gt;'Assumptions Notes'!C$11,-C5844*('Assumptions Notes'!C$13/(2*1000)),G5844*D5844)</f>
        <v>-8.6800000000000002E-2</v>
      </c>
    </row>
    <row r="5845" spans="1:9" ht="16" x14ac:dyDescent="0.2">
      <c r="A5845" s="5">
        <v>42673.75</v>
      </c>
      <c r="B5845" s="2">
        <v>1035.07</v>
      </c>
      <c r="C5845" s="29">
        <v>166.9</v>
      </c>
      <c r="D5845" s="8">
        <v>2.9999999999999997E-4</v>
      </c>
      <c r="E5845" s="13">
        <f>D5845*'Assumptions Notes'!C$12</f>
        <v>3.5999999999999997E-2</v>
      </c>
      <c r="F5845" s="15">
        <f t="shared" si="182"/>
        <v>5.0069999999999996E-2</v>
      </c>
      <c r="G5845" s="10">
        <f>IF(C5845&gt;'Assumptions Notes'!C$11,'Assumptions Notes'!C$11,C5845)</f>
        <v>150</v>
      </c>
      <c r="H5845" s="15">
        <f t="shared" si="183"/>
        <v>4.4999999999999998E-2</v>
      </c>
      <c r="I5845" s="2">
        <f>IF(C5845&gt;'Assumptions Notes'!C$11,-C5845*('Assumptions Notes'!C$13/(2*1000)),G5845*D5845)</f>
        <v>-8.345000000000001E-2</v>
      </c>
    </row>
    <row r="5846" spans="1:9" ht="16" x14ac:dyDescent="0.2">
      <c r="A5846" s="5">
        <v>42673.770833333336</v>
      </c>
      <c r="B5846" s="2">
        <v>1078.8699999999999</v>
      </c>
      <c r="C5846" s="29">
        <v>161.6</v>
      </c>
      <c r="D5846" s="8">
        <v>2.9999999999999997E-4</v>
      </c>
      <c r="E5846" s="13">
        <f>D5846*'Assumptions Notes'!C$12</f>
        <v>3.5999999999999997E-2</v>
      </c>
      <c r="F5846" s="15">
        <f t="shared" si="182"/>
        <v>4.8479999999999995E-2</v>
      </c>
      <c r="G5846" s="10">
        <f>IF(C5846&gt;'Assumptions Notes'!C$11,'Assumptions Notes'!C$11,C5846)</f>
        <v>150</v>
      </c>
      <c r="H5846" s="15">
        <f t="shared" si="183"/>
        <v>4.4999999999999998E-2</v>
      </c>
      <c r="I5846" s="2">
        <f>IF(C5846&gt;'Assumptions Notes'!C$11,-C5846*('Assumptions Notes'!C$13/(2*1000)),G5846*D5846)</f>
        <v>-8.0799999999999997E-2</v>
      </c>
    </row>
    <row r="5847" spans="1:9" ht="16" x14ac:dyDescent="0.2">
      <c r="A5847" s="5">
        <v>42673.791666666664</v>
      </c>
      <c r="B5847" s="2">
        <v>1114.57</v>
      </c>
      <c r="C5847" s="29">
        <v>156.30000000000001</v>
      </c>
      <c r="D5847" s="8">
        <v>2.9999999999999997E-4</v>
      </c>
      <c r="E5847" s="13">
        <f>D5847*'Assumptions Notes'!C$12</f>
        <v>3.5999999999999997E-2</v>
      </c>
      <c r="F5847" s="15">
        <f t="shared" si="182"/>
        <v>4.6890000000000001E-2</v>
      </c>
      <c r="G5847" s="10">
        <f>IF(C5847&gt;'Assumptions Notes'!C$11,'Assumptions Notes'!C$11,C5847)</f>
        <v>150</v>
      </c>
      <c r="H5847" s="15">
        <f t="shared" si="183"/>
        <v>4.4999999999999998E-2</v>
      </c>
      <c r="I5847" s="2">
        <f>IF(C5847&gt;'Assumptions Notes'!C$11,-C5847*('Assumptions Notes'!C$13/(2*1000)),G5847*D5847)</f>
        <v>-7.8150000000000011E-2</v>
      </c>
    </row>
    <row r="5848" spans="1:9" ht="16" x14ac:dyDescent="0.2">
      <c r="A5848" s="5">
        <v>42673.8125</v>
      </c>
      <c r="B5848" s="2">
        <v>1152.3</v>
      </c>
      <c r="C5848" s="29">
        <v>155.80000000000001</v>
      </c>
      <c r="D5848" s="8">
        <v>2.9750000000000002E-4</v>
      </c>
      <c r="E5848" s="13">
        <f>D5848*'Assumptions Notes'!C$12</f>
        <v>3.5700000000000003E-2</v>
      </c>
      <c r="F5848" s="15">
        <f t="shared" si="182"/>
        <v>4.635050000000001E-2</v>
      </c>
      <c r="G5848" s="10">
        <f>IF(C5848&gt;'Assumptions Notes'!C$11,'Assumptions Notes'!C$11,C5848)</f>
        <v>150</v>
      </c>
      <c r="H5848" s="15">
        <f t="shared" si="183"/>
        <v>4.4625000000000005E-2</v>
      </c>
      <c r="I5848" s="2">
        <f>IF(C5848&gt;'Assumptions Notes'!C$11,-C5848*('Assumptions Notes'!C$13/(2*1000)),G5848*D5848)</f>
        <v>-7.7900000000000011E-2</v>
      </c>
    </row>
    <row r="5849" spans="1:9" ht="16" x14ac:dyDescent="0.2">
      <c r="A5849" s="5">
        <v>42673.833333333336</v>
      </c>
      <c r="B5849" s="2">
        <v>1223.58</v>
      </c>
      <c r="C5849" s="29">
        <v>153.6</v>
      </c>
      <c r="D5849" s="8">
        <v>2.9500000000000001E-4</v>
      </c>
      <c r="E5849" s="13">
        <f>D5849*'Assumptions Notes'!C$12</f>
        <v>3.5400000000000001E-2</v>
      </c>
      <c r="F5849" s="15">
        <f t="shared" si="182"/>
        <v>4.5311999999999998E-2</v>
      </c>
      <c r="G5849" s="10">
        <f>IF(C5849&gt;'Assumptions Notes'!C$11,'Assumptions Notes'!C$11,C5849)</f>
        <v>150</v>
      </c>
      <c r="H5849" s="15">
        <f t="shared" si="183"/>
        <v>4.4250000000000005E-2</v>
      </c>
      <c r="I5849" s="2">
        <f>IF(C5849&gt;'Assumptions Notes'!C$11,-C5849*('Assumptions Notes'!C$13/(2*1000)),G5849*D5849)</f>
        <v>-7.6799999999999993E-2</v>
      </c>
    </row>
    <row r="5850" spans="1:9" ht="16" x14ac:dyDescent="0.2">
      <c r="A5850" s="5">
        <v>42673.854166666664</v>
      </c>
      <c r="B5850" s="2">
        <v>1199.3800000000001</v>
      </c>
      <c r="C5850" s="29">
        <v>146.4</v>
      </c>
      <c r="D5850" s="8">
        <v>2.9E-4</v>
      </c>
      <c r="E5850" s="13">
        <f>D5850*'Assumptions Notes'!C$12</f>
        <v>3.4799999999999998E-2</v>
      </c>
      <c r="F5850" s="15">
        <f t="shared" si="182"/>
        <v>4.2456000000000001E-2</v>
      </c>
      <c r="G5850" s="10">
        <f>IF(C5850&gt;'Assumptions Notes'!C$11,'Assumptions Notes'!C$11,C5850)</f>
        <v>146.4</v>
      </c>
      <c r="H5850" s="15">
        <f t="shared" si="183"/>
        <v>4.2456000000000001E-2</v>
      </c>
      <c r="I5850" s="2">
        <f>IF(C5850&gt;'Assumptions Notes'!C$11,-C5850*('Assumptions Notes'!C$13/(2*1000)),G5850*D5850)</f>
        <v>4.2456000000000001E-2</v>
      </c>
    </row>
    <row r="5851" spans="1:9" ht="16" x14ac:dyDescent="0.2">
      <c r="A5851" s="5">
        <v>42673.875</v>
      </c>
      <c r="B5851" s="2">
        <v>1173.31</v>
      </c>
      <c r="C5851" s="29">
        <v>144</v>
      </c>
      <c r="D5851" s="8">
        <v>2.8499999999999999E-4</v>
      </c>
      <c r="E5851" s="13">
        <f>D5851*'Assumptions Notes'!C$12</f>
        <v>3.4200000000000001E-2</v>
      </c>
      <c r="F5851" s="15">
        <f t="shared" si="182"/>
        <v>4.104E-2</v>
      </c>
      <c r="G5851" s="10">
        <f>IF(C5851&gt;'Assumptions Notes'!C$11,'Assumptions Notes'!C$11,C5851)</f>
        <v>144</v>
      </c>
      <c r="H5851" s="15">
        <f t="shared" si="183"/>
        <v>4.104E-2</v>
      </c>
      <c r="I5851" s="2">
        <f>IF(C5851&gt;'Assumptions Notes'!C$11,-C5851*('Assumptions Notes'!C$13/(2*1000)),G5851*D5851)</f>
        <v>4.104E-2</v>
      </c>
    </row>
    <row r="5852" spans="1:9" ht="16" x14ac:dyDescent="0.2">
      <c r="A5852" s="5">
        <v>42673.895833333336</v>
      </c>
      <c r="B5852" s="2">
        <v>1129.93</v>
      </c>
      <c r="C5852" s="29">
        <v>145.30000000000001</v>
      </c>
      <c r="D5852" s="8">
        <v>2.7E-4</v>
      </c>
      <c r="E5852" s="13">
        <f>D5852*'Assumptions Notes'!C$12</f>
        <v>3.2399999999999998E-2</v>
      </c>
      <c r="F5852" s="15">
        <f t="shared" si="182"/>
        <v>3.9231000000000002E-2</v>
      </c>
      <c r="G5852" s="10">
        <f>IF(C5852&gt;'Assumptions Notes'!C$11,'Assumptions Notes'!C$11,C5852)</f>
        <v>145.30000000000001</v>
      </c>
      <c r="H5852" s="15">
        <f t="shared" si="183"/>
        <v>3.9231000000000002E-2</v>
      </c>
      <c r="I5852" s="2">
        <f>IF(C5852&gt;'Assumptions Notes'!C$11,-C5852*('Assumptions Notes'!C$13/(2*1000)),G5852*D5852)</f>
        <v>3.9231000000000002E-2</v>
      </c>
    </row>
    <row r="5853" spans="1:9" ht="16" x14ac:dyDescent="0.2">
      <c r="A5853" s="5">
        <v>42673.916666666664</v>
      </c>
      <c r="B5853" s="2">
        <v>1085.96</v>
      </c>
      <c r="C5853" s="29">
        <v>140.5</v>
      </c>
      <c r="D5853" s="8">
        <v>2.5500000000000002E-4</v>
      </c>
      <c r="E5853" s="13">
        <f>D5853*'Assumptions Notes'!C$12</f>
        <v>3.0600000000000002E-2</v>
      </c>
      <c r="F5853" s="15">
        <f t="shared" si="182"/>
        <v>3.5827500000000005E-2</v>
      </c>
      <c r="G5853" s="10">
        <f>IF(C5853&gt;'Assumptions Notes'!C$11,'Assumptions Notes'!C$11,C5853)</f>
        <v>140.5</v>
      </c>
      <c r="H5853" s="15">
        <f t="shared" si="183"/>
        <v>3.5827500000000005E-2</v>
      </c>
      <c r="I5853" s="2">
        <f>IF(C5853&gt;'Assumptions Notes'!C$11,-C5853*('Assumptions Notes'!C$13/(2*1000)),G5853*D5853)</f>
        <v>3.5827500000000005E-2</v>
      </c>
    </row>
    <row r="5854" spans="1:9" ht="16" x14ac:dyDescent="0.2">
      <c r="A5854" s="5">
        <v>42673.9375</v>
      </c>
      <c r="B5854" s="2">
        <v>1029.1300000000001</v>
      </c>
      <c r="C5854" s="29">
        <v>142.9</v>
      </c>
      <c r="D5854" s="8">
        <v>2.1250000000000002E-4</v>
      </c>
      <c r="E5854" s="13">
        <f>D5854*'Assumptions Notes'!C$12</f>
        <v>2.5500000000000002E-2</v>
      </c>
      <c r="F5854" s="15">
        <f t="shared" si="182"/>
        <v>3.0366250000000004E-2</v>
      </c>
      <c r="G5854" s="10">
        <f>IF(C5854&gt;'Assumptions Notes'!C$11,'Assumptions Notes'!C$11,C5854)</f>
        <v>142.9</v>
      </c>
      <c r="H5854" s="15">
        <f t="shared" si="183"/>
        <v>3.0366250000000004E-2</v>
      </c>
      <c r="I5854" s="2">
        <f>IF(C5854&gt;'Assumptions Notes'!C$11,-C5854*('Assumptions Notes'!C$13/(2*1000)),G5854*D5854)</f>
        <v>3.0366250000000004E-2</v>
      </c>
    </row>
    <row r="5855" spans="1:9" ht="16" x14ac:dyDescent="0.2">
      <c r="A5855" s="5">
        <v>42673.958333333336</v>
      </c>
      <c r="B5855" s="2">
        <v>991.52</v>
      </c>
      <c r="C5855" s="29">
        <v>148.80000000000001</v>
      </c>
      <c r="D5855" s="8">
        <v>1.7000000000000001E-4</v>
      </c>
      <c r="E5855" s="13">
        <f>D5855*'Assumptions Notes'!C$12</f>
        <v>2.0400000000000001E-2</v>
      </c>
      <c r="F5855" s="15">
        <f t="shared" si="182"/>
        <v>2.5296000000000003E-2</v>
      </c>
      <c r="G5855" s="10">
        <f>IF(C5855&gt;'Assumptions Notes'!C$11,'Assumptions Notes'!C$11,C5855)</f>
        <v>148.80000000000001</v>
      </c>
      <c r="H5855" s="15">
        <f t="shared" si="183"/>
        <v>2.5296000000000003E-2</v>
      </c>
      <c r="I5855" s="2">
        <f>IF(C5855&gt;'Assumptions Notes'!C$11,-C5855*('Assumptions Notes'!C$13/(2*1000)),G5855*D5855)</f>
        <v>2.5296000000000003E-2</v>
      </c>
    </row>
    <row r="5856" spans="1:9" ht="16" x14ac:dyDescent="0.2">
      <c r="A5856" s="5">
        <v>42673.979166666664</v>
      </c>
      <c r="B5856" s="2">
        <v>1030.3599999999999</v>
      </c>
      <c r="C5856" s="29">
        <v>149.30000000000001</v>
      </c>
      <c r="D5856" s="8">
        <v>1.5000000000000001E-4</v>
      </c>
      <c r="E5856" s="13">
        <f>D5856*'Assumptions Notes'!C$12</f>
        <v>1.8000000000000002E-2</v>
      </c>
      <c r="F5856" s="15">
        <f t="shared" si="182"/>
        <v>2.2395000000000005E-2</v>
      </c>
      <c r="G5856" s="10">
        <f>IF(C5856&gt;'Assumptions Notes'!C$11,'Assumptions Notes'!C$11,C5856)</f>
        <v>149.30000000000001</v>
      </c>
      <c r="H5856" s="15">
        <f t="shared" si="183"/>
        <v>2.2395000000000005E-2</v>
      </c>
      <c r="I5856" s="2">
        <f>IF(C5856&gt;'Assumptions Notes'!C$11,-C5856*('Assumptions Notes'!C$13/(2*1000)),G5856*D5856)</f>
        <v>2.2395000000000005E-2</v>
      </c>
    </row>
    <row r="5857" spans="1:9" ht="16" x14ac:dyDescent="0.2">
      <c r="A5857" s="5">
        <v>42674</v>
      </c>
      <c r="B5857" s="2">
        <v>1239.2</v>
      </c>
      <c r="C5857" s="29">
        <v>151</v>
      </c>
      <c r="D5857" s="8">
        <v>1.2999999999999999E-4</v>
      </c>
      <c r="E5857" s="13">
        <f>D5857*'Assumptions Notes'!C$12</f>
        <v>1.5599999999999999E-2</v>
      </c>
      <c r="F5857" s="15">
        <f t="shared" si="182"/>
        <v>1.9629999999999998E-2</v>
      </c>
      <c r="G5857" s="10">
        <f>IF(C5857&gt;'Assumptions Notes'!C$11,'Assumptions Notes'!C$11,C5857)</f>
        <v>150</v>
      </c>
      <c r="H5857" s="15">
        <f t="shared" si="183"/>
        <v>1.95E-2</v>
      </c>
      <c r="I5857" s="2">
        <f>IF(C5857&gt;'Assumptions Notes'!C$11,-C5857*('Assumptions Notes'!C$13/(2*1000)),G5857*D5857)</f>
        <v>-7.5499999999999998E-2</v>
      </c>
    </row>
    <row r="5858" spans="1:9" ht="16" x14ac:dyDescent="0.2">
      <c r="A5858" s="5">
        <v>42674.020833333336</v>
      </c>
      <c r="B5858" s="2">
        <v>1154.6600000000001</v>
      </c>
      <c r="C5858" s="29">
        <v>153.19999999999999</v>
      </c>
      <c r="D5858" s="8">
        <v>1.175E-4</v>
      </c>
      <c r="E5858" s="13">
        <f>D5858*'Assumptions Notes'!C$12</f>
        <v>1.41E-2</v>
      </c>
      <c r="F5858" s="15">
        <f t="shared" si="182"/>
        <v>1.8001E-2</v>
      </c>
      <c r="G5858" s="10">
        <f>IF(C5858&gt;'Assumptions Notes'!C$11,'Assumptions Notes'!C$11,C5858)</f>
        <v>150</v>
      </c>
      <c r="H5858" s="15">
        <f t="shared" si="183"/>
        <v>1.7624999999999998E-2</v>
      </c>
      <c r="I5858" s="2">
        <f>IF(C5858&gt;'Assumptions Notes'!C$11,-C5858*('Assumptions Notes'!C$13/(2*1000)),G5858*D5858)</f>
        <v>-7.6600000000000001E-2</v>
      </c>
    </row>
    <row r="5859" spans="1:9" ht="16" x14ac:dyDescent="0.2">
      <c r="A5859" s="5">
        <v>42674.041666666664</v>
      </c>
      <c r="B5859" s="2">
        <v>1103.5</v>
      </c>
      <c r="C5859" s="29">
        <v>153.6</v>
      </c>
      <c r="D5859" s="8">
        <v>1.05E-4</v>
      </c>
      <c r="E5859" s="13">
        <f>D5859*'Assumptions Notes'!C$12</f>
        <v>1.26E-2</v>
      </c>
      <c r="F5859" s="15">
        <f t="shared" si="182"/>
        <v>1.6128E-2</v>
      </c>
      <c r="G5859" s="10">
        <f>IF(C5859&gt;'Assumptions Notes'!C$11,'Assumptions Notes'!C$11,C5859)</f>
        <v>150</v>
      </c>
      <c r="H5859" s="15">
        <f t="shared" si="183"/>
        <v>1.575E-2</v>
      </c>
      <c r="I5859" s="2">
        <f>IF(C5859&gt;'Assumptions Notes'!C$11,-C5859*('Assumptions Notes'!C$13/(2*1000)),G5859*D5859)</f>
        <v>-7.6799999999999993E-2</v>
      </c>
    </row>
    <row r="5860" spans="1:9" ht="16" x14ac:dyDescent="0.2">
      <c r="A5860" s="5">
        <v>42674.0625</v>
      </c>
      <c r="B5860" s="2">
        <v>1033.3599999999999</v>
      </c>
      <c r="C5860" s="29">
        <v>149.9</v>
      </c>
      <c r="D5860" s="8">
        <v>1.025E-4</v>
      </c>
      <c r="E5860" s="13">
        <f>D5860*'Assumptions Notes'!C$12</f>
        <v>1.23E-2</v>
      </c>
      <c r="F5860" s="15">
        <f t="shared" si="182"/>
        <v>1.536475E-2</v>
      </c>
      <c r="G5860" s="10">
        <f>IF(C5860&gt;'Assumptions Notes'!C$11,'Assumptions Notes'!C$11,C5860)</f>
        <v>149.9</v>
      </c>
      <c r="H5860" s="15">
        <f t="shared" si="183"/>
        <v>1.536475E-2</v>
      </c>
      <c r="I5860" s="2">
        <f>IF(C5860&gt;'Assumptions Notes'!C$11,-C5860*('Assumptions Notes'!C$13/(2*1000)),G5860*D5860)</f>
        <v>1.536475E-2</v>
      </c>
    </row>
    <row r="5861" spans="1:9" ht="16" x14ac:dyDescent="0.2">
      <c r="A5861" s="5">
        <v>42674.083333333336</v>
      </c>
      <c r="B5861" s="2">
        <v>1007.97</v>
      </c>
      <c r="C5861" s="29">
        <v>142</v>
      </c>
      <c r="D5861" s="8">
        <v>1E-4</v>
      </c>
      <c r="E5861" s="13">
        <f>D5861*'Assumptions Notes'!C$12</f>
        <v>1.2E-2</v>
      </c>
      <c r="F5861" s="15">
        <f t="shared" si="182"/>
        <v>1.4200000000000001E-2</v>
      </c>
      <c r="G5861" s="10">
        <f>IF(C5861&gt;'Assumptions Notes'!C$11,'Assumptions Notes'!C$11,C5861)</f>
        <v>142</v>
      </c>
      <c r="H5861" s="15">
        <f t="shared" si="183"/>
        <v>1.4200000000000001E-2</v>
      </c>
      <c r="I5861" s="2">
        <f>IF(C5861&gt;'Assumptions Notes'!C$11,-C5861*('Assumptions Notes'!C$13/(2*1000)),G5861*D5861)</f>
        <v>1.4200000000000001E-2</v>
      </c>
    </row>
    <row r="5862" spans="1:9" ht="16" x14ac:dyDescent="0.2">
      <c r="A5862" s="5">
        <v>42674.104166666664</v>
      </c>
      <c r="B5862" s="2">
        <v>971.99</v>
      </c>
      <c r="C5862" s="29">
        <v>140.30000000000001</v>
      </c>
      <c r="D5862" s="8">
        <v>9.8750000000000002E-5</v>
      </c>
      <c r="E5862" s="13">
        <f>D5862*'Assumptions Notes'!C$12</f>
        <v>1.1849999999999999E-2</v>
      </c>
      <c r="F5862" s="15">
        <f t="shared" si="182"/>
        <v>1.3854625000000001E-2</v>
      </c>
      <c r="G5862" s="10">
        <f>IF(C5862&gt;'Assumptions Notes'!C$11,'Assumptions Notes'!C$11,C5862)</f>
        <v>140.30000000000001</v>
      </c>
      <c r="H5862" s="15">
        <f t="shared" si="183"/>
        <v>1.3854625000000001E-2</v>
      </c>
      <c r="I5862" s="2">
        <f>IF(C5862&gt;'Assumptions Notes'!C$11,-C5862*('Assumptions Notes'!C$13/(2*1000)),G5862*D5862)</f>
        <v>1.3854625000000001E-2</v>
      </c>
    </row>
    <row r="5863" spans="1:9" ht="16" x14ac:dyDescent="0.2">
      <c r="A5863" s="5">
        <v>42674.125</v>
      </c>
      <c r="B5863" s="2">
        <v>945.87</v>
      </c>
      <c r="C5863" s="29">
        <v>139.80000000000001</v>
      </c>
      <c r="D5863" s="8">
        <v>9.7499999999999998E-5</v>
      </c>
      <c r="E5863" s="13">
        <f>D5863*'Assumptions Notes'!C$12</f>
        <v>1.17E-2</v>
      </c>
      <c r="F5863" s="15">
        <f t="shared" si="182"/>
        <v>1.36305E-2</v>
      </c>
      <c r="G5863" s="10">
        <f>IF(C5863&gt;'Assumptions Notes'!C$11,'Assumptions Notes'!C$11,C5863)</f>
        <v>139.80000000000001</v>
      </c>
      <c r="H5863" s="15">
        <f t="shared" si="183"/>
        <v>1.36305E-2</v>
      </c>
      <c r="I5863" s="2">
        <f>IF(C5863&gt;'Assumptions Notes'!C$11,-C5863*('Assumptions Notes'!C$13/(2*1000)),G5863*D5863)</f>
        <v>1.36305E-2</v>
      </c>
    </row>
    <row r="5864" spans="1:9" ht="16" x14ac:dyDescent="0.2">
      <c r="A5864" s="5">
        <v>42674.145833333336</v>
      </c>
      <c r="B5864" s="2">
        <v>921.34</v>
      </c>
      <c r="C5864" s="29">
        <v>140.19999999999999</v>
      </c>
      <c r="D5864" s="8">
        <v>9.6250000000000009E-5</v>
      </c>
      <c r="E5864" s="13">
        <f>D5864*'Assumptions Notes'!C$12</f>
        <v>1.1550000000000001E-2</v>
      </c>
      <c r="F5864" s="15">
        <f t="shared" si="182"/>
        <v>1.3494249999999999E-2</v>
      </c>
      <c r="G5864" s="10">
        <f>IF(C5864&gt;'Assumptions Notes'!C$11,'Assumptions Notes'!C$11,C5864)</f>
        <v>140.19999999999999</v>
      </c>
      <c r="H5864" s="15">
        <f t="shared" si="183"/>
        <v>1.3494249999999999E-2</v>
      </c>
      <c r="I5864" s="2">
        <f>IF(C5864&gt;'Assumptions Notes'!C$11,-C5864*('Assumptions Notes'!C$13/(2*1000)),G5864*D5864)</f>
        <v>1.3494249999999999E-2</v>
      </c>
    </row>
    <row r="5865" spans="1:9" ht="16" x14ac:dyDescent="0.2">
      <c r="A5865" s="5">
        <v>42674.166666666664</v>
      </c>
      <c r="B5865" s="2">
        <v>918.28</v>
      </c>
      <c r="C5865" s="29">
        <v>133.19999999999999</v>
      </c>
      <c r="D5865" s="8">
        <v>9.5000000000000005E-5</v>
      </c>
      <c r="E5865" s="13">
        <f>D5865*'Assumptions Notes'!C$12</f>
        <v>1.14E-2</v>
      </c>
      <c r="F5865" s="15">
        <f t="shared" si="182"/>
        <v>1.2654E-2</v>
      </c>
      <c r="G5865" s="10">
        <f>IF(C5865&gt;'Assumptions Notes'!C$11,'Assumptions Notes'!C$11,C5865)</f>
        <v>133.19999999999999</v>
      </c>
      <c r="H5865" s="15">
        <f t="shared" si="183"/>
        <v>1.2654E-2</v>
      </c>
      <c r="I5865" s="2">
        <f>IF(C5865&gt;'Assumptions Notes'!C$11,-C5865*('Assumptions Notes'!C$13/(2*1000)),G5865*D5865)</f>
        <v>1.2654E-2</v>
      </c>
    </row>
    <row r="5866" spans="1:9" ht="16" x14ac:dyDescent="0.2">
      <c r="A5866" s="5">
        <v>42674.1875</v>
      </c>
      <c r="B5866" s="2">
        <v>929.96</v>
      </c>
      <c r="C5866" s="29">
        <v>136.30000000000001</v>
      </c>
      <c r="D5866" s="8">
        <v>9.6250000000000009E-5</v>
      </c>
      <c r="E5866" s="13">
        <f>D5866*'Assumptions Notes'!C$12</f>
        <v>1.1550000000000001E-2</v>
      </c>
      <c r="F5866" s="15">
        <f t="shared" si="182"/>
        <v>1.3118875000000002E-2</v>
      </c>
      <c r="G5866" s="10">
        <f>IF(C5866&gt;'Assumptions Notes'!C$11,'Assumptions Notes'!C$11,C5866)</f>
        <v>136.30000000000001</v>
      </c>
      <c r="H5866" s="15">
        <f t="shared" si="183"/>
        <v>1.3118875000000002E-2</v>
      </c>
      <c r="I5866" s="2">
        <f>IF(C5866&gt;'Assumptions Notes'!C$11,-C5866*('Assumptions Notes'!C$13/(2*1000)),G5866*D5866)</f>
        <v>1.3118875000000002E-2</v>
      </c>
    </row>
    <row r="5867" spans="1:9" ht="16" x14ac:dyDescent="0.2">
      <c r="A5867" s="5">
        <v>42674.208333333336</v>
      </c>
      <c r="B5867" s="2">
        <v>946.26</v>
      </c>
      <c r="C5867" s="29">
        <v>142.30000000000001</v>
      </c>
      <c r="D5867" s="8">
        <v>9.7499999999999998E-5</v>
      </c>
      <c r="E5867" s="13">
        <f>D5867*'Assumptions Notes'!C$12</f>
        <v>1.17E-2</v>
      </c>
      <c r="F5867" s="15">
        <f t="shared" si="182"/>
        <v>1.3874250000000001E-2</v>
      </c>
      <c r="G5867" s="10">
        <f>IF(C5867&gt;'Assumptions Notes'!C$11,'Assumptions Notes'!C$11,C5867)</f>
        <v>142.30000000000001</v>
      </c>
      <c r="H5867" s="15">
        <f t="shared" si="183"/>
        <v>1.3874250000000001E-2</v>
      </c>
      <c r="I5867" s="2">
        <f>IF(C5867&gt;'Assumptions Notes'!C$11,-C5867*('Assumptions Notes'!C$13/(2*1000)),G5867*D5867)</f>
        <v>1.3874250000000001E-2</v>
      </c>
    </row>
    <row r="5868" spans="1:9" ht="16" x14ac:dyDescent="0.2">
      <c r="A5868" s="5">
        <v>42674.229166666664</v>
      </c>
      <c r="B5868" s="2">
        <v>997.17</v>
      </c>
      <c r="C5868" s="29">
        <v>147.5</v>
      </c>
      <c r="D5868" s="8">
        <v>1.15E-4</v>
      </c>
      <c r="E5868" s="13">
        <f>D5868*'Assumptions Notes'!C$12</f>
        <v>1.38E-2</v>
      </c>
      <c r="F5868" s="15">
        <f t="shared" si="182"/>
        <v>1.6962500000000002E-2</v>
      </c>
      <c r="G5868" s="10">
        <f>IF(C5868&gt;'Assumptions Notes'!C$11,'Assumptions Notes'!C$11,C5868)</f>
        <v>147.5</v>
      </c>
      <c r="H5868" s="15">
        <f t="shared" si="183"/>
        <v>1.6962500000000002E-2</v>
      </c>
      <c r="I5868" s="2">
        <f>IF(C5868&gt;'Assumptions Notes'!C$11,-C5868*('Assumptions Notes'!C$13/(2*1000)),G5868*D5868)</f>
        <v>1.6962500000000002E-2</v>
      </c>
    </row>
    <row r="5869" spans="1:9" ht="16" x14ac:dyDescent="0.2">
      <c r="A5869" s="5">
        <v>42674.25</v>
      </c>
      <c r="B5869" s="2">
        <v>1076.45</v>
      </c>
      <c r="C5869" s="29">
        <v>149.19999999999999</v>
      </c>
      <c r="D5869" s="8">
        <v>1.325E-4</v>
      </c>
      <c r="E5869" s="13">
        <f>D5869*'Assumptions Notes'!C$12</f>
        <v>1.5900000000000001E-2</v>
      </c>
      <c r="F5869" s="15">
        <f t="shared" si="182"/>
        <v>1.9768999999999998E-2</v>
      </c>
      <c r="G5869" s="10">
        <f>IF(C5869&gt;'Assumptions Notes'!C$11,'Assumptions Notes'!C$11,C5869)</f>
        <v>149.19999999999999</v>
      </c>
      <c r="H5869" s="15">
        <f t="shared" si="183"/>
        <v>1.9768999999999998E-2</v>
      </c>
      <c r="I5869" s="2">
        <f>IF(C5869&gt;'Assumptions Notes'!C$11,-C5869*('Assumptions Notes'!C$13/(2*1000)),G5869*D5869)</f>
        <v>1.9768999999999998E-2</v>
      </c>
    </row>
    <row r="5870" spans="1:9" ht="16" x14ac:dyDescent="0.2">
      <c r="A5870" s="5">
        <v>42674.270833333336</v>
      </c>
      <c r="B5870" s="2">
        <v>1159.98</v>
      </c>
      <c r="C5870" s="29">
        <v>149.4</v>
      </c>
      <c r="D5870" s="8">
        <v>1.6249999999999999E-4</v>
      </c>
      <c r="E5870" s="13">
        <f>D5870*'Assumptions Notes'!C$12</f>
        <v>1.95E-2</v>
      </c>
      <c r="F5870" s="15">
        <f t="shared" si="182"/>
        <v>2.42775E-2</v>
      </c>
      <c r="G5870" s="10">
        <f>IF(C5870&gt;'Assumptions Notes'!C$11,'Assumptions Notes'!C$11,C5870)</f>
        <v>149.4</v>
      </c>
      <c r="H5870" s="15">
        <f t="shared" si="183"/>
        <v>2.42775E-2</v>
      </c>
      <c r="I5870" s="2">
        <f>IF(C5870&gt;'Assumptions Notes'!C$11,-C5870*('Assumptions Notes'!C$13/(2*1000)),G5870*D5870)</f>
        <v>2.42775E-2</v>
      </c>
    </row>
    <row r="5871" spans="1:9" ht="16" x14ac:dyDescent="0.2">
      <c r="A5871" s="5">
        <v>42674.291666666664</v>
      </c>
      <c r="B5871" s="2">
        <v>1310.33</v>
      </c>
      <c r="C5871" s="29">
        <v>151.4</v>
      </c>
      <c r="D5871" s="8">
        <v>1.9249999999999999E-4</v>
      </c>
      <c r="E5871" s="13">
        <f>D5871*'Assumptions Notes'!C$12</f>
        <v>2.3099999999999999E-2</v>
      </c>
      <c r="F5871" s="15">
        <f t="shared" si="182"/>
        <v>2.91445E-2</v>
      </c>
      <c r="G5871" s="10">
        <f>IF(C5871&gt;'Assumptions Notes'!C$11,'Assumptions Notes'!C$11,C5871)</f>
        <v>150</v>
      </c>
      <c r="H5871" s="15">
        <f t="shared" si="183"/>
        <v>2.8874999999999998E-2</v>
      </c>
      <c r="I5871" s="2">
        <f>IF(C5871&gt;'Assumptions Notes'!C$11,-C5871*('Assumptions Notes'!C$13/(2*1000)),G5871*D5871)</f>
        <v>-7.5700000000000003E-2</v>
      </c>
    </row>
    <row r="5872" spans="1:9" ht="16" x14ac:dyDescent="0.2">
      <c r="A5872" s="5">
        <v>42674.3125</v>
      </c>
      <c r="B5872" s="2">
        <v>1392.6</v>
      </c>
      <c r="C5872" s="29">
        <v>149.80000000000001</v>
      </c>
      <c r="D5872" s="8">
        <v>2.0875000000000001E-4</v>
      </c>
      <c r="E5872" s="13">
        <f>D5872*'Assumptions Notes'!C$12</f>
        <v>2.5049999999999999E-2</v>
      </c>
      <c r="F5872" s="15">
        <f t="shared" si="182"/>
        <v>3.127075E-2</v>
      </c>
      <c r="G5872" s="10">
        <f>IF(C5872&gt;'Assumptions Notes'!C$11,'Assumptions Notes'!C$11,C5872)</f>
        <v>149.80000000000001</v>
      </c>
      <c r="H5872" s="15">
        <f t="shared" si="183"/>
        <v>3.127075E-2</v>
      </c>
      <c r="I5872" s="2">
        <f>IF(C5872&gt;'Assumptions Notes'!C$11,-C5872*('Assumptions Notes'!C$13/(2*1000)),G5872*D5872)</f>
        <v>3.127075E-2</v>
      </c>
    </row>
    <row r="5873" spans="1:9" ht="16" x14ac:dyDescent="0.2">
      <c r="A5873" s="5">
        <v>42674.333333333336</v>
      </c>
      <c r="B5873" s="2">
        <v>1359.07</v>
      </c>
      <c r="C5873" s="29">
        <v>147.69999999999999</v>
      </c>
      <c r="D5873" s="8">
        <v>2.2499999999999999E-4</v>
      </c>
      <c r="E5873" s="13">
        <f>D5873*'Assumptions Notes'!C$12</f>
        <v>2.7E-2</v>
      </c>
      <c r="F5873" s="15">
        <f t="shared" si="182"/>
        <v>3.3232499999999998E-2</v>
      </c>
      <c r="G5873" s="10">
        <f>IF(C5873&gt;'Assumptions Notes'!C$11,'Assumptions Notes'!C$11,C5873)</f>
        <v>147.69999999999999</v>
      </c>
      <c r="H5873" s="15">
        <f t="shared" si="183"/>
        <v>3.3232499999999998E-2</v>
      </c>
      <c r="I5873" s="2">
        <f>IF(C5873&gt;'Assumptions Notes'!C$11,-C5873*('Assumptions Notes'!C$13/(2*1000)),G5873*D5873)</f>
        <v>3.3232499999999998E-2</v>
      </c>
    </row>
    <row r="5874" spans="1:9" ht="16" x14ac:dyDescent="0.2">
      <c r="A5874" s="5">
        <v>42674.354166666664</v>
      </c>
      <c r="B5874" s="2">
        <v>1287.24</v>
      </c>
      <c r="C5874" s="29">
        <v>145.5</v>
      </c>
      <c r="D5874" s="8">
        <v>2.2625E-4</v>
      </c>
      <c r="E5874" s="13">
        <f>D5874*'Assumptions Notes'!C$12</f>
        <v>2.7150000000000001E-2</v>
      </c>
      <c r="F5874" s="15">
        <f t="shared" si="182"/>
        <v>3.2919375000000001E-2</v>
      </c>
      <c r="G5874" s="10">
        <f>IF(C5874&gt;'Assumptions Notes'!C$11,'Assumptions Notes'!C$11,C5874)</f>
        <v>145.5</v>
      </c>
      <c r="H5874" s="15">
        <f t="shared" si="183"/>
        <v>3.2919375000000001E-2</v>
      </c>
      <c r="I5874" s="2">
        <f>IF(C5874&gt;'Assumptions Notes'!C$11,-C5874*('Assumptions Notes'!C$13/(2*1000)),G5874*D5874)</f>
        <v>3.2919375000000001E-2</v>
      </c>
    </row>
    <row r="5875" spans="1:9" ht="16" x14ac:dyDescent="0.2">
      <c r="A5875" s="5">
        <v>42674.375</v>
      </c>
      <c r="B5875" s="2">
        <v>1261.1099999999999</v>
      </c>
      <c r="C5875" s="29">
        <v>139.1</v>
      </c>
      <c r="D5875" s="8">
        <v>2.275E-4</v>
      </c>
      <c r="E5875" s="13">
        <f>D5875*'Assumptions Notes'!C$12</f>
        <v>2.7300000000000001E-2</v>
      </c>
      <c r="F5875" s="15">
        <f t="shared" si="182"/>
        <v>3.164525E-2</v>
      </c>
      <c r="G5875" s="10">
        <f>IF(C5875&gt;'Assumptions Notes'!C$11,'Assumptions Notes'!C$11,C5875)</f>
        <v>139.1</v>
      </c>
      <c r="H5875" s="15">
        <f t="shared" si="183"/>
        <v>3.164525E-2</v>
      </c>
      <c r="I5875" s="2">
        <f>IF(C5875&gt;'Assumptions Notes'!C$11,-C5875*('Assumptions Notes'!C$13/(2*1000)),G5875*D5875)</f>
        <v>3.164525E-2</v>
      </c>
    </row>
    <row r="5876" spans="1:9" ht="16" x14ac:dyDescent="0.2">
      <c r="A5876" s="5">
        <v>42674.395833333336</v>
      </c>
      <c r="B5876" s="2">
        <v>1169</v>
      </c>
      <c r="C5876" s="29">
        <v>133</v>
      </c>
      <c r="D5876" s="8">
        <v>2.1875E-4</v>
      </c>
      <c r="E5876" s="13">
        <f>D5876*'Assumptions Notes'!C$12</f>
        <v>2.6249999999999999E-2</v>
      </c>
      <c r="F5876" s="15">
        <f t="shared" si="182"/>
        <v>2.9093750000000002E-2</v>
      </c>
      <c r="G5876" s="10">
        <f>IF(C5876&gt;'Assumptions Notes'!C$11,'Assumptions Notes'!C$11,C5876)</f>
        <v>133</v>
      </c>
      <c r="H5876" s="15">
        <f t="shared" si="183"/>
        <v>2.9093750000000002E-2</v>
      </c>
      <c r="I5876" s="2">
        <f>IF(C5876&gt;'Assumptions Notes'!C$11,-C5876*('Assumptions Notes'!C$13/(2*1000)),G5876*D5876)</f>
        <v>2.9093750000000002E-2</v>
      </c>
    </row>
    <row r="5877" spans="1:9" ht="16" x14ac:dyDescent="0.2">
      <c r="A5877" s="5">
        <v>42674.416666666664</v>
      </c>
      <c r="B5877" s="2">
        <v>1111.52</v>
      </c>
      <c r="C5877" s="29">
        <v>127.7</v>
      </c>
      <c r="D5877" s="8">
        <v>2.1000000000000001E-4</v>
      </c>
      <c r="E5877" s="13">
        <f>D5877*'Assumptions Notes'!C$12</f>
        <v>2.52E-2</v>
      </c>
      <c r="F5877" s="15">
        <f t="shared" si="182"/>
        <v>2.6817000000000001E-2</v>
      </c>
      <c r="G5877" s="10">
        <f>IF(C5877&gt;'Assumptions Notes'!C$11,'Assumptions Notes'!C$11,C5877)</f>
        <v>127.7</v>
      </c>
      <c r="H5877" s="15">
        <f t="shared" si="183"/>
        <v>2.6817000000000001E-2</v>
      </c>
      <c r="I5877" s="2">
        <f>IF(C5877&gt;'Assumptions Notes'!C$11,-C5877*('Assumptions Notes'!C$13/(2*1000)),G5877*D5877)</f>
        <v>2.6817000000000001E-2</v>
      </c>
    </row>
    <row r="5878" spans="1:9" ht="16" x14ac:dyDescent="0.2">
      <c r="A5878" s="5">
        <v>42674.4375</v>
      </c>
      <c r="B5878" s="2">
        <v>1105.6400000000001</v>
      </c>
      <c r="C5878" s="29">
        <v>131.9</v>
      </c>
      <c r="D5878" s="8">
        <v>2.075E-4</v>
      </c>
      <c r="E5878" s="13">
        <f>D5878*'Assumptions Notes'!C$12</f>
        <v>2.4899999999999999E-2</v>
      </c>
      <c r="F5878" s="15">
        <f t="shared" si="182"/>
        <v>2.7369250000000001E-2</v>
      </c>
      <c r="G5878" s="10">
        <f>IF(C5878&gt;'Assumptions Notes'!C$11,'Assumptions Notes'!C$11,C5878)</f>
        <v>131.9</v>
      </c>
      <c r="H5878" s="15">
        <f t="shared" si="183"/>
        <v>2.7369250000000001E-2</v>
      </c>
      <c r="I5878" s="2">
        <f>IF(C5878&gt;'Assumptions Notes'!C$11,-C5878*('Assumptions Notes'!C$13/(2*1000)),G5878*D5878)</f>
        <v>2.7369250000000001E-2</v>
      </c>
    </row>
    <row r="5879" spans="1:9" ht="16" x14ac:dyDescent="0.2">
      <c r="A5879" s="5">
        <v>42674.458333333336</v>
      </c>
      <c r="B5879" s="2">
        <v>1053.3900000000001</v>
      </c>
      <c r="C5879" s="29">
        <v>133.69999999999999</v>
      </c>
      <c r="D5879" s="8">
        <v>2.05E-4</v>
      </c>
      <c r="E5879" s="13">
        <f>D5879*'Assumptions Notes'!C$12</f>
        <v>2.46E-2</v>
      </c>
      <c r="F5879" s="15">
        <f t="shared" si="182"/>
        <v>2.7408499999999995E-2</v>
      </c>
      <c r="G5879" s="10">
        <f>IF(C5879&gt;'Assumptions Notes'!C$11,'Assumptions Notes'!C$11,C5879)</f>
        <v>133.69999999999999</v>
      </c>
      <c r="H5879" s="15">
        <f t="shared" si="183"/>
        <v>2.7408499999999995E-2</v>
      </c>
      <c r="I5879" s="2">
        <f>IF(C5879&gt;'Assumptions Notes'!C$11,-C5879*('Assumptions Notes'!C$13/(2*1000)),G5879*D5879)</f>
        <v>2.7408499999999995E-2</v>
      </c>
    </row>
    <row r="5880" spans="1:9" ht="16" x14ac:dyDescent="0.2">
      <c r="A5880" s="5">
        <v>42674.479166666664</v>
      </c>
      <c r="B5880" s="2">
        <v>1059.82</v>
      </c>
      <c r="C5880" s="29">
        <v>138.69999999999999</v>
      </c>
      <c r="D5880" s="8">
        <v>2.1499999999999999E-4</v>
      </c>
      <c r="E5880" s="13">
        <f>D5880*'Assumptions Notes'!C$12</f>
        <v>2.58E-2</v>
      </c>
      <c r="F5880" s="15">
        <f t="shared" si="182"/>
        <v>2.9820499999999996E-2</v>
      </c>
      <c r="G5880" s="10">
        <f>IF(C5880&gt;'Assumptions Notes'!C$11,'Assumptions Notes'!C$11,C5880)</f>
        <v>138.69999999999999</v>
      </c>
      <c r="H5880" s="15">
        <f t="shared" si="183"/>
        <v>2.9820499999999996E-2</v>
      </c>
      <c r="I5880" s="2">
        <f>IF(C5880&gt;'Assumptions Notes'!C$11,-C5880*('Assumptions Notes'!C$13/(2*1000)),G5880*D5880)</f>
        <v>2.9820499999999996E-2</v>
      </c>
    </row>
    <row r="5881" spans="1:9" ht="16" x14ac:dyDescent="0.2">
      <c r="A5881" s="5">
        <v>42674.5</v>
      </c>
      <c r="B5881" s="2">
        <v>1022.34</v>
      </c>
      <c r="C5881" s="29">
        <v>144.19999999999999</v>
      </c>
      <c r="D5881" s="8">
        <v>2.2499999999999999E-4</v>
      </c>
      <c r="E5881" s="13">
        <f>D5881*'Assumptions Notes'!C$12</f>
        <v>2.7E-2</v>
      </c>
      <c r="F5881" s="15">
        <f t="shared" si="182"/>
        <v>3.2444999999999995E-2</v>
      </c>
      <c r="G5881" s="10">
        <f>IF(C5881&gt;'Assumptions Notes'!C$11,'Assumptions Notes'!C$11,C5881)</f>
        <v>144.19999999999999</v>
      </c>
      <c r="H5881" s="15">
        <f t="shared" si="183"/>
        <v>3.2444999999999995E-2</v>
      </c>
      <c r="I5881" s="2">
        <f>IF(C5881&gt;'Assumptions Notes'!C$11,-C5881*('Assumptions Notes'!C$13/(2*1000)),G5881*D5881)</f>
        <v>3.2444999999999995E-2</v>
      </c>
    </row>
    <row r="5882" spans="1:9" ht="16" x14ac:dyDescent="0.2">
      <c r="A5882" s="5">
        <v>42674.520833333336</v>
      </c>
      <c r="B5882" s="2">
        <v>999.47</v>
      </c>
      <c r="C5882" s="29">
        <v>141.6</v>
      </c>
      <c r="D5882" s="8">
        <v>2.1250000000000002E-4</v>
      </c>
      <c r="E5882" s="13">
        <f>D5882*'Assumptions Notes'!C$12</f>
        <v>2.5500000000000002E-2</v>
      </c>
      <c r="F5882" s="15">
        <f t="shared" si="182"/>
        <v>3.0090000000000002E-2</v>
      </c>
      <c r="G5882" s="10">
        <f>IF(C5882&gt;'Assumptions Notes'!C$11,'Assumptions Notes'!C$11,C5882)</f>
        <v>141.6</v>
      </c>
      <c r="H5882" s="15">
        <f t="shared" si="183"/>
        <v>3.0090000000000002E-2</v>
      </c>
      <c r="I5882" s="2">
        <f>IF(C5882&gt;'Assumptions Notes'!C$11,-C5882*('Assumptions Notes'!C$13/(2*1000)),G5882*D5882)</f>
        <v>3.0090000000000002E-2</v>
      </c>
    </row>
    <row r="5883" spans="1:9" ht="16" x14ac:dyDescent="0.2">
      <c r="A5883" s="5">
        <v>42674.541666666664</v>
      </c>
      <c r="B5883" s="2">
        <v>962.8</v>
      </c>
      <c r="C5883" s="29">
        <v>141.9</v>
      </c>
      <c r="D5883" s="8">
        <v>2.0000000000000001E-4</v>
      </c>
      <c r="E5883" s="13">
        <f>D5883*'Assumptions Notes'!C$12</f>
        <v>2.4E-2</v>
      </c>
      <c r="F5883" s="15">
        <f t="shared" si="182"/>
        <v>2.8380000000000002E-2</v>
      </c>
      <c r="G5883" s="10">
        <f>IF(C5883&gt;'Assumptions Notes'!C$11,'Assumptions Notes'!C$11,C5883)</f>
        <v>141.9</v>
      </c>
      <c r="H5883" s="15">
        <f t="shared" si="183"/>
        <v>2.8380000000000002E-2</v>
      </c>
      <c r="I5883" s="2">
        <f>IF(C5883&gt;'Assumptions Notes'!C$11,-C5883*('Assumptions Notes'!C$13/(2*1000)),G5883*D5883)</f>
        <v>2.8380000000000002E-2</v>
      </c>
    </row>
    <row r="5884" spans="1:9" ht="16" x14ac:dyDescent="0.2">
      <c r="A5884" s="5">
        <v>42674.5625</v>
      </c>
      <c r="B5884" s="2">
        <v>986.76</v>
      </c>
      <c r="C5884" s="29">
        <v>140.1</v>
      </c>
      <c r="D5884" s="8">
        <v>1.975E-4</v>
      </c>
      <c r="E5884" s="13">
        <f>D5884*'Assumptions Notes'!C$12</f>
        <v>2.3699999999999999E-2</v>
      </c>
      <c r="F5884" s="15">
        <f t="shared" si="182"/>
        <v>2.766975E-2</v>
      </c>
      <c r="G5884" s="10">
        <f>IF(C5884&gt;'Assumptions Notes'!C$11,'Assumptions Notes'!C$11,C5884)</f>
        <v>140.1</v>
      </c>
      <c r="H5884" s="15">
        <f t="shared" si="183"/>
        <v>2.766975E-2</v>
      </c>
      <c r="I5884" s="2">
        <f>IF(C5884&gt;'Assumptions Notes'!C$11,-C5884*('Assumptions Notes'!C$13/(2*1000)),G5884*D5884)</f>
        <v>2.766975E-2</v>
      </c>
    </row>
    <row r="5885" spans="1:9" ht="16" x14ac:dyDescent="0.2">
      <c r="A5885" s="5">
        <v>42674.583333333336</v>
      </c>
      <c r="B5885" s="2">
        <v>1011.55</v>
      </c>
      <c r="C5885" s="29">
        <v>133</v>
      </c>
      <c r="D5885" s="8">
        <v>1.95E-4</v>
      </c>
      <c r="E5885" s="13">
        <f>D5885*'Assumptions Notes'!C$12</f>
        <v>2.3400000000000001E-2</v>
      </c>
      <c r="F5885" s="15">
        <f t="shared" si="182"/>
        <v>2.5935E-2</v>
      </c>
      <c r="G5885" s="10">
        <f>IF(C5885&gt;'Assumptions Notes'!C$11,'Assumptions Notes'!C$11,C5885)</f>
        <v>133</v>
      </c>
      <c r="H5885" s="15">
        <f t="shared" si="183"/>
        <v>2.5935E-2</v>
      </c>
      <c r="I5885" s="2">
        <f>IF(C5885&gt;'Assumptions Notes'!C$11,-C5885*('Assumptions Notes'!C$13/(2*1000)),G5885*D5885)</f>
        <v>2.5935E-2</v>
      </c>
    </row>
    <row r="5886" spans="1:9" ht="16" x14ac:dyDescent="0.2">
      <c r="A5886" s="5">
        <v>42674.604166666664</v>
      </c>
      <c r="B5886" s="2">
        <v>987.35</v>
      </c>
      <c r="C5886" s="29">
        <v>126.9</v>
      </c>
      <c r="D5886" s="8">
        <v>1.9625E-4</v>
      </c>
      <c r="E5886" s="13">
        <f>D5886*'Assumptions Notes'!C$12</f>
        <v>2.3550000000000001E-2</v>
      </c>
      <c r="F5886" s="15">
        <f t="shared" si="182"/>
        <v>2.4904125000000003E-2</v>
      </c>
      <c r="G5886" s="10">
        <f>IF(C5886&gt;'Assumptions Notes'!C$11,'Assumptions Notes'!C$11,C5886)</f>
        <v>126.9</v>
      </c>
      <c r="H5886" s="15">
        <f t="shared" si="183"/>
        <v>2.4904125000000003E-2</v>
      </c>
      <c r="I5886" s="2">
        <f>IF(C5886&gt;'Assumptions Notes'!C$11,-C5886*('Assumptions Notes'!C$13/(2*1000)),G5886*D5886)</f>
        <v>2.4904125000000003E-2</v>
      </c>
    </row>
    <row r="5887" spans="1:9" ht="16" x14ac:dyDescent="0.2">
      <c r="A5887" s="5">
        <v>42674.625</v>
      </c>
      <c r="B5887" s="2">
        <v>966.64</v>
      </c>
      <c r="C5887" s="29">
        <v>128.1</v>
      </c>
      <c r="D5887" s="8">
        <v>1.975E-4</v>
      </c>
      <c r="E5887" s="13">
        <f>D5887*'Assumptions Notes'!C$12</f>
        <v>2.3699999999999999E-2</v>
      </c>
      <c r="F5887" s="15">
        <f t="shared" si="182"/>
        <v>2.5299749999999999E-2</v>
      </c>
      <c r="G5887" s="10">
        <f>IF(C5887&gt;'Assumptions Notes'!C$11,'Assumptions Notes'!C$11,C5887)</f>
        <v>128.1</v>
      </c>
      <c r="H5887" s="15">
        <f t="shared" si="183"/>
        <v>2.5299749999999999E-2</v>
      </c>
      <c r="I5887" s="2">
        <f>IF(C5887&gt;'Assumptions Notes'!C$11,-C5887*('Assumptions Notes'!C$13/(2*1000)),G5887*D5887)</f>
        <v>2.5299749999999999E-2</v>
      </c>
    </row>
    <row r="5888" spans="1:9" ht="16" x14ac:dyDescent="0.2">
      <c r="A5888" s="5">
        <v>42674.645833333336</v>
      </c>
      <c r="B5888" s="2">
        <v>998.19</v>
      </c>
      <c r="C5888" s="29">
        <v>130</v>
      </c>
      <c r="D5888" s="8">
        <v>2.2124999999999998E-4</v>
      </c>
      <c r="E5888" s="13">
        <f>D5888*'Assumptions Notes'!C$12</f>
        <v>2.6549999999999997E-2</v>
      </c>
      <c r="F5888" s="15">
        <f t="shared" si="182"/>
        <v>2.8762499999999996E-2</v>
      </c>
      <c r="G5888" s="10">
        <f>IF(C5888&gt;'Assumptions Notes'!C$11,'Assumptions Notes'!C$11,C5888)</f>
        <v>130</v>
      </c>
      <c r="H5888" s="15">
        <f t="shared" si="183"/>
        <v>2.8762499999999996E-2</v>
      </c>
      <c r="I5888" s="2">
        <f>IF(C5888&gt;'Assumptions Notes'!C$11,-C5888*('Assumptions Notes'!C$13/(2*1000)),G5888*D5888)</f>
        <v>2.8762499999999996E-2</v>
      </c>
    </row>
    <row r="5889" spans="1:9" ht="16" x14ac:dyDescent="0.2">
      <c r="A5889" s="5">
        <v>42674.666666666664</v>
      </c>
      <c r="B5889" s="2">
        <v>1074.5</v>
      </c>
      <c r="C5889" s="29">
        <v>129.5</v>
      </c>
      <c r="D5889" s="8">
        <v>2.4499999999999999E-4</v>
      </c>
      <c r="E5889" s="13">
        <f>D5889*'Assumptions Notes'!C$12</f>
        <v>2.9399999999999999E-2</v>
      </c>
      <c r="F5889" s="15">
        <f t="shared" si="182"/>
        <v>3.1727499999999999E-2</v>
      </c>
      <c r="G5889" s="10">
        <f>IF(C5889&gt;'Assumptions Notes'!C$11,'Assumptions Notes'!C$11,C5889)</f>
        <v>129.5</v>
      </c>
      <c r="H5889" s="15">
        <f t="shared" si="183"/>
        <v>3.1727499999999999E-2</v>
      </c>
      <c r="I5889" s="2">
        <f>IF(C5889&gt;'Assumptions Notes'!C$11,-C5889*('Assumptions Notes'!C$13/(2*1000)),G5889*D5889)</f>
        <v>3.1727499999999999E-2</v>
      </c>
    </row>
    <row r="5890" spans="1:9" ht="16" x14ac:dyDescent="0.2">
      <c r="A5890" s="5">
        <v>42674.6875</v>
      </c>
      <c r="B5890" s="2">
        <v>1131.83</v>
      </c>
      <c r="C5890" s="29">
        <v>132.5</v>
      </c>
      <c r="D5890" s="8">
        <v>2.7E-4</v>
      </c>
      <c r="E5890" s="13">
        <f>D5890*'Assumptions Notes'!C$12</f>
        <v>3.2399999999999998E-2</v>
      </c>
      <c r="F5890" s="15">
        <f t="shared" si="182"/>
        <v>3.5775000000000001E-2</v>
      </c>
      <c r="G5890" s="10">
        <f>IF(C5890&gt;'Assumptions Notes'!C$11,'Assumptions Notes'!C$11,C5890)</f>
        <v>132.5</v>
      </c>
      <c r="H5890" s="15">
        <f t="shared" si="183"/>
        <v>3.5775000000000001E-2</v>
      </c>
      <c r="I5890" s="2">
        <f>IF(C5890&gt;'Assumptions Notes'!C$11,-C5890*('Assumptions Notes'!C$13/(2*1000)),G5890*D5890)</f>
        <v>3.5775000000000001E-2</v>
      </c>
    </row>
    <row r="5891" spans="1:9" ht="16" x14ac:dyDescent="0.2">
      <c r="A5891" s="5">
        <v>42674.708333333336</v>
      </c>
      <c r="B5891" s="2">
        <v>1155.08</v>
      </c>
      <c r="C5891" s="29">
        <v>135.30000000000001</v>
      </c>
      <c r="D5891" s="8">
        <v>2.9500000000000001E-4</v>
      </c>
      <c r="E5891" s="13">
        <f>D5891*'Assumptions Notes'!C$12</f>
        <v>3.5400000000000001E-2</v>
      </c>
      <c r="F5891" s="15">
        <f t="shared" ref="F5891:F5954" si="184">D5891*C5891</f>
        <v>3.9913500000000005E-2</v>
      </c>
      <c r="G5891" s="10">
        <f>IF(C5891&gt;'Assumptions Notes'!C$11,'Assumptions Notes'!C$11,C5891)</f>
        <v>135.30000000000001</v>
      </c>
      <c r="H5891" s="15">
        <f t="shared" ref="H5891:H5954" si="185">G5891*D5891</f>
        <v>3.9913500000000005E-2</v>
      </c>
      <c r="I5891" s="2">
        <f>IF(C5891&gt;'Assumptions Notes'!C$11,-C5891*('Assumptions Notes'!C$13/(2*1000)),G5891*D5891)</f>
        <v>3.9913500000000005E-2</v>
      </c>
    </row>
    <row r="5892" spans="1:9" ht="16" x14ac:dyDescent="0.2">
      <c r="A5892" s="5">
        <v>42674.729166666664</v>
      </c>
      <c r="B5892" s="2">
        <v>1228.57</v>
      </c>
      <c r="C5892" s="29">
        <v>142.19999999999999</v>
      </c>
      <c r="D5892" s="8">
        <v>2.9750000000000002E-4</v>
      </c>
      <c r="E5892" s="13">
        <f>D5892*'Assumptions Notes'!C$12</f>
        <v>3.5700000000000003E-2</v>
      </c>
      <c r="F5892" s="15">
        <f t="shared" si="184"/>
        <v>4.2304500000000002E-2</v>
      </c>
      <c r="G5892" s="10">
        <f>IF(C5892&gt;'Assumptions Notes'!C$11,'Assumptions Notes'!C$11,C5892)</f>
        <v>142.19999999999999</v>
      </c>
      <c r="H5892" s="15">
        <f t="shared" si="185"/>
        <v>4.2304500000000002E-2</v>
      </c>
      <c r="I5892" s="2">
        <f>IF(C5892&gt;'Assumptions Notes'!C$11,-C5892*('Assumptions Notes'!C$13/(2*1000)),G5892*D5892)</f>
        <v>4.2304500000000002E-2</v>
      </c>
    </row>
    <row r="5893" spans="1:9" ht="16" x14ac:dyDescent="0.2">
      <c r="A5893" s="5">
        <v>42674.75</v>
      </c>
      <c r="B5893" s="2">
        <v>1295.8800000000001</v>
      </c>
      <c r="C5893" s="29">
        <v>142.30000000000001</v>
      </c>
      <c r="D5893" s="8">
        <v>2.9999999999999997E-4</v>
      </c>
      <c r="E5893" s="13">
        <f>D5893*'Assumptions Notes'!C$12</f>
        <v>3.5999999999999997E-2</v>
      </c>
      <c r="F5893" s="15">
        <f t="shared" si="184"/>
        <v>4.2689999999999999E-2</v>
      </c>
      <c r="G5893" s="10">
        <f>IF(C5893&gt;'Assumptions Notes'!C$11,'Assumptions Notes'!C$11,C5893)</f>
        <v>142.30000000000001</v>
      </c>
      <c r="H5893" s="15">
        <f t="shared" si="185"/>
        <v>4.2689999999999999E-2</v>
      </c>
      <c r="I5893" s="2">
        <f>IF(C5893&gt;'Assumptions Notes'!C$11,-C5893*('Assumptions Notes'!C$13/(2*1000)),G5893*D5893)</f>
        <v>4.2689999999999999E-2</v>
      </c>
    </row>
    <row r="5894" spans="1:9" ht="16" x14ac:dyDescent="0.2">
      <c r="A5894" s="5">
        <v>42674.770833333336</v>
      </c>
      <c r="B5894" s="2">
        <v>1311.23</v>
      </c>
      <c r="C5894" s="29">
        <v>146.1</v>
      </c>
      <c r="D5894" s="8">
        <v>2.9999999999999997E-4</v>
      </c>
      <c r="E5894" s="13">
        <f>D5894*'Assumptions Notes'!C$12</f>
        <v>3.5999999999999997E-2</v>
      </c>
      <c r="F5894" s="15">
        <f t="shared" si="184"/>
        <v>4.3829999999999994E-2</v>
      </c>
      <c r="G5894" s="10">
        <f>IF(C5894&gt;'Assumptions Notes'!C$11,'Assumptions Notes'!C$11,C5894)</f>
        <v>146.1</v>
      </c>
      <c r="H5894" s="15">
        <f t="shared" si="185"/>
        <v>4.3829999999999994E-2</v>
      </c>
      <c r="I5894" s="2">
        <f>IF(C5894&gt;'Assumptions Notes'!C$11,-C5894*('Assumptions Notes'!C$13/(2*1000)),G5894*D5894)</f>
        <v>4.3829999999999994E-2</v>
      </c>
    </row>
    <row r="5895" spans="1:9" ht="16" x14ac:dyDescent="0.2">
      <c r="A5895" s="5">
        <v>42674.791666666664</v>
      </c>
      <c r="B5895" s="2">
        <v>1339.61</v>
      </c>
      <c r="C5895" s="29">
        <v>149.9</v>
      </c>
      <c r="D5895" s="8">
        <v>2.9999999999999997E-4</v>
      </c>
      <c r="E5895" s="13">
        <f>D5895*'Assumptions Notes'!C$12</f>
        <v>3.5999999999999997E-2</v>
      </c>
      <c r="F5895" s="15">
        <f t="shared" si="184"/>
        <v>4.4969999999999996E-2</v>
      </c>
      <c r="G5895" s="10">
        <f>IF(C5895&gt;'Assumptions Notes'!C$11,'Assumptions Notes'!C$11,C5895)</f>
        <v>149.9</v>
      </c>
      <c r="H5895" s="15">
        <f t="shared" si="185"/>
        <v>4.4969999999999996E-2</v>
      </c>
      <c r="I5895" s="2">
        <f>IF(C5895&gt;'Assumptions Notes'!C$11,-C5895*('Assumptions Notes'!C$13/(2*1000)),G5895*D5895)</f>
        <v>4.4969999999999996E-2</v>
      </c>
    </row>
    <row r="5896" spans="1:9" ht="16" x14ac:dyDescent="0.2">
      <c r="A5896" s="5">
        <v>42674.8125</v>
      </c>
      <c r="B5896" s="2">
        <v>1380.35</v>
      </c>
      <c r="C5896" s="29">
        <v>144.1</v>
      </c>
      <c r="D5896" s="8">
        <v>2.9750000000000002E-4</v>
      </c>
      <c r="E5896" s="13">
        <f>D5896*'Assumptions Notes'!C$12</f>
        <v>3.5700000000000003E-2</v>
      </c>
      <c r="F5896" s="15">
        <f t="shared" si="184"/>
        <v>4.2869749999999998E-2</v>
      </c>
      <c r="G5896" s="10">
        <f>IF(C5896&gt;'Assumptions Notes'!C$11,'Assumptions Notes'!C$11,C5896)</f>
        <v>144.1</v>
      </c>
      <c r="H5896" s="15">
        <f t="shared" si="185"/>
        <v>4.2869749999999998E-2</v>
      </c>
      <c r="I5896" s="2">
        <f>IF(C5896&gt;'Assumptions Notes'!C$11,-C5896*('Assumptions Notes'!C$13/(2*1000)),G5896*D5896)</f>
        <v>4.2869749999999998E-2</v>
      </c>
    </row>
    <row r="5897" spans="1:9" ht="16" x14ac:dyDescent="0.2">
      <c r="A5897" s="5">
        <v>42674.833333333336</v>
      </c>
      <c r="B5897" s="2">
        <v>1447.45</v>
      </c>
      <c r="C5897" s="29">
        <v>140.1</v>
      </c>
      <c r="D5897" s="8">
        <v>2.9500000000000001E-4</v>
      </c>
      <c r="E5897" s="13">
        <f>D5897*'Assumptions Notes'!C$12</f>
        <v>3.5400000000000001E-2</v>
      </c>
      <c r="F5897" s="15">
        <f t="shared" si="184"/>
        <v>4.1329499999999998E-2</v>
      </c>
      <c r="G5897" s="10">
        <f>IF(C5897&gt;'Assumptions Notes'!C$11,'Assumptions Notes'!C$11,C5897)</f>
        <v>140.1</v>
      </c>
      <c r="H5897" s="15">
        <f t="shared" si="185"/>
        <v>4.1329499999999998E-2</v>
      </c>
      <c r="I5897" s="2">
        <f>IF(C5897&gt;'Assumptions Notes'!C$11,-C5897*('Assumptions Notes'!C$13/(2*1000)),G5897*D5897)</f>
        <v>4.1329499999999998E-2</v>
      </c>
    </row>
    <row r="5898" spans="1:9" ht="16" x14ac:dyDescent="0.2">
      <c r="A5898" s="5">
        <v>42674.854166666664</v>
      </c>
      <c r="B5898" s="2">
        <v>1411.42</v>
      </c>
      <c r="C5898" s="29">
        <v>134.4</v>
      </c>
      <c r="D5898" s="8">
        <v>2.9E-4</v>
      </c>
      <c r="E5898" s="13">
        <f>D5898*'Assumptions Notes'!C$12</f>
        <v>3.4799999999999998E-2</v>
      </c>
      <c r="F5898" s="15">
        <f t="shared" si="184"/>
        <v>3.8976000000000004E-2</v>
      </c>
      <c r="G5898" s="10">
        <f>IF(C5898&gt;'Assumptions Notes'!C$11,'Assumptions Notes'!C$11,C5898)</f>
        <v>134.4</v>
      </c>
      <c r="H5898" s="15">
        <f t="shared" si="185"/>
        <v>3.8976000000000004E-2</v>
      </c>
      <c r="I5898" s="2">
        <f>IF(C5898&gt;'Assumptions Notes'!C$11,-C5898*('Assumptions Notes'!C$13/(2*1000)),G5898*D5898)</f>
        <v>3.8976000000000004E-2</v>
      </c>
    </row>
    <row r="5899" spans="1:9" ht="16" x14ac:dyDescent="0.2">
      <c r="A5899" s="5">
        <v>42674.875</v>
      </c>
      <c r="B5899" s="2">
        <v>1395.57</v>
      </c>
      <c r="C5899" s="29">
        <v>135.80000000000001</v>
      </c>
      <c r="D5899" s="8">
        <v>2.8499999999999999E-4</v>
      </c>
      <c r="E5899" s="13">
        <f>D5899*'Assumptions Notes'!C$12</f>
        <v>3.4200000000000001E-2</v>
      </c>
      <c r="F5899" s="15">
        <f t="shared" si="184"/>
        <v>3.8703000000000001E-2</v>
      </c>
      <c r="G5899" s="10">
        <f>IF(C5899&gt;'Assumptions Notes'!C$11,'Assumptions Notes'!C$11,C5899)</f>
        <v>135.80000000000001</v>
      </c>
      <c r="H5899" s="15">
        <f t="shared" si="185"/>
        <v>3.8703000000000001E-2</v>
      </c>
      <c r="I5899" s="2">
        <f>IF(C5899&gt;'Assumptions Notes'!C$11,-C5899*('Assumptions Notes'!C$13/(2*1000)),G5899*D5899)</f>
        <v>3.8703000000000001E-2</v>
      </c>
    </row>
    <row r="5900" spans="1:9" ht="16" x14ac:dyDescent="0.2">
      <c r="A5900" s="5">
        <v>42674.895833333336</v>
      </c>
      <c r="B5900" s="2">
        <v>1330.6</v>
      </c>
      <c r="C5900" s="29">
        <v>139.30000000000001</v>
      </c>
      <c r="D5900" s="8">
        <v>2.7E-4</v>
      </c>
      <c r="E5900" s="13">
        <f>D5900*'Assumptions Notes'!C$12</f>
        <v>3.2399999999999998E-2</v>
      </c>
      <c r="F5900" s="15">
        <f t="shared" si="184"/>
        <v>3.7611000000000006E-2</v>
      </c>
      <c r="G5900" s="10">
        <f>IF(C5900&gt;'Assumptions Notes'!C$11,'Assumptions Notes'!C$11,C5900)</f>
        <v>139.30000000000001</v>
      </c>
      <c r="H5900" s="15">
        <f t="shared" si="185"/>
        <v>3.7611000000000006E-2</v>
      </c>
      <c r="I5900" s="2">
        <f>IF(C5900&gt;'Assumptions Notes'!C$11,-C5900*('Assumptions Notes'!C$13/(2*1000)),G5900*D5900)</f>
        <v>3.7611000000000006E-2</v>
      </c>
    </row>
    <row r="5901" spans="1:9" ht="16" x14ac:dyDescent="0.2">
      <c r="A5901" s="5">
        <v>42674.916666666664</v>
      </c>
      <c r="B5901" s="2">
        <v>1280.98</v>
      </c>
      <c r="C5901" s="29">
        <v>138.9</v>
      </c>
      <c r="D5901" s="8">
        <v>2.5500000000000002E-4</v>
      </c>
      <c r="E5901" s="13">
        <f>D5901*'Assumptions Notes'!C$12</f>
        <v>3.0600000000000002E-2</v>
      </c>
      <c r="F5901" s="15">
        <f t="shared" si="184"/>
        <v>3.5419500000000007E-2</v>
      </c>
      <c r="G5901" s="10">
        <f>IF(C5901&gt;'Assumptions Notes'!C$11,'Assumptions Notes'!C$11,C5901)</f>
        <v>138.9</v>
      </c>
      <c r="H5901" s="15">
        <f t="shared" si="185"/>
        <v>3.5419500000000007E-2</v>
      </c>
      <c r="I5901" s="2">
        <f>IF(C5901&gt;'Assumptions Notes'!C$11,-C5901*('Assumptions Notes'!C$13/(2*1000)),G5901*D5901)</f>
        <v>3.5419500000000007E-2</v>
      </c>
    </row>
    <row r="5902" spans="1:9" ht="16" x14ac:dyDescent="0.2">
      <c r="A5902" s="5">
        <v>42674.9375</v>
      </c>
      <c r="B5902" s="2">
        <v>1216.32</v>
      </c>
      <c r="C5902" s="29">
        <v>112</v>
      </c>
      <c r="D5902" s="8">
        <v>2.1250000000000002E-4</v>
      </c>
      <c r="E5902" s="13">
        <f>D5902*'Assumptions Notes'!C$12</f>
        <v>2.5500000000000002E-2</v>
      </c>
      <c r="F5902" s="15">
        <f t="shared" si="184"/>
        <v>2.3800000000000002E-2</v>
      </c>
      <c r="G5902" s="10">
        <f>IF(C5902&gt;'Assumptions Notes'!C$11,'Assumptions Notes'!C$11,C5902)</f>
        <v>112</v>
      </c>
      <c r="H5902" s="15">
        <f t="shared" si="185"/>
        <v>2.3800000000000002E-2</v>
      </c>
      <c r="I5902" s="2">
        <f>IF(C5902&gt;'Assumptions Notes'!C$11,-C5902*('Assumptions Notes'!C$13/(2*1000)),G5902*D5902)</f>
        <v>2.3800000000000002E-2</v>
      </c>
    </row>
    <row r="5903" spans="1:9" ht="16" x14ac:dyDescent="0.2">
      <c r="A5903" s="5">
        <v>42674.958333333336</v>
      </c>
      <c r="B5903" s="2">
        <v>1174.3800000000001</v>
      </c>
      <c r="C5903" s="29">
        <v>110.7</v>
      </c>
      <c r="D5903" s="8">
        <v>1.7000000000000001E-4</v>
      </c>
      <c r="E5903" s="13">
        <f>D5903*'Assumptions Notes'!C$12</f>
        <v>2.0400000000000001E-2</v>
      </c>
      <c r="F5903" s="15">
        <f t="shared" si="184"/>
        <v>1.8819000000000002E-2</v>
      </c>
      <c r="G5903" s="10">
        <f>IF(C5903&gt;'Assumptions Notes'!C$11,'Assumptions Notes'!C$11,C5903)</f>
        <v>110.7</v>
      </c>
      <c r="H5903" s="15">
        <f t="shared" si="185"/>
        <v>1.8819000000000002E-2</v>
      </c>
      <c r="I5903" s="2">
        <f>IF(C5903&gt;'Assumptions Notes'!C$11,-C5903*('Assumptions Notes'!C$13/(2*1000)),G5903*D5903)</f>
        <v>1.8819000000000002E-2</v>
      </c>
    </row>
    <row r="5904" spans="1:9" ht="16" x14ac:dyDescent="0.2">
      <c r="A5904" s="5">
        <v>42674.979166666664</v>
      </c>
      <c r="B5904" s="2">
        <v>1170.6500000000001</v>
      </c>
      <c r="C5904" s="29">
        <v>112.7</v>
      </c>
      <c r="D5904" s="8">
        <v>1.5000000000000001E-4</v>
      </c>
      <c r="E5904" s="13">
        <f>D5904*'Assumptions Notes'!C$12</f>
        <v>1.8000000000000002E-2</v>
      </c>
      <c r="F5904" s="15">
        <f t="shared" si="184"/>
        <v>1.6905000000000003E-2</v>
      </c>
      <c r="G5904" s="10">
        <f>IF(C5904&gt;'Assumptions Notes'!C$11,'Assumptions Notes'!C$11,C5904)</f>
        <v>112.7</v>
      </c>
      <c r="H5904" s="15">
        <f t="shared" si="185"/>
        <v>1.6905000000000003E-2</v>
      </c>
      <c r="I5904" s="2">
        <f>IF(C5904&gt;'Assumptions Notes'!C$11,-C5904*('Assumptions Notes'!C$13/(2*1000)),G5904*D5904)</f>
        <v>1.6905000000000003E-2</v>
      </c>
    </row>
    <row r="5905" spans="1:9" ht="16" x14ac:dyDescent="0.2">
      <c r="A5905" s="5">
        <v>42675</v>
      </c>
      <c r="B5905" s="2">
        <v>1357.61</v>
      </c>
      <c r="C5905" s="29">
        <v>114.3</v>
      </c>
      <c r="D5905" s="8">
        <v>1.2999999999999999E-4</v>
      </c>
      <c r="E5905" s="13">
        <f>D5905*'Assumptions Notes'!C$12</f>
        <v>1.5599999999999999E-2</v>
      </c>
      <c r="F5905" s="15">
        <f t="shared" si="184"/>
        <v>1.4858999999999999E-2</v>
      </c>
      <c r="G5905" s="10">
        <f>IF(C5905&gt;'Assumptions Notes'!C$11,'Assumptions Notes'!C$11,C5905)</f>
        <v>114.3</v>
      </c>
      <c r="H5905" s="15">
        <f t="shared" si="185"/>
        <v>1.4858999999999999E-2</v>
      </c>
      <c r="I5905" s="2">
        <f>IF(C5905&gt;'Assumptions Notes'!C$11,-C5905*('Assumptions Notes'!C$13/(2*1000)),G5905*D5905)</f>
        <v>1.4858999999999999E-2</v>
      </c>
    </row>
    <row r="5906" spans="1:9" ht="16" x14ac:dyDescent="0.2">
      <c r="A5906" s="5">
        <v>42675.020833333336</v>
      </c>
      <c r="B5906" s="2">
        <v>1279.97</v>
      </c>
      <c r="C5906" s="29">
        <v>110</v>
      </c>
      <c r="D5906" s="8">
        <v>1.175E-4</v>
      </c>
      <c r="E5906" s="13">
        <f>D5906*'Assumptions Notes'!C$12</f>
        <v>1.41E-2</v>
      </c>
      <c r="F5906" s="15">
        <f t="shared" si="184"/>
        <v>1.2924999999999999E-2</v>
      </c>
      <c r="G5906" s="10">
        <f>IF(C5906&gt;'Assumptions Notes'!C$11,'Assumptions Notes'!C$11,C5906)</f>
        <v>110</v>
      </c>
      <c r="H5906" s="15">
        <f t="shared" si="185"/>
        <v>1.2924999999999999E-2</v>
      </c>
      <c r="I5906" s="2">
        <f>IF(C5906&gt;'Assumptions Notes'!C$11,-C5906*('Assumptions Notes'!C$13/(2*1000)),G5906*D5906)</f>
        <v>1.2924999999999999E-2</v>
      </c>
    </row>
    <row r="5907" spans="1:9" ht="16" x14ac:dyDescent="0.2">
      <c r="A5907" s="5">
        <v>42675.041666666664</v>
      </c>
      <c r="B5907" s="2">
        <v>1245.8</v>
      </c>
      <c r="C5907" s="29">
        <v>111.9</v>
      </c>
      <c r="D5907" s="8">
        <v>1.05E-4</v>
      </c>
      <c r="E5907" s="13">
        <f>D5907*'Assumptions Notes'!C$12</f>
        <v>1.26E-2</v>
      </c>
      <c r="F5907" s="15">
        <f t="shared" si="184"/>
        <v>1.1749500000000001E-2</v>
      </c>
      <c r="G5907" s="10">
        <f>IF(C5907&gt;'Assumptions Notes'!C$11,'Assumptions Notes'!C$11,C5907)</f>
        <v>111.9</v>
      </c>
      <c r="H5907" s="15">
        <f t="shared" si="185"/>
        <v>1.1749500000000001E-2</v>
      </c>
      <c r="I5907" s="2">
        <f>IF(C5907&gt;'Assumptions Notes'!C$11,-C5907*('Assumptions Notes'!C$13/(2*1000)),G5907*D5907)</f>
        <v>1.1749500000000001E-2</v>
      </c>
    </row>
    <row r="5908" spans="1:9" ht="16" x14ac:dyDescent="0.2">
      <c r="A5908" s="5">
        <v>42675.0625</v>
      </c>
      <c r="B5908" s="2">
        <v>1172.29</v>
      </c>
      <c r="C5908" s="29">
        <v>104.9</v>
      </c>
      <c r="D5908" s="8">
        <v>1.025E-4</v>
      </c>
      <c r="E5908" s="13">
        <f>D5908*'Assumptions Notes'!C$12</f>
        <v>1.23E-2</v>
      </c>
      <c r="F5908" s="15">
        <f t="shared" si="184"/>
        <v>1.075225E-2</v>
      </c>
      <c r="G5908" s="10">
        <f>IF(C5908&gt;'Assumptions Notes'!C$11,'Assumptions Notes'!C$11,C5908)</f>
        <v>104.9</v>
      </c>
      <c r="H5908" s="15">
        <f t="shared" si="185"/>
        <v>1.075225E-2</v>
      </c>
      <c r="I5908" s="2">
        <f>IF(C5908&gt;'Assumptions Notes'!C$11,-C5908*('Assumptions Notes'!C$13/(2*1000)),G5908*D5908)</f>
        <v>1.075225E-2</v>
      </c>
    </row>
    <row r="5909" spans="1:9" ht="16" x14ac:dyDescent="0.2">
      <c r="A5909" s="5">
        <v>42675.083333333336</v>
      </c>
      <c r="B5909" s="2">
        <v>1089.27</v>
      </c>
      <c r="C5909" s="29">
        <v>102.9</v>
      </c>
      <c r="D5909" s="8">
        <v>1E-4</v>
      </c>
      <c r="E5909" s="13">
        <f>D5909*'Assumptions Notes'!C$12</f>
        <v>1.2E-2</v>
      </c>
      <c r="F5909" s="15">
        <f t="shared" si="184"/>
        <v>1.0290000000000001E-2</v>
      </c>
      <c r="G5909" s="10">
        <f>IF(C5909&gt;'Assumptions Notes'!C$11,'Assumptions Notes'!C$11,C5909)</f>
        <v>102.9</v>
      </c>
      <c r="H5909" s="15">
        <f t="shared" si="185"/>
        <v>1.0290000000000001E-2</v>
      </c>
      <c r="I5909" s="2">
        <f>IF(C5909&gt;'Assumptions Notes'!C$11,-C5909*('Assumptions Notes'!C$13/(2*1000)),G5909*D5909)</f>
        <v>1.0290000000000001E-2</v>
      </c>
    </row>
    <row r="5910" spans="1:9" ht="16" x14ac:dyDescent="0.2">
      <c r="A5910" s="5">
        <v>42675.104166666664</v>
      </c>
      <c r="B5910" s="2">
        <v>1057.06</v>
      </c>
      <c r="C5910" s="29">
        <v>112.2</v>
      </c>
      <c r="D5910" s="8">
        <v>9.8750000000000002E-5</v>
      </c>
      <c r="E5910" s="13">
        <f>D5910*'Assumptions Notes'!C$12</f>
        <v>1.1849999999999999E-2</v>
      </c>
      <c r="F5910" s="15">
        <f t="shared" si="184"/>
        <v>1.1079750000000001E-2</v>
      </c>
      <c r="G5910" s="10">
        <f>IF(C5910&gt;'Assumptions Notes'!C$11,'Assumptions Notes'!C$11,C5910)</f>
        <v>112.2</v>
      </c>
      <c r="H5910" s="15">
        <f t="shared" si="185"/>
        <v>1.1079750000000001E-2</v>
      </c>
      <c r="I5910" s="2">
        <f>IF(C5910&gt;'Assumptions Notes'!C$11,-C5910*('Assumptions Notes'!C$13/(2*1000)),G5910*D5910)</f>
        <v>1.1079750000000001E-2</v>
      </c>
    </row>
    <row r="5911" spans="1:9" ht="16" x14ac:dyDescent="0.2">
      <c r="A5911" s="5">
        <v>42675.125</v>
      </c>
      <c r="B5911" s="2">
        <v>1062.18</v>
      </c>
      <c r="C5911" s="29">
        <v>117.8</v>
      </c>
      <c r="D5911" s="8">
        <v>9.7499999999999998E-5</v>
      </c>
      <c r="E5911" s="13">
        <f>D5911*'Assumptions Notes'!C$12</f>
        <v>1.17E-2</v>
      </c>
      <c r="F5911" s="15">
        <f t="shared" si="184"/>
        <v>1.1485499999999999E-2</v>
      </c>
      <c r="G5911" s="10">
        <f>IF(C5911&gt;'Assumptions Notes'!C$11,'Assumptions Notes'!C$11,C5911)</f>
        <v>117.8</v>
      </c>
      <c r="H5911" s="15">
        <f t="shared" si="185"/>
        <v>1.1485499999999999E-2</v>
      </c>
      <c r="I5911" s="2">
        <f>IF(C5911&gt;'Assumptions Notes'!C$11,-C5911*('Assumptions Notes'!C$13/(2*1000)),G5911*D5911)</f>
        <v>1.1485499999999999E-2</v>
      </c>
    </row>
    <row r="5912" spans="1:9" ht="16" x14ac:dyDescent="0.2">
      <c r="A5912" s="5">
        <v>42675.145833333336</v>
      </c>
      <c r="B5912" s="2">
        <v>1003.28</v>
      </c>
      <c r="C5912" s="29">
        <v>114.4</v>
      </c>
      <c r="D5912" s="8">
        <v>9.6250000000000009E-5</v>
      </c>
      <c r="E5912" s="13">
        <f>D5912*'Assumptions Notes'!C$12</f>
        <v>1.1550000000000001E-2</v>
      </c>
      <c r="F5912" s="15">
        <f t="shared" si="184"/>
        <v>1.1011000000000002E-2</v>
      </c>
      <c r="G5912" s="10">
        <f>IF(C5912&gt;'Assumptions Notes'!C$11,'Assumptions Notes'!C$11,C5912)</f>
        <v>114.4</v>
      </c>
      <c r="H5912" s="15">
        <f t="shared" si="185"/>
        <v>1.1011000000000002E-2</v>
      </c>
      <c r="I5912" s="2">
        <f>IF(C5912&gt;'Assumptions Notes'!C$11,-C5912*('Assumptions Notes'!C$13/(2*1000)),G5912*D5912)</f>
        <v>1.1011000000000002E-2</v>
      </c>
    </row>
    <row r="5913" spans="1:9" ht="16" x14ac:dyDescent="0.2">
      <c r="A5913" s="5">
        <v>42675.166666666664</v>
      </c>
      <c r="B5913" s="2">
        <v>1025.58</v>
      </c>
      <c r="C5913" s="29">
        <v>113.6</v>
      </c>
      <c r="D5913" s="8">
        <v>9.5000000000000005E-5</v>
      </c>
      <c r="E5913" s="13">
        <f>D5913*'Assumptions Notes'!C$12</f>
        <v>1.14E-2</v>
      </c>
      <c r="F5913" s="15">
        <f t="shared" si="184"/>
        <v>1.0792E-2</v>
      </c>
      <c r="G5913" s="10">
        <f>IF(C5913&gt;'Assumptions Notes'!C$11,'Assumptions Notes'!C$11,C5913)</f>
        <v>113.6</v>
      </c>
      <c r="H5913" s="15">
        <f t="shared" si="185"/>
        <v>1.0792E-2</v>
      </c>
      <c r="I5913" s="2">
        <f>IF(C5913&gt;'Assumptions Notes'!C$11,-C5913*('Assumptions Notes'!C$13/(2*1000)),G5913*D5913)</f>
        <v>1.0792E-2</v>
      </c>
    </row>
    <row r="5914" spans="1:9" ht="16" x14ac:dyDescent="0.2">
      <c r="A5914" s="5">
        <v>42675.1875</v>
      </c>
      <c r="B5914" s="2">
        <v>1033.69</v>
      </c>
      <c r="C5914" s="29">
        <v>111.9</v>
      </c>
      <c r="D5914" s="8">
        <v>9.6250000000000009E-5</v>
      </c>
      <c r="E5914" s="13">
        <f>D5914*'Assumptions Notes'!C$12</f>
        <v>1.1550000000000001E-2</v>
      </c>
      <c r="F5914" s="15">
        <f t="shared" si="184"/>
        <v>1.0770375000000002E-2</v>
      </c>
      <c r="G5914" s="10">
        <f>IF(C5914&gt;'Assumptions Notes'!C$11,'Assumptions Notes'!C$11,C5914)</f>
        <v>111.9</v>
      </c>
      <c r="H5914" s="15">
        <f t="shared" si="185"/>
        <v>1.0770375000000002E-2</v>
      </c>
      <c r="I5914" s="2">
        <f>IF(C5914&gt;'Assumptions Notes'!C$11,-C5914*('Assumptions Notes'!C$13/(2*1000)),G5914*D5914)</f>
        <v>1.0770375000000002E-2</v>
      </c>
    </row>
    <row r="5915" spans="1:9" ht="16" x14ac:dyDescent="0.2">
      <c r="A5915" s="5">
        <v>42675.208333333336</v>
      </c>
      <c r="B5915" s="2">
        <v>1066.17</v>
      </c>
      <c r="C5915" s="29">
        <v>111.3</v>
      </c>
      <c r="D5915" s="8">
        <v>9.7499999999999998E-5</v>
      </c>
      <c r="E5915" s="13">
        <f>D5915*'Assumptions Notes'!C$12</f>
        <v>1.17E-2</v>
      </c>
      <c r="F5915" s="15">
        <f t="shared" si="184"/>
        <v>1.085175E-2</v>
      </c>
      <c r="G5915" s="10">
        <f>IF(C5915&gt;'Assumptions Notes'!C$11,'Assumptions Notes'!C$11,C5915)</f>
        <v>111.3</v>
      </c>
      <c r="H5915" s="15">
        <f t="shared" si="185"/>
        <v>1.085175E-2</v>
      </c>
      <c r="I5915" s="2">
        <f>IF(C5915&gt;'Assumptions Notes'!C$11,-C5915*('Assumptions Notes'!C$13/(2*1000)),G5915*D5915)</f>
        <v>1.085175E-2</v>
      </c>
    </row>
    <row r="5916" spans="1:9" ht="16" x14ac:dyDescent="0.2">
      <c r="A5916" s="5">
        <v>42675.229166666664</v>
      </c>
      <c r="B5916" s="2">
        <v>1133.81</v>
      </c>
      <c r="C5916" s="29">
        <v>114.1</v>
      </c>
      <c r="D5916" s="8">
        <v>1.15E-4</v>
      </c>
      <c r="E5916" s="13">
        <f>D5916*'Assumptions Notes'!C$12</f>
        <v>1.38E-2</v>
      </c>
      <c r="F5916" s="15">
        <f t="shared" si="184"/>
        <v>1.3121499999999999E-2</v>
      </c>
      <c r="G5916" s="10">
        <f>IF(C5916&gt;'Assumptions Notes'!C$11,'Assumptions Notes'!C$11,C5916)</f>
        <v>114.1</v>
      </c>
      <c r="H5916" s="15">
        <f t="shared" si="185"/>
        <v>1.3121499999999999E-2</v>
      </c>
      <c r="I5916" s="2">
        <f>IF(C5916&gt;'Assumptions Notes'!C$11,-C5916*('Assumptions Notes'!C$13/(2*1000)),G5916*D5916)</f>
        <v>1.3121499999999999E-2</v>
      </c>
    </row>
    <row r="5917" spans="1:9" ht="16" x14ac:dyDescent="0.2">
      <c r="A5917" s="5">
        <v>42675.25</v>
      </c>
      <c r="B5917" s="2">
        <v>1259.52</v>
      </c>
      <c r="C5917" s="29">
        <v>117.2</v>
      </c>
      <c r="D5917" s="8">
        <v>1.325E-4</v>
      </c>
      <c r="E5917" s="13">
        <f>D5917*'Assumptions Notes'!C$12</f>
        <v>1.5900000000000001E-2</v>
      </c>
      <c r="F5917" s="15">
        <f t="shared" si="184"/>
        <v>1.5528999999999999E-2</v>
      </c>
      <c r="G5917" s="10">
        <f>IF(C5917&gt;'Assumptions Notes'!C$11,'Assumptions Notes'!C$11,C5917)</f>
        <v>117.2</v>
      </c>
      <c r="H5917" s="15">
        <f t="shared" si="185"/>
        <v>1.5528999999999999E-2</v>
      </c>
      <c r="I5917" s="2">
        <f>IF(C5917&gt;'Assumptions Notes'!C$11,-C5917*('Assumptions Notes'!C$13/(2*1000)),G5917*D5917)</f>
        <v>1.5528999999999999E-2</v>
      </c>
    </row>
    <row r="5918" spans="1:9" ht="16" x14ac:dyDescent="0.2">
      <c r="A5918" s="5">
        <v>42675.270833333336</v>
      </c>
      <c r="B5918" s="2">
        <v>1309.94</v>
      </c>
      <c r="C5918" s="29">
        <v>116.6</v>
      </c>
      <c r="D5918" s="8">
        <v>1.6249999999999999E-4</v>
      </c>
      <c r="E5918" s="13">
        <f>D5918*'Assumptions Notes'!C$12</f>
        <v>1.95E-2</v>
      </c>
      <c r="F5918" s="15">
        <f t="shared" si="184"/>
        <v>1.8947499999999999E-2</v>
      </c>
      <c r="G5918" s="10">
        <f>IF(C5918&gt;'Assumptions Notes'!C$11,'Assumptions Notes'!C$11,C5918)</f>
        <v>116.6</v>
      </c>
      <c r="H5918" s="15">
        <f t="shared" si="185"/>
        <v>1.8947499999999999E-2</v>
      </c>
      <c r="I5918" s="2">
        <f>IF(C5918&gt;'Assumptions Notes'!C$11,-C5918*('Assumptions Notes'!C$13/(2*1000)),G5918*D5918)</f>
        <v>1.8947499999999999E-2</v>
      </c>
    </row>
    <row r="5919" spans="1:9" ht="16" x14ac:dyDescent="0.2">
      <c r="A5919" s="5">
        <v>42675.291666666664</v>
      </c>
      <c r="B5919" s="2">
        <v>1418.4</v>
      </c>
      <c r="C5919" s="29">
        <v>107.7</v>
      </c>
      <c r="D5919" s="8">
        <v>1.9249999999999999E-4</v>
      </c>
      <c r="E5919" s="13">
        <f>D5919*'Assumptions Notes'!C$12</f>
        <v>2.3099999999999999E-2</v>
      </c>
      <c r="F5919" s="15">
        <f t="shared" si="184"/>
        <v>2.0732250000000001E-2</v>
      </c>
      <c r="G5919" s="10">
        <f>IF(C5919&gt;'Assumptions Notes'!C$11,'Assumptions Notes'!C$11,C5919)</f>
        <v>107.7</v>
      </c>
      <c r="H5919" s="15">
        <f t="shared" si="185"/>
        <v>2.0732250000000001E-2</v>
      </c>
      <c r="I5919" s="2">
        <f>IF(C5919&gt;'Assumptions Notes'!C$11,-C5919*('Assumptions Notes'!C$13/(2*1000)),G5919*D5919)</f>
        <v>2.0732250000000001E-2</v>
      </c>
    </row>
    <row r="5920" spans="1:9" ht="16" x14ac:dyDescent="0.2">
      <c r="A5920" s="5">
        <v>42675.3125</v>
      </c>
      <c r="B5920" s="2">
        <v>1482.49</v>
      </c>
      <c r="C5920" s="29">
        <v>104.1</v>
      </c>
      <c r="D5920" s="8">
        <v>2.0875000000000001E-4</v>
      </c>
      <c r="E5920" s="13">
        <f>D5920*'Assumptions Notes'!C$12</f>
        <v>2.5049999999999999E-2</v>
      </c>
      <c r="F5920" s="15">
        <f t="shared" si="184"/>
        <v>2.1730875E-2</v>
      </c>
      <c r="G5920" s="10">
        <f>IF(C5920&gt;'Assumptions Notes'!C$11,'Assumptions Notes'!C$11,C5920)</f>
        <v>104.1</v>
      </c>
      <c r="H5920" s="15">
        <f t="shared" si="185"/>
        <v>2.1730875E-2</v>
      </c>
      <c r="I5920" s="2">
        <f>IF(C5920&gt;'Assumptions Notes'!C$11,-C5920*('Assumptions Notes'!C$13/(2*1000)),G5920*D5920)</f>
        <v>2.1730875E-2</v>
      </c>
    </row>
    <row r="5921" spans="1:9" ht="16" x14ac:dyDescent="0.2">
      <c r="A5921" s="5">
        <v>42675.333333333336</v>
      </c>
      <c r="B5921" s="2">
        <v>1397.77</v>
      </c>
      <c r="C5921" s="29">
        <v>108.1</v>
      </c>
      <c r="D5921" s="8">
        <v>2.2499999999999999E-4</v>
      </c>
      <c r="E5921" s="13">
        <f>D5921*'Assumptions Notes'!C$12</f>
        <v>2.7E-2</v>
      </c>
      <c r="F5921" s="15">
        <f t="shared" si="184"/>
        <v>2.4322499999999997E-2</v>
      </c>
      <c r="G5921" s="10">
        <f>IF(C5921&gt;'Assumptions Notes'!C$11,'Assumptions Notes'!C$11,C5921)</f>
        <v>108.1</v>
      </c>
      <c r="H5921" s="15">
        <f t="shared" si="185"/>
        <v>2.4322499999999997E-2</v>
      </c>
      <c r="I5921" s="2">
        <f>IF(C5921&gt;'Assumptions Notes'!C$11,-C5921*('Assumptions Notes'!C$13/(2*1000)),G5921*D5921)</f>
        <v>2.4322499999999997E-2</v>
      </c>
    </row>
    <row r="5922" spans="1:9" ht="16" x14ac:dyDescent="0.2">
      <c r="A5922" s="5">
        <v>42675.354166666664</v>
      </c>
      <c r="B5922" s="2">
        <v>1357.97</v>
      </c>
      <c r="C5922" s="29">
        <v>113.9</v>
      </c>
      <c r="D5922" s="8">
        <v>2.2625E-4</v>
      </c>
      <c r="E5922" s="13">
        <f>D5922*'Assumptions Notes'!C$12</f>
        <v>2.7150000000000001E-2</v>
      </c>
      <c r="F5922" s="15">
        <f t="shared" si="184"/>
        <v>2.5769875000000001E-2</v>
      </c>
      <c r="G5922" s="10">
        <f>IF(C5922&gt;'Assumptions Notes'!C$11,'Assumptions Notes'!C$11,C5922)</f>
        <v>113.9</v>
      </c>
      <c r="H5922" s="15">
        <f t="shared" si="185"/>
        <v>2.5769875000000001E-2</v>
      </c>
      <c r="I5922" s="2">
        <f>IF(C5922&gt;'Assumptions Notes'!C$11,-C5922*('Assumptions Notes'!C$13/(2*1000)),G5922*D5922)</f>
        <v>2.5769875000000001E-2</v>
      </c>
    </row>
    <row r="5923" spans="1:9" ht="16" x14ac:dyDescent="0.2">
      <c r="A5923" s="5">
        <v>42675.375</v>
      </c>
      <c r="B5923" s="2">
        <v>1302.03</v>
      </c>
      <c r="C5923" s="29">
        <v>120.7</v>
      </c>
      <c r="D5923" s="8">
        <v>2.275E-4</v>
      </c>
      <c r="E5923" s="13">
        <f>D5923*'Assumptions Notes'!C$12</f>
        <v>2.7300000000000001E-2</v>
      </c>
      <c r="F5923" s="15">
        <f t="shared" si="184"/>
        <v>2.7459250000000001E-2</v>
      </c>
      <c r="G5923" s="10">
        <f>IF(C5923&gt;'Assumptions Notes'!C$11,'Assumptions Notes'!C$11,C5923)</f>
        <v>120.7</v>
      </c>
      <c r="H5923" s="15">
        <f t="shared" si="185"/>
        <v>2.7459250000000001E-2</v>
      </c>
      <c r="I5923" s="2">
        <f>IF(C5923&gt;'Assumptions Notes'!C$11,-C5923*('Assumptions Notes'!C$13/(2*1000)),G5923*D5923)</f>
        <v>2.7459250000000001E-2</v>
      </c>
    </row>
    <row r="5924" spans="1:9" ht="16" x14ac:dyDescent="0.2">
      <c r="A5924" s="5">
        <v>42675.395833333336</v>
      </c>
      <c r="B5924" s="2">
        <v>1233.1400000000001</v>
      </c>
      <c r="C5924" s="29">
        <v>118.8</v>
      </c>
      <c r="D5924" s="8">
        <v>2.1875E-4</v>
      </c>
      <c r="E5924" s="13">
        <f>D5924*'Assumptions Notes'!C$12</f>
        <v>2.6249999999999999E-2</v>
      </c>
      <c r="F5924" s="15">
        <f t="shared" si="184"/>
        <v>2.59875E-2</v>
      </c>
      <c r="G5924" s="10">
        <f>IF(C5924&gt;'Assumptions Notes'!C$11,'Assumptions Notes'!C$11,C5924)</f>
        <v>118.8</v>
      </c>
      <c r="H5924" s="15">
        <f t="shared" si="185"/>
        <v>2.59875E-2</v>
      </c>
      <c r="I5924" s="2">
        <f>IF(C5924&gt;'Assumptions Notes'!C$11,-C5924*('Assumptions Notes'!C$13/(2*1000)),G5924*D5924)</f>
        <v>2.59875E-2</v>
      </c>
    </row>
    <row r="5925" spans="1:9" ht="16" x14ac:dyDescent="0.2">
      <c r="A5925" s="5">
        <v>42675.416666666664</v>
      </c>
      <c r="B5925" s="2">
        <v>1227.99</v>
      </c>
      <c r="C5925" s="29">
        <v>116</v>
      </c>
      <c r="D5925" s="8">
        <v>2.1000000000000001E-4</v>
      </c>
      <c r="E5925" s="13">
        <f>D5925*'Assumptions Notes'!C$12</f>
        <v>2.52E-2</v>
      </c>
      <c r="F5925" s="15">
        <f t="shared" si="184"/>
        <v>2.436E-2</v>
      </c>
      <c r="G5925" s="10">
        <f>IF(C5925&gt;'Assumptions Notes'!C$11,'Assumptions Notes'!C$11,C5925)</f>
        <v>116</v>
      </c>
      <c r="H5925" s="15">
        <f t="shared" si="185"/>
        <v>2.436E-2</v>
      </c>
      <c r="I5925" s="2">
        <f>IF(C5925&gt;'Assumptions Notes'!C$11,-C5925*('Assumptions Notes'!C$13/(2*1000)),G5925*D5925)</f>
        <v>2.436E-2</v>
      </c>
    </row>
    <row r="5926" spans="1:9" ht="16" x14ac:dyDescent="0.2">
      <c r="A5926" s="5">
        <v>42675.4375</v>
      </c>
      <c r="B5926" s="2">
        <v>1188.3</v>
      </c>
      <c r="C5926" s="29">
        <v>114.5</v>
      </c>
      <c r="D5926" s="8">
        <v>2.075E-4</v>
      </c>
      <c r="E5926" s="13">
        <f>D5926*'Assumptions Notes'!C$12</f>
        <v>2.4899999999999999E-2</v>
      </c>
      <c r="F5926" s="15">
        <f t="shared" si="184"/>
        <v>2.3758749999999999E-2</v>
      </c>
      <c r="G5926" s="10">
        <f>IF(C5926&gt;'Assumptions Notes'!C$11,'Assumptions Notes'!C$11,C5926)</f>
        <v>114.5</v>
      </c>
      <c r="H5926" s="15">
        <f t="shared" si="185"/>
        <v>2.3758749999999999E-2</v>
      </c>
      <c r="I5926" s="2">
        <f>IF(C5926&gt;'Assumptions Notes'!C$11,-C5926*('Assumptions Notes'!C$13/(2*1000)),G5926*D5926)</f>
        <v>2.3758749999999999E-2</v>
      </c>
    </row>
    <row r="5927" spans="1:9" ht="16" x14ac:dyDescent="0.2">
      <c r="A5927" s="5">
        <v>42675.458333333336</v>
      </c>
      <c r="B5927" s="2">
        <v>1143.33</v>
      </c>
      <c r="C5927" s="29">
        <v>110.9</v>
      </c>
      <c r="D5927" s="8">
        <v>2.05E-4</v>
      </c>
      <c r="E5927" s="13">
        <f>D5927*'Assumptions Notes'!C$12</f>
        <v>2.46E-2</v>
      </c>
      <c r="F5927" s="15">
        <f t="shared" si="184"/>
        <v>2.2734500000000001E-2</v>
      </c>
      <c r="G5927" s="10">
        <f>IF(C5927&gt;'Assumptions Notes'!C$11,'Assumptions Notes'!C$11,C5927)</f>
        <v>110.9</v>
      </c>
      <c r="H5927" s="15">
        <f t="shared" si="185"/>
        <v>2.2734500000000001E-2</v>
      </c>
      <c r="I5927" s="2">
        <f>IF(C5927&gt;'Assumptions Notes'!C$11,-C5927*('Assumptions Notes'!C$13/(2*1000)),G5927*D5927)</f>
        <v>2.2734500000000001E-2</v>
      </c>
    </row>
    <row r="5928" spans="1:9" ht="16" x14ac:dyDescent="0.2">
      <c r="A5928" s="5">
        <v>42675.479166666664</v>
      </c>
      <c r="B5928" s="2">
        <v>1140.67</v>
      </c>
      <c r="C5928" s="29">
        <v>114</v>
      </c>
      <c r="D5928" s="8">
        <v>2.1499999999999999E-4</v>
      </c>
      <c r="E5928" s="13">
        <f>D5928*'Assumptions Notes'!C$12</f>
        <v>2.58E-2</v>
      </c>
      <c r="F5928" s="15">
        <f t="shared" si="184"/>
        <v>2.4510000000000001E-2</v>
      </c>
      <c r="G5928" s="10">
        <f>IF(C5928&gt;'Assumptions Notes'!C$11,'Assumptions Notes'!C$11,C5928)</f>
        <v>114</v>
      </c>
      <c r="H5928" s="15">
        <f t="shared" si="185"/>
        <v>2.4510000000000001E-2</v>
      </c>
      <c r="I5928" s="2">
        <f>IF(C5928&gt;'Assumptions Notes'!C$11,-C5928*('Assumptions Notes'!C$13/(2*1000)),G5928*D5928)</f>
        <v>2.4510000000000001E-2</v>
      </c>
    </row>
    <row r="5929" spans="1:9" ht="16" x14ac:dyDescent="0.2">
      <c r="A5929" s="5">
        <v>42675.5</v>
      </c>
      <c r="B5929" s="2">
        <v>1095.9000000000001</v>
      </c>
      <c r="C5929" s="29">
        <v>120.8</v>
      </c>
      <c r="D5929" s="8">
        <v>2.2499999999999999E-4</v>
      </c>
      <c r="E5929" s="13">
        <f>D5929*'Assumptions Notes'!C$12</f>
        <v>2.7E-2</v>
      </c>
      <c r="F5929" s="15">
        <f t="shared" si="184"/>
        <v>2.7179999999999999E-2</v>
      </c>
      <c r="G5929" s="10">
        <f>IF(C5929&gt;'Assumptions Notes'!C$11,'Assumptions Notes'!C$11,C5929)</f>
        <v>120.8</v>
      </c>
      <c r="H5929" s="15">
        <f t="shared" si="185"/>
        <v>2.7179999999999999E-2</v>
      </c>
      <c r="I5929" s="2">
        <f>IF(C5929&gt;'Assumptions Notes'!C$11,-C5929*('Assumptions Notes'!C$13/(2*1000)),G5929*D5929)</f>
        <v>2.7179999999999999E-2</v>
      </c>
    </row>
    <row r="5930" spans="1:9" ht="16" x14ac:dyDescent="0.2">
      <c r="A5930" s="5">
        <v>42675.520833333336</v>
      </c>
      <c r="B5930" s="2">
        <v>1097.57</v>
      </c>
      <c r="C5930" s="29">
        <v>112.2</v>
      </c>
      <c r="D5930" s="8">
        <v>2.1250000000000002E-4</v>
      </c>
      <c r="E5930" s="13">
        <f>D5930*'Assumptions Notes'!C$12</f>
        <v>2.5500000000000002E-2</v>
      </c>
      <c r="F5930" s="15">
        <f t="shared" si="184"/>
        <v>2.3842500000000003E-2</v>
      </c>
      <c r="G5930" s="10">
        <f>IF(C5930&gt;'Assumptions Notes'!C$11,'Assumptions Notes'!C$11,C5930)</f>
        <v>112.2</v>
      </c>
      <c r="H5930" s="15">
        <f t="shared" si="185"/>
        <v>2.3842500000000003E-2</v>
      </c>
      <c r="I5930" s="2">
        <f>IF(C5930&gt;'Assumptions Notes'!C$11,-C5930*('Assumptions Notes'!C$13/(2*1000)),G5930*D5930)</f>
        <v>2.3842500000000003E-2</v>
      </c>
    </row>
    <row r="5931" spans="1:9" ht="16" x14ac:dyDescent="0.2">
      <c r="A5931" s="5">
        <v>42675.541666666664</v>
      </c>
      <c r="B5931" s="2">
        <v>1127.42</v>
      </c>
      <c r="C5931" s="29">
        <v>106.6</v>
      </c>
      <c r="D5931" s="8">
        <v>2.0000000000000001E-4</v>
      </c>
      <c r="E5931" s="13">
        <f>D5931*'Assumptions Notes'!C$12</f>
        <v>2.4E-2</v>
      </c>
      <c r="F5931" s="15">
        <f t="shared" si="184"/>
        <v>2.1319999999999999E-2</v>
      </c>
      <c r="G5931" s="10">
        <f>IF(C5931&gt;'Assumptions Notes'!C$11,'Assumptions Notes'!C$11,C5931)</f>
        <v>106.6</v>
      </c>
      <c r="H5931" s="15">
        <f t="shared" si="185"/>
        <v>2.1319999999999999E-2</v>
      </c>
      <c r="I5931" s="2">
        <f>IF(C5931&gt;'Assumptions Notes'!C$11,-C5931*('Assumptions Notes'!C$13/(2*1000)),G5931*D5931)</f>
        <v>2.1319999999999999E-2</v>
      </c>
    </row>
    <row r="5932" spans="1:9" ht="16" x14ac:dyDescent="0.2">
      <c r="A5932" s="5">
        <v>42675.5625</v>
      </c>
      <c r="B5932" s="2">
        <v>1070.25</v>
      </c>
      <c r="C5932" s="29">
        <v>105.2</v>
      </c>
      <c r="D5932" s="8">
        <v>1.975E-4</v>
      </c>
      <c r="E5932" s="13">
        <f>D5932*'Assumptions Notes'!C$12</f>
        <v>2.3699999999999999E-2</v>
      </c>
      <c r="F5932" s="15">
        <f t="shared" si="184"/>
        <v>2.0777E-2</v>
      </c>
      <c r="G5932" s="10">
        <f>IF(C5932&gt;'Assumptions Notes'!C$11,'Assumptions Notes'!C$11,C5932)</f>
        <v>105.2</v>
      </c>
      <c r="H5932" s="15">
        <f t="shared" si="185"/>
        <v>2.0777E-2</v>
      </c>
      <c r="I5932" s="2">
        <f>IF(C5932&gt;'Assumptions Notes'!C$11,-C5932*('Assumptions Notes'!C$13/(2*1000)),G5932*D5932)</f>
        <v>2.0777E-2</v>
      </c>
    </row>
    <row r="5933" spans="1:9" ht="16" x14ac:dyDescent="0.2">
      <c r="A5933" s="5">
        <v>42675.583333333336</v>
      </c>
      <c r="B5933" s="2">
        <v>1111.31</v>
      </c>
      <c r="C5933" s="29">
        <v>104.6</v>
      </c>
      <c r="D5933" s="8">
        <v>1.95E-4</v>
      </c>
      <c r="E5933" s="13">
        <f>D5933*'Assumptions Notes'!C$12</f>
        <v>2.3400000000000001E-2</v>
      </c>
      <c r="F5933" s="15">
        <f t="shared" si="184"/>
        <v>2.0396999999999998E-2</v>
      </c>
      <c r="G5933" s="10">
        <f>IF(C5933&gt;'Assumptions Notes'!C$11,'Assumptions Notes'!C$11,C5933)</f>
        <v>104.6</v>
      </c>
      <c r="H5933" s="15">
        <f t="shared" si="185"/>
        <v>2.0396999999999998E-2</v>
      </c>
      <c r="I5933" s="2">
        <f>IF(C5933&gt;'Assumptions Notes'!C$11,-C5933*('Assumptions Notes'!C$13/(2*1000)),G5933*D5933)</f>
        <v>2.0396999999999998E-2</v>
      </c>
    </row>
    <row r="5934" spans="1:9" ht="16" x14ac:dyDescent="0.2">
      <c r="A5934" s="5">
        <v>42675.604166666664</v>
      </c>
      <c r="B5934" s="2">
        <v>1132.3399999999999</v>
      </c>
      <c r="C5934" s="29">
        <v>106.3</v>
      </c>
      <c r="D5934" s="8">
        <v>1.9625E-4</v>
      </c>
      <c r="E5934" s="13">
        <f>D5934*'Assumptions Notes'!C$12</f>
        <v>2.3550000000000001E-2</v>
      </c>
      <c r="F5934" s="15">
        <f t="shared" si="184"/>
        <v>2.0861374999999998E-2</v>
      </c>
      <c r="G5934" s="10">
        <f>IF(C5934&gt;'Assumptions Notes'!C$11,'Assumptions Notes'!C$11,C5934)</f>
        <v>106.3</v>
      </c>
      <c r="H5934" s="15">
        <f t="shared" si="185"/>
        <v>2.0861374999999998E-2</v>
      </c>
      <c r="I5934" s="2">
        <f>IF(C5934&gt;'Assumptions Notes'!C$11,-C5934*('Assumptions Notes'!C$13/(2*1000)),G5934*D5934)</f>
        <v>2.0861374999999998E-2</v>
      </c>
    </row>
    <row r="5935" spans="1:9" ht="16" x14ac:dyDescent="0.2">
      <c r="A5935" s="5">
        <v>42675.625</v>
      </c>
      <c r="B5935" s="2">
        <v>1147.75</v>
      </c>
      <c r="C5935" s="29">
        <v>118.9</v>
      </c>
      <c r="D5935" s="8">
        <v>1.975E-4</v>
      </c>
      <c r="E5935" s="13">
        <f>D5935*'Assumptions Notes'!C$12</f>
        <v>2.3699999999999999E-2</v>
      </c>
      <c r="F5935" s="15">
        <f t="shared" si="184"/>
        <v>2.348275E-2</v>
      </c>
      <c r="G5935" s="10">
        <f>IF(C5935&gt;'Assumptions Notes'!C$11,'Assumptions Notes'!C$11,C5935)</f>
        <v>118.9</v>
      </c>
      <c r="H5935" s="15">
        <f t="shared" si="185"/>
        <v>2.348275E-2</v>
      </c>
      <c r="I5935" s="2">
        <f>IF(C5935&gt;'Assumptions Notes'!C$11,-C5935*('Assumptions Notes'!C$13/(2*1000)),G5935*D5935)</f>
        <v>2.348275E-2</v>
      </c>
    </row>
    <row r="5936" spans="1:9" ht="16" x14ac:dyDescent="0.2">
      <c r="A5936" s="5">
        <v>42675.645833333336</v>
      </c>
      <c r="B5936" s="2">
        <v>1142.45</v>
      </c>
      <c r="C5936" s="29">
        <v>115.7</v>
      </c>
      <c r="D5936" s="8">
        <v>2.2124999999999998E-4</v>
      </c>
      <c r="E5936" s="13">
        <f>D5936*'Assumptions Notes'!C$12</f>
        <v>2.6549999999999997E-2</v>
      </c>
      <c r="F5936" s="15">
        <f t="shared" si="184"/>
        <v>2.5598625E-2</v>
      </c>
      <c r="G5936" s="10">
        <f>IF(C5936&gt;'Assumptions Notes'!C$11,'Assumptions Notes'!C$11,C5936)</f>
        <v>115.7</v>
      </c>
      <c r="H5936" s="15">
        <f t="shared" si="185"/>
        <v>2.5598625E-2</v>
      </c>
      <c r="I5936" s="2">
        <f>IF(C5936&gt;'Assumptions Notes'!C$11,-C5936*('Assumptions Notes'!C$13/(2*1000)),G5936*D5936)</f>
        <v>2.5598625E-2</v>
      </c>
    </row>
    <row r="5937" spans="1:9" ht="16" x14ac:dyDescent="0.2">
      <c r="A5937" s="5">
        <v>42675.666666666664</v>
      </c>
      <c r="B5937" s="2">
        <v>1146.54</v>
      </c>
      <c r="C5937" s="29">
        <v>114.2</v>
      </c>
      <c r="D5937" s="8">
        <v>2.4499999999999999E-4</v>
      </c>
      <c r="E5937" s="13">
        <f>D5937*'Assumptions Notes'!C$12</f>
        <v>2.9399999999999999E-2</v>
      </c>
      <c r="F5937" s="15">
        <f t="shared" si="184"/>
        <v>2.7979E-2</v>
      </c>
      <c r="G5937" s="10">
        <f>IF(C5937&gt;'Assumptions Notes'!C$11,'Assumptions Notes'!C$11,C5937)</f>
        <v>114.2</v>
      </c>
      <c r="H5937" s="15">
        <f t="shared" si="185"/>
        <v>2.7979E-2</v>
      </c>
      <c r="I5937" s="2">
        <f>IF(C5937&gt;'Assumptions Notes'!C$11,-C5937*('Assumptions Notes'!C$13/(2*1000)),G5937*D5937)</f>
        <v>2.7979E-2</v>
      </c>
    </row>
    <row r="5938" spans="1:9" ht="16" x14ac:dyDescent="0.2">
      <c r="A5938" s="5">
        <v>42675.6875</v>
      </c>
      <c r="B5938" s="2">
        <v>1192.25</v>
      </c>
      <c r="C5938" s="29">
        <v>112.8</v>
      </c>
      <c r="D5938" s="8">
        <v>2.7E-4</v>
      </c>
      <c r="E5938" s="13">
        <f>D5938*'Assumptions Notes'!C$12</f>
        <v>3.2399999999999998E-2</v>
      </c>
      <c r="F5938" s="15">
        <f t="shared" si="184"/>
        <v>3.0456E-2</v>
      </c>
      <c r="G5938" s="10">
        <f>IF(C5938&gt;'Assumptions Notes'!C$11,'Assumptions Notes'!C$11,C5938)</f>
        <v>112.8</v>
      </c>
      <c r="H5938" s="15">
        <f t="shared" si="185"/>
        <v>3.0456E-2</v>
      </c>
      <c r="I5938" s="2">
        <f>IF(C5938&gt;'Assumptions Notes'!C$11,-C5938*('Assumptions Notes'!C$13/(2*1000)),G5938*D5938)</f>
        <v>3.0456E-2</v>
      </c>
    </row>
    <row r="5939" spans="1:9" ht="16" x14ac:dyDescent="0.2">
      <c r="A5939" s="5">
        <v>42675.708333333336</v>
      </c>
      <c r="B5939" s="2">
        <v>1255</v>
      </c>
      <c r="C5939" s="29">
        <v>113.8</v>
      </c>
      <c r="D5939" s="8">
        <v>2.9500000000000001E-4</v>
      </c>
      <c r="E5939" s="13">
        <f>D5939*'Assumptions Notes'!C$12</f>
        <v>3.5400000000000001E-2</v>
      </c>
      <c r="F5939" s="15">
        <f t="shared" si="184"/>
        <v>3.3571000000000004E-2</v>
      </c>
      <c r="G5939" s="10">
        <f>IF(C5939&gt;'Assumptions Notes'!C$11,'Assumptions Notes'!C$11,C5939)</f>
        <v>113.8</v>
      </c>
      <c r="H5939" s="15">
        <f t="shared" si="185"/>
        <v>3.3571000000000004E-2</v>
      </c>
      <c r="I5939" s="2">
        <f>IF(C5939&gt;'Assumptions Notes'!C$11,-C5939*('Assumptions Notes'!C$13/(2*1000)),G5939*D5939)</f>
        <v>3.3571000000000004E-2</v>
      </c>
    </row>
    <row r="5940" spans="1:9" ht="16" x14ac:dyDescent="0.2">
      <c r="A5940" s="5">
        <v>42675.729166666664</v>
      </c>
      <c r="B5940" s="2">
        <v>1275.24</v>
      </c>
      <c r="C5940" s="29">
        <v>113.6</v>
      </c>
      <c r="D5940" s="8">
        <v>2.9750000000000002E-4</v>
      </c>
      <c r="E5940" s="13">
        <f>D5940*'Assumptions Notes'!C$12</f>
        <v>3.5700000000000003E-2</v>
      </c>
      <c r="F5940" s="15">
        <f t="shared" si="184"/>
        <v>3.3796E-2</v>
      </c>
      <c r="G5940" s="10">
        <f>IF(C5940&gt;'Assumptions Notes'!C$11,'Assumptions Notes'!C$11,C5940)</f>
        <v>113.6</v>
      </c>
      <c r="H5940" s="15">
        <f t="shared" si="185"/>
        <v>3.3796E-2</v>
      </c>
      <c r="I5940" s="2">
        <f>IF(C5940&gt;'Assumptions Notes'!C$11,-C5940*('Assumptions Notes'!C$13/(2*1000)),G5940*D5940)</f>
        <v>3.3796E-2</v>
      </c>
    </row>
    <row r="5941" spans="1:9" ht="16" x14ac:dyDescent="0.2">
      <c r="A5941" s="5">
        <v>42675.75</v>
      </c>
      <c r="B5941" s="2">
        <v>1334</v>
      </c>
      <c r="C5941" s="29">
        <v>118.1</v>
      </c>
      <c r="D5941" s="8">
        <v>2.9999999999999997E-4</v>
      </c>
      <c r="E5941" s="13">
        <f>D5941*'Assumptions Notes'!C$12</f>
        <v>3.5999999999999997E-2</v>
      </c>
      <c r="F5941" s="15">
        <f t="shared" si="184"/>
        <v>3.5429999999999996E-2</v>
      </c>
      <c r="G5941" s="10">
        <f>IF(C5941&gt;'Assumptions Notes'!C$11,'Assumptions Notes'!C$11,C5941)</f>
        <v>118.1</v>
      </c>
      <c r="H5941" s="15">
        <f t="shared" si="185"/>
        <v>3.5429999999999996E-2</v>
      </c>
      <c r="I5941" s="2">
        <f>IF(C5941&gt;'Assumptions Notes'!C$11,-C5941*('Assumptions Notes'!C$13/(2*1000)),G5941*D5941)</f>
        <v>3.5429999999999996E-2</v>
      </c>
    </row>
    <row r="5942" spans="1:9" ht="16" x14ac:dyDescent="0.2">
      <c r="A5942" s="5">
        <v>42675.770833333336</v>
      </c>
      <c r="B5942" s="2">
        <v>1353.77</v>
      </c>
      <c r="C5942" s="29">
        <v>109.2</v>
      </c>
      <c r="D5942" s="8">
        <v>2.9999999999999997E-4</v>
      </c>
      <c r="E5942" s="13">
        <f>D5942*'Assumptions Notes'!C$12</f>
        <v>3.5999999999999997E-2</v>
      </c>
      <c r="F5942" s="15">
        <f t="shared" si="184"/>
        <v>3.2759999999999997E-2</v>
      </c>
      <c r="G5942" s="10">
        <f>IF(C5942&gt;'Assumptions Notes'!C$11,'Assumptions Notes'!C$11,C5942)</f>
        <v>109.2</v>
      </c>
      <c r="H5942" s="15">
        <f t="shared" si="185"/>
        <v>3.2759999999999997E-2</v>
      </c>
      <c r="I5942" s="2">
        <f>IF(C5942&gt;'Assumptions Notes'!C$11,-C5942*('Assumptions Notes'!C$13/(2*1000)),G5942*D5942)</f>
        <v>3.2759999999999997E-2</v>
      </c>
    </row>
    <row r="5943" spans="1:9" ht="16" x14ac:dyDescent="0.2">
      <c r="A5943" s="5">
        <v>42675.791666666664</v>
      </c>
      <c r="B5943" s="2">
        <v>1381.97</v>
      </c>
      <c r="C5943" s="29">
        <v>110.1</v>
      </c>
      <c r="D5943" s="8">
        <v>2.9999999999999997E-4</v>
      </c>
      <c r="E5943" s="13">
        <f>D5943*'Assumptions Notes'!C$12</f>
        <v>3.5999999999999997E-2</v>
      </c>
      <c r="F5943" s="15">
        <f t="shared" si="184"/>
        <v>3.3029999999999997E-2</v>
      </c>
      <c r="G5943" s="10">
        <f>IF(C5943&gt;'Assumptions Notes'!C$11,'Assumptions Notes'!C$11,C5943)</f>
        <v>110.1</v>
      </c>
      <c r="H5943" s="15">
        <f t="shared" si="185"/>
        <v>3.3029999999999997E-2</v>
      </c>
      <c r="I5943" s="2">
        <f>IF(C5943&gt;'Assumptions Notes'!C$11,-C5943*('Assumptions Notes'!C$13/(2*1000)),G5943*D5943)</f>
        <v>3.3029999999999997E-2</v>
      </c>
    </row>
    <row r="5944" spans="1:9" ht="16" x14ac:dyDescent="0.2">
      <c r="A5944" s="5">
        <v>42675.8125</v>
      </c>
      <c r="B5944" s="2">
        <v>1416.11</v>
      </c>
      <c r="C5944" s="29">
        <v>102.6</v>
      </c>
      <c r="D5944" s="8">
        <v>2.9750000000000002E-4</v>
      </c>
      <c r="E5944" s="13">
        <f>D5944*'Assumptions Notes'!C$12</f>
        <v>3.5700000000000003E-2</v>
      </c>
      <c r="F5944" s="15">
        <f t="shared" si="184"/>
        <v>3.0523500000000002E-2</v>
      </c>
      <c r="G5944" s="10">
        <f>IF(C5944&gt;'Assumptions Notes'!C$11,'Assumptions Notes'!C$11,C5944)</f>
        <v>102.6</v>
      </c>
      <c r="H5944" s="15">
        <f t="shared" si="185"/>
        <v>3.0523500000000002E-2</v>
      </c>
      <c r="I5944" s="2">
        <f>IF(C5944&gt;'Assumptions Notes'!C$11,-C5944*('Assumptions Notes'!C$13/(2*1000)),G5944*D5944)</f>
        <v>3.0523500000000002E-2</v>
      </c>
    </row>
    <row r="5945" spans="1:9" ht="16" x14ac:dyDescent="0.2">
      <c r="A5945" s="5">
        <v>42675.833333333336</v>
      </c>
      <c r="B5945" s="2">
        <v>1449.28</v>
      </c>
      <c r="C5945" s="29">
        <v>105.6</v>
      </c>
      <c r="D5945" s="8">
        <v>2.9500000000000001E-4</v>
      </c>
      <c r="E5945" s="13">
        <f>D5945*'Assumptions Notes'!C$12</f>
        <v>3.5400000000000001E-2</v>
      </c>
      <c r="F5945" s="15">
        <f t="shared" si="184"/>
        <v>3.1151999999999999E-2</v>
      </c>
      <c r="G5945" s="10">
        <f>IF(C5945&gt;'Assumptions Notes'!C$11,'Assumptions Notes'!C$11,C5945)</f>
        <v>105.6</v>
      </c>
      <c r="H5945" s="15">
        <f t="shared" si="185"/>
        <v>3.1151999999999999E-2</v>
      </c>
      <c r="I5945" s="2">
        <f>IF(C5945&gt;'Assumptions Notes'!C$11,-C5945*('Assumptions Notes'!C$13/(2*1000)),G5945*D5945)</f>
        <v>3.1151999999999999E-2</v>
      </c>
    </row>
    <row r="5946" spans="1:9" ht="16" x14ac:dyDescent="0.2">
      <c r="A5946" s="5">
        <v>42675.854166666664</v>
      </c>
      <c r="B5946" s="2">
        <v>1444.24</v>
      </c>
      <c r="C5946" s="29">
        <v>109.9</v>
      </c>
      <c r="D5946" s="8">
        <v>2.9E-4</v>
      </c>
      <c r="E5946" s="13">
        <f>D5946*'Assumptions Notes'!C$12</f>
        <v>3.4799999999999998E-2</v>
      </c>
      <c r="F5946" s="15">
        <f t="shared" si="184"/>
        <v>3.1871000000000003E-2</v>
      </c>
      <c r="G5946" s="10">
        <f>IF(C5946&gt;'Assumptions Notes'!C$11,'Assumptions Notes'!C$11,C5946)</f>
        <v>109.9</v>
      </c>
      <c r="H5946" s="15">
        <f t="shared" si="185"/>
        <v>3.1871000000000003E-2</v>
      </c>
      <c r="I5946" s="2">
        <f>IF(C5946&gt;'Assumptions Notes'!C$11,-C5946*('Assumptions Notes'!C$13/(2*1000)),G5946*D5946)</f>
        <v>3.1871000000000003E-2</v>
      </c>
    </row>
    <row r="5947" spans="1:9" ht="16" x14ac:dyDescent="0.2">
      <c r="A5947" s="5">
        <v>42675.875</v>
      </c>
      <c r="B5947" s="2">
        <v>1451.72</v>
      </c>
      <c r="C5947" s="29">
        <v>118.6</v>
      </c>
      <c r="D5947" s="8">
        <v>2.8499999999999999E-4</v>
      </c>
      <c r="E5947" s="13">
        <f>D5947*'Assumptions Notes'!C$12</f>
        <v>3.4200000000000001E-2</v>
      </c>
      <c r="F5947" s="15">
        <f t="shared" si="184"/>
        <v>3.3800999999999998E-2</v>
      </c>
      <c r="G5947" s="10">
        <f>IF(C5947&gt;'Assumptions Notes'!C$11,'Assumptions Notes'!C$11,C5947)</f>
        <v>118.6</v>
      </c>
      <c r="H5947" s="15">
        <f t="shared" si="185"/>
        <v>3.3800999999999998E-2</v>
      </c>
      <c r="I5947" s="2">
        <f>IF(C5947&gt;'Assumptions Notes'!C$11,-C5947*('Assumptions Notes'!C$13/(2*1000)),G5947*D5947)</f>
        <v>3.3800999999999998E-2</v>
      </c>
    </row>
    <row r="5948" spans="1:9" ht="16" x14ac:dyDescent="0.2">
      <c r="A5948" s="5">
        <v>42675.895833333336</v>
      </c>
      <c r="B5948" s="2">
        <v>1381.72</v>
      </c>
      <c r="C5948" s="29">
        <v>115.6</v>
      </c>
      <c r="D5948" s="8">
        <v>2.7E-4</v>
      </c>
      <c r="E5948" s="13">
        <f>D5948*'Assumptions Notes'!C$12</f>
        <v>3.2399999999999998E-2</v>
      </c>
      <c r="F5948" s="15">
        <f t="shared" si="184"/>
        <v>3.1212E-2</v>
      </c>
      <c r="G5948" s="10">
        <f>IF(C5948&gt;'Assumptions Notes'!C$11,'Assumptions Notes'!C$11,C5948)</f>
        <v>115.6</v>
      </c>
      <c r="H5948" s="15">
        <f t="shared" si="185"/>
        <v>3.1212E-2</v>
      </c>
      <c r="I5948" s="2">
        <f>IF(C5948&gt;'Assumptions Notes'!C$11,-C5948*('Assumptions Notes'!C$13/(2*1000)),G5948*D5948)</f>
        <v>3.1212E-2</v>
      </c>
    </row>
    <row r="5949" spans="1:9" ht="16" x14ac:dyDescent="0.2">
      <c r="A5949" s="5">
        <v>42675.916666666664</v>
      </c>
      <c r="B5949" s="2">
        <v>1310.28</v>
      </c>
      <c r="C5949" s="29">
        <v>114.1</v>
      </c>
      <c r="D5949" s="8">
        <v>2.5500000000000002E-4</v>
      </c>
      <c r="E5949" s="13">
        <f>D5949*'Assumptions Notes'!C$12</f>
        <v>3.0600000000000002E-2</v>
      </c>
      <c r="F5949" s="15">
        <f t="shared" si="184"/>
        <v>2.90955E-2</v>
      </c>
      <c r="G5949" s="10">
        <f>IF(C5949&gt;'Assumptions Notes'!C$11,'Assumptions Notes'!C$11,C5949)</f>
        <v>114.1</v>
      </c>
      <c r="H5949" s="15">
        <f t="shared" si="185"/>
        <v>2.90955E-2</v>
      </c>
      <c r="I5949" s="2">
        <f>IF(C5949&gt;'Assumptions Notes'!C$11,-C5949*('Assumptions Notes'!C$13/(2*1000)),G5949*D5949)</f>
        <v>2.90955E-2</v>
      </c>
    </row>
    <row r="5950" spans="1:9" ht="16" x14ac:dyDescent="0.2">
      <c r="A5950" s="5">
        <v>42675.9375</v>
      </c>
      <c r="B5950" s="2">
        <v>1230.8499999999999</v>
      </c>
      <c r="C5950" s="29">
        <v>112.4</v>
      </c>
      <c r="D5950" s="8">
        <v>2.1250000000000002E-4</v>
      </c>
      <c r="E5950" s="13">
        <f>D5950*'Assumptions Notes'!C$12</f>
        <v>2.5500000000000002E-2</v>
      </c>
      <c r="F5950" s="15">
        <f t="shared" si="184"/>
        <v>2.3885000000000003E-2</v>
      </c>
      <c r="G5950" s="10">
        <f>IF(C5950&gt;'Assumptions Notes'!C$11,'Assumptions Notes'!C$11,C5950)</f>
        <v>112.4</v>
      </c>
      <c r="H5950" s="15">
        <f t="shared" si="185"/>
        <v>2.3885000000000003E-2</v>
      </c>
      <c r="I5950" s="2">
        <f>IF(C5950&gt;'Assumptions Notes'!C$11,-C5950*('Assumptions Notes'!C$13/(2*1000)),G5950*D5950)</f>
        <v>2.3885000000000003E-2</v>
      </c>
    </row>
    <row r="5951" spans="1:9" ht="16" x14ac:dyDescent="0.2">
      <c r="A5951" s="5">
        <v>42675.958333333336</v>
      </c>
      <c r="B5951" s="2">
        <v>1208.3800000000001</v>
      </c>
      <c r="C5951" s="29">
        <v>111.1</v>
      </c>
      <c r="D5951" s="8">
        <v>1.7000000000000001E-4</v>
      </c>
      <c r="E5951" s="13">
        <f>D5951*'Assumptions Notes'!C$12</f>
        <v>2.0400000000000001E-2</v>
      </c>
      <c r="F5951" s="15">
        <f t="shared" si="184"/>
        <v>1.8887000000000001E-2</v>
      </c>
      <c r="G5951" s="10">
        <f>IF(C5951&gt;'Assumptions Notes'!C$11,'Assumptions Notes'!C$11,C5951)</f>
        <v>111.1</v>
      </c>
      <c r="H5951" s="15">
        <f t="shared" si="185"/>
        <v>1.8887000000000001E-2</v>
      </c>
      <c r="I5951" s="2">
        <f>IF(C5951&gt;'Assumptions Notes'!C$11,-C5951*('Assumptions Notes'!C$13/(2*1000)),G5951*D5951)</f>
        <v>1.8887000000000001E-2</v>
      </c>
    </row>
    <row r="5952" spans="1:9" ht="16" x14ac:dyDescent="0.2">
      <c r="A5952" s="5">
        <v>42675.979166666664</v>
      </c>
      <c r="B5952" s="2">
        <v>1234.6400000000001</v>
      </c>
      <c r="C5952" s="29">
        <v>112.7</v>
      </c>
      <c r="D5952" s="8">
        <v>1.5000000000000001E-4</v>
      </c>
      <c r="E5952" s="13">
        <f>D5952*'Assumptions Notes'!C$12</f>
        <v>1.8000000000000002E-2</v>
      </c>
      <c r="F5952" s="15">
        <f t="shared" si="184"/>
        <v>1.6905000000000003E-2</v>
      </c>
      <c r="G5952" s="10">
        <f>IF(C5952&gt;'Assumptions Notes'!C$11,'Assumptions Notes'!C$11,C5952)</f>
        <v>112.7</v>
      </c>
      <c r="H5952" s="15">
        <f t="shared" si="185"/>
        <v>1.6905000000000003E-2</v>
      </c>
      <c r="I5952" s="2">
        <f>IF(C5952&gt;'Assumptions Notes'!C$11,-C5952*('Assumptions Notes'!C$13/(2*1000)),G5952*D5952)</f>
        <v>1.6905000000000003E-2</v>
      </c>
    </row>
    <row r="5953" spans="1:9" ht="16" x14ac:dyDescent="0.2">
      <c r="A5953" s="5">
        <v>42676</v>
      </c>
      <c r="B5953" s="2">
        <v>1439.29</v>
      </c>
      <c r="C5953" s="29">
        <v>111</v>
      </c>
      <c r="D5953" s="8">
        <v>1.2999999999999999E-4</v>
      </c>
      <c r="E5953" s="13">
        <f>D5953*'Assumptions Notes'!C$12</f>
        <v>1.5599999999999999E-2</v>
      </c>
      <c r="F5953" s="15">
        <f t="shared" si="184"/>
        <v>1.4429999999999998E-2</v>
      </c>
      <c r="G5953" s="10">
        <f>IF(C5953&gt;'Assumptions Notes'!C$11,'Assumptions Notes'!C$11,C5953)</f>
        <v>111</v>
      </c>
      <c r="H5953" s="15">
        <f t="shared" si="185"/>
        <v>1.4429999999999998E-2</v>
      </c>
      <c r="I5953" s="2">
        <f>IF(C5953&gt;'Assumptions Notes'!C$11,-C5953*('Assumptions Notes'!C$13/(2*1000)),G5953*D5953)</f>
        <v>1.4429999999999998E-2</v>
      </c>
    </row>
    <row r="5954" spans="1:9" ht="16" x14ac:dyDescent="0.2">
      <c r="A5954" s="5">
        <v>42676.020833333336</v>
      </c>
      <c r="B5954" s="2">
        <v>1384.86</v>
      </c>
      <c r="C5954" s="29">
        <v>103.5</v>
      </c>
      <c r="D5954" s="8">
        <v>1.175E-4</v>
      </c>
      <c r="E5954" s="13">
        <f>D5954*'Assumptions Notes'!C$12</f>
        <v>1.41E-2</v>
      </c>
      <c r="F5954" s="15">
        <f t="shared" si="184"/>
        <v>1.216125E-2</v>
      </c>
      <c r="G5954" s="10">
        <f>IF(C5954&gt;'Assumptions Notes'!C$11,'Assumptions Notes'!C$11,C5954)</f>
        <v>103.5</v>
      </c>
      <c r="H5954" s="15">
        <f t="shared" si="185"/>
        <v>1.216125E-2</v>
      </c>
      <c r="I5954" s="2">
        <f>IF(C5954&gt;'Assumptions Notes'!C$11,-C5954*('Assumptions Notes'!C$13/(2*1000)),G5954*D5954)</f>
        <v>1.216125E-2</v>
      </c>
    </row>
    <row r="5955" spans="1:9" ht="16" x14ac:dyDescent="0.2">
      <c r="A5955" s="5">
        <v>42676.041666666664</v>
      </c>
      <c r="B5955" s="2">
        <v>1323.46</v>
      </c>
      <c r="C5955" s="29">
        <v>105.1</v>
      </c>
      <c r="D5955" s="8">
        <v>1.05E-4</v>
      </c>
      <c r="E5955" s="13">
        <f>D5955*'Assumptions Notes'!C$12</f>
        <v>1.26E-2</v>
      </c>
      <c r="F5955" s="15">
        <f t="shared" ref="F5955:F6018" si="186">D5955*C5955</f>
        <v>1.10355E-2</v>
      </c>
      <c r="G5955" s="10">
        <f>IF(C5955&gt;'Assumptions Notes'!C$11,'Assumptions Notes'!C$11,C5955)</f>
        <v>105.1</v>
      </c>
      <c r="H5955" s="15">
        <f t="shared" ref="H5955:H6018" si="187">G5955*D5955</f>
        <v>1.10355E-2</v>
      </c>
      <c r="I5955" s="2">
        <f>IF(C5955&gt;'Assumptions Notes'!C$11,-C5955*('Assumptions Notes'!C$13/(2*1000)),G5955*D5955)</f>
        <v>1.10355E-2</v>
      </c>
    </row>
    <row r="5956" spans="1:9" ht="16" x14ac:dyDescent="0.2">
      <c r="A5956" s="5">
        <v>42676.0625</v>
      </c>
      <c r="B5956" s="2">
        <v>1262.6600000000001</v>
      </c>
      <c r="C5956" s="29">
        <v>102.4</v>
      </c>
      <c r="D5956" s="8">
        <v>1.025E-4</v>
      </c>
      <c r="E5956" s="13">
        <f>D5956*'Assumptions Notes'!C$12</f>
        <v>1.23E-2</v>
      </c>
      <c r="F5956" s="15">
        <f t="shared" si="186"/>
        <v>1.0496E-2</v>
      </c>
      <c r="G5956" s="10">
        <f>IF(C5956&gt;'Assumptions Notes'!C$11,'Assumptions Notes'!C$11,C5956)</f>
        <v>102.4</v>
      </c>
      <c r="H5956" s="15">
        <f t="shared" si="187"/>
        <v>1.0496E-2</v>
      </c>
      <c r="I5956" s="2">
        <f>IF(C5956&gt;'Assumptions Notes'!C$11,-C5956*('Assumptions Notes'!C$13/(2*1000)),G5956*D5956)</f>
        <v>1.0496E-2</v>
      </c>
    </row>
    <row r="5957" spans="1:9" ht="16" x14ac:dyDescent="0.2">
      <c r="A5957" s="5">
        <v>42676.083333333336</v>
      </c>
      <c r="B5957" s="2">
        <v>1197.3599999999999</v>
      </c>
      <c r="C5957" s="29">
        <v>104.1</v>
      </c>
      <c r="D5957" s="8">
        <v>1E-4</v>
      </c>
      <c r="E5957" s="13">
        <f>D5957*'Assumptions Notes'!C$12</f>
        <v>1.2E-2</v>
      </c>
      <c r="F5957" s="15">
        <f t="shared" si="186"/>
        <v>1.0409999999999999E-2</v>
      </c>
      <c r="G5957" s="10">
        <f>IF(C5957&gt;'Assumptions Notes'!C$11,'Assumptions Notes'!C$11,C5957)</f>
        <v>104.1</v>
      </c>
      <c r="H5957" s="15">
        <f t="shared" si="187"/>
        <v>1.0409999999999999E-2</v>
      </c>
      <c r="I5957" s="2">
        <f>IF(C5957&gt;'Assumptions Notes'!C$11,-C5957*('Assumptions Notes'!C$13/(2*1000)),G5957*D5957)</f>
        <v>1.0409999999999999E-2</v>
      </c>
    </row>
    <row r="5958" spans="1:9" ht="16" x14ac:dyDescent="0.2">
      <c r="A5958" s="5">
        <v>42676.104166666664</v>
      </c>
      <c r="B5958" s="2">
        <v>1168.73</v>
      </c>
      <c r="C5958" s="29">
        <v>105.3</v>
      </c>
      <c r="D5958" s="8">
        <v>9.8750000000000002E-5</v>
      </c>
      <c r="E5958" s="13">
        <f>D5958*'Assumptions Notes'!C$12</f>
        <v>1.1849999999999999E-2</v>
      </c>
      <c r="F5958" s="15">
        <f t="shared" si="186"/>
        <v>1.0398375E-2</v>
      </c>
      <c r="G5958" s="10">
        <f>IF(C5958&gt;'Assumptions Notes'!C$11,'Assumptions Notes'!C$11,C5958)</f>
        <v>105.3</v>
      </c>
      <c r="H5958" s="15">
        <f t="shared" si="187"/>
        <v>1.0398375E-2</v>
      </c>
      <c r="I5958" s="2">
        <f>IF(C5958&gt;'Assumptions Notes'!C$11,-C5958*('Assumptions Notes'!C$13/(2*1000)),G5958*D5958)</f>
        <v>1.0398375E-2</v>
      </c>
    </row>
    <row r="5959" spans="1:9" ht="16" x14ac:dyDescent="0.2">
      <c r="A5959" s="5">
        <v>42676.125</v>
      </c>
      <c r="B5959" s="2">
        <v>1161.81</v>
      </c>
      <c r="C5959" s="29">
        <v>114.1</v>
      </c>
      <c r="D5959" s="8">
        <v>9.7499999999999998E-5</v>
      </c>
      <c r="E5959" s="13">
        <f>D5959*'Assumptions Notes'!C$12</f>
        <v>1.17E-2</v>
      </c>
      <c r="F5959" s="15">
        <f t="shared" si="186"/>
        <v>1.1124749999999999E-2</v>
      </c>
      <c r="G5959" s="10">
        <f>IF(C5959&gt;'Assumptions Notes'!C$11,'Assumptions Notes'!C$11,C5959)</f>
        <v>114.1</v>
      </c>
      <c r="H5959" s="15">
        <f t="shared" si="187"/>
        <v>1.1124749999999999E-2</v>
      </c>
      <c r="I5959" s="2">
        <f>IF(C5959&gt;'Assumptions Notes'!C$11,-C5959*('Assumptions Notes'!C$13/(2*1000)),G5959*D5959)</f>
        <v>1.1124749999999999E-2</v>
      </c>
    </row>
    <row r="5960" spans="1:9" ht="16" x14ac:dyDescent="0.2">
      <c r="A5960" s="5">
        <v>42676.145833333336</v>
      </c>
      <c r="B5960" s="2">
        <v>1144.78</v>
      </c>
      <c r="C5960" s="29">
        <v>115.2</v>
      </c>
      <c r="D5960" s="8">
        <v>9.6250000000000009E-5</v>
      </c>
      <c r="E5960" s="13">
        <f>D5960*'Assumptions Notes'!C$12</f>
        <v>1.1550000000000001E-2</v>
      </c>
      <c r="F5960" s="15">
        <f t="shared" si="186"/>
        <v>1.1088000000000001E-2</v>
      </c>
      <c r="G5960" s="10">
        <f>IF(C5960&gt;'Assumptions Notes'!C$11,'Assumptions Notes'!C$11,C5960)</f>
        <v>115.2</v>
      </c>
      <c r="H5960" s="15">
        <f t="shared" si="187"/>
        <v>1.1088000000000001E-2</v>
      </c>
      <c r="I5960" s="2">
        <f>IF(C5960&gt;'Assumptions Notes'!C$11,-C5960*('Assumptions Notes'!C$13/(2*1000)),G5960*D5960)</f>
        <v>1.1088000000000001E-2</v>
      </c>
    </row>
    <row r="5961" spans="1:9" ht="16" x14ac:dyDescent="0.2">
      <c r="A5961" s="5">
        <v>42676.166666666664</v>
      </c>
      <c r="B5961" s="2">
        <v>1130.8599999999999</v>
      </c>
      <c r="C5961" s="29">
        <v>112.3</v>
      </c>
      <c r="D5961" s="8">
        <v>9.5000000000000005E-5</v>
      </c>
      <c r="E5961" s="13">
        <f>D5961*'Assumptions Notes'!C$12</f>
        <v>1.14E-2</v>
      </c>
      <c r="F5961" s="15">
        <f t="shared" si="186"/>
        <v>1.0668500000000001E-2</v>
      </c>
      <c r="G5961" s="10">
        <f>IF(C5961&gt;'Assumptions Notes'!C$11,'Assumptions Notes'!C$11,C5961)</f>
        <v>112.3</v>
      </c>
      <c r="H5961" s="15">
        <f t="shared" si="187"/>
        <v>1.0668500000000001E-2</v>
      </c>
      <c r="I5961" s="2">
        <f>IF(C5961&gt;'Assumptions Notes'!C$11,-C5961*('Assumptions Notes'!C$13/(2*1000)),G5961*D5961)</f>
        <v>1.0668500000000001E-2</v>
      </c>
    </row>
    <row r="5962" spans="1:9" ht="16" x14ac:dyDescent="0.2">
      <c r="A5962" s="5">
        <v>42676.1875</v>
      </c>
      <c r="B5962" s="2">
        <v>1149.45</v>
      </c>
      <c r="C5962" s="29">
        <v>110.3</v>
      </c>
      <c r="D5962" s="8">
        <v>9.6250000000000009E-5</v>
      </c>
      <c r="E5962" s="13">
        <f>D5962*'Assumptions Notes'!C$12</f>
        <v>1.1550000000000001E-2</v>
      </c>
      <c r="F5962" s="15">
        <f t="shared" si="186"/>
        <v>1.0616375000000001E-2</v>
      </c>
      <c r="G5962" s="10">
        <f>IF(C5962&gt;'Assumptions Notes'!C$11,'Assumptions Notes'!C$11,C5962)</f>
        <v>110.3</v>
      </c>
      <c r="H5962" s="15">
        <f t="shared" si="187"/>
        <v>1.0616375000000001E-2</v>
      </c>
      <c r="I5962" s="2">
        <f>IF(C5962&gt;'Assumptions Notes'!C$11,-C5962*('Assumptions Notes'!C$13/(2*1000)),G5962*D5962)</f>
        <v>1.0616375000000001E-2</v>
      </c>
    </row>
    <row r="5963" spans="1:9" ht="16" x14ac:dyDescent="0.2">
      <c r="A5963" s="5">
        <v>42676.208333333336</v>
      </c>
      <c r="B5963" s="2">
        <v>1193.93</v>
      </c>
      <c r="C5963" s="29">
        <v>110</v>
      </c>
      <c r="D5963" s="8">
        <v>9.7499999999999998E-5</v>
      </c>
      <c r="E5963" s="13">
        <f>D5963*'Assumptions Notes'!C$12</f>
        <v>1.17E-2</v>
      </c>
      <c r="F5963" s="15">
        <f t="shared" si="186"/>
        <v>1.0725E-2</v>
      </c>
      <c r="G5963" s="10">
        <f>IF(C5963&gt;'Assumptions Notes'!C$11,'Assumptions Notes'!C$11,C5963)</f>
        <v>110</v>
      </c>
      <c r="H5963" s="15">
        <f t="shared" si="187"/>
        <v>1.0725E-2</v>
      </c>
      <c r="I5963" s="2">
        <f>IF(C5963&gt;'Assumptions Notes'!C$11,-C5963*('Assumptions Notes'!C$13/(2*1000)),G5963*D5963)</f>
        <v>1.0725E-2</v>
      </c>
    </row>
    <row r="5964" spans="1:9" ht="16" x14ac:dyDescent="0.2">
      <c r="A5964" s="5">
        <v>42676.229166666664</v>
      </c>
      <c r="B5964" s="2">
        <v>1228.75</v>
      </c>
      <c r="C5964" s="29">
        <v>108</v>
      </c>
      <c r="D5964" s="8">
        <v>1.15E-4</v>
      </c>
      <c r="E5964" s="13">
        <f>D5964*'Assumptions Notes'!C$12</f>
        <v>1.38E-2</v>
      </c>
      <c r="F5964" s="15">
        <f t="shared" si="186"/>
        <v>1.242E-2</v>
      </c>
      <c r="G5964" s="10">
        <f>IF(C5964&gt;'Assumptions Notes'!C$11,'Assumptions Notes'!C$11,C5964)</f>
        <v>108</v>
      </c>
      <c r="H5964" s="15">
        <f t="shared" si="187"/>
        <v>1.242E-2</v>
      </c>
      <c r="I5964" s="2">
        <f>IF(C5964&gt;'Assumptions Notes'!C$11,-C5964*('Assumptions Notes'!C$13/(2*1000)),G5964*D5964)</f>
        <v>1.242E-2</v>
      </c>
    </row>
    <row r="5965" spans="1:9" ht="16" x14ac:dyDescent="0.2">
      <c r="A5965" s="5">
        <v>42676.25</v>
      </c>
      <c r="B5965" s="2">
        <v>1307.54</v>
      </c>
      <c r="C5965" s="29">
        <v>114.2</v>
      </c>
      <c r="D5965" s="8">
        <v>1.325E-4</v>
      </c>
      <c r="E5965" s="13">
        <f>D5965*'Assumptions Notes'!C$12</f>
        <v>1.5900000000000001E-2</v>
      </c>
      <c r="F5965" s="15">
        <f t="shared" si="186"/>
        <v>1.5131499999999999E-2</v>
      </c>
      <c r="G5965" s="10">
        <f>IF(C5965&gt;'Assumptions Notes'!C$11,'Assumptions Notes'!C$11,C5965)</f>
        <v>114.2</v>
      </c>
      <c r="H5965" s="15">
        <f t="shared" si="187"/>
        <v>1.5131499999999999E-2</v>
      </c>
      <c r="I5965" s="2">
        <f>IF(C5965&gt;'Assumptions Notes'!C$11,-C5965*('Assumptions Notes'!C$13/(2*1000)),G5965*D5965)</f>
        <v>1.5131499999999999E-2</v>
      </c>
    </row>
    <row r="5966" spans="1:9" ht="16" x14ac:dyDescent="0.2">
      <c r="A5966" s="5">
        <v>42676.270833333336</v>
      </c>
      <c r="B5966" s="2">
        <v>1414.68</v>
      </c>
      <c r="C5966" s="29">
        <v>110</v>
      </c>
      <c r="D5966" s="8">
        <v>1.6249999999999999E-4</v>
      </c>
      <c r="E5966" s="13">
        <f>D5966*'Assumptions Notes'!C$12</f>
        <v>1.95E-2</v>
      </c>
      <c r="F5966" s="15">
        <f t="shared" si="186"/>
        <v>1.7874999999999999E-2</v>
      </c>
      <c r="G5966" s="10">
        <f>IF(C5966&gt;'Assumptions Notes'!C$11,'Assumptions Notes'!C$11,C5966)</f>
        <v>110</v>
      </c>
      <c r="H5966" s="15">
        <f t="shared" si="187"/>
        <v>1.7874999999999999E-2</v>
      </c>
      <c r="I5966" s="2">
        <f>IF(C5966&gt;'Assumptions Notes'!C$11,-C5966*('Assumptions Notes'!C$13/(2*1000)),G5966*D5966)</f>
        <v>1.7874999999999999E-2</v>
      </c>
    </row>
    <row r="5967" spans="1:9" ht="16" x14ac:dyDescent="0.2">
      <c r="A5967" s="5">
        <v>42676.291666666664</v>
      </c>
      <c r="B5967" s="2">
        <v>1513.47</v>
      </c>
      <c r="C5967" s="29">
        <v>107.6</v>
      </c>
      <c r="D5967" s="8">
        <v>1.9249999999999999E-4</v>
      </c>
      <c r="E5967" s="13">
        <f>D5967*'Assumptions Notes'!C$12</f>
        <v>2.3099999999999999E-2</v>
      </c>
      <c r="F5967" s="15">
        <f t="shared" si="186"/>
        <v>2.0712999999999999E-2</v>
      </c>
      <c r="G5967" s="10">
        <f>IF(C5967&gt;'Assumptions Notes'!C$11,'Assumptions Notes'!C$11,C5967)</f>
        <v>107.6</v>
      </c>
      <c r="H5967" s="15">
        <f t="shared" si="187"/>
        <v>2.0712999999999999E-2</v>
      </c>
      <c r="I5967" s="2">
        <f>IF(C5967&gt;'Assumptions Notes'!C$11,-C5967*('Assumptions Notes'!C$13/(2*1000)),G5967*D5967)</f>
        <v>2.0712999999999999E-2</v>
      </c>
    </row>
    <row r="5968" spans="1:9" ht="16" x14ac:dyDescent="0.2">
      <c r="A5968" s="5">
        <v>42676.3125</v>
      </c>
      <c r="B5968" s="2">
        <v>1560.82</v>
      </c>
      <c r="C5968" s="29">
        <v>100.9</v>
      </c>
      <c r="D5968" s="8">
        <v>2.0875000000000001E-4</v>
      </c>
      <c r="E5968" s="13">
        <f>D5968*'Assumptions Notes'!C$12</f>
        <v>2.5049999999999999E-2</v>
      </c>
      <c r="F5968" s="15">
        <f t="shared" si="186"/>
        <v>2.1062875000000002E-2</v>
      </c>
      <c r="G5968" s="10">
        <f>IF(C5968&gt;'Assumptions Notes'!C$11,'Assumptions Notes'!C$11,C5968)</f>
        <v>100.9</v>
      </c>
      <c r="H5968" s="15">
        <f t="shared" si="187"/>
        <v>2.1062875000000002E-2</v>
      </c>
      <c r="I5968" s="2">
        <f>IF(C5968&gt;'Assumptions Notes'!C$11,-C5968*('Assumptions Notes'!C$13/(2*1000)),G5968*D5968)</f>
        <v>2.1062875000000002E-2</v>
      </c>
    </row>
    <row r="5969" spans="1:9" ht="16" x14ac:dyDescent="0.2">
      <c r="A5969" s="5">
        <v>42676.333333333336</v>
      </c>
      <c r="B5969" s="2">
        <v>1482.92</v>
      </c>
      <c r="C5969" s="29">
        <v>100.8</v>
      </c>
      <c r="D5969" s="8">
        <v>2.2499999999999999E-4</v>
      </c>
      <c r="E5969" s="13">
        <f>D5969*'Assumptions Notes'!C$12</f>
        <v>2.7E-2</v>
      </c>
      <c r="F5969" s="15">
        <f t="shared" si="186"/>
        <v>2.2679999999999999E-2</v>
      </c>
      <c r="G5969" s="10">
        <f>IF(C5969&gt;'Assumptions Notes'!C$11,'Assumptions Notes'!C$11,C5969)</f>
        <v>100.8</v>
      </c>
      <c r="H5969" s="15">
        <f t="shared" si="187"/>
        <v>2.2679999999999999E-2</v>
      </c>
      <c r="I5969" s="2">
        <f>IF(C5969&gt;'Assumptions Notes'!C$11,-C5969*('Assumptions Notes'!C$13/(2*1000)),G5969*D5969)</f>
        <v>2.2679999999999999E-2</v>
      </c>
    </row>
    <row r="5970" spans="1:9" ht="16" x14ac:dyDescent="0.2">
      <c r="A5970" s="5">
        <v>42676.354166666664</v>
      </c>
      <c r="B5970" s="2">
        <v>1406.7</v>
      </c>
      <c r="C5970" s="29">
        <v>103.5</v>
      </c>
      <c r="D5970" s="8">
        <v>2.2625E-4</v>
      </c>
      <c r="E5970" s="13">
        <f>D5970*'Assumptions Notes'!C$12</f>
        <v>2.7150000000000001E-2</v>
      </c>
      <c r="F5970" s="15">
        <f t="shared" si="186"/>
        <v>2.3416875E-2</v>
      </c>
      <c r="G5970" s="10">
        <f>IF(C5970&gt;'Assumptions Notes'!C$11,'Assumptions Notes'!C$11,C5970)</f>
        <v>103.5</v>
      </c>
      <c r="H5970" s="15">
        <f t="shared" si="187"/>
        <v>2.3416875E-2</v>
      </c>
      <c r="I5970" s="2">
        <f>IF(C5970&gt;'Assumptions Notes'!C$11,-C5970*('Assumptions Notes'!C$13/(2*1000)),G5970*D5970)</f>
        <v>2.3416875E-2</v>
      </c>
    </row>
    <row r="5971" spans="1:9" ht="16" x14ac:dyDescent="0.2">
      <c r="A5971" s="5">
        <v>42676.375</v>
      </c>
      <c r="B5971" s="2">
        <v>1385.41</v>
      </c>
      <c r="C5971" s="29">
        <v>111.7</v>
      </c>
      <c r="D5971" s="8">
        <v>2.275E-4</v>
      </c>
      <c r="E5971" s="13">
        <f>D5971*'Assumptions Notes'!C$12</f>
        <v>2.7300000000000001E-2</v>
      </c>
      <c r="F5971" s="15">
        <f t="shared" si="186"/>
        <v>2.541175E-2</v>
      </c>
      <c r="G5971" s="10">
        <f>IF(C5971&gt;'Assumptions Notes'!C$11,'Assumptions Notes'!C$11,C5971)</f>
        <v>111.7</v>
      </c>
      <c r="H5971" s="15">
        <f t="shared" si="187"/>
        <v>2.541175E-2</v>
      </c>
      <c r="I5971" s="2">
        <f>IF(C5971&gt;'Assumptions Notes'!C$11,-C5971*('Assumptions Notes'!C$13/(2*1000)),G5971*D5971)</f>
        <v>2.541175E-2</v>
      </c>
    </row>
    <row r="5972" spans="1:9" ht="16" x14ac:dyDescent="0.2">
      <c r="A5972" s="5">
        <v>42676.395833333336</v>
      </c>
      <c r="B5972" s="2">
        <v>1377.92</v>
      </c>
      <c r="C5972" s="29">
        <v>109.5</v>
      </c>
      <c r="D5972" s="8">
        <v>2.1875E-4</v>
      </c>
      <c r="E5972" s="13">
        <f>D5972*'Assumptions Notes'!C$12</f>
        <v>2.6249999999999999E-2</v>
      </c>
      <c r="F5972" s="15">
        <f t="shared" si="186"/>
        <v>2.3953125000000002E-2</v>
      </c>
      <c r="G5972" s="10">
        <f>IF(C5972&gt;'Assumptions Notes'!C$11,'Assumptions Notes'!C$11,C5972)</f>
        <v>109.5</v>
      </c>
      <c r="H5972" s="15">
        <f t="shared" si="187"/>
        <v>2.3953125000000002E-2</v>
      </c>
      <c r="I5972" s="2">
        <f>IF(C5972&gt;'Assumptions Notes'!C$11,-C5972*('Assumptions Notes'!C$13/(2*1000)),G5972*D5972)</f>
        <v>2.3953125000000002E-2</v>
      </c>
    </row>
    <row r="5973" spans="1:9" ht="16" x14ac:dyDescent="0.2">
      <c r="A5973" s="5">
        <v>42676.416666666664</v>
      </c>
      <c r="B5973" s="2">
        <v>1339.2</v>
      </c>
      <c r="C5973" s="29">
        <v>104.3</v>
      </c>
      <c r="D5973" s="8">
        <v>2.1000000000000001E-4</v>
      </c>
      <c r="E5973" s="13">
        <f>D5973*'Assumptions Notes'!C$12</f>
        <v>2.52E-2</v>
      </c>
      <c r="F5973" s="15">
        <f t="shared" si="186"/>
        <v>2.1902999999999999E-2</v>
      </c>
      <c r="G5973" s="10">
        <f>IF(C5973&gt;'Assumptions Notes'!C$11,'Assumptions Notes'!C$11,C5973)</f>
        <v>104.3</v>
      </c>
      <c r="H5973" s="15">
        <f t="shared" si="187"/>
        <v>2.1902999999999999E-2</v>
      </c>
      <c r="I5973" s="2">
        <f>IF(C5973&gt;'Assumptions Notes'!C$11,-C5973*('Assumptions Notes'!C$13/(2*1000)),G5973*D5973)</f>
        <v>2.1902999999999999E-2</v>
      </c>
    </row>
    <row r="5974" spans="1:9" ht="16" x14ac:dyDescent="0.2">
      <c r="A5974" s="5">
        <v>42676.4375</v>
      </c>
      <c r="B5974" s="2">
        <v>1302.26</v>
      </c>
      <c r="C5974" s="29">
        <v>103.7</v>
      </c>
      <c r="D5974" s="8">
        <v>2.075E-4</v>
      </c>
      <c r="E5974" s="13">
        <f>D5974*'Assumptions Notes'!C$12</f>
        <v>2.4899999999999999E-2</v>
      </c>
      <c r="F5974" s="15">
        <f t="shared" si="186"/>
        <v>2.1517750000000002E-2</v>
      </c>
      <c r="G5974" s="10">
        <f>IF(C5974&gt;'Assumptions Notes'!C$11,'Assumptions Notes'!C$11,C5974)</f>
        <v>103.7</v>
      </c>
      <c r="H5974" s="15">
        <f t="shared" si="187"/>
        <v>2.1517750000000002E-2</v>
      </c>
      <c r="I5974" s="2">
        <f>IF(C5974&gt;'Assumptions Notes'!C$11,-C5974*('Assumptions Notes'!C$13/(2*1000)),G5974*D5974)</f>
        <v>2.1517750000000002E-2</v>
      </c>
    </row>
    <row r="5975" spans="1:9" ht="16" x14ac:dyDescent="0.2">
      <c r="A5975" s="5">
        <v>42676.458333333336</v>
      </c>
      <c r="B5975" s="2">
        <v>1238.24</v>
      </c>
      <c r="C5975" s="29">
        <v>101.3</v>
      </c>
      <c r="D5975" s="8">
        <v>2.05E-4</v>
      </c>
      <c r="E5975" s="13">
        <f>D5975*'Assumptions Notes'!C$12</f>
        <v>2.46E-2</v>
      </c>
      <c r="F5975" s="15">
        <f t="shared" si="186"/>
        <v>2.07665E-2</v>
      </c>
      <c r="G5975" s="10">
        <f>IF(C5975&gt;'Assumptions Notes'!C$11,'Assumptions Notes'!C$11,C5975)</f>
        <v>101.3</v>
      </c>
      <c r="H5975" s="15">
        <f t="shared" si="187"/>
        <v>2.07665E-2</v>
      </c>
      <c r="I5975" s="2">
        <f>IF(C5975&gt;'Assumptions Notes'!C$11,-C5975*('Assumptions Notes'!C$13/(2*1000)),G5975*D5975)</f>
        <v>2.07665E-2</v>
      </c>
    </row>
    <row r="5976" spans="1:9" ht="16" x14ac:dyDescent="0.2">
      <c r="A5976" s="5">
        <v>42676.479166666664</v>
      </c>
      <c r="B5976" s="2">
        <v>1180.99</v>
      </c>
      <c r="C5976" s="29">
        <v>104.5</v>
      </c>
      <c r="D5976" s="8">
        <v>2.1499999999999999E-4</v>
      </c>
      <c r="E5976" s="13">
        <f>D5976*'Assumptions Notes'!C$12</f>
        <v>2.58E-2</v>
      </c>
      <c r="F5976" s="15">
        <f t="shared" si="186"/>
        <v>2.2467499999999998E-2</v>
      </c>
      <c r="G5976" s="10">
        <f>IF(C5976&gt;'Assumptions Notes'!C$11,'Assumptions Notes'!C$11,C5976)</f>
        <v>104.5</v>
      </c>
      <c r="H5976" s="15">
        <f t="shared" si="187"/>
        <v>2.2467499999999998E-2</v>
      </c>
      <c r="I5976" s="2">
        <f>IF(C5976&gt;'Assumptions Notes'!C$11,-C5976*('Assumptions Notes'!C$13/(2*1000)),G5976*D5976)</f>
        <v>2.2467499999999998E-2</v>
      </c>
    </row>
    <row r="5977" spans="1:9" ht="16" x14ac:dyDescent="0.2">
      <c r="A5977" s="5">
        <v>42676.5</v>
      </c>
      <c r="B5977" s="2">
        <v>1118.7</v>
      </c>
      <c r="C5977" s="29">
        <v>103.3</v>
      </c>
      <c r="D5977" s="8">
        <v>2.2499999999999999E-4</v>
      </c>
      <c r="E5977" s="13">
        <f>D5977*'Assumptions Notes'!C$12</f>
        <v>2.7E-2</v>
      </c>
      <c r="F5977" s="15">
        <f t="shared" si="186"/>
        <v>2.3242499999999999E-2</v>
      </c>
      <c r="G5977" s="10">
        <f>IF(C5977&gt;'Assumptions Notes'!C$11,'Assumptions Notes'!C$11,C5977)</f>
        <v>103.3</v>
      </c>
      <c r="H5977" s="15">
        <f t="shared" si="187"/>
        <v>2.3242499999999999E-2</v>
      </c>
      <c r="I5977" s="2">
        <f>IF(C5977&gt;'Assumptions Notes'!C$11,-C5977*('Assumptions Notes'!C$13/(2*1000)),G5977*D5977)</f>
        <v>2.3242499999999999E-2</v>
      </c>
    </row>
    <row r="5978" spans="1:9" ht="16" x14ac:dyDescent="0.2">
      <c r="A5978" s="5">
        <v>42676.520833333336</v>
      </c>
      <c r="B5978" s="2">
        <v>1038.76</v>
      </c>
      <c r="C5978" s="29">
        <v>101.3</v>
      </c>
      <c r="D5978" s="8">
        <v>2.1250000000000002E-4</v>
      </c>
      <c r="E5978" s="13">
        <f>D5978*'Assumptions Notes'!C$12</f>
        <v>2.5500000000000002E-2</v>
      </c>
      <c r="F5978" s="15">
        <f t="shared" si="186"/>
        <v>2.152625E-2</v>
      </c>
      <c r="G5978" s="10">
        <f>IF(C5978&gt;'Assumptions Notes'!C$11,'Assumptions Notes'!C$11,C5978)</f>
        <v>101.3</v>
      </c>
      <c r="H5978" s="15">
        <f t="shared" si="187"/>
        <v>2.152625E-2</v>
      </c>
      <c r="I5978" s="2">
        <f>IF(C5978&gt;'Assumptions Notes'!C$11,-C5978*('Assumptions Notes'!C$13/(2*1000)),G5978*D5978)</f>
        <v>2.152625E-2</v>
      </c>
    </row>
    <row r="5979" spans="1:9" ht="16" x14ac:dyDescent="0.2">
      <c r="A5979" s="5">
        <v>42676.541666666664</v>
      </c>
      <c r="B5979" s="2">
        <v>1022.45</v>
      </c>
      <c r="C5979" s="29">
        <v>100.9</v>
      </c>
      <c r="D5979" s="8">
        <v>2.0000000000000001E-4</v>
      </c>
      <c r="E5979" s="13">
        <f>D5979*'Assumptions Notes'!C$12</f>
        <v>2.4E-2</v>
      </c>
      <c r="F5979" s="15">
        <f t="shared" si="186"/>
        <v>2.0180000000000003E-2</v>
      </c>
      <c r="G5979" s="10">
        <f>IF(C5979&gt;'Assumptions Notes'!C$11,'Assumptions Notes'!C$11,C5979)</f>
        <v>100.9</v>
      </c>
      <c r="H5979" s="15">
        <f t="shared" si="187"/>
        <v>2.0180000000000003E-2</v>
      </c>
      <c r="I5979" s="2">
        <f>IF(C5979&gt;'Assumptions Notes'!C$11,-C5979*('Assumptions Notes'!C$13/(2*1000)),G5979*D5979)</f>
        <v>2.0180000000000003E-2</v>
      </c>
    </row>
    <row r="5980" spans="1:9" ht="16" x14ac:dyDescent="0.2">
      <c r="A5980" s="5">
        <v>42676.5625</v>
      </c>
      <c r="B5980" s="2">
        <v>1006.46</v>
      </c>
      <c r="C5980" s="29">
        <v>93.3</v>
      </c>
      <c r="D5980" s="8">
        <v>1.975E-4</v>
      </c>
      <c r="E5980" s="13">
        <f>D5980*'Assumptions Notes'!C$12</f>
        <v>2.3699999999999999E-2</v>
      </c>
      <c r="F5980" s="15">
        <f t="shared" si="186"/>
        <v>1.8426749999999999E-2</v>
      </c>
      <c r="G5980" s="10">
        <f>IF(C5980&gt;'Assumptions Notes'!C$11,'Assumptions Notes'!C$11,C5980)</f>
        <v>93.3</v>
      </c>
      <c r="H5980" s="15">
        <f t="shared" si="187"/>
        <v>1.8426749999999999E-2</v>
      </c>
      <c r="I5980" s="2">
        <f>IF(C5980&gt;'Assumptions Notes'!C$11,-C5980*('Assumptions Notes'!C$13/(2*1000)),G5980*D5980)</f>
        <v>1.8426749999999999E-2</v>
      </c>
    </row>
    <row r="5981" spans="1:9" ht="16" x14ac:dyDescent="0.2">
      <c r="A5981" s="5">
        <v>42676.583333333336</v>
      </c>
      <c r="B5981" s="2">
        <v>1016.3</v>
      </c>
      <c r="C5981" s="29">
        <v>94.4</v>
      </c>
      <c r="D5981" s="8">
        <v>1.95E-4</v>
      </c>
      <c r="E5981" s="13">
        <f>D5981*'Assumptions Notes'!C$12</f>
        <v>2.3400000000000001E-2</v>
      </c>
      <c r="F5981" s="15">
        <f t="shared" si="186"/>
        <v>1.8408000000000001E-2</v>
      </c>
      <c r="G5981" s="10">
        <f>IF(C5981&gt;'Assumptions Notes'!C$11,'Assumptions Notes'!C$11,C5981)</f>
        <v>94.4</v>
      </c>
      <c r="H5981" s="15">
        <f t="shared" si="187"/>
        <v>1.8408000000000001E-2</v>
      </c>
      <c r="I5981" s="2">
        <f>IF(C5981&gt;'Assumptions Notes'!C$11,-C5981*('Assumptions Notes'!C$13/(2*1000)),G5981*D5981)</f>
        <v>1.8408000000000001E-2</v>
      </c>
    </row>
    <row r="5982" spans="1:9" ht="16" x14ac:dyDescent="0.2">
      <c r="A5982" s="5">
        <v>42676.604166666664</v>
      </c>
      <c r="B5982" s="2">
        <v>1017.77</v>
      </c>
      <c r="C5982" s="29">
        <v>100.8</v>
      </c>
      <c r="D5982" s="8">
        <v>1.9625E-4</v>
      </c>
      <c r="E5982" s="13">
        <f>D5982*'Assumptions Notes'!C$12</f>
        <v>2.3550000000000001E-2</v>
      </c>
      <c r="F5982" s="15">
        <f t="shared" si="186"/>
        <v>1.9782000000000001E-2</v>
      </c>
      <c r="G5982" s="10">
        <f>IF(C5982&gt;'Assumptions Notes'!C$11,'Assumptions Notes'!C$11,C5982)</f>
        <v>100.8</v>
      </c>
      <c r="H5982" s="15">
        <f t="shared" si="187"/>
        <v>1.9782000000000001E-2</v>
      </c>
      <c r="I5982" s="2">
        <f>IF(C5982&gt;'Assumptions Notes'!C$11,-C5982*('Assumptions Notes'!C$13/(2*1000)),G5982*D5982)</f>
        <v>1.9782000000000001E-2</v>
      </c>
    </row>
    <row r="5983" spans="1:9" ht="16" x14ac:dyDescent="0.2">
      <c r="A5983" s="5">
        <v>42676.625</v>
      </c>
      <c r="B5983" s="2">
        <v>1011.09</v>
      </c>
      <c r="C5983" s="29">
        <v>106.4</v>
      </c>
      <c r="D5983" s="8">
        <v>1.975E-4</v>
      </c>
      <c r="E5983" s="13">
        <f>D5983*'Assumptions Notes'!C$12</f>
        <v>2.3699999999999999E-2</v>
      </c>
      <c r="F5983" s="15">
        <f t="shared" si="186"/>
        <v>2.1014000000000001E-2</v>
      </c>
      <c r="G5983" s="10">
        <f>IF(C5983&gt;'Assumptions Notes'!C$11,'Assumptions Notes'!C$11,C5983)</f>
        <v>106.4</v>
      </c>
      <c r="H5983" s="15">
        <f t="shared" si="187"/>
        <v>2.1014000000000001E-2</v>
      </c>
      <c r="I5983" s="2">
        <f>IF(C5983&gt;'Assumptions Notes'!C$11,-C5983*('Assumptions Notes'!C$13/(2*1000)),G5983*D5983)</f>
        <v>2.1014000000000001E-2</v>
      </c>
    </row>
    <row r="5984" spans="1:9" ht="16" x14ac:dyDescent="0.2">
      <c r="A5984" s="5">
        <v>42676.645833333336</v>
      </c>
      <c r="B5984" s="2">
        <v>1052.19</v>
      </c>
      <c r="C5984" s="29">
        <v>105.4</v>
      </c>
      <c r="D5984" s="8">
        <v>2.2124999999999998E-4</v>
      </c>
      <c r="E5984" s="13">
        <f>D5984*'Assumptions Notes'!C$12</f>
        <v>2.6549999999999997E-2</v>
      </c>
      <c r="F5984" s="15">
        <f t="shared" si="186"/>
        <v>2.331975E-2</v>
      </c>
      <c r="G5984" s="10">
        <f>IF(C5984&gt;'Assumptions Notes'!C$11,'Assumptions Notes'!C$11,C5984)</f>
        <v>105.4</v>
      </c>
      <c r="H5984" s="15">
        <f t="shared" si="187"/>
        <v>2.331975E-2</v>
      </c>
      <c r="I5984" s="2">
        <f>IF(C5984&gt;'Assumptions Notes'!C$11,-C5984*('Assumptions Notes'!C$13/(2*1000)),G5984*D5984)</f>
        <v>2.331975E-2</v>
      </c>
    </row>
    <row r="5985" spans="1:9" ht="16" x14ac:dyDescent="0.2">
      <c r="A5985" s="5">
        <v>42676.666666666664</v>
      </c>
      <c r="B5985" s="2">
        <v>1076.6400000000001</v>
      </c>
      <c r="C5985" s="29">
        <v>105.2</v>
      </c>
      <c r="D5985" s="8">
        <v>2.4499999999999999E-4</v>
      </c>
      <c r="E5985" s="13">
        <f>D5985*'Assumptions Notes'!C$12</f>
        <v>2.9399999999999999E-2</v>
      </c>
      <c r="F5985" s="15">
        <f t="shared" si="186"/>
        <v>2.5773999999999998E-2</v>
      </c>
      <c r="G5985" s="10">
        <f>IF(C5985&gt;'Assumptions Notes'!C$11,'Assumptions Notes'!C$11,C5985)</f>
        <v>105.2</v>
      </c>
      <c r="H5985" s="15">
        <f t="shared" si="187"/>
        <v>2.5773999999999998E-2</v>
      </c>
      <c r="I5985" s="2">
        <f>IF(C5985&gt;'Assumptions Notes'!C$11,-C5985*('Assumptions Notes'!C$13/(2*1000)),G5985*D5985)</f>
        <v>2.5773999999999998E-2</v>
      </c>
    </row>
    <row r="5986" spans="1:9" ht="16" x14ac:dyDescent="0.2">
      <c r="A5986" s="5">
        <v>42676.6875</v>
      </c>
      <c r="B5986" s="2">
        <v>1128.67</v>
      </c>
      <c r="C5986" s="29">
        <v>104.3</v>
      </c>
      <c r="D5986" s="8">
        <v>2.7E-4</v>
      </c>
      <c r="E5986" s="13">
        <f>D5986*'Assumptions Notes'!C$12</f>
        <v>3.2399999999999998E-2</v>
      </c>
      <c r="F5986" s="15">
        <f t="shared" si="186"/>
        <v>2.8160999999999999E-2</v>
      </c>
      <c r="G5986" s="10">
        <f>IF(C5986&gt;'Assumptions Notes'!C$11,'Assumptions Notes'!C$11,C5986)</f>
        <v>104.3</v>
      </c>
      <c r="H5986" s="15">
        <f t="shared" si="187"/>
        <v>2.8160999999999999E-2</v>
      </c>
      <c r="I5986" s="2">
        <f>IF(C5986&gt;'Assumptions Notes'!C$11,-C5986*('Assumptions Notes'!C$13/(2*1000)),G5986*D5986)</f>
        <v>2.8160999999999999E-2</v>
      </c>
    </row>
    <row r="5987" spans="1:9" ht="16" x14ac:dyDescent="0.2">
      <c r="A5987" s="5">
        <v>42676.708333333336</v>
      </c>
      <c r="B5987" s="2">
        <v>1185.27</v>
      </c>
      <c r="C5987" s="29">
        <v>101.4</v>
      </c>
      <c r="D5987" s="8">
        <v>2.9500000000000001E-4</v>
      </c>
      <c r="E5987" s="13">
        <f>D5987*'Assumptions Notes'!C$12</f>
        <v>3.5400000000000001E-2</v>
      </c>
      <c r="F5987" s="15">
        <f t="shared" si="186"/>
        <v>2.9913000000000002E-2</v>
      </c>
      <c r="G5987" s="10">
        <f>IF(C5987&gt;'Assumptions Notes'!C$11,'Assumptions Notes'!C$11,C5987)</f>
        <v>101.4</v>
      </c>
      <c r="H5987" s="15">
        <f t="shared" si="187"/>
        <v>2.9913000000000002E-2</v>
      </c>
      <c r="I5987" s="2">
        <f>IF(C5987&gt;'Assumptions Notes'!C$11,-C5987*('Assumptions Notes'!C$13/(2*1000)),G5987*D5987)</f>
        <v>2.9913000000000002E-2</v>
      </c>
    </row>
    <row r="5988" spans="1:9" ht="16" x14ac:dyDescent="0.2">
      <c r="A5988" s="5">
        <v>42676.729166666664</v>
      </c>
      <c r="B5988" s="2">
        <v>1257.3599999999999</v>
      </c>
      <c r="C5988" s="29">
        <v>103.7</v>
      </c>
      <c r="D5988" s="8">
        <v>2.9750000000000002E-4</v>
      </c>
      <c r="E5988" s="13">
        <f>D5988*'Assumptions Notes'!C$12</f>
        <v>3.5700000000000003E-2</v>
      </c>
      <c r="F5988" s="15">
        <f t="shared" si="186"/>
        <v>3.0850750000000003E-2</v>
      </c>
      <c r="G5988" s="10">
        <f>IF(C5988&gt;'Assumptions Notes'!C$11,'Assumptions Notes'!C$11,C5988)</f>
        <v>103.7</v>
      </c>
      <c r="H5988" s="15">
        <f t="shared" si="187"/>
        <v>3.0850750000000003E-2</v>
      </c>
      <c r="I5988" s="2">
        <f>IF(C5988&gt;'Assumptions Notes'!C$11,-C5988*('Assumptions Notes'!C$13/(2*1000)),G5988*D5988)</f>
        <v>3.0850750000000003E-2</v>
      </c>
    </row>
    <row r="5989" spans="1:9" ht="16" x14ac:dyDescent="0.2">
      <c r="A5989" s="5">
        <v>42676.75</v>
      </c>
      <c r="B5989" s="2">
        <v>1302.8399999999999</v>
      </c>
      <c r="C5989" s="29">
        <v>105.5</v>
      </c>
      <c r="D5989" s="8">
        <v>2.9999999999999997E-4</v>
      </c>
      <c r="E5989" s="13">
        <f>D5989*'Assumptions Notes'!C$12</f>
        <v>3.5999999999999997E-2</v>
      </c>
      <c r="F5989" s="15">
        <f t="shared" si="186"/>
        <v>3.1649999999999998E-2</v>
      </c>
      <c r="G5989" s="10">
        <f>IF(C5989&gt;'Assumptions Notes'!C$11,'Assumptions Notes'!C$11,C5989)</f>
        <v>105.5</v>
      </c>
      <c r="H5989" s="15">
        <f t="shared" si="187"/>
        <v>3.1649999999999998E-2</v>
      </c>
      <c r="I5989" s="2">
        <f>IF(C5989&gt;'Assumptions Notes'!C$11,-C5989*('Assumptions Notes'!C$13/(2*1000)),G5989*D5989)</f>
        <v>3.1649999999999998E-2</v>
      </c>
    </row>
    <row r="5990" spans="1:9" ht="16" x14ac:dyDescent="0.2">
      <c r="A5990" s="5">
        <v>42676.770833333336</v>
      </c>
      <c r="B5990" s="2">
        <v>1363.24</v>
      </c>
      <c r="C5990" s="29">
        <v>99.1</v>
      </c>
      <c r="D5990" s="8">
        <v>2.9999999999999997E-4</v>
      </c>
      <c r="E5990" s="13">
        <f>D5990*'Assumptions Notes'!C$12</f>
        <v>3.5999999999999997E-2</v>
      </c>
      <c r="F5990" s="15">
        <f t="shared" si="186"/>
        <v>2.9729999999999996E-2</v>
      </c>
      <c r="G5990" s="10">
        <f>IF(C5990&gt;'Assumptions Notes'!C$11,'Assumptions Notes'!C$11,C5990)</f>
        <v>99.1</v>
      </c>
      <c r="H5990" s="15">
        <f t="shared" si="187"/>
        <v>2.9729999999999996E-2</v>
      </c>
      <c r="I5990" s="2">
        <f>IF(C5990&gt;'Assumptions Notes'!C$11,-C5990*('Assumptions Notes'!C$13/(2*1000)),G5990*D5990)</f>
        <v>2.9729999999999996E-2</v>
      </c>
    </row>
    <row r="5991" spans="1:9" ht="16" x14ac:dyDescent="0.2">
      <c r="A5991" s="5">
        <v>42676.791666666664</v>
      </c>
      <c r="B5991" s="2">
        <v>1416.24</v>
      </c>
      <c r="C5991" s="29">
        <v>99.9</v>
      </c>
      <c r="D5991" s="8">
        <v>2.9999999999999997E-4</v>
      </c>
      <c r="E5991" s="13">
        <f>D5991*'Assumptions Notes'!C$12</f>
        <v>3.5999999999999997E-2</v>
      </c>
      <c r="F5991" s="15">
        <f t="shared" si="186"/>
        <v>2.997E-2</v>
      </c>
      <c r="G5991" s="10">
        <f>IF(C5991&gt;'Assumptions Notes'!C$11,'Assumptions Notes'!C$11,C5991)</f>
        <v>99.9</v>
      </c>
      <c r="H5991" s="15">
        <f t="shared" si="187"/>
        <v>2.997E-2</v>
      </c>
      <c r="I5991" s="2">
        <f>IF(C5991&gt;'Assumptions Notes'!C$11,-C5991*('Assumptions Notes'!C$13/(2*1000)),G5991*D5991)</f>
        <v>2.997E-2</v>
      </c>
    </row>
    <row r="5992" spans="1:9" ht="16" x14ac:dyDescent="0.2">
      <c r="A5992" s="5">
        <v>42676.8125</v>
      </c>
      <c r="B5992" s="2">
        <v>1477.1</v>
      </c>
      <c r="C5992" s="29">
        <v>93.6</v>
      </c>
      <c r="D5992" s="8">
        <v>2.9750000000000002E-4</v>
      </c>
      <c r="E5992" s="13">
        <f>D5992*'Assumptions Notes'!C$12</f>
        <v>3.5700000000000003E-2</v>
      </c>
      <c r="F5992" s="15">
        <f t="shared" si="186"/>
        <v>2.7845999999999999E-2</v>
      </c>
      <c r="G5992" s="10">
        <f>IF(C5992&gt;'Assumptions Notes'!C$11,'Assumptions Notes'!C$11,C5992)</f>
        <v>93.6</v>
      </c>
      <c r="H5992" s="15">
        <f t="shared" si="187"/>
        <v>2.7845999999999999E-2</v>
      </c>
      <c r="I5992" s="2">
        <f>IF(C5992&gt;'Assumptions Notes'!C$11,-C5992*('Assumptions Notes'!C$13/(2*1000)),G5992*D5992)</f>
        <v>2.7845999999999999E-2</v>
      </c>
    </row>
    <row r="5993" spans="1:9" ht="16" x14ac:dyDescent="0.2">
      <c r="A5993" s="5">
        <v>42676.833333333336</v>
      </c>
      <c r="B5993" s="2">
        <v>1497.7</v>
      </c>
      <c r="C5993" s="29">
        <v>95</v>
      </c>
      <c r="D5993" s="8">
        <v>2.9500000000000001E-4</v>
      </c>
      <c r="E5993" s="13">
        <f>D5993*'Assumptions Notes'!C$12</f>
        <v>3.5400000000000001E-2</v>
      </c>
      <c r="F5993" s="15">
        <f t="shared" si="186"/>
        <v>2.8025000000000001E-2</v>
      </c>
      <c r="G5993" s="10">
        <f>IF(C5993&gt;'Assumptions Notes'!C$11,'Assumptions Notes'!C$11,C5993)</f>
        <v>95</v>
      </c>
      <c r="H5993" s="15">
        <f t="shared" si="187"/>
        <v>2.8025000000000001E-2</v>
      </c>
      <c r="I5993" s="2">
        <f>IF(C5993&gt;'Assumptions Notes'!C$11,-C5993*('Assumptions Notes'!C$13/(2*1000)),G5993*D5993)</f>
        <v>2.8025000000000001E-2</v>
      </c>
    </row>
    <row r="5994" spans="1:9" ht="16" x14ac:dyDescent="0.2">
      <c r="A5994" s="5">
        <v>42676.854166666664</v>
      </c>
      <c r="B5994" s="2">
        <v>1524.56</v>
      </c>
      <c r="C5994" s="29">
        <v>102.2</v>
      </c>
      <c r="D5994" s="8">
        <v>2.9E-4</v>
      </c>
      <c r="E5994" s="13">
        <f>D5994*'Assumptions Notes'!C$12</f>
        <v>3.4799999999999998E-2</v>
      </c>
      <c r="F5994" s="15">
        <f t="shared" si="186"/>
        <v>2.9638000000000001E-2</v>
      </c>
      <c r="G5994" s="10">
        <f>IF(C5994&gt;'Assumptions Notes'!C$11,'Assumptions Notes'!C$11,C5994)</f>
        <v>102.2</v>
      </c>
      <c r="H5994" s="15">
        <f t="shared" si="187"/>
        <v>2.9638000000000001E-2</v>
      </c>
      <c r="I5994" s="2">
        <f>IF(C5994&gt;'Assumptions Notes'!C$11,-C5994*('Assumptions Notes'!C$13/(2*1000)),G5994*D5994)</f>
        <v>2.9638000000000001E-2</v>
      </c>
    </row>
    <row r="5995" spans="1:9" ht="16" x14ac:dyDescent="0.2">
      <c r="A5995" s="5">
        <v>42676.875</v>
      </c>
      <c r="B5995" s="2">
        <v>1473.29</v>
      </c>
      <c r="C5995" s="29">
        <v>106.4</v>
      </c>
      <c r="D5995" s="8">
        <v>2.8499999999999999E-4</v>
      </c>
      <c r="E5995" s="13">
        <f>D5995*'Assumptions Notes'!C$12</f>
        <v>3.4200000000000001E-2</v>
      </c>
      <c r="F5995" s="15">
        <f t="shared" si="186"/>
        <v>3.0324E-2</v>
      </c>
      <c r="G5995" s="10">
        <f>IF(C5995&gt;'Assumptions Notes'!C$11,'Assumptions Notes'!C$11,C5995)</f>
        <v>106.4</v>
      </c>
      <c r="H5995" s="15">
        <f t="shared" si="187"/>
        <v>3.0324E-2</v>
      </c>
      <c r="I5995" s="2">
        <f>IF(C5995&gt;'Assumptions Notes'!C$11,-C5995*('Assumptions Notes'!C$13/(2*1000)),G5995*D5995)</f>
        <v>3.0324E-2</v>
      </c>
    </row>
    <row r="5996" spans="1:9" ht="16" x14ac:dyDescent="0.2">
      <c r="A5996" s="5">
        <v>42676.895833333336</v>
      </c>
      <c r="B5996" s="2">
        <v>1452.28</v>
      </c>
      <c r="C5996" s="29">
        <v>103.9</v>
      </c>
      <c r="D5996" s="8">
        <v>2.7E-4</v>
      </c>
      <c r="E5996" s="13">
        <f>D5996*'Assumptions Notes'!C$12</f>
        <v>3.2399999999999998E-2</v>
      </c>
      <c r="F5996" s="15">
        <f t="shared" si="186"/>
        <v>2.8053000000000002E-2</v>
      </c>
      <c r="G5996" s="10">
        <f>IF(C5996&gt;'Assumptions Notes'!C$11,'Assumptions Notes'!C$11,C5996)</f>
        <v>103.9</v>
      </c>
      <c r="H5996" s="15">
        <f t="shared" si="187"/>
        <v>2.8053000000000002E-2</v>
      </c>
      <c r="I5996" s="2">
        <f>IF(C5996&gt;'Assumptions Notes'!C$11,-C5996*('Assumptions Notes'!C$13/(2*1000)),G5996*D5996)</f>
        <v>2.8053000000000002E-2</v>
      </c>
    </row>
    <row r="5997" spans="1:9" ht="16" x14ac:dyDescent="0.2">
      <c r="A5997" s="5">
        <v>42676.916666666664</v>
      </c>
      <c r="B5997" s="2">
        <v>1373.03</v>
      </c>
      <c r="C5997" s="29">
        <v>100.6</v>
      </c>
      <c r="D5997" s="8">
        <v>2.5500000000000002E-4</v>
      </c>
      <c r="E5997" s="13">
        <f>D5997*'Assumptions Notes'!C$12</f>
        <v>3.0600000000000002E-2</v>
      </c>
      <c r="F5997" s="15">
        <f t="shared" si="186"/>
        <v>2.5652999999999999E-2</v>
      </c>
      <c r="G5997" s="10">
        <f>IF(C5997&gt;'Assumptions Notes'!C$11,'Assumptions Notes'!C$11,C5997)</f>
        <v>100.6</v>
      </c>
      <c r="H5997" s="15">
        <f t="shared" si="187"/>
        <v>2.5652999999999999E-2</v>
      </c>
      <c r="I5997" s="2">
        <f>IF(C5997&gt;'Assumptions Notes'!C$11,-C5997*('Assumptions Notes'!C$13/(2*1000)),G5997*D5997)</f>
        <v>2.5652999999999999E-2</v>
      </c>
    </row>
    <row r="5998" spans="1:9" ht="16" x14ac:dyDescent="0.2">
      <c r="A5998" s="5">
        <v>42676.9375</v>
      </c>
      <c r="B5998" s="2">
        <v>1322.6</v>
      </c>
      <c r="C5998" s="29">
        <v>102</v>
      </c>
      <c r="D5998" s="8">
        <v>2.1250000000000002E-4</v>
      </c>
      <c r="E5998" s="13">
        <f>D5998*'Assumptions Notes'!C$12</f>
        <v>2.5500000000000002E-2</v>
      </c>
      <c r="F5998" s="15">
        <f t="shared" si="186"/>
        <v>2.1675E-2</v>
      </c>
      <c r="G5998" s="10">
        <f>IF(C5998&gt;'Assumptions Notes'!C$11,'Assumptions Notes'!C$11,C5998)</f>
        <v>102</v>
      </c>
      <c r="H5998" s="15">
        <f t="shared" si="187"/>
        <v>2.1675E-2</v>
      </c>
      <c r="I5998" s="2">
        <f>IF(C5998&gt;'Assumptions Notes'!C$11,-C5998*('Assumptions Notes'!C$13/(2*1000)),G5998*D5998)</f>
        <v>2.1675E-2</v>
      </c>
    </row>
    <row r="5999" spans="1:9" ht="16" x14ac:dyDescent="0.2">
      <c r="A5999" s="5">
        <v>42676.958333333336</v>
      </c>
      <c r="B5999" s="2">
        <v>1264.69</v>
      </c>
      <c r="C5999" s="29">
        <v>99.8</v>
      </c>
      <c r="D5999" s="8">
        <v>1.7000000000000001E-4</v>
      </c>
      <c r="E5999" s="13">
        <f>D5999*'Assumptions Notes'!C$12</f>
        <v>2.0400000000000001E-2</v>
      </c>
      <c r="F5999" s="15">
        <f t="shared" si="186"/>
        <v>1.6966000000000002E-2</v>
      </c>
      <c r="G5999" s="10">
        <f>IF(C5999&gt;'Assumptions Notes'!C$11,'Assumptions Notes'!C$11,C5999)</f>
        <v>99.8</v>
      </c>
      <c r="H5999" s="15">
        <f t="shared" si="187"/>
        <v>1.6966000000000002E-2</v>
      </c>
      <c r="I5999" s="2">
        <f>IF(C5999&gt;'Assumptions Notes'!C$11,-C5999*('Assumptions Notes'!C$13/(2*1000)),G5999*D5999)</f>
        <v>1.6966000000000002E-2</v>
      </c>
    </row>
    <row r="6000" spans="1:9" ht="16" x14ac:dyDescent="0.2">
      <c r="A6000" s="5">
        <v>42676.979166666664</v>
      </c>
      <c r="B6000" s="2">
        <v>1267.8800000000001</v>
      </c>
      <c r="C6000" s="29">
        <v>102.2</v>
      </c>
      <c r="D6000" s="8">
        <v>1.5000000000000001E-4</v>
      </c>
      <c r="E6000" s="13">
        <f>D6000*'Assumptions Notes'!C$12</f>
        <v>1.8000000000000002E-2</v>
      </c>
      <c r="F6000" s="15">
        <f t="shared" si="186"/>
        <v>1.5330000000000002E-2</v>
      </c>
      <c r="G6000" s="10">
        <f>IF(C6000&gt;'Assumptions Notes'!C$11,'Assumptions Notes'!C$11,C6000)</f>
        <v>102.2</v>
      </c>
      <c r="H6000" s="15">
        <f t="shared" si="187"/>
        <v>1.5330000000000002E-2</v>
      </c>
      <c r="I6000" s="2">
        <f>IF(C6000&gt;'Assumptions Notes'!C$11,-C6000*('Assumptions Notes'!C$13/(2*1000)),G6000*D6000)</f>
        <v>1.5330000000000002E-2</v>
      </c>
    </row>
    <row r="6001" spans="1:9" ht="16" x14ac:dyDescent="0.2">
      <c r="A6001" s="5">
        <v>42677</v>
      </c>
      <c r="B6001" s="2">
        <v>1476.25</v>
      </c>
      <c r="C6001" s="29">
        <v>101.7</v>
      </c>
      <c r="D6001" s="8">
        <v>1.2999999999999999E-4</v>
      </c>
      <c r="E6001" s="13">
        <f>D6001*'Assumptions Notes'!C$12</f>
        <v>1.5599999999999999E-2</v>
      </c>
      <c r="F6001" s="15">
        <f t="shared" si="186"/>
        <v>1.3220999999999998E-2</v>
      </c>
      <c r="G6001" s="10">
        <f>IF(C6001&gt;'Assumptions Notes'!C$11,'Assumptions Notes'!C$11,C6001)</f>
        <v>101.7</v>
      </c>
      <c r="H6001" s="15">
        <f t="shared" si="187"/>
        <v>1.3220999999999998E-2</v>
      </c>
      <c r="I6001" s="2">
        <f>IF(C6001&gt;'Assumptions Notes'!C$11,-C6001*('Assumptions Notes'!C$13/(2*1000)),G6001*D6001)</f>
        <v>1.3220999999999998E-2</v>
      </c>
    </row>
    <row r="6002" spans="1:9" ht="16" x14ac:dyDescent="0.2">
      <c r="A6002" s="5">
        <v>42677.020833333336</v>
      </c>
      <c r="B6002" s="2">
        <v>1385.87</v>
      </c>
      <c r="C6002" s="29">
        <v>97.9</v>
      </c>
      <c r="D6002" s="8">
        <v>1.175E-4</v>
      </c>
      <c r="E6002" s="13">
        <f>D6002*'Assumptions Notes'!C$12</f>
        <v>1.41E-2</v>
      </c>
      <c r="F6002" s="15">
        <f t="shared" si="186"/>
        <v>1.150325E-2</v>
      </c>
      <c r="G6002" s="10">
        <f>IF(C6002&gt;'Assumptions Notes'!C$11,'Assumptions Notes'!C$11,C6002)</f>
        <v>97.9</v>
      </c>
      <c r="H6002" s="15">
        <f t="shared" si="187"/>
        <v>1.150325E-2</v>
      </c>
      <c r="I6002" s="2">
        <f>IF(C6002&gt;'Assumptions Notes'!C$11,-C6002*('Assumptions Notes'!C$13/(2*1000)),G6002*D6002)</f>
        <v>1.150325E-2</v>
      </c>
    </row>
    <row r="6003" spans="1:9" ht="16" x14ac:dyDescent="0.2">
      <c r="A6003" s="5">
        <v>42677.041666666664</v>
      </c>
      <c r="B6003" s="2">
        <v>1339.7</v>
      </c>
      <c r="C6003" s="29">
        <v>98</v>
      </c>
      <c r="D6003" s="8">
        <v>1.05E-4</v>
      </c>
      <c r="E6003" s="13">
        <f>D6003*'Assumptions Notes'!C$12</f>
        <v>1.26E-2</v>
      </c>
      <c r="F6003" s="15">
        <f t="shared" si="186"/>
        <v>1.0290000000000001E-2</v>
      </c>
      <c r="G6003" s="10">
        <f>IF(C6003&gt;'Assumptions Notes'!C$11,'Assumptions Notes'!C$11,C6003)</f>
        <v>98</v>
      </c>
      <c r="H6003" s="15">
        <f t="shared" si="187"/>
        <v>1.0290000000000001E-2</v>
      </c>
      <c r="I6003" s="2">
        <f>IF(C6003&gt;'Assumptions Notes'!C$11,-C6003*('Assumptions Notes'!C$13/(2*1000)),G6003*D6003)</f>
        <v>1.0290000000000001E-2</v>
      </c>
    </row>
    <row r="6004" spans="1:9" ht="16" x14ac:dyDescent="0.2">
      <c r="A6004" s="5">
        <v>42677.0625</v>
      </c>
      <c r="B6004" s="2">
        <v>1260.52</v>
      </c>
      <c r="C6004" s="29">
        <v>93.9</v>
      </c>
      <c r="D6004" s="8">
        <v>1.025E-4</v>
      </c>
      <c r="E6004" s="13">
        <f>D6004*'Assumptions Notes'!C$12</f>
        <v>1.23E-2</v>
      </c>
      <c r="F6004" s="15">
        <f t="shared" si="186"/>
        <v>9.6247499999999996E-3</v>
      </c>
      <c r="G6004" s="10">
        <f>IF(C6004&gt;'Assumptions Notes'!C$11,'Assumptions Notes'!C$11,C6004)</f>
        <v>93.9</v>
      </c>
      <c r="H6004" s="15">
        <f t="shared" si="187"/>
        <v>9.6247499999999996E-3</v>
      </c>
      <c r="I6004" s="2">
        <f>IF(C6004&gt;'Assumptions Notes'!C$11,-C6004*('Assumptions Notes'!C$13/(2*1000)),G6004*D6004)</f>
        <v>9.6247499999999996E-3</v>
      </c>
    </row>
    <row r="6005" spans="1:9" ht="16" x14ac:dyDescent="0.2">
      <c r="A6005" s="5">
        <v>42677.083333333336</v>
      </c>
      <c r="B6005" s="2">
        <v>1194.04</v>
      </c>
      <c r="C6005" s="29">
        <v>92.9</v>
      </c>
      <c r="D6005" s="8">
        <v>1E-4</v>
      </c>
      <c r="E6005" s="13">
        <f>D6005*'Assumptions Notes'!C$12</f>
        <v>1.2E-2</v>
      </c>
      <c r="F6005" s="15">
        <f t="shared" si="186"/>
        <v>9.2900000000000014E-3</v>
      </c>
      <c r="G6005" s="10">
        <f>IF(C6005&gt;'Assumptions Notes'!C$11,'Assumptions Notes'!C$11,C6005)</f>
        <v>92.9</v>
      </c>
      <c r="H6005" s="15">
        <f t="shared" si="187"/>
        <v>9.2900000000000014E-3</v>
      </c>
      <c r="I6005" s="2">
        <f>IF(C6005&gt;'Assumptions Notes'!C$11,-C6005*('Assumptions Notes'!C$13/(2*1000)),G6005*D6005)</f>
        <v>9.2900000000000014E-3</v>
      </c>
    </row>
    <row r="6006" spans="1:9" ht="16" x14ac:dyDescent="0.2">
      <c r="A6006" s="5">
        <v>42677.104166666664</v>
      </c>
      <c r="B6006" s="2">
        <v>1177.06</v>
      </c>
      <c r="C6006" s="29">
        <v>96.3</v>
      </c>
      <c r="D6006" s="8">
        <v>9.8750000000000002E-5</v>
      </c>
      <c r="E6006" s="13">
        <f>D6006*'Assumptions Notes'!C$12</f>
        <v>1.1849999999999999E-2</v>
      </c>
      <c r="F6006" s="15">
        <f t="shared" si="186"/>
        <v>9.5096250000000007E-3</v>
      </c>
      <c r="G6006" s="10">
        <f>IF(C6006&gt;'Assumptions Notes'!C$11,'Assumptions Notes'!C$11,C6006)</f>
        <v>96.3</v>
      </c>
      <c r="H6006" s="15">
        <f t="shared" si="187"/>
        <v>9.5096250000000007E-3</v>
      </c>
      <c r="I6006" s="2">
        <f>IF(C6006&gt;'Assumptions Notes'!C$11,-C6006*('Assumptions Notes'!C$13/(2*1000)),G6006*D6006)</f>
        <v>9.5096250000000007E-3</v>
      </c>
    </row>
    <row r="6007" spans="1:9" ht="16" x14ac:dyDescent="0.2">
      <c r="A6007" s="5">
        <v>42677.125</v>
      </c>
      <c r="B6007" s="2">
        <v>1173.49</v>
      </c>
      <c r="C6007" s="29">
        <v>102.7</v>
      </c>
      <c r="D6007" s="8">
        <v>9.7499999999999998E-5</v>
      </c>
      <c r="E6007" s="13">
        <f>D6007*'Assumptions Notes'!C$12</f>
        <v>1.17E-2</v>
      </c>
      <c r="F6007" s="15">
        <f t="shared" si="186"/>
        <v>1.001325E-2</v>
      </c>
      <c r="G6007" s="10">
        <f>IF(C6007&gt;'Assumptions Notes'!C$11,'Assumptions Notes'!C$11,C6007)</f>
        <v>102.7</v>
      </c>
      <c r="H6007" s="15">
        <f t="shared" si="187"/>
        <v>1.001325E-2</v>
      </c>
      <c r="I6007" s="2">
        <f>IF(C6007&gt;'Assumptions Notes'!C$11,-C6007*('Assumptions Notes'!C$13/(2*1000)),G6007*D6007)</f>
        <v>1.001325E-2</v>
      </c>
    </row>
    <row r="6008" spans="1:9" ht="16" x14ac:dyDescent="0.2">
      <c r="A6008" s="5">
        <v>42677.145833333336</v>
      </c>
      <c r="B6008" s="2">
        <v>1152.3499999999999</v>
      </c>
      <c r="C6008" s="29">
        <v>100.2</v>
      </c>
      <c r="D6008" s="8">
        <v>9.6250000000000009E-5</v>
      </c>
      <c r="E6008" s="13">
        <f>D6008*'Assumptions Notes'!C$12</f>
        <v>1.1550000000000001E-2</v>
      </c>
      <c r="F6008" s="15">
        <f t="shared" si="186"/>
        <v>9.6442500000000018E-3</v>
      </c>
      <c r="G6008" s="10">
        <f>IF(C6008&gt;'Assumptions Notes'!C$11,'Assumptions Notes'!C$11,C6008)</f>
        <v>100.2</v>
      </c>
      <c r="H6008" s="15">
        <f t="shared" si="187"/>
        <v>9.6442500000000018E-3</v>
      </c>
      <c r="I6008" s="2">
        <f>IF(C6008&gt;'Assumptions Notes'!C$11,-C6008*('Assumptions Notes'!C$13/(2*1000)),G6008*D6008)</f>
        <v>9.6442500000000018E-3</v>
      </c>
    </row>
    <row r="6009" spans="1:9" ht="16" x14ac:dyDescent="0.2">
      <c r="A6009" s="5">
        <v>42677.166666666664</v>
      </c>
      <c r="B6009" s="2">
        <v>1147.45</v>
      </c>
      <c r="C6009" s="29">
        <v>98.4</v>
      </c>
      <c r="D6009" s="8">
        <v>9.5000000000000005E-5</v>
      </c>
      <c r="E6009" s="13">
        <f>D6009*'Assumptions Notes'!C$12</f>
        <v>1.14E-2</v>
      </c>
      <c r="F6009" s="15">
        <f t="shared" si="186"/>
        <v>9.3480000000000004E-3</v>
      </c>
      <c r="G6009" s="10">
        <f>IF(C6009&gt;'Assumptions Notes'!C$11,'Assumptions Notes'!C$11,C6009)</f>
        <v>98.4</v>
      </c>
      <c r="H6009" s="15">
        <f t="shared" si="187"/>
        <v>9.3480000000000004E-3</v>
      </c>
      <c r="I6009" s="2">
        <f>IF(C6009&gt;'Assumptions Notes'!C$11,-C6009*('Assumptions Notes'!C$13/(2*1000)),G6009*D6009)</f>
        <v>9.3480000000000004E-3</v>
      </c>
    </row>
    <row r="6010" spans="1:9" ht="16" x14ac:dyDescent="0.2">
      <c r="A6010" s="5">
        <v>42677.1875</v>
      </c>
      <c r="B6010" s="2">
        <v>1164.5</v>
      </c>
      <c r="C6010" s="29">
        <v>98.5</v>
      </c>
      <c r="D6010" s="8">
        <v>9.6250000000000009E-5</v>
      </c>
      <c r="E6010" s="13">
        <f>D6010*'Assumptions Notes'!C$12</f>
        <v>1.1550000000000001E-2</v>
      </c>
      <c r="F6010" s="15">
        <f t="shared" si="186"/>
        <v>9.4806250000000012E-3</v>
      </c>
      <c r="G6010" s="10">
        <f>IF(C6010&gt;'Assumptions Notes'!C$11,'Assumptions Notes'!C$11,C6010)</f>
        <v>98.5</v>
      </c>
      <c r="H6010" s="15">
        <f t="shared" si="187"/>
        <v>9.4806250000000012E-3</v>
      </c>
      <c r="I6010" s="2">
        <f>IF(C6010&gt;'Assumptions Notes'!C$11,-C6010*('Assumptions Notes'!C$13/(2*1000)),G6010*D6010)</f>
        <v>9.4806250000000012E-3</v>
      </c>
    </row>
    <row r="6011" spans="1:9" ht="16" x14ac:dyDescent="0.2">
      <c r="A6011" s="5">
        <v>42677.208333333336</v>
      </c>
      <c r="B6011" s="2">
        <v>1174.93</v>
      </c>
      <c r="C6011" s="29">
        <v>95.2</v>
      </c>
      <c r="D6011" s="8">
        <v>9.7499999999999998E-5</v>
      </c>
      <c r="E6011" s="13">
        <f>D6011*'Assumptions Notes'!C$12</f>
        <v>1.17E-2</v>
      </c>
      <c r="F6011" s="15">
        <f t="shared" si="186"/>
        <v>9.2820000000000003E-3</v>
      </c>
      <c r="G6011" s="10">
        <f>IF(C6011&gt;'Assumptions Notes'!C$11,'Assumptions Notes'!C$11,C6011)</f>
        <v>95.2</v>
      </c>
      <c r="H6011" s="15">
        <f t="shared" si="187"/>
        <v>9.2820000000000003E-3</v>
      </c>
      <c r="I6011" s="2">
        <f>IF(C6011&gt;'Assumptions Notes'!C$11,-C6011*('Assumptions Notes'!C$13/(2*1000)),G6011*D6011)</f>
        <v>9.2820000000000003E-3</v>
      </c>
    </row>
    <row r="6012" spans="1:9" ht="16" x14ac:dyDescent="0.2">
      <c r="A6012" s="5">
        <v>42677.229166666664</v>
      </c>
      <c r="B6012" s="2">
        <v>1237.8800000000001</v>
      </c>
      <c r="C6012" s="29">
        <v>97.8</v>
      </c>
      <c r="D6012" s="8">
        <v>1.15E-4</v>
      </c>
      <c r="E6012" s="13">
        <f>D6012*'Assumptions Notes'!C$12</f>
        <v>1.38E-2</v>
      </c>
      <c r="F6012" s="15">
        <f t="shared" si="186"/>
        <v>1.1247E-2</v>
      </c>
      <c r="G6012" s="10">
        <f>IF(C6012&gt;'Assumptions Notes'!C$11,'Assumptions Notes'!C$11,C6012)</f>
        <v>97.8</v>
      </c>
      <c r="H6012" s="15">
        <f t="shared" si="187"/>
        <v>1.1247E-2</v>
      </c>
      <c r="I6012" s="2">
        <f>IF(C6012&gt;'Assumptions Notes'!C$11,-C6012*('Assumptions Notes'!C$13/(2*1000)),G6012*D6012)</f>
        <v>1.1247E-2</v>
      </c>
    </row>
    <row r="6013" spans="1:9" ht="16" x14ac:dyDescent="0.2">
      <c r="A6013" s="5">
        <v>42677.25</v>
      </c>
      <c r="B6013" s="2">
        <v>1324.8</v>
      </c>
      <c r="C6013" s="29">
        <v>95.4</v>
      </c>
      <c r="D6013" s="8">
        <v>1.325E-4</v>
      </c>
      <c r="E6013" s="13">
        <f>D6013*'Assumptions Notes'!C$12</f>
        <v>1.5900000000000001E-2</v>
      </c>
      <c r="F6013" s="15">
        <f t="shared" si="186"/>
        <v>1.2640500000000001E-2</v>
      </c>
      <c r="G6013" s="10">
        <f>IF(C6013&gt;'Assumptions Notes'!C$11,'Assumptions Notes'!C$11,C6013)</f>
        <v>95.4</v>
      </c>
      <c r="H6013" s="15">
        <f t="shared" si="187"/>
        <v>1.2640500000000001E-2</v>
      </c>
      <c r="I6013" s="2">
        <f>IF(C6013&gt;'Assumptions Notes'!C$11,-C6013*('Assumptions Notes'!C$13/(2*1000)),G6013*D6013)</f>
        <v>1.2640500000000001E-2</v>
      </c>
    </row>
    <row r="6014" spans="1:9" ht="16" x14ac:dyDescent="0.2">
      <c r="A6014" s="5">
        <v>42677.270833333336</v>
      </c>
      <c r="B6014" s="2">
        <v>1412.81</v>
      </c>
      <c r="C6014" s="29">
        <v>91.7</v>
      </c>
      <c r="D6014" s="8">
        <v>1.6249999999999999E-4</v>
      </c>
      <c r="E6014" s="13">
        <f>D6014*'Assumptions Notes'!C$12</f>
        <v>1.95E-2</v>
      </c>
      <c r="F6014" s="15">
        <f t="shared" si="186"/>
        <v>1.490125E-2</v>
      </c>
      <c r="G6014" s="10">
        <f>IF(C6014&gt;'Assumptions Notes'!C$11,'Assumptions Notes'!C$11,C6014)</f>
        <v>91.7</v>
      </c>
      <c r="H6014" s="15">
        <f t="shared" si="187"/>
        <v>1.490125E-2</v>
      </c>
      <c r="I6014" s="2">
        <f>IF(C6014&gt;'Assumptions Notes'!C$11,-C6014*('Assumptions Notes'!C$13/(2*1000)),G6014*D6014)</f>
        <v>1.490125E-2</v>
      </c>
    </row>
    <row r="6015" spans="1:9" ht="16" x14ac:dyDescent="0.2">
      <c r="A6015" s="5">
        <v>42677.291666666664</v>
      </c>
      <c r="B6015" s="2">
        <v>1518.15</v>
      </c>
      <c r="C6015" s="29">
        <v>88.5</v>
      </c>
      <c r="D6015" s="8">
        <v>1.9249999999999999E-4</v>
      </c>
      <c r="E6015" s="13">
        <f>D6015*'Assumptions Notes'!C$12</f>
        <v>2.3099999999999999E-2</v>
      </c>
      <c r="F6015" s="15">
        <f t="shared" si="186"/>
        <v>1.7036249999999999E-2</v>
      </c>
      <c r="G6015" s="10">
        <f>IF(C6015&gt;'Assumptions Notes'!C$11,'Assumptions Notes'!C$11,C6015)</f>
        <v>88.5</v>
      </c>
      <c r="H6015" s="15">
        <f t="shared" si="187"/>
        <v>1.7036249999999999E-2</v>
      </c>
      <c r="I6015" s="2">
        <f>IF(C6015&gt;'Assumptions Notes'!C$11,-C6015*('Assumptions Notes'!C$13/(2*1000)),G6015*D6015)</f>
        <v>1.7036249999999999E-2</v>
      </c>
    </row>
    <row r="6016" spans="1:9" ht="16" x14ac:dyDescent="0.2">
      <c r="A6016" s="5">
        <v>42677.3125</v>
      </c>
      <c r="B6016" s="2">
        <v>1522.69</v>
      </c>
      <c r="C6016" s="29">
        <v>87.5</v>
      </c>
      <c r="D6016" s="8">
        <v>2.0875000000000001E-4</v>
      </c>
      <c r="E6016" s="13">
        <f>D6016*'Assumptions Notes'!C$12</f>
        <v>2.5049999999999999E-2</v>
      </c>
      <c r="F6016" s="15">
        <f t="shared" si="186"/>
        <v>1.8265625000000001E-2</v>
      </c>
      <c r="G6016" s="10">
        <f>IF(C6016&gt;'Assumptions Notes'!C$11,'Assumptions Notes'!C$11,C6016)</f>
        <v>87.5</v>
      </c>
      <c r="H6016" s="15">
        <f t="shared" si="187"/>
        <v>1.8265625000000001E-2</v>
      </c>
      <c r="I6016" s="2">
        <f>IF(C6016&gt;'Assumptions Notes'!C$11,-C6016*('Assumptions Notes'!C$13/(2*1000)),G6016*D6016)</f>
        <v>1.8265625000000001E-2</v>
      </c>
    </row>
    <row r="6017" spans="1:9" ht="16" x14ac:dyDescent="0.2">
      <c r="A6017" s="5">
        <v>42677.333333333336</v>
      </c>
      <c r="B6017" s="2">
        <v>1434.54</v>
      </c>
      <c r="C6017" s="29">
        <v>91.9</v>
      </c>
      <c r="D6017" s="8">
        <v>2.2499999999999999E-4</v>
      </c>
      <c r="E6017" s="13">
        <f>D6017*'Assumptions Notes'!C$12</f>
        <v>2.7E-2</v>
      </c>
      <c r="F6017" s="15">
        <f t="shared" si="186"/>
        <v>2.0677500000000001E-2</v>
      </c>
      <c r="G6017" s="10">
        <f>IF(C6017&gt;'Assumptions Notes'!C$11,'Assumptions Notes'!C$11,C6017)</f>
        <v>91.9</v>
      </c>
      <c r="H6017" s="15">
        <f t="shared" si="187"/>
        <v>2.0677500000000001E-2</v>
      </c>
      <c r="I6017" s="2">
        <f>IF(C6017&gt;'Assumptions Notes'!C$11,-C6017*('Assumptions Notes'!C$13/(2*1000)),G6017*D6017)</f>
        <v>2.0677500000000001E-2</v>
      </c>
    </row>
    <row r="6018" spans="1:9" ht="16" x14ac:dyDescent="0.2">
      <c r="A6018" s="5">
        <v>42677.354166666664</v>
      </c>
      <c r="B6018" s="2">
        <v>1366.81</v>
      </c>
      <c r="C6018" s="29">
        <v>95.8</v>
      </c>
      <c r="D6018" s="8">
        <v>2.2625E-4</v>
      </c>
      <c r="E6018" s="13">
        <f>D6018*'Assumptions Notes'!C$12</f>
        <v>2.7150000000000001E-2</v>
      </c>
      <c r="F6018" s="15">
        <f t="shared" si="186"/>
        <v>2.167475E-2</v>
      </c>
      <c r="G6018" s="10">
        <f>IF(C6018&gt;'Assumptions Notes'!C$11,'Assumptions Notes'!C$11,C6018)</f>
        <v>95.8</v>
      </c>
      <c r="H6018" s="15">
        <f t="shared" si="187"/>
        <v>2.167475E-2</v>
      </c>
      <c r="I6018" s="2">
        <f>IF(C6018&gt;'Assumptions Notes'!C$11,-C6018*('Assumptions Notes'!C$13/(2*1000)),G6018*D6018)</f>
        <v>2.167475E-2</v>
      </c>
    </row>
    <row r="6019" spans="1:9" ht="16" x14ac:dyDescent="0.2">
      <c r="A6019" s="5">
        <v>42677.375</v>
      </c>
      <c r="B6019" s="2">
        <v>1295.93</v>
      </c>
      <c r="C6019" s="29">
        <v>100.1</v>
      </c>
      <c r="D6019" s="8">
        <v>2.275E-4</v>
      </c>
      <c r="E6019" s="13">
        <f>D6019*'Assumptions Notes'!C$12</f>
        <v>2.7300000000000001E-2</v>
      </c>
      <c r="F6019" s="15">
        <f t="shared" ref="F6019:F6082" si="188">D6019*C6019</f>
        <v>2.2772749999999998E-2</v>
      </c>
      <c r="G6019" s="10">
        <f>IF(C6019&gt;'Assumptions Notes'!C$11,'Assumptions Notes'!C$11,C6019)</f>
        <v>100.1</v>
      </c>
      <c r="H6019" s="15">
        <f t="shared" ref="H6019:H6082" si="189">G6019*D6019</f>
        <v>2.2772749999999998E-2</v>
      </c>
      <c r="I6019" s="2">
        <f>IF(C6019&gt;'Assumptions Notes'!C$11,-C6019*('Assumptions Notes'!C$13/(2*1000)),G6019*D6019)</f>
        <v>2.2772749999999998E-2</v>
      </c>
    </row>
    <row r="6020" spans="1:9" ht="16" x14ac:dyDescent="0.2">
      <c r="A6020" s="5">
        <v>42677.395833333336</v>
      </c>
      <c r="B6020" s="2">
        <v>1220.82</v>
      </c>
      <c r="C6020" s="29">
        <v>96.4</v>
      </c>
      <c r="D6020" s="8">
        <v>2.1875E-4</v>
      </c>
      <c r="E6020" s="13">
        <f>D6020*'Assumptions Notes'!C$12</f>
        <v>2.6249999999999999E-2</v>
      </c>
      <c r="F6020" s="15">
        <f t="shared" si="188"/>
        <v>2.1087500000000002E-2</v>
      </c>
      <c r="G6020" s="10">
        <f>IF(C6020&gt;'Assumptions Notes'!C$11,'Assumptions Notes'!C$11,C6020)</f>
        <v>96.4</v>
      </c>
      <c r="H6020" s="15">
        <f t="shared" si="189"/>
        <v>2.1087500000000002E-2</v>
      </c>
      <c r="I6020" s="2">
        <f>IF(C6020&gt;'Assumptions Notes'!C$11,-C6020*('Assumptions Notes'!C$13/(2*1000)),G6020*D6020)</f>
        <v>2.1087500000000002E-2</v>
      </c>
    </row>
    <row r="6021" spans="1:9" ht="16" x14ac:dyDescent="0.2">
      <c r="A6021" s="5">
        <v>42677.416666666664</v>
      </c>
      <c r="B6021" s="2">
        <v>1159.93</v>
      </c>
      <c r="C6021" s="29">
        <v>95.1</v>
      </c>
      <c r="D6021" s="8">
        <v>2.1000000000000001E-4</v>
      </c>
      <c r="E6021" s="13">
        <f>D6021*'Assumptions Notes'!C$12</f>
        <v>2.52E-2</v>
      </c>
      <c r="F6021" s="15">
        <f t="shared" si="188"/>
        <v>1.9970999999999999E-2</v>
      </c>
      <c r="G6021" s="10">
        <f>IF(C6021&gt;'Assumptions Notes'!C$11,'Assumptions Notes'!C$11,C6021)</f>
        <v>95.1</v>
      </c>
      <c r="H6021" s="15">
        <f t="shared" si="189"/>
        <v>1.9970999999999999E-2</v>
      </c>
      <c r="I6021" s="2">
        <f>IF(C6021&gt;'Assumptions Notes'!C$11,-C6021*('Assumptions Notes'!C$13/(2*1000)),G6021*D6021)</f>
        <v>1.9970999999999999E-2</v>
      </c>
    </row>
    <row r="6022" spans="1:9" ht="16" x14ac:dyDescent="0.2">
      <c r="A6022" s="5">
        <v>42677.4375</v>
      </c>
      <c r="B6022" s="2">
        <v>1123.72</v>
      </c>
      <c r="C6022" s="29">
        <v>96.7</v>
      </c>
      <c r="D6022" s="8">
        <v>2.075E-4</v>
      </c>
      <c r="E6022" s="13">
        <f>D6022*'Assumptions Notes'!C$12</f>
        <v>2.4899999999999999E-2</v>
      </c>
      <c r="F6022" s="15">
        <f t="shared" si="188"/>
        <v>2.006525E-2</v>
      </c>
      <c r="G6022" s="10">
        <f>IF(C6022&gt;'Assumptions Notes'!C$11,'Assumptions Notes'!C$11,C6022)</f>
        <v>96.7</v>
      </c>
      <c r="H6022" s="15">
        <f t="shared" si="189"/>
        <v>2.006525E-2</v>
      </c>
      <c r="I6022" s="2">
        <f>IF(C6022&gt;'Assumptions Notes'!C$11,-C6022*('Assumptions Notes'!C$13/(2*1000)),G6022*D6022)</f>
        <v>2.006525E-2</v>
      </c>
    </row>
    <row r="6023" spans="1:9" ht="16" x14ac:dyDescent="0.2">
      <c r="A6023" s="5">
        <v>42677.458333333336</v>
      </c>
      <c r="B6023" s="2">
        <v>1078.3</v>
      </c>
      <c r="C6023" s="29">
        <v>93.2</v>
      </c>
      <c r="D6023" s="8">
        <v>2.05E-4</v>
      </c>
      <c r="E6023" s="13">
        <f>D6023*'Assumptions Notes'!C$12</f>
        <v>2.46E-2</v>
      </c>
      <c r="F6023" s="15">
        <f t="shared" si="188"/>
        <v>1.9106000000000001E-2</v>
      </c>
      <c r="G6023" s="10">
        <f>IF(C6023&gt;'Assumptions Notes'!C$11,'Assumptions Notes'!C$11,C6023)</f>
        <v>93.2</v>
      </c>
      <c r="H6023" s="15">
        <f t="shared" si="189"/>
        <v>1.9106000000000001E-2</v>
      </c>
      <c r="I6023" s="2">
        <f>IF(C6023&gt;'Assumptions Notes'!C$11,-C6023*('Assumptions Notes'!C$13/(2*1000)),G6023*D6023)</f>
        <v>1.9106000000000001E-2</v>
      </c>
    </row>
    <row r="6024" spans="1:9" ht="16" x14ac:dyDescent="0.2">
      <c r="A6024" s="5">
        <v>42677.479166666664</v>
      </c>
      <c r="B6024" s="2">
        <v>1078.5</v>
      </c>
      <c r="C6024" s="29">
        <v>94.8</v>
      </c>
      <c r="D6024" s="8">
        <v>2.1499999999999999E-4</v>
      </c>
      <c r="E6024" s="13">
        <f>D6024*'Assumptions Notes'!C$12</f>
        <v>2.58E-2</v>
      </c>
      <c r="F6024" s="15">
        <f t="shared" si="188"/>
        <v>2.0381999999999997E-2</v>
      </c>
      <c r="G6024" s="10">
        <f>IF(C6024&gt;'Assumptions Notes'!C$11,'Assumptions Notes'!C$11,C6024)</f>
        <v>94.8</v>
      </c>
      <c r="H6024" s="15">
        <f t="shared" si="189"/>
        <v>2.0381999999999997E-2</v>
      </c>
      <c r="I6024" s="2">
        <f>IF(C6024&gt;'Assumptions Notes'!C$11,-C6024*('Assumptions Notes'!C$13/(2*1000)),G6024*D6024)</f>
        <v>2.0381999999999997E-2</v>
      </c>
    </row>
    <row r="6025" spans="1:9" ht="16" x14ac:dyDescent="0.2">
      <c r="A6025" s="5">
        <v>42677.5</v>
      </c>
      <c r="B6025" s="2">
        <v>1061.71</v>
      </c>
      <c r="C6025" s="29">
        <v>96.1</v>
      </c>
      <c r="D6025" s="8">
        <v>2.2499999999999999E-4</v>
      </c>
      <c r="E6025" s="13">
        <f>D6025*'Assumptions Notes'!C$12</f>
        <v>2.7E-2</v>
      </c>
      <c r="F6025" s="15">
        <f t="shared" si="188"/>
        <v>2.1622499999999999E-2</v>
      </c>
      <c r="G6025" s="10">
        <f>IF(C6025&gt;'Assumptions Notes'!C$11,'Assumptions Notes'!C$11,C6025)</f>
        <v>96.1</v>
      </c>
      <c r="H6025" s="15">
        <f t="shared" si="189"/>
        <v>2.1622499999999999E-2</v>
      </c>
      <c r="I6025" s="2">
        <f>IF(C6025&gt;'Assumptions Notes'!C$11,-C6025*('Assumptions Notes'!C$13/(2*1000)),G6025*D6025)</f>
        <v>2.1622499999999999E-2</v>
      </c>
    </row>
    <row r="6026" spans="1:9" ht="16" x14ac:dyDescent="0.2">
      <c r="A6026" s="5">
        <v>42677.520833333336</v>
      </c>
      <c r="B6026" s="2">
        <v>1040.05</v>
      </c>
      <c r="C6026" s="29">
        <v>92.1</v>
      </c>
      <c r="D6026" s="8">
        <v>2.1250000000000002E-4</v>
      </c>
      <c r="E6026" s="13">
        <f>D6026*'Assumptions Notes'!C$12</f>
        <v>2.5500000000000002E-2</v>
      </c>
      <c r="F6026" s="15">
        <f t="shared" si="188"/>
        <v>1.9571250000000002E-2</v>
      </c>
      <c r="G6026" s="10">
        <f>IF(C6026&gt;'Assumptions Notes'!C$11,'Assumptions Notes'!C$11,C6026)</f>
        <v>92.1</v>
      </c>
      <c r="H6026" s="15">
        <f t="shared" si="189"/>
        <v>1.9571250000000002E-2</v>
      </c>
      <c r="I6026" s="2">
        <f>IF(C6026&gt;'Assumptions Notes'!C$11,-C6026*('Assumptions Notes'!C$13/(2*1000)),G6026*D6026)</f>
        <v>1.9571250000000002E-2</v>
      </c>
    </row>
    <row r="6027" spans="1:9" ht="16" x14ac:dyDescent="0.2">
      <c r="A6027" s="5">
        <v>42677.541666666664</v>
      </c>
      <c r="B6027" s="2">
        <v>1061.99</v>
      </c>
      <c r="C6027" s="29">
        <v>88.8</v>
      </c>
      <c r="D6027" s="8">
        <v>2.0000000000000001E-4</v>
      </c>
      <c r="E6027" s="13">
        <f>D6027*'Assumptions Notes'!C$12</f>
        <v>2.4E-2</v>
      </c>
      <c r="F6027" s="15">
        <f t="shared" si="188"/>
        <v>1.7760000000000001E-2</v>
      </c>
      <c r="G6027" s="10">
        <f>IF(C6027&gt;'Assumptions Notes'!C$11,'Assumptions Notes'!C$11,C6027)</f>
        <v>88.8</v>
      </c>
      <c r="H6027" s="15">
        <f t="shared" si="189"/>
        <v>1.7760000000000001E-2</v>
      </c>
      <c r="I6027" s="2">
        <f>IF(C6027&gt;'Assumptions Notes'!C$11,-C6027*('Assumptions Notes'!C$13/(2*1000)),G6027*D6027)</f>
        <v>1.7760000000000001E-2</v>
      </c>
    </row>
    <row r="6028" spans="1:9" ht="16" x14ac:dyDescent="0.2">
      <c r="A6028" s="5">
        <v>42677.5625</v>
      </c>
      <c r="B6028" s="2">
        <v>1078.0999999999999</v>
      </c>
      <c r="C6028" s="29">
        <v>88.5</v>
      </c>
      <c r="D6028" s="8">
        <v>1.975E-4</v>
      </c>
      <c r="E6028" s="13">
        <f>D6028*'Assumptions Notes'!C$12</f>
        <v>2.3699999999999999E-2</v>
      </c>
      <c r="F6028" s="15">
        <f t="shared" si="188"/>
        <v>1.7478750000000001E-2</v>
      </c>
      <c r="G6028" s="10">
        <f>IF(C6028&gt;'Assumptions Notes'!C$11,'Assumptions Notes'!C$11,C6028)</f>
        <v>88.5</v>
      </c>
      <c r="H6028" s="15">
        <f t="shared" si="189"/>
        <v>1.7478750000000001E-2</v>
      </c>
      <c r="I6028" s="2">
        <f>IF(C6028&gt;'Assumptions Notes'!C$11,-C6028*('Assumptions Notes'!C$13/(2*1000)),G6028*D6028)</f>
        <v>1.7478750000000001E-2</v>
      </c>
    </row>
    <row r="6029" spans="1:9" ht="16" x14ac:dyDescent="0.2">
      <c r="A6029" s="5">
        <v>42677.583333333336</v>
      </c>
      <c r="B6029" s="2">
        <v>1069.31</v>
      </c>
      <c r="C6029" s="29">
        <v>88.5</v>
      </c>
      <c r="D6029" s="8">
        <v>1.95E-4</v>
      </c>
      <c r="E6029" s="13">
        <f>D6029*'Assumptions Notes'!C$12</f>
        <v>2.3400000000000001E-2</v>
      </c>
      <c r="F6029" s="15">
        <f t="shared" si="188"/>
        <v>1.7257499999999999E-2</v>
      </c>
      <c r="G6029" s="10">
        <f>IF(C6029&gt;'Assumptions Notes'!C$11,'Assumptions Notes'!C$11,C6029)</f>
        <v>88.5</v>
      </c>
      <c r="H6029" s="15">
        <f t="shared" si="189"/>
        <v>1.7257499999999999E-2</v>
      </c>
      <c r="I6029" s="2">
        <f>IF(C6029&gt;'Assumptions Notes'!C$11,-C6029*('Assumptions Notes'!C$13/(2*1000)),G6029*D6029)</f>
        <v>1.7257499999999999E-2</v>
      </c>
    </row>
    <row r="6030" spans="1:9" ht="16" x14ac:dyDescent="0.2">
      <c r="A6030" s="5">
        <v>42677.604166666664</v>
      </c>
      <c r="B6030" s="2">
        <v>1086.4100000000001</v>
      </c>
      <c r="C6030" s="29">
        <v>92.3</v>
      </c>
      <c r="D6030" s="8">
        <v>1.9625E-4</v>
      </c>
      <c r="E6030" s="13">
        <f>D6030*'Assumptions Notes'!C$12</f>
        <v>2.3550000000000001E-2</v>
      </c>
      <c r="F6030" s="15">
        <f t="shared" si="188"/>
        <v>1.8113874999999998E-2</v>
      </c>
      <c r="G6030" s="10">
        <f>IF(C6030&gt;'Assumptions Notes'!C$11,'Assumptions Notes'!C$11,C6030)</f>
        <v>92.3</v>
      </c>
      <c r="H6030" s="15">
        <f t="shared" si="189"/>
        <v>1.8113874999999998E-2</v>
      </c>
      <c r="I6030" s="2">
        <f>IF(C6030&gt;'Assumptions Notes'!C$11,-C6030*('Assumptions Notes'!C$13/(2*1000)),G6030*D6030)</f>
        <v>1.8113874999999998E-2</v>
      </c>
    </row>
    <row r="6031" spans="1:9" ht="16" x14ac:dyDescent="0.2">
      <c r="A6031" s="5">
        <v>42677.625</v>
      </c>
      <c r="B6031" s="2">
        <v>1101.5899999999999</v>
      </c>
      <c r="C6031" s="29">
        <v>97.6</v>
      </c>
      <c r="D6031" s="8">
        <v>1.975E-4</v>
      </c>
      <c r="E6031" s="13">
        <f>D6031*'Assumptions Notes'!C$12</f>
        <v>2.3699999999999999E-2</v>
      </c>
      <c r="F6031" s="15">
        <f t="shared" si="188"/>
        <v>1.9275999999999998E-2</v>
      </c>
      <c r="G6031" s="10">
        <f>IF(C6031&gt;'Assumptions Notes'!C$11,'Assumptions Notes'!C$11,C6031)</f>
        <v>97.6</v>
      </c>
      <c r="H6031" s="15">
        <f t="shared" si="189"/>
        <v>1.9275999999999998E-2</v>
      </c>
      <c r="I6031" s="2">
        <f>IF(C6031&gt;'Assumptions Notes'!C$11,-C6031*('Assumptions Notes'!C$13/(2*1000)),G6031*D6031)</f>
        <v>1.9275999999999998E-2</v>
      </c>
    </row>
    <row r="6032" spans="1:9" ht="16" x14ac:dyDescent="0.2">
      <c r="A6032" s="5">
        <v>42677.645833333336</v>
      </c>
      <c r="B6032" s="2">
        <v>1136.8</v>
      </c>
      <c r="C6032" s="29">
        <v>96.8</v>
      </c>
      <c r="D6032" s="8">
        <v>2.2124999999999998E-4</v>
      </c>
      <c r="E6032" s="13">
        <f>D6032*'Assumptions Notes'!C$12</f>
        <v>2.6549999999999997E-2</v>
      </c>
      <c r="F6032" s="15">
        <f t="shared" si="188"/>
        <v>2.1416999999999999E-2</v>
      </c>
      <c r="G6032" s="10">
        <f>IF(C6032&gt;'Assumptions Notes'!C$11,'Assumptions Notes'!C$11,C6032)</f>
        <v>96.8</v>
      </c>
      <c r="H6032" s="15">
        <f t="shared" si="189"/>
        <v>2.1416999999999999E-2</v>
      </c>
      <c r="I6032" s="2">
        <f>IF(C6032&gt;'Assumptions Notes'!C$11,-C6032*('Assumptions Notes'!C$13/(2*1000)),G6032*D6032)</f>
        <v>2.1416999999999999E-2</v>
      </c>
    </row>
    <row r="6033" spans="1:9" ht="16" x14ac:dyDescent="0.2">
      <c r="A6033" s="5">
        <v>42677.666666666664</v>
      </c>
      <c r="B6033" s="2">
        <v>1196.0899999999999</v>
      </c>
      <c r="C6033" s="29">
        <v>93.1</v>
      </c>
      <c r="D6033" s="8">
        <v>2.4499999999999999E-4</v>
      </c>
      <c r="E6033" s="13">
        <f>D6033*'Assumptions Notes'!C$12</f>
        <v>2.9399999999999999E-2</v>
      </c>
      <c r="F6033" s="15">
        <f t="shared" si="188"/>
        <v>2.2809499999999996E-2</v>
      </c>
      <c r="G6033" s="10">
        <f>IF(C6033&gt;'Assumptions Notes'!C$11,'Assumptions Notes'!C$11,C6033)</f>
        <v>93.1</v>
      </c>
      <c r="H6033" s="15">
        <f t="shared" si="189"/>
        <v>2.2809499999999996E-2</v>
      </c>
      <c r="I6033" s="2">
        <f>IF(C6033&gt;'Assumptions Notes'!C$11,-C6033*('Assumptions Notes'!C$13/(2*1000)),G6033*D6033)</f>
        <v>2.2809499999999996E-2</v>
      </c>
    </row>
    <row r="6034" spans="1:9" ht="16" x14ac:dyDescent="0.2">
      <c r="A6034" s="5">
        <v>42677.6875</v>
      </c>
      <c r="B6034" s="2">
        <v>1240.23</v>
      </c>
      <c r="C6034" s="29">
        <v>92</v>
      </c>
      <c r="D6034" s="8">
        <v>2.7E-4</v>
      </c>
      <c r="E6034" s="13">
        <f>D6034*'Assumptions Notes'!C$12</f>
        <v>3.2399999999999998E-2</v>
      </c>
      <c r="F6034" s="15">
        <f t="shared" si="188"/>
        <v>2.4840000000000001E-2</v>
      </c>
      <c r="G6034" s="10">
        <f>IF(C6034&gt;'Assumptions Notes'!C$11,'Assumptions Notes'!C$11,C6034)</f>
        <v>92</v>
      </c>
      <c r="H6034" s="15">
        <f t="shared" si="189"/>
        <v>2.4840000000000001E-2</v>
      </c>
      <c r="I6034" s="2">
        <f>IF(C6034&gt;'Assumptions Notes'!C$11,-C6034*('Assumptions Notes'!C$13/(2*1000)),G6034*D6034)</f>
        <v>2.4840000000000001E-2</v>
      </c>
    </row>
    <row r="6035" spans="1:9" ht="16" x14ac:dyDescent="0.2">
      <c r="A6035" s="5">
        <v>42677.708333333336</v>
      </c>
      <c r="B6035" s="2">
        <v>1305.04</v>
      </c>
      <c r="C6035" s="29">
        <v>90.3</v>
      </c>
      <c r="D6035" s="8">
        <v>2.9500000000000001E-4</v>
      </c>
      <c r="E6035" s="13">
        <f>D6035*'Assumptions Notes'!C$12</f>
        <v>3.5400000000000001E-2</v>
      </c>
      <c r="F6035" s="15">
        <f t="shared" si="188"/>
        <v>2.6638499999999999E-2</v>
      </c>
      <c r="G6035" s="10">
        <f>IF(C6035&gt;'Assumptions Notes'!C$11,'Assumptions Notes'!C$11,C6035)</f>
        <v>90.3</v>
      </c>
      <c r="H6035" s="15">
        <f t="shared" si="189"/>
        <v>2.6638499999999999E-2</v>
      </c>
      <c r="I6035" s="2">
        <f>IF(C6035&gt;'Assumptions Notes'!C$11,-C6035*('Assumptions Notes'!C$13/(2*1000)),G6035*D6035)</f>
        <v>2.6638499999999999E-2</v>
      </c>
    </row>
    <row r="6036" spans="1:9" ht="16" x14ac:dyDescent="0.2">
      <c r="A6036" s="5">
        <v>42677.729166666664</v>
      </c>
      <c r="B6036" s="2">
        <v>1396.53</v>
      </c>
      <c r="C6036" s="29">
        <v>92.3</v>
      </c>
      <c r="D6036" s="8">
        <v>2.9750000000000002E-4</v>
      </c>
      <c r="E6036" s="13">
        <f>D6036*'Assumptions Notes'!C$12</f>
        <v>3.5700000000000003E-2</v>
      </c>
      <c r="F6036" s="15">
        <f t="shared" si="188"/>
        <v>2.7459250000000001E-2</v>
      </c>
      <c r="G6036" s="10">
        <f>IF(C6036&gt;'Assumptions Notes'!C$11,'Assumptions Notes'!C$11,C6036)</f>
        <v>92.3</v>
      </c>
      <c r="H6036" s="15">
        <f t="shared" si="189"/>
        <v>2.7459250000000001E-2</v>
      </c>
      <c r="I6036" s="2">
        <f>IF(C6036&gt;'Assumptions Notes'!C$11,-C6036*('Assumptions Notes'!C$13/(2*1000)),G6036*D6036)</f>
        <v>2.7459250000000001E-2</v>
      </c>
    </row>
    <row r="6037" spans="1:9" ht="16" x14ac:dyDescent="0.2">
      <c r="A6037" s="5">
        <v>42677.75</v>
      </c>
      <c r="B6037" s="2">
        <v>1461.95</v>
      </c>
      <c r="C6037" s="29">
        <v>91.6</v>
      </c>
      <c r="D6037" s="8">
        <v>2.9999999999999997E-4</v>
      </c>
      <c r="E6037" s="13">
        <f>D6037*'Assumptions Notes'!C$12</f>
        <v>3.5999999999999997E-2</v>
      </c>
      <c r="F6037" s="15">
        <f t="shared" si="188"/>
        <v>2.7479999999999997E-2</v>
      </c>
      <c r="G6037" s="10">
        <f>IF(C6037&gt;'Assumptions Notes'!C$11,'Assumptions Notes'!C$11,C6037)</f>
        <v>91.6</v>
      </c>
      <c r="H6037" s="15">
        <f t="shared" si="189"/>
        <v>2.7479999999999997E-2</v>
      </c>
      <c r="I6037" s="2">
        <f>IF(C6037&gt;'Assumptions Notes'!C$11,-C6037*('Assumptions Notes'!C$13/(2*1000)),G6037*D6037)</f>
        <v>2.7479999999999997E-2</v>
      </c>
    </row>
    <row r="6038" spans="1:9" ht="16" x14ac:dyDescent="0.2">
      <c r="A6038" s="5">
        <v>42677.770833333336</v>
      </c>
      <c r="B6038" s="2">
        <v>1492.83</v>
      </c>
      <c r="C6038" s="29">
        <v>87.4</v>
      </c>
      <c r="D6038" s="8">
        <v>2.9999999999999997E-4</v>
      </c>
      <c r="E6038" s="13">
        <f>D6038*'Assumptions Notes'!C$12</f>
        <v>3.5999999999999997E-2</v>
      </c>
      <c r="F6038" s="15">
        <f t="shared" si="188"/>
        <v>2.622E-2</v>
      </c>
      <c r="G6038" s="10">
        <f>IF(C6038&gt;'Assumptions Notes'!C$11,'Assumptions Notes'!C$11,C6038)</f>
        <v>87.4</v>
      </c>
      <c r="H6038" s="15">
        <f t="shared" si="189"/>
        <v>2.622E-2</v>
      </c>
      <c r="I6038" s="2">
        <f>IF(C6038&gt;'Assumptions Notes'!C$11,-C6038*('Assumptions Notes'!C$13/(2*1000)),G6038*D6038)</f>
        <v>2.622E-2</v>
      </c>
    </row>
    <row r="6039" spans="1:9" ht="16" x14ac:dyDescent="0.2">
      <c r="A6039" s="5">
        <v>42677.791666666664</v>
      </c>
      <c r="B6039" s="2">
        <v>1523.69</v>
      </c>
      <c r="C6039" s="29">
        <v>87.7</v>
      </c>
      <c r="D6039" s="8">
        <v>2.9999999999999997E-4</v>
      </c>
      <c r="E6039" s="13">
        <f>D6039*'Assumptions Notes'!C$12</f>
        <v>3.5999999999999997E-2</v>
      </c>
      <c r="F6039" s="15">
        <f t="shared" si="188"/>
        <v>2.631E-2</v>
      </c>
      <c r="G6039" s="10">
        <f>IF(C6039&gt;'Assumptions Notes'!C$11,'Assumptions Notes'!C$11,C6039)</f>
        <v>87.7</v>
      </c>
      <c r="H6039" s="15">
        <f t="shared" si="189"/>
        <v>2.631E-2</v>
      </c>
      <c r="I6039" s="2">
        <f>IF(C6039&gt;'Assumptions Notes'!C$11,-C6039*('Assumptions Notes'!C$13/(2*1000)),G6039*D6039)</f>
        <v>2.631E-2</v>
      </c>
    </row>
    <row r="6040" spans="1:9" ht="16" x14ac:dyDescent="0.2">
      <c r="A6040" s="5">
        <v>42677.8125</v>
      </c>
      <c r="B6040" s="2">
        <v>1551.49</v>
      </c>
      <c r="C6040" s="29">
        <v>85.7</v>
      </c>
      <c r="D6040" s="8">
        <v>2.9750000000000002E-4</v>
      </c>
      <c r="E6040" s="13">
        <f>D6040*'Assumptions Notes'!C$12</f>
        <v>3.5700000000000003E-2</v>
      </c>
      <c r="F6040" s="15">
        <f t="shared" si="188"/>
        <v>2.5495750000000001E-2</v>
      </c>
      <c r="G6040" s="10">
        <f>IF(C6040&gt;'Assumptions Notes'!C$11,'Assumptions Notes'!C$11,C6040)</f>
        <v>85.7</v>
      </c>
      <c r="H6040" s="15">
        <f t="shared" si="189"/>
        <v>2.5495750000000001E-2</v>
      </c>
      <c r="I6040" s="2">
        <f>IF(C6040&gt;'Assumptions Notes'!C$11,-C6040*('Assumptions Notes'!C$13/(2*1000)),G6040*D6040)</f>
        <v>2.5495750000000001E-2</v>
      </c>
    </row>
    <row r="6041" spans="1:9" ht="16" x14ac:dyDescent="0.2">
      <c r="A6041" s="5">
        <v>42677.833333333336</v>
      </c>
      <c r="B6041" s="2">
        <v>1575.14</v>
      </c>
      <c r="C6041" s="29">
        <v>84.3</v>
      </c>
      <c r="D6041" s="8">
        <v>2.9500000000000001E-4</v>
      </c>
      <c r="E6041" s="13">
        <f>D6041*'Assumptions Notes'!C$12</f>
        <v>3.5400000000000001E-2</v>
      </c>
      <c r="F6041" s="15">
        <f t="shared" si="188"/>
        <v>2.4868500000000002E-2</v>
      </c>
      <c r="G6041" s="10">
        <f>IF(C6041&gt;'Assumptions Notes'!C$11,'Assumptions Notes'!C$11,C6041)</f>
        <v>84.3</v>
      </c>
      <c r="H6041" s="15">
        <f t="shared" si="189"/>
        <v>2.4868500000000002E-2</v>
      </c>
      <c r="I6041" s="2">
        <f>IF(C6041&gt;'Assumptions Notes'!C$11,-C6041*('Assumptions Notes'!C$13/(2*1000)),G6041*D6041)</f>
        <v>2.4868500000000002E-2</v>
      </c>
    </row>
    <row r="6042" spans="1:9" ht="16" x14ac:dyDescent="0.2">
      <c r="A6042" s="5">
        <v>42677.854166666664</v>
      </c>
      <c r="B6042" s="2">
        <v>1553.26</v>
      </c>
      <c r="C6042" s="29">
        <v>91.8</v>
      </c>
      <c r="D6042" s="8">
        <v>2.9E-4</v>
      </c>
      <c r="E6042" s="13">
        <f>D6042*'Assumptions Notes'!C$12</f>
        <v>3.4799999999999998E-2</v>
      </c>
      <c r="F6042" s="15">
        <f t="shared" si="188"/>
        <v>2.6622E-2</v>
      </c>
      <c r="G6042" s="10">
        <f>IF(C6042&gt;'Assumptions Notes'!C$11,'Assumptions Notes'!C$11,C6042)</f>
        <v>91.8</v>
      </c>
      <c r="H6042" s="15">
        <f t="shared" si="189"/>
        <v>2.6622E-2</v>
      </c>
      <c r="I6042" s="2">
        <f>IF(C6042&gt;'Assumptions Notes'!C$11,-C6042*('Assumptions Notes'!C$13/(2*1000)),G6042*D6042)</f>
        <v>2.6622E-2</v>
      </c>
    </row>
    <row r="6043" spans="1:9" ht="16" x14ac:dyDescent="0.2">
      <c r="A6043" s="5">
        <v>42677.875</v>
      </c>
      <c r="B6043" s="2">
        <v>1493.1</v>
      </c>
      <c r="C6043" s="29">
        <v>93.8</v>
      </c>
      <c r="D6043" s="8">
        <v>2.8499999999999999E-4</v>
      </c>
      <c r="E6043" s="13">
        <f>D6043*'Assumptions Notes'!C$12</f>
        <v>3.4200000000000001E-2</v>
      </c>
      <c r="F6043" s="15">
        <f t="shared" si="188"/>
        <v>2.6733E-2</v>
      </c>
      <c r="G6043" s="10">
        <f>IF(C6043&gt;'Assumptions Notes'!C$11,'Assumptions Notes'!C$11,C6043)</f>
        <v>93.8</v>
      </c>
      <c r="H6043" s="15">
        <f t="shared" si="189"/>
        <v>2.6733E-2</v>
      </c>
      <c r="I6043" s="2">
        <f>IF(C6043&gt;'Assumptions Notes'!C$11,-C6043*('Assumptions Notes'!C$13/(2*1000)),G6043*D6043)</f>
        <v>2.6733E-2</v>
      </c>
    </row>
    <row r="6044" spans="1:9" ht="16" x14ac:dyDescent="0.2">
      <c r="A6044" s="5">
        <v>42677.895833333336</v>
      </c>
      <c r="B6044" s="2">
        <v>1430.97</v>
      </c>
      <c r="C6044" s="29">
        <v>89.4</v>
      </c>
      <c r="D6044" s="8">
        <v>2.7E-4</v>
      </c>
      <c r="E6044" s="13">
        <f>D6044*'Assumptions Notes'!C$12</f>
        <v>3.2399999999999998E-2</v>
      </c>
      <c r="F6044" s="15">
        <f t="shared" si="188"/>
        <v>2.4138000000000003E-2</v>
      </c>
      <c r="G6044" s="10">
        <f>IF(C6044&gt;'Assumptions Notes'!C$11,'Assumptions Notes'!C$11,C6044)</f>
        <v>89.4</v>
      </c>
      <c r="H6044" s="15">
        <f t="shared" si="189"/>
        <v>2.4138000000000003E-2</v>
      </c>
      <c r="I6044" s="2">
        <f>IF(C6044&gt;'Assumptions Notes'!C$11,-C6044*('Assumptions Notes'!C$13/(2*1000)),G6044*D6044)</f>
        <v>2.4138000000000003E-2</v>
      </c>
    </row>
    <row r="6045" spans="1:9" ht="16" x14ac:dyDescent="0.2">
      <c r="A6045" s="5">
        <v>42677.916666666664</v>
      </c>
      <c r="B6045" s="2">
        <v>1385.02</v>
      </c>
      <c r="C6045" s="29">
        <v>87.6</v>
      </c>
      <c r="D6045" s="8">
        <v>2.5500000000000002E-4</v>
      </c>
      <c r="E6045" s="13">
        <f>D6045*'Assumptions Notes'!C$12</f>
        <v>3.0600000000000002E-2</v>
      </c>
      <c r="F6045" s="15">
        <f t="shared" si="188"/>
        <v>2.2338E-2</v>
      </c>
      <c r="G6045" s="10">
        <f>IF(C6045&gt;'Assumptions Notes'!C$11,'Assumptions Notes'!C$11,C6045)</f>
        <v>87.6</v>
      </c>
      <c r="H6045" s="15">
        <f t="shared" si="189"/>
        <v>2.2338E-2</v>
      </c>
      <c r="I6045" s="2">
        <f>IF(C6045&gt;'Assumptions Notes'!C$11,-C6045*('Assumptions Notes'!C$13/(2*1000)),G6045*D6045)</f>
        <v>2.2338E-2</v>
      </c>
    </row>
    <row r="6046" spans="1:9" ht="16" x14ac:dyDescent="0.2">
      <c r="A6046" s="5">
        <v>42677.9375</v>
      </c>
      <c r="B6046" s="2">
        <v>1338.83</v>
      </c>
      <c r="C6046" s="29">
        <v>86.7</v>
      </c>
      <c r="D6046" s="8">
        <v>2.1250000000000002E-4</v>
      </c>
      <c r="E6046" s="13">
        <f>D6046*'Assumptions Notes'!C$12</f>
        <v>2.5500000000000002E-2</v>
      </c>
      <c r="F6046" s="15">
        <f t="shared" si="188"/>
        <v>1.8423750000000003E-2</v>
      </c>
      <c r="G6046" s="10">
        <f>IF(C6046&gt;'Assumptions Notes'!C$11,'Assumptions Notes'!C$11,C6046)</f>
        <v>86.7</v>
      </c>
      <c r="H6046" s="15">
        <f t="shared" si="189"/>
        <v>1.8423750000000003E-2</v>
      </c>
      <c r="I6046" s="2">
        <f>IF(C6046&gt;'Assumptions Notes'!C$11,-C6046*('Assumptions Notes'!C$13/(2*1000)),G6046*D6046)</f>
        <v>1.8423750000000003E-2</v>
      </c>
    </row>
    <row r="6047" spans="1:9" ht="16" x14ac:dyDescent="0.2">
      <c r="A6047" s="5">
        <v>42677.958333333336</v>
      </c>
      <c r="B6047" s="2">
        <v>1306.24</v>
      </c>
      <c r="C6047" s="29">
        <v>85.7</v>
      </c>
      <c r="D6047" s="8">
        <v>1.7000000000000001E-4</v>
      </c>
      <c r="E6047" s="13">
        <f>D6047*'Assumptions Notes'!C$12</f>
        <v>2.0400000000000001E-2</v>
      </c>
      <c r="F6047" s="15">
        <f t="shared" si="188"/>
        <v>1.4569000000000002E-2</v>
      </c>
      <c r="G6047" s="10">
        <f>IF(C6047&gt;'Assumptions Notes'!C$11,'Assumptions Notes'!C$11,C6047)</f>
        <v>85.7</v>
      </c>
      <c r="H6047" s="15">
        <f t="shared" si="189"/>
        <v>1.4569000000000002E-2</v>
      </c>
      <c r="I6047" s="2">
        <f>IF(C6047&gt;'Assumptions Notes'!C$11,-C6047*('Assumptions Notes'!C$13/(2*1000)),G6047*D6047)</f>
        <v>1.4569000000000002E-2</v>
      </c>
    </row>
    <row r="6048" spans="1:9" ht="16" x14ac:dyDescent="0.2">
      <c r="A6048" s="5">
        <v>42677.979166666664</v>
      </c>
      <c r="B6048" s="2">
        <v>1307.9000000000001</v>
      </c>
      <c r="C6048" s="29">
        <v>88.5</v>
      </c>
      <c r="D6048" s="8">
        <v>1.5000000000000001E-4</v>
      </c>
      <c r="E6048" s="13">
        <f>D6048*'Assumptions Notes'!C$12</f>
        <v>1.8000000000000002E-2</v>
      </c>
      <c r="F6048" s="15">
        <f t="shared" si="188"/>
        <v>1.3275000000000002E-2</v>
      </c>
      <c r="G6048" s="10">
        <f>IF(C6048&gt;'Assumptions Notes'!C$11,'Assumptions Notes'!C$11,C6048)</f>
        <v>88.5</v>
      </c>
      <c r="H6048" s="15">
        <f t="shared" si="189"/>
        <v>1.3275000000000002E-2</v>
      </c>
      <c r="I6048" s="2">
        <f>IF(C6048&gt;'Assumptions Notes'!C$11,-C6048*('Assumptions Notes'!C$13/(2*1000)),G6048*D6048)</f>
        <v>1.3275000000000002E-2</v>
      </c>
    </row>
    <row r="6049" spans="1:9" ht="16" x14ac:dyDescent="0.2">
      <c r="A6049" s="5">
        <v>42678</v>
      </c>
      <c r="B6049" s="2">
        <v>1491.92</v>
      </c>
      <c r="C6049" s="29">
        <v>87.2</v>
      </c>
      <c r="D6049" s="8">
        <v>1.2999999999999999E-4</v>
      </c>
      <c r="E6049" s="13">
        <f>D6049*'Assumptions Notes'!C$12</f>
        <v>1.5599999999999999E-2</v>
      </c>
      <c r="F6049" s="15">
        <f t="shared" si="188"/>
        <v>1.1335999999999999E-2</v>
      </c>
      <c r="G6049" s="10">
        <f>IF(C6049&gt;'Assumptions Notes'!C$11,'Assumptions Notes'!C$11,C6049)</f>
        <v>87.2</v>
      </c>
      <c r="H6049" s="15">
        <f t="shared" si="189"/>
        <v>1.1335999999999999E-2</v>
      </c>
      <c r="I6049" s="2">
        <f>IF(C6049&gt;'Assumptions Notes'!C$11,-C6049*('Assumptions Notes'!C$13/(2*1000)),G6049*D6049)</f>
        <v>1.1335999999999999E-2</v>
      </c>
    </row>
    <row r="6050" spans="1:9" ht="16" x14ac:dyDescent="0.2">
      <c r="A6050" s="5">
        <v>42678.020833333336</v>
      </c>
      <c r="B6050" s="2">
        <v>1403.22</v>
      </c>
      <c r="C6050" s="29">
        <v>83.5</v>
      </c>
      <c r="D6050" s="8">
        <v>1.175E-4</v>
      </c>
      <c r="E6050" s="13">
        <f>D6050*'Assumptions Notes'!C$12</f>
        <v>1.41E-2</v>
      </c>
      <c r="F6050" s="15">
        <f t="shared" si="188"/>
        <v>9.8112500000000005E-3</v>
      </c>
      <c r="G6050" s="10">
        <f>IF(C6050&gt;'Assumptions Notes'!C$11,'Assumptions Notes'!C$11,C6050)</f>
        <v>83.5</v>
      </c>
      <c r="H6050" s="15">
        <f t="shared" si="189"/>
        <v>9.8112500000000005E-3</v>
      </c>
      <c r="I6050" s="2">
        <f>IF(C6050&gt;'Assumptions Notes'!C$11,-C6050*('Assumptions Notes'!C$13/(2*1000)),G6050*D6050)</f>
        <v>9.8112500000000005E-3</v>
      </c>
    </row>
    <row r="6051" spans="1:9" ht="16" x14ac:dyDescent="0.2">
      <c r="A6051" s="5">
        <v>42678.041666666664</v>
      </c>
      <c r="B6051" s="2">
        <v>1340.25</v>
      </c>
      <c r="C6051" s="29">
        <v>83</v>
      </c>
      <c r="D6051" s="8">
        <v>1.05E-4</v>
      </c>
      <c r="E6051" s="13">
        <f>D6051*'Assumptions Notes'!C$12</f>
        <v>1.26E-2</v>
      </c>
      <c r="F6051" s="15">
        <f t="shared" si="188"/>
        <v>8.7150000000000005E-3</v>
      </c>
      <c r="G6051" s="10">
        <f>IF(C6051&gt;'Assumptions Notes'!C$11,'Assumptions Notes'!C$11,C6051)</f>
        <v>83</v>
      </c>
      <c r="H6051" s="15">
        <f t="shared" si="189"/>
        <v>8.7150000000000005E-3</v>
      </c>
      <c r="I6051" s="2">
        <f>IF(C6051&gt;'Assumptions Notes'!C$11,-C6051*('Assumptions Notes'!C$13/(2*1000)),G6051*D6051)</f>
        <v>8.7150000000000005E-3</v>
      </c>
    </row>
    <row r="6052" spans="1:9" ht="16" x14ac:dyDescent="0.2">
      <c r="A6052" s="5">
        <v>42678.0625</v>
      </c>
      <c r="B6052" s="2">
        <v>1254.8599999999999</v>
      </c>
      <c r="C6052" s="29">
        <v>81</v>
      </c>
      <c r="D6052" s="8">
        <v>1.025E-4</v>
      </c>
      <c r="E6052" s="13">
        <f>D6052*'Assumptions Notes'!C$12</f>
        <v>1.23E-2</v>
      </c>
      <c r="F6052" s="15">
        <f t="shared" si="188"/>
        <v>8.3024999999999991E-3</v>
      </c>
      <c r="G6052" s="10">
        <f>IF(C6052&gt;'Assumptions Notes'!C$11,'Assumptions Notes'!C$11,C6052)</f>
        <v>81</v>
      </c>
      <c r="H6052" s="15">
        <f t="shared" si="189"/>
        <v>8.3024999999999991E-3</v>
      </c>
      <c r="I6052" s="2">
        <f>IF(C6052&gt;'Assumptions Notes'!C$11,-C6052*('Assumptions Notes'!C$13/(2*1000)),G6052*D6052)</f>
        <v>8.3024999999999991E-3</v>
      </c>
    </row>
    <row r="6053" spans="1:9" ht="16" x14ac:dyDescent="0.2">
      <c r="A6053" s="5">
        <v>42678.083333333336</v>
      </c>
      <c r="B6053" s="2">
        <v>1186.8699999999999</v>
      </c>
      <c r="C6053" s="29">
        <v>81.400000000000006</v>
      </c>
      <c r="D6053" s="8">
        <v>1E-4</v>
      </c>
      <c r="E6053" s="13">
        <f>D6053*'Assumptions Notes'!C$12</f>
        <v>1.2E-2</v>
      </c>
      <c r="F6053" s="15">
        <f t="shared" si="188"/>
        <v>8.1400000000000014E-3</v>
      </c>
      <c r="G6053" s="10">
        <f>IF(C6053&gt;'Assumptions Notes'!C$11,'Assumptions Notes'!C$11,C6053)</f>
        <v>81.400000000000006</v>
      </c>
      <c r="H6053" s="15">
        <f t="shared" si="189"/>
        <v>8.1400000000000014E-3</v>
      </c>
      <c r="I6053" s="2">
        <f>IF(C6053&gt;'Assumptions Notes'!C$11,-C6053*('Assumptions Notes'!C$13/(2*1000)),G6053*D6053)</f>
        <v>8.1400000000000014E-3</v>
      </c>
    </row>
    <row r="6054" spans="1:9" ht="16" x14ac:dyDescent="0.2">
      <c r="A6054" s="5">
        <v>42678.104166666664</v>
      </c>
      <c r="B6054" s="2">
        <v>1168.73</v>
      </c>
      <c r="C6054" s="29">
        <v>88.7</v>
      </c>
      <c r="D6054" s="8">
        <v>9.8750000000000002E-5</v>
      </c>
      <c r="E6054" s="13">
        <f>D6054*'Assumptions Notes'!C$12</f>
        <v>1.1849999999999999E-2</v>
      </c>
      <c r="F6054" s="15">
        <f t="shared" si="188"/>
        <v>8.7591249999999996E-3</v>
      </c>
      <c r="G6054" s="10">
        <f>IF(C6054&gt;'Assumptions Notes'!C$11,'Assumptions Notes'!C$11,C6054)</f>
        <v>88.7</v>
      </c>
      <c r="H6054" s="15">
        <f t="shared" si="189"/>
        <v>8.7591249999999996E-3</v>
      </c>
      <c r="I6054" s="2">
        <f>IF(C6054&gt;'Assumptions Notes'!C$11,-C6054*('Assumptions Notes'!C$13/(2*1000)),G6054*D6054)</f>
        <v>8.7591249999999996E-3</v>
      </c>
    </row>
    <row r="6055" spans="1:9" ht="16" x14ac:dyDescent="0.2">
      <c r="A6055" s="5">
        <v>42678.125</v>
      </c>
      <c r="B6055" s="2">
        <v>1134.1500000000001</v>
      </c>
      <c r="C6055" s="29">
        <v>91.1</v>
      </c>
      <c r="D6055" s="8">
        <v>9.7499999999999998E-5</v>
      </c>
      <c r="E6055" s="13">
        <f>D6055*'Assumptions Notes'!C$12</f>
        <v>1.17E-2</v>
      </c>
      <c r="F6055" s="15">
        <f t="shared" si="188"/>
        <v>8.8822499999999995E-3</v>
      </c>
      <c r="G6055" s="10">
        <f>IF(C6055&gt;'Assumptions Notes'!C$11,'Assumptions Notes'!C$11,C6055)</f>
        <v>91.1</v>
      </c>
      <c r="H6055" s="15">
        <f t="shared" si="189"/>
        <v>8.8822499999999995E-3</v>
      </c>
      <c r="I6055" s="2">
        <f>IF(C6055&gt;'Assumptions Notes'!C$11,-C6055*('Assumptions Notes'!C$13/(2*1000)),G6055*D6055)</f>
        <v>8.8822499999999995E-3</v>
      </c>
    </row>
    <row r="6056" spans="1:9" ht="16" x14ac:dyDescent="0.2">
      <c r="A6056" s="5">
        <v>42678.145833333336</v>
      </c>
      <c r="B6056" s="2">
        <v>1100.21</v>
      </c>
      <c r="C6056" s="29">
        <v>89.6</v>
      </c>
      <c r="D6056" s="8">
        <v>9.6250000000000009E-5</v>
      </c>
      <c r="E6056" s="13">
        <f>D6056*'Assumptions Notes'!C$12</f>
        <v>1.1550000000000001E-2</v>
      </c>
      <c r="F6056" s="15">
        <f t="shared" si="188"/>
        <v>8.6239999999999997E-3</v>
      </c>
      <c r="G6056" s="10">
        <f>IF(C6056&gt;'Assumptions Notes'!C$11,'Assumptions Notes'!C$11,C6056)</f>
        <v>89.6</v>
      </c>
      <c r="H6056" s="15">
        <f t="shared" si="189"/>
        <v>8.6239999999999997E-3</v>
      </c>
      <c r="I6056" s="2">
        <f>IF(C6056&gt;'Assumptions Notes'!C$11,-C6056*('Assumptions Notes'!C$13/(2*1000)),G6056*D6056)</f>
        <v>8.6239999999999997E-3</v>
      </c>
    </row>
    <row r="6057" spans="1:9" ht="16" x14ac:dyDescent="0.2">
      <c r="A6057" s="5">
        <v>42678.166666666664</v>
      </c>
      <c r="B6057" s="2">
        <v>1031.18</v>
      </c>
      <c r="C6057" s="29">
        <v>87.5</v>
      </c>
      <c r="D6057" s="8">
        <v>9.5000000000000005E-5</v>
      </c>
      <c r="E6057" s="13">
        <f>D6057*'Assumptions Notes'!C$12</f>
        <v>1.14E-2</v>
      </c>
      <c r="F6057" s="15">
        <f t="shared" si="188"/>
        <v>8.3125000000000004E-3</v>
      </c>
      <c r="G6057" s="10">
        <f>IF(C6057&gt;'Assumptions Notes'!C$11,'Assumptions Notes'!C$11,C6057)</f>
        <v>87.5</v>
      </c>
      <c r="H6057" s="15">
        <f t="shared" si="189"/>
        <v>8.3125000000000004E-3</v>
      </c>
      <c r="I6057" s="2">
        <f>IF(C6057&gt;'Assumptions Notes'!C$11,-C6057*('Assumptions Notes'!C$13/(2*1000)),G6057*D6057)</f>
        <v>8.3125000000000004E-3</v>
      </c>
    </row>
    <row r="6058" spans="1:9" ht="16" x14ac:dyDescent="0.2">
      <c r="A6058" s="5">
        <v>42678.1875</v>
      </c>
      <c r="B6058" s="2">
        <v>1000.92</v>
      </c>
      <c r="C6058" s="29">
        <v>85.6</v>
      </c>
      <c r="D6058" s="8">
        <v>9.6250000000000009E-5</v>
      </c>
      <c r="E6058" s="13">
        <f>D6058*'Assumptions Notes'!C$12</f>
        <v>1.1550000000000001E-2</v>
      </c>
      <c r="F6058" s="15">
        <f t="shared" si="188"/>
        <v>8.2389999999999998E-3</v>
      </c>
      <c r="G6058" s="10">
        <f>IF(C6058&gt;'Assumptions Notes'!C$11,'Assumptions Notes'!C$11,C6058)</f>
        <v>85.6</v>
      </c>
      <c r="H6058" s="15">
        <f t="shared" si="189"/>
        <v>8.2389999999999998E-3</v>
      </c>
      <c r="I6058" s="2">
        <f>IF(C6058&gt;'Assumptions Notes'!C$11,-C6058*('Assumptions Notes'!C$13/(2*1000)),G6058*D6058)</f>
        <v>8.2389999999999998E-3</v>
      </c>
    </row>
    <row r="6059" spans="1:9" ht="16" x14ac:dyDescent="0.2">
      <c r="A6059" s="5">
        <v>42678.208333333336</v>
      </c>
      <c r="B6059" s="2">
        <v>1028.72</v>
      </c>
      <c r="C6059" s="29">
        <v>82.2</v>
      </c>
      <c r="D6059" s="8">
        <v>9.7499999999999998E-5</v>
      </c>
      <c r="E6059" s="13">
        <f>D6059*'Assumptions Notes'!C$12</f>
        <v>1.17E-2</v>
      </c>
      <c r="F6059" s="15">
        <f t="shared" si="188"/>
        <v>8.0145000000000008E-3</v>
      </c>
      <c r="G6059" s="10">
        <f>IF(C6059&gt;'Assumptions Notes'!C$11,'Assumptions Notes'!C$11,C6059)</f>
        <v>82.2</v>
      </c>
      <c r="H6059" s="15">
        <f t="shared" si="189"/>
        <v>8.0145000000000008E-3</v>
      </c>
      <c r="I6059" s="2">
        <f>IF(C6059&gt;'Assumptions Notes'!C$11,-C6059*('Assumptions Notes'!C$13/(2*1000)),G6059*D6059)</f>
        <v>8.0145000000000008E-3</v>
      </c>
    </row>
    <row r="6060" spans="1:9" ht="16" x14ac:dyDescent="0.2">
      <c r="A6060" s="5">
        <v>42678.229166666664</v>
      </c>
      <c r="B6060" s="2">
        <v>1050.6099999999999</v>
      </c>
      <c r="C6060" s="29">
        <v>84.4</v>
      </c>
      <c r="D6060" s="8">
        <v>1.15E-4</v>
      </c>
      <c r="E6060" s="13">
        <f>D6060*'Assumptions Notes'!C$12</f>
        <v>1.38E-2</v>
      </c>
      <c r="F6060" s="15">
        <f t="shared" si="188"/>
        <v>9.7060000000000011E-3</v>
      </c>
      <c r="G6060" s="10">
        <f>IF(C6060&gt;'Assumptions Notes'!C$11,'Assumptions Notes'!C$11,C6060)</f>
        <v>84.4</v>
      </c>
      <c r="H6060" s="15">
        <f t="shared" si="189"/>
        <v>9.7060000000000011E-3</v>
      </c>
      <c r="I6060" s="2">
        <f>IF(C6060&gt;'Assumptions Notes'!C$11,-C6060*('Assumptions Notes'!C$13/(2*1000)),G6060*D6060)</f>
        <v>9.7060000000000011E-3</v>
      </c>
    </row>
    <row r="6061" spans="1:9" ht="16" x14ac:dyDescent="0.2">
      <c r="A6061" s="5">
        <v>42678.25</v>
      </c>
      <c r="B6061" s="2">
        <v>1112.75</v>
      </c>
      <c r="C6061" s="29">
        <v>85.4</v>
      </c>
      <c r="D6061" s="8">
        <v>1.325E-4</v>
      </c>
      <c r="E6061" s="13">
        <f>D6061*'Assumptions Notes'!C$12</f>
        <v>1.5900000000000001E-2</v>
      </c>
      <c r="F6061" s="15">
        <f t="shared" si="188"/>
        <v>1.1315500000000001E-2</v>
      </c>
      <c r="G6061" s="10">
        <f>IF(C6061&gt;'Assumptions Notes'!C$11,'Assumptions Notes'!C$11,C6061)</f>
        <v>85.4</v>
      </c>
      <c r="H6061" s="15">
        <f t="shared" si="189"/>
        <v>1.1315500000000001E-2</v>
      </c>
      <c r="I6061" s="2">
        <f>IF(C6061&gt;'Assumptions Notes'!C$11,-C6061*('Assumptions Notes'!C$13/(2*1000)),G6061*D6061)</f>
        <v>1.1315500000000001E-2</v>
      </c>
    </row>
    <row r="6062" spans="1:9" ht="16" x14ac:dyDescent="0.2">
      <c r="A6062" s="5">
        <v>42678.270833333336</v>
      </c>
      <c r="B6062" s="2">
        <v>1202.22</v>
      </c>
      <c r="C6062" s="29">
        <v>83.2</v>
      </c>
      <c r="D6062" s="8">
        <v>1.6249999999999999E-4</v>
      </c>
      <c r="E6062" s="13">
        <f>D6062*'Assumptions Notes'!C$12</f>
        <v>1.95E-2</v>
      </c>
      <c r="F6062" s="15">
        <f t="shared" si="188"/>
        <v>1.3519999999999999E-2</v>
      </c>
      <c r="G6062" s="10">
        <f>IF(C6062&gt;'Assumptions Notes'!C$11,'Assumptions Notes'!C$11,C6062)</f>
        <v>83.2</v>
      </c>
      <c r="H6062" s="15">
        <f t="shared" si="189"/>
        <v>1.3519999999999999E-2</v>
      </c>
      <c r="I6062" s="2">
        <f>IF(C6062&gt;'Assumptions Notes'!C$11,-C6062*('Assumptions Notes'!C$13/(2*1000)),G6062*D6062)</f>
        <v>1.3519999999999999E-2</v>
      </c>
    </row>
    <row r="6063" spans="1:9" ht="16" x14ac:dyDescent="0.2">
      <c r="A6063" s="5">
        <v>42678.291666666664</v>
      </c>
      <c r="B6063" s="2">
        <v>1309.46</v>
      </c>
      <c r="C6063" s="29">
        <v>80.400000000000006</v>
      </c>
      <c r="D6063" s="8">
        <v>1.9249999999999999E-4</v>
      </c>
      <c r="E6063" s="13">
        <f>D6063*'Assumptions Notes'!C$12</f>
        <v>2.3099999999999999E-2</v>
      </c>
      <c r="F6063" s="15">
        <f t="shared" si="188"/>
        <v>1.5476999999999999E-2</v>
      </c>
      <c r="G6063" s="10">
        <f>IF(C6063&gt;'Assumptions Notes'!C$11,'Assumptions Notes'!C$11,C6063)</f>
        <v>80.400000000000006</v>
      </c>
      <c r="H6063" s="15">
        <f t="shared" si="189"/>
        <v>1.5476999999999999E-2</v>
      </c>
      <c r="I6063" s="2">
        <f>IF(C6063&gt;'Assumptions Notes'!C$11,-C6063*('Assumptions Notes'!C$13/(2*1000)),G6063*D6063)</f>
        <v>1.5476999999999999E-2</v>
      </c>
    </row>
    <row r="6064" spans="1:9" ht="16" x14ac:dyDescent="0.2">
      <c r="A6064" s="5">
        <v>42678.3125</v>
      </c>
      <c r="B6064" s="2">
        <v>1311.02</v>
      </c>
      <c r="C6064" s="29">
        <v>79.2</v>
      </c>
      <c r="D6064" s="8">
        <v>2.0875000000000001E-4</v>
      </c>
      <c r="E6064" s="13">
        <f>D6064*'Assumptions Notes'!C$12</f>
        <v>2.5049999999999999E-2</v>
      </c>
      <c r="F6064" s="15">
        <f t="shared" si="188"/>
        <v>1.6533000000000003E-2</v>
      </c>
      <c r="G6064" s="10">
        <f>IF(C6064&gt;'Assumptions Notes'!C$11,'Assumptions Notes'!C$11,C6064)</f>
        <v>79.2</v>
      </c>
      <c r="H6064" s="15">
        <f t="shared" si="189"/>
        <v>1.6533000000000003E-2</v>
      </c>
      <c r="I6064" s="2">
        <f>IF(C6064&gt;'Assumptions Notes'!C$11,-C6064*('Assumptions Notes'!C$13/(2*1000)),G6064*D6064)</f>
        <v>1.6533000000000003E-2</v>
      </c>
    </row>
    <row r="6065" spans="1:9" ht="16" x14ac:dyDescent="0.2">
      <c r="A6065" s="5">
        <v>42678.333333333336</v>
      </c>
      <c r="B6065" s="2">
        <v>1257.27</v>
      </c>
      <c r="C6065" s="29">
        <v>78.7</v>
      </c>
      <c r="D6065" s="8">
        <v>2.2499999999999999E-4</v>
      </c>
      <c r="E6065" s="13">
        <f>D6065*'Assumptions Notes'!C$12</f>
        <v>2.7E-2</v>
      </c>
      <c r="F6065" s="15">
        <f t="shared" si="188"/>
        <v>1.7707500000000001E-2</v>
      </c>
      <c r="G6065" s="10">
        <f>IF(C6065&gt;'Assumptions Notes'!C$11,'Assumptions Notes'!C$11,C6065)</f>
        <v>78.7</v>
      </c>
      <c r="H6065" s="15">
        <f t="shared" si="189"/>
        <v>1.7707500000000001E-2</v>
      </c>
      <c r="I6065" s="2">
        <f>IF(C6065&gt;'Assumptions Notes'!C$11,-C6065*('Assumptions Notes'!C$13/(2*1000)),G6065*D6065)</f>
        <v>1.7707500000000001E-2</v>
      </c>
    </row>
    <row r="6066" spans="1:9" ht="16" x14ac:dyDescent="0.2">
      <c r="A6066" s="5">
        <v>42678.354166666664</v>
      </c>
      <c r="B6066" s="2">
        <v>1190.6300000000001</v>
      </c>
      <c r="C6066" s="29">
        <v>86.8</v>
      </c>
      <c r="D6066" s="8">
        <v>2.2625E-4</v>
      </c>
      <c r="E6066" s="13">
        <f>D6066*'Assumptions Notes'!C$12</f>
        <v>2.7150000000000001E-2</v>
      </c>
      <c r="F6066" s="15">
        <f t="shared" si="188"/>
        <v>1.96385E-2</v>
      </c>
      <c r="G6066" s="10">
        <f>IF(C6066&gt;'Assumptions Notes'!C$11,'Assumptions Notes'!C$11,C6066)</f>
        <v>86.8</v>
      </c>
      <c r="H6066" s="15">
        <f t="shared" si="189"/>
        <v>1.96385E-2</v>
      </c>
      <c r="I6066" s="2">
        <f>IF(C6066&gt;'Assumptions Notes'!C$11,-C6066*('Assumptions Notes'!C$13/(2*1000)),G6066*D6066)</f>
        <v>1.96385E-2</v>
      </c>
    </row>
    <row r="6067" spans="1:9" ht="16" x14ac:dyDescent="0.2">
      <c r="A6067" s="5">
        <v>42678.375</v>
      </c>
      <c r="B6067" s="2">
        <v>1128.8499999999999</v>
      </c>
      <c r="C6067" s="29">
        <v>89.7</v>
      </c>
      <c r="D6067" s="8">
        <v>2.275E-4</v>
      </c>
      <c r="E6067" s="13">
        <f>D6067*'Assumptions Notes'!C$12</f>
        <v>2.7300000000000001E-2</v>
      </c>
      <c r="F6067" s="15">
        <f t="shared" si="188"/>
        <v>2.0406750000000001E-2</v>
      </c>
      <c r="G6067" s="10">
        <f>IF(C6067&gt;'Assumptions Notes'!C$11,'Assumptions Notes'!C$11,C6067)</f>
        <v>89.7</v>
      </c>
      <c r="H6067" s="15">
        <f t="shared" si="189"/>
        <v>2.0406750000000001E-2</v>
      </c>
      <c r="I6067" s="2">
        <f>IF(C6067&gt;'Assumptions Notes'!C$11,-C6067*('Assumptions Notes'!C$13/(2*1000)),G6067*D6067)</f>
        <v>2.0406750000000001E-2</v>
      </c>
    </row>
    <row r="6068" spans="1:9" ht="16" x14ac:dyDescent="0.2">
      <c r="A6068" s="5">
        <v>42678.395833333336</v>
      </c>
      <c r="B6068" s="2">
        <v>1049.3</v>
      </c>
      <c r="C6068" s="29">
        <v>86.8</v>
      </c>
      <c r="D6068" s="8">
        <v>2.1875E-4</v>
      </c>
      <c r="E6068" s="13">
        <f>D6068*'Assumptions Notes'!C$12</f>
        <v>2.6249999999999999E-2</v>
      </c>
      <c r="F6068" s="15">
        <f t="shared" si="188"/>
        <v>1.8987500000000001E-2</v>
      </c>
      <c r="G6068" s="10">
        <f>IF(C6068&gt;'Assumptions Notes'!C$11,'Assumptions Notes'!C$11,C6068)</f>
        <v>86.8</v>
      </c>
      <c r="H6068" s="15">
        <f t="shared" si="189"/>
        <v>1.8987500000000001E-2</v>
      </c>
      <c r="I6068" s="2">
        <f>IF(C6068&gt;'Assumptions Notes'!C$11,-C6068*('Assumptions Notes'!C$13/(2*1000)),G6068*D6068)</f>
        <v>1.8987500000000001E-2</v>
      </c>
    </row>
    <row r="6069" spans="1:9" ht="16" x14ac:dyDescent="0.2">
      <c r="A6069" s="5">
        <v>42678.416666666664</v>
      </c>
      <c r="B6069" s="2">
        <v>988.7</v>
      </c>
      <c r="C6069" s="29">
        <v>85.7</v>
      </c>
      <c r="D6069" s="8">
        <v>2.1000000000000001E-4</v>
      </c>
      <c r="E6069" s="13">
        <f>D6069*'Assumptions Notes'!C$12</f>
        <v>2.52E-2</v>
      </c>
      <c r="F6069" s="15">
        <f t="shared" si="188"/>
        <v>1.7997000000000003E-2</v>
      </c>
      <c r="G6069" s="10">
        <f>IF(C6069&gt;'Assumptions Notes'!C$11,'Assumptions Notes'!C$11,C6069)</f>
        <v>85.7</v>
      </c>
      <c r="H6069" s="15">
        <f t="shared" si="189"/>
        <v>1.7997000000000003E-2</v>
      </c>
      <c r="I6069" s="2">
        <f>IF(C6069&gt;'Assumptions Notes'!C$11,-C6069*('Assumptions Notes'!C$13/(2*1000)),G6069*D6069)</f>
        <v>1.7997000000000003E-2</v>
      </c>
    </row>
    <row r="6070" spans="1:9" ht="16" x14ac:dyDescent="0.2">
      <c r="A6070" s="5">
        <v>42678.4375</v>
      </c>
      <c r="B6070" s="2">
        <v>965.59</v>
      </c>
      <c r="C6070" s="29">
        <v>84.1</v>
      </c>
      <c r="D6070" s="8">
        <v>2.075E-4</v>
      </c>
      <c r="E6070" s="13">
        <f>D6070*'Assumptions Notes'!C$12</f>
        <v>2.4899999999999999E-2</v>
      </c>
      <c r="F6070" s="15">
        <f t="shared" si="188"/>
        <v>1.7450749999999998E-2</v>
      </c>
      <c r="G6070" s="10">
        <f>IF(C6070&gt;'Assumptions Notes'!C$11,'Assumptions Notes'!C$11,C6070)</f>
        <v>84.1</v>
      </c>
      <c r="H6070" s="15">
        <f t="shared" si="189"/>
        <v>1.7450749999999998E-2</v>
      </c>
      <c r="I6070" s="2">
        <f>IF(C6070&gt;'Assumptions Notes'!C$11,-C6070*('Assumptions Notes'!C$13/(2*1000)),G6070*D6070)</f>
        <v>1.7450749999999998E-2</v>
      </c>
    </row>
    <row r="6071" spans="1:9" ht="16" x14ac:dyDescent="0.2">
      <c r="A6071" s="5">
        <v>42678.458333333336</v>
      </c>
      <c r="B6071" s="2">
        <v>955.13</v>
      </c>
      <c r="C6071" s="29">
        <v>83.3</v>
      </c>
      <c r="D6071" s="8">
        <v>2.05E-4</v>
      </c>
      <c r="E6071" s="13">
        <f>D6071*'Assumptions Notes'!C$12</f>
        <v>2.46E-2</v>
      </c>
      <c r="F6071" s="15">
        <f t="shared" si="188"/>
        <v>1.7076499999999998E-2</v>
      </c>
      <c r="G6071" s="10">
        <f>IF(C6071&gt;'Assumptions Notes'!C$11,'Assumptions Notes'!C$11,C6071)</f>
        <v>83.3</v>
      </c>
      <c r="H6071" s="15">
        <f t="shared" si="189"/>
        <v>1.7076499999999998E-2</v>
      </c>
      <c r="I6071" s="2">
        <f>IF(C6071&gt;'Assumptions Notes'!C$11,-C6071*('Assumptions Notes'!C$13/(2*1000)),G6071*D6071)</f>
        <v>1.7076499999999998E-2</v>
      </c>
    </row>
    <row r="6072" spans="1:9" ht="16" x14ac:dyDescent="0.2">
      <c r="A6072" s="5">
        <v>42678.479166666664</v>
      </c>
      <c r="B6072" s="2">
        <v>942.38</v>
      </c>
      <c r="C6072" s="29">
        <v>84.5</v>
      </c>
      <c r="D6072" s="8">
        <v>2.1499999999999999E-4</v>
      </c>
      <c r="E6072" s="13">
        <f>D6072*'Assumptions Notes'!C$12</f>
        <v>2.58E-2</v>
      </c>
      <c r="F6072" s="15">
        <f t="shared" si="188"/>
        <v>1.81675E-2</v>
      </c>
      <c r="G6072" s="10">
        <f>IF(C6072&gt;'Assumptions Notes'!C$11,'Assumptions Notes'!C$11,C6072)</f>
        <v>84.5</v>
      </c>
      <c r="H6072" s="15">
        <f t="shared" si="189"/>
        <v>1.81675E-2</v>
      </c>
      <c r="I6072" s="2">
        <f>IF(C6072&gt;'Assumptions Notes'!C$11,-C6072*('Assumptions Notes'!C$13/(2*1000)),G6072*D6072)</f>
        <v>1.81675E-2</v>
      </c>
    </row>
    <row r="6073" spans="1:9" ht="16" x14ac:dyDescent="0.2">
      <c r="A6073" s="5">
        <v>42678.5</v>
      </c>
      <c r="B6073" s="2">
        <v>934.62</v>
      </c>
      <c r="C6073" s="29">
        <v>85.8</v>
      </c>
      <c r="D6073" s="8">
        <v>2.2499999999999999E-4</v>
      </c>
      <c r="E6073" s="13">
        <f>D6073*'Assumptions Notes'!C$12</f>
        <v>2.7E-2</v>
      </c>
      <c r="F6073" s="15">
        <f t="shared" si="188"/>
        <v>1.9304999999999999E-2</v>
      </c>
      <c r="G6073" s="10">
        <f>IF(C6073&gt;'Assumptions Notes'!C$11,'Assumptions Notes'!C$11,C6073)</f>
        <v>85.8</v>
      </c>
      <c r="H6073" s="15">
        <f t="shared" si="189"/>
        <v>1.9304999999999999E-2</v>
      </c>
      <c r="I6073" s="2">
        <f>IF(C6073&gt;'Assumptions Notes'!C$11,-C6073*('Assumptions Notes'!C$13/(2*1000)),G6073*D6073)</f>
        <v>1.9304999999999999E-2</v>
      </c>
    </row>
    <row r="6074" spans="1:9" ht="16" x14ac:dyDescent="0.2">
      <c r="A6074" s="5">
        <v>42678.520833333336</v>
      </c>
      <c r="B6074" s="2">
        <v>935.05</v>
      </c>
      <c r="C6074" s="29">
        <v>81.400000000000006</v>
      </c>
      <c r="D6074" s="8">
        <v>2.1250000000000002E-4</v>
      </c>
      <c r="E6074" s="13">
        <f>D6074*'Assumptions Notes'!C$12</f>
        <v>2.5500000000000002E-2</v>
      </c>
      <c r="F6074" s="15">
        <f t="shared" si="188"/>
        <v>1.7297500000000004E-2</v>
      </c>
      <c r="G6074" s="10">
        <f>IF(C6074&gt;'Assumptions Notes'!C$11,'Assumptions Notes'!C$11,C6074)</f>
        <v>81.400000000000006</v>
      </c>
      <c r="H6074" s="15">
        <f t="shared" si="189"/>
        <v>1.7297500000000004E-2</v>
      </c>
      <c r="I6074" s="2">
        <f>IF(C6074&gt;'Assumptions Notes'!C$11,-C6074*('Assumptions Notes'!C$13/(2*1000)),G6074*D6074)</f>
        <v>1.7297500000000004E-2</v>
      </c>
    </row>
    <row r="6075" spans="1:9" ht="16" x14ac:dyDescent="0.2">
      <c r="A6075" s="5">
        <v>42678.541666666664</v>
      </c>
      <c r="B6075" s="2">
        <v>943.38</v>
      </c>
      <c r="C6075" s="29">
        <v>78.400000000000006</v>
      </c>
      <c r="D6075" s="8">
        <v>2.0000000000000001E-4</v>
      </c>
      <c r="E6075" s="13">
        <f>D6075*'Assumptions Notes'!C$12</f>
        <v>2.4E-2</v>
      </c>
      <c r="F6075" s="15">
        <f t="shared" si="188"/>
        <v>1.5680000000000003E-2</v>
      </c>
      <c r="G6075" s="10">
        <f>IF(C6075&gt;'Assumptions Notes'!C$11,'Assumptions Notes'!C$11,C6075)</f>
        <v>78.400000000000006</v>
      </c>
      <c r="H6075" s="15">
        <f t="shared" si="189"/>
        <v>1.5680000000000003E-2</v>
      </c>
      <c r="I6075" s="2">
        <f>IF(C6075&gt;'Assumptions Notes'!C$11,-C6075*('Assumptions Notes'!C$13/(2*1000)),G6075*D6075)</f>
        <v>1.5680000000000003E-2</v>
      </c>
    </row>
    <row r="6076" spans="1:9" ht="16" x14ac:dyDescent="0.2">
      <c r="A6076" s="5">
        <v>42678.5625</v>
      </c>
      <c r="B6076" s="2">
        <v>937.39</v>
      </c>
      <c r="C6076" s="29">
        <v>79</v>
      </c>
      <c r="D6076" s="8">
        <v>1.975E-4</v>
      </c>
      <c r="E6076" s="13">
        <f>D6076*'Assumptions Notes'!C$12</f>
        <v>2.3699999999999999E-2</v>
      </c>
      <c r="F6076" s="15">
        <f t="shared" si="188"/>
        <v>1.56025E-2</v>
      </c>
      <c r="G6076" s="10">
        <f>IF(C6076&gt;'Assumptions Notes'!C$11,'Assumptions Notes'!C$11,C6076)</f>
        <v>79</v>
      </c>
      <c r="H6076" s="15">
        <f t="shared" si="189"/>
        <v>1.56025E-2</v>
      </c>
      <c r="I6076" s="2">
        <f>IF(C6076&gt;'Assumptions Notes'!C$11,-C6076*('Assumptions Notes'!C$13/(2*1000)),G6076*D6076)</f>
        <v>1.56025E-2</v>
      </c>
    </row>
    <row r="6077" spans="1:9" ht="16" x14ac:dyDescent="0.2">
      <c r="A6077" s="5">
        <v>42678.583333333336</v>
      </c>
      <c r="B6077" s="2">
        <v>939.87</v>
      </c>
      <c r="C6077" s="29">
        <v>77.3</v>
      </c>
      <c r="D6077" s="8">
        <v>1.95E-4</v>
      </c>
      <c r="E6077" s="13">
        <f>D6077*'Assumptions Notes'!C$12</f>
        <v>2.3400000000000001E-2</v>
      </c>
      <c r="F6077" s="15">
        <f t="shared" si="188"/>
        <v>1.5073499999999998E-2</v>
      </c>
      <c r="G6077" s="10">
        <f>IF(C6077&gt;'Assumptions Notes'!C$11,'Assumptions Notes'!C$11,C6077)</f>
        <v>77.3</v>
      </c>
      <c r="H6077" s="15">
        <f t="shared" si="189"/>
        <v>1.5073499999999998E-2</v>
      </c>
      <c r="I6077" s="2">
        <f>IF(C6077&gt;'Assumptions Notes'!C$11,-C6077*('Assumptions Notes'!C$13/(2*1000)),G6077*D6077)</f>
        <v>1.5073499999999998E-2</v>
      </c>
    </row>
    <row r="6078" spans="1:9" ht="16" x14ac:dyDescent="0.2">
      <c r="A6078" s="5">
        <v>42678.604166666664</v>
      </c>
      <c r="B6078" s="2">
        <v>947.97</v>
      </c>
      <c r="C6078" s="29">
        <v>83.6</v>
      </c>
      <c r="D6078" s="8">
        <v>1.9625E-4</v>
      </c>
      <c r="E6078" s="13">
        <f>D6078*'Assumptions Notes'!C$12</f>
        <v>2.3550000000000001E-2</v>
      </c>
      <c r="F6078" s="15">
        <f t="shared" si="188"/>
        <v>1.6406499999999997E-2</v>
      </c>
      <c r="G6078" s="10">
        <f>IF(C6078&gt;'Assumptions Notes'!C$11,'Assumptions Notes'!C$11,C6078)</f>
        <v>83.6</v>
      </c>
      <c r="H6078" s="15">
        <f t="shared" si="189"/>
        <v>1.6406499999999997E-2</v>
      </c>
      <c r="I6078" s="2">
        <f>IF(C6078&gt;'Assumptions Notes'!C$11,-C6078*('Assumptions Notes'!C$13/(2*1000)),G6078*D6078)</f>
        <v>1.6406499999999997E-2</v>
      </c>
    </row>
    <row r="6079" spans="1:9" ht="16" x14ac:dyDescent="0.2">
      <c r="A6079" s="5">
        <v>42678.625</v>
      </c>
      <c r="B6079" s="2">
        <v>969.35</v>
      </c>
      <c r="C6079" s="29">
        <v>86.3</v>
      </c>
      <c r="D6079" s="8">
        <v>1.975E-4</v>
      </c>
      <c r="E6079" s="13">
        <f>D6079*'Assumptions Notes'!C$12</f>
        <v>2.3699999999999999E-2</v>
      </c>
      <c r="F6079" s="15">
        <f t="shared" si="188"/>
        <v>1.704425E-2</v>
      </c>
      <c r="G6079" s="10">
        <f>IF(C6079&gt;'Assumptions Notes'!C$11,'Assumptions Notes'!C$11,C6079)</f>
        <v>86.3</v>
      </c>
      <c r="H6079" s="15">
        <f t="shared" si="189"/>
        <v>1.704425E-2</v>
      </c>
      <c r="I6079" s="2">
        <f>IF(C6079&gt;'Assumptions Notes'!C$11,-C6079*('Assumptions Notes'!C$13/(2*1000)),G6079*D6079)</f>
        <v>1.704425E-2</v>
      </c>
    </row>
    <row r="6080" spans="1:9" ht="16" x14ac:dyDescent="0.2">
      <c r="A6080" s="5">
        <v>42678.645833333336</v>
      </c>
      <c r="B6080" s="2">
        <v>1006.2</v>
      </c>
      <c r="C6080" s="29">
        <v>84.6</v>
      </c>
      <c r="D6080" s="8">
        <v>2.2124999999999998E-4</v>
      </c>
      <c r="E6080" s="13">
        <f>D6080*'Assumptions Notes'!C$12</f>
        <v>2.6549999999999997E-2</v>
      </c>
      <c r="F6080" s="15">
        <f t="shared" si="188"/>
        <v>1.8717749999999998E-2</v>
      </c>
      <c r="G6080" s="10">
        <f>IF(C6080&gt;'Assumptions Notes'!C$11,'Assumptions Notes'!C$11,C6080)</f>
        <v>84.6</v>
      </c>
      <c r="H6080" s="15">
        <f t="shared" si="189"/>
        <v>1.8717749999999998E-2</v>
      </c>
      <c r="I6080" s="2">
        <f>IF(C6080&gt;'Assumptions Notes'!C$11,-C6080*('Assumptions Notes'!C$13/(2*1000)),G6080*D6080)</f>
        <v>1.8717749999999998E-2</v>
      </c>
    </row>
    <row r="6081" spans="1:9" ht="16" x14ac:dyDescent="0.2">
      <c r="A6081" s="5">
        <v>42678.666666666664</v>
      </c>
      <c r="B6081" s="2">
        <v>1026.1500000000001</v>
      </c>
      <c r="C6081" s="29">
        <v>83.5</v>
      </c>
      <c r="D6081" s="8">
        <v>2.4499999999999999E-4</v>
      </c>
      <c r="E6081" s="13">
        <f>D6081*'Assumptions Notes'!C$12</f>
        <v>2.9399999999999999E-2</v>
      </c>
      <c r="F6081" s="15">
        <f t="shared" si="188"/>
        <v>2.04575E-2</v>
      </c>
      <c r="G6081" s="10">
        <f>IF(C6081&gt;'Assumptions Notes'!C$11,'Assumptions Notes'!C$11,C6081)</f>
        <v>83.5</v>
      </c>
      <c r="H6081" s="15">
        <f t="shared" si="189"/>
        <v>2.04575E-2</v>
      </c>
      <c r="I6081" s="2">
        <f>IF(C6081&gt;'Assumptions Notes'!C$11,-C6081*('Assumptions Notes'!C$13/(2*1000)),G6081*D6081)</f>
        <v>2.04575E-2</v>
      </c>
    </row>
    <row r="6082" spans="1:9" ht="16" x14ac:dyDescent="0.2">
      <c r="A6082" s="5">
        <v>42678.6875</v>
      </c>
      <c r="B6082" s="2">
        <v>1058.58</v>
      </c>
      <c r="C6082" s="29">
        <v>83.6</v>
      </c>
      <c r="D6082" s="8">
        <v>2.7E-4</v>
      </c>
      <c r="E6082" s="13">
        <f>D6082*'Assumptions Notes'!C$12</f>
        <v>3.2399999999999998E-2</v>
      </c>
      <c r="F6082" s="15">
        <f t="shared" si="188"/>
        <v>2.2571999999999998E-2</v>
      </c>
      <c r="G6082" s="10">
        <f>IF(C6082&gt;'Assumptions Notes'!C$11,'Assumptions Notes'!C$11,C6082)</f>
        <v>83.6</v>
      </c>
      <c r="H6082" s="15">
        <f t="shared" si="189"/>
        <v>2.2571999999999998E-2</v>
      </c>
      <c r="I6082" s="2">
        <f>IF(C6082&gt;'Assumptions Notes'!C$11,-C6082*('Assumptions Notes'!C$13/(2*1000)),G6082*D6082)</f>
        <v>2.2571999999999998E-2</v>
      </c>
    </row>
    <row r="6083" spans="1:9" ht="16" x14ac:dyDescent="0.2">
      <c r="A6083" s="5">
        <v>42678.708333333336</v>
      </c>
      <c r="B6083" s="2">
        <v>1112.68</v>
      </c>
      <c r="C6083" s="29">
        <v>81.400000000000006</v>
      </c>
      <c r="D6083" s="8">
        <v>2.9500000000000001E-4</v>
      </c>
      <c r="E6083" s="13">
        <f>D6083*'Assumptions Notes'!C$12</f>
        <v>3.5400000000000001E-2</v>
      </c>
      <c r="F6083" s="15">
        <f t="shared" ref="F6083:F6146" si="190">D6083*C6083</f>
        <v>2.4013000000000003E-2</v>
      </c>
      <c r="G6083" s="10">
        <f>IF(C6083&gt;'Assumptions Notes'!C$11,'Assumptions Notes'!C$11,C6083)</f>
        <v>81.400000000000006</v>
      </c>
      <c r="H6083" s="15">
        <f t="shared" ref="H6083:H6146" si="191">G6083*D6083</f>
        <v>2.4013000000000003E-2</v>
      </c>
      <c r="I6083" s="2">
        <f>IF(C6083&gt;'Assumptions Notes'!C$11,-C6083*('Assumptions Notes'!C$13/(2*1000)),G6083*D6083)</f>
        <v>2.4013000000000003E-2</v>
      </c>
    </row>
    <row r="6084" spans="1:9" ht="16" x14ac:dyDescent="0.2">
      <c r="A6084" s="5">
        <v>42678.729166666664</v>
      </c>
      <c r="B6084" s="2">
        <v>1152.54</v>
      </c>
      <c r="C6084" s="29">
        <v>82.6</v>
      </c>
      <c r="D6084" s="8">
        <v>2.9750000000000002E-4</v>
      </c>
      <c r="E6084" s="13">
        <f>D6084*'Assumptions Notes'!C$12</f>
        <v>3.5700000000000003E-2</v>
      </c>
      <c r="F6084" s="15">
        <f t="shared" si="190"/>
        <v>2.4573500000000002E-2</v>
      </c>
      <c r="G6084" s="10">
        <f>IF(C6084&gt;'Assumptions Notes'!C$11,'Assumptions Notes'!C$11,C6084)</f>
        <v>82.6</v>
      </c>
      <c r="H6084" s="15">
        <f t="shared" si="191"/>
        <v>2.4573500000000002E-2</v>
      </c>
      <c r="I6084" s="2">
        <f>IF(C6084&gt;'Assumptions Notes'!C$11,-C6084*('Assumptions Notes'!C$13/(2*1000)),G6084*D6084)</f>
        <v>2.4573500000000002E-2</v>
      </c>
    </row>
    <row r="6085" spans="1:9" ht="16" x14ac:dyDescent="0.2">
      <c r="A6085" s="5">
        <v>42678.75</v>
      </c>
      <c r="B6085" s="2">
        <v>1167.06</v>
      </c>
      <c r="C6085" s="29">
        <v>82.5</v>
      </c>
      <c r="D6085" s="8">
        <v>2.9999999999999997E-4</v>
      </c>
      <c r="E6085" s="13">
        <f>D6085*'Assumptions Notes'!C$12</f>
        <v>3.5999999999999997E-2</v>
      </c>
      <c r="F6085" s="15">
        <f t="shared" si="190"/>
        <v>2.4749999999999998E-2</v>
      </c>
      <c r="G6085" s="10">
        <f>IF(C6085&gt;'Assumptions Notes'!C$11,'Assumptions Notes'!C$11,C6085)</f>
        <v>82.5</v>
      </c>
      <c r="H6085" s="15">
        <f t="shared" si="191"/>
        <v>2.4749999999999998E-2</v>
      </c>
      <c r="I6085" s="2">
        <f>IF(C6085&gt;'Assumptions Notes'!C$11,-C6085*('Assumptions Notes'!C$13/(2*1000)),G6085*D6085)</f>
        <v>2.4749999999999998E-2</v>
      </c>
    </row>
    <row r="6086" spans="1:9" ht="16" x14ac:dyDescent="0.2">
      <c r="A6086" s="5">
        <v>42678.770833333336</v>
      </c>
      <c r="B6086" s="2">
        <v>1198.1099999999999</v>
      </c>
      <c r="C6086" s="29">
        <v>80.8</v>
      </c>
      <c r="D6086" s="8">
        <v>2.9999999999999997E-4</v>
      </c>
      <c r="E6086" s="13">
        <f>D6086*'Assumptions Notes'!C$12</f>
        <v>3.5999999999999997E-2</v>
      </c>
      <c r="F6086" s="15">
        <f t="shared" si="190"/>
        <v>2.4239999999999998E-2</v>
      </c>
      <c r="G6086" s="10">
        <f>IF(C6086&gt;'Assumptions Notes'!C$11,'Assumptions Notes'!C$11,C6086)</f>
        <v>80.8</v>
      </c>
      <c r="H6086" s="15">
        <f t="shared" si="191"/>
        <v>2.4239999999999998E-2</v>
      </c>
      <c r="I6086" s="2">
        <f>IF(C6086&gt;'Assumptions Notes'!C$11,-C6086*('Assumptions Notes'!C$13/(2*1000)),G6086*D6086)</f>
        <v>2.4239999999999998E-2</v>
      </c>
    </row>
    <row r="6087" spans="1:9" ht="16" x14ac:dyDescent="0.2">
      <c r="A6087" s="5">
        <v>42678.791666666664</v>
      </c>
      <c r="B6087" s="2">
        <v>1241.43</v>
      </c>
      <c r="C6087" s="29">
        <v>80.400000000000006</v>
      </c>
      <c r="D6087" s="8">
        <v>2.9999999999999997E-4</v>
      </c>
      <c r="E6087" s="13">
        <f>D6087*'Assumptions Notes'!C$12</f>
        <v>3.5999999999999997E-2</v>
      </c>
      <c r="F6087" s="15">
        <f t="shared" si="190"/>
        <v>2.4119999999999999E-2</v>
      </c>
      <c r="G6087" s="10">
        <f>IF(C6087&gt;'Assumptions Notes'!C$11,'Assumptions Notes'!C$11,C6087)</f>
        <v>80.400000000000006</v>
      </c>
      <c r="H6087" s="15">
        <f t="shared" si="191"/>
        <v>2.4119999999999999E-2</v>
      </c>
      <c r="I6087" s="2">
        <f>IF(C6087&gt;'Assumptions Notes'!C$11,-C6087*('Assumptions Notes'!C$13/(2*1000)),G6087*D6087)</f>
        <v>2.4119999999999999E-2</v>
      </c>
    </row>
    <row r="6088" spans="1:9" ht="16" x14ac:dyDescent="0.2">
      <c r="A6088" s="5">
        <v>42678.8125</v>
      </c>
      <c r="B6088" s="2">
        <v>1261.07</v>
      </c>
      <c r="C6088" s="29">
        <v>78</v>
      </c>
      <c r="D6088" s="8">
        <v>2.9750000000000002E-4</v>
      </c>
      <c r="E6088" s="13">
        <f>D6088*'Assumptions Notes'!C$12</f>
        <v>3.5700000000000003E-2</v>
      </c>
      <c r="F6088" s="15">
        <f t="shared" si="190"/>
        <v>2.3205000000000003E-2</v>
      </c>
      <c r="G6088" s="10">
        <f>IF(C6088&gt;'Assumptions Notes'!C$11,'Assumptions Notes'!C$11,C6088)</f>
        <v>78</v>
      </c>
      <c r="H6088" s="15">
        <f t="shared" si="191"/>
        <v>2.3205000000000003E-2</v>
      </c>
      <c r="I6088" s="2">
        <f>IF(C6088&gt;'Assumptions Notes'!C$11,-C6088*('Assumptions Notes'!C$13/(2*1000)),G6088*D6088)</f>
        <v>2.3205000000000003E-2</v>
      </c>
    </row>
    <row r="6089" spans="1:9" ht="16" x14ac:dyDescent="0.2">
      <c r="A6089" s="5">
        <v>42678.833333333336</v>
      </c>
      <c r="B6089" s="2">
        <v>1299.07</v>
      </c>
      <c r="C6089" s="29">
        <v>80.599999999999994</v>
      </c>
      <c r="D6089" s="8">
        <v>2.9500000000000001E-4</v>
      </c>
      <c r="E6089" s="13">
        <f>D6089*'Assumptions Notes'!C$12</f>
        <v>3.5400000000000001E-2</v>
      </c>
      <c r="F6089" s="15">
        <f t="shared" si="190"/>
        <v>2.3777E-2</v>
      </c>
      <c r="G6089" s="10">
        <f>IF(C6089&gt;'Assumptions Notes'!C$11,'Assumptions Notes'!C$11,C6089)</f>
        <v>80.599999999999994</v>
      </c>
      <c r="H6089" s="15">
        <f t="shared" si="191"/>
        <v>2.3777E-2</v>
      </c>
      <c r="I6089" s="2">
        <f>IF(C6089&gt;'Assumptions Notes'!C$11,-C6089*('Assumptions Notes'!C$13/(2*1000)),G6089*D6089)</f>
        <v>2.3777E-2</v>
      </c>
    </row>
    <row r="6090" spans="1:9" ht="16" x14ac:dyDescent="0.2">
      <c r="A6090" s="5">
        <v>42678.854166666664</v>
      </c>
      <c r="B6090" s="2">
        <v>1283.8499999999999</v>
      </c>
      <c r="C6090" s="29">
        <v>82.3</v>
      </c>
      <c r="D6090" s="8">
        <v>2.9E-4</v>
      </c>
      <c r="E6090" s="13">
        <f>D6090*'Assumptions Notes'!C$12</f>
        <v>3.4799999999999998E-2</v>
      </c>
      <c r="F6090" s="15">
        <f t="shared" si="190"/>
        <v>2.3866999999999999E-2</v>
      </c>
      <c r="G6090" s="10">
        <f>IF(C6090&gt;'Assumptions Notes'!C$11,'Assumptions Notes'!C$11,C6090)</f>
        <v>82.3</v>
      </c>
      <c r="H6090" s="15">
        <f t="shared" si="191"/>
        <v>2.3866999999999999E-2</v>
      </c>
      <c r="I6090" s="2">
        <f>IF(C6090&gt;'Assumptions Notes'!C$11,-C6090*('Assumptions Notes'!C$13/(2*1000)),G6090*D6090)</f>
        <v>2.3866999999999999E-2</v>
      </c>
    </row>
    <row r="6091" spans="1:9" ht="16" x14ac:dyDescent="0.2">
      <c r="A6091" s="5">
        <v>42678.875</v>
      </c>
      <c r="B6091" s="2">
        <v>1248.46</v>
      </c>
      <c r="C6091" s="29">
        <v>86.7</v>
      </c>
      <c r="D6091" s="8">
        <v>2.8499999999999999E-4</v>
      </c>
      <c r="E6091" s="13">
        <f>D6091*'Assumptions Notes'!C$12</f>
        <v>3.4200000000000001E-2</v>
      </c>
      <c r="F6091" s="15">
        <f t="shared" si="190"/>
        <v>2.4709499999999999E-2</v>
      </c>
      <c r="G6091" s="10">
        <f>IF(C6091&gt;'Assumptions Notes'!C$11,'Assumptions Notes'!C$11,C6091)</f>
        <v>86.7</v>
      </c>
      <c r="H6091" s="15">
        <f t="shared" si="191"/>
        <v>2.4709499999999999E-2</v>
      </c>
      <c r="I6091" s="2">
        <f>IF(C6091&gt;'Assumptions Notes'!C$11,-C6091*('Assumptions Notes'!C$13/(2*1000)),G6091*D6091)</f>
        <v>2.4709499999999999E-2</v>
      </c>
    </row>
    <row r="6092" spans="1:9" ht="16" x14ac:dyDescent="0.2">
      <c r="A6092" s="5">
        <v>42678.895833333336</v>
      </c>
      <c r="B6092" s="2">
        <v>1197.48</v>
      </c>
      <c r="C6092" s="29">
        <v>83.5</v>
      </c>
      <c r="D6092" s="8">
        <v>2.7E-4</v>
      </c>
      <c r="E6092" s="13">
        <f>D6092*'Assumptions Notes'!C$12</f>
        <v>3.2399999999999998E-2</v>
      </c>
      <c r="F6092" s="15">
        <f t="shared" si="190"/>
        <v>2.2544999999999999E-2</v>
      </c>
      <c r="G6092" s="10">
        <f>IF(C6092&gt;'Assumptions Notes'!C$11,'Assumptions Notes'!C$11,C6092)</f>
        <v>83.5</v>
      </c>
      <c r="H6092" s="15">
        <f t="shared" si="191"/>
        <v>2.2544999999999999E-2</v>
      </c>
      <c r="I6092" s="2">
        <f>IF(C6092&gt;'Assumptions Notes'!C$11,-C6092*('Assumptions Notes'!C$13/(2*1000)),G6092*D6092)</f>
        <v>2.2544999999999999E-2</v>
      </c>
    </row>
    <row r="6093" spans="1:9" ht="16" x14ac:dyDescent="0.2">
      <c r="A6093" s="5">
        <v>42678.916666666664</v>
      </c>
      <c r="B6093" s="2">
        <v>1150.76</v>
      </c>
      <c r="C6093" s="29">
        <v>83.5</v>
      </c>
      <c r="D6093" s="8">
        <v>2.5500000000000002E-4</v>
      </c>
      <c r="E6093" s="13">
        <f>D6093*'Assumptions Notes'!C$12</f>
        <v>3.0600000000000002E-2</v>
      </c>
      <c r="F6093" s="15">
        <f t="shared" si="190"/>
        <v>2.1292500000000002E-2</v>
      </c>
      <c r="G6093" s="10">
        <f>IF(C6093&gt;'Assumptions Notes'!C$11,'Assumptions Notes'!C$11,C6093)</f>
        <v>83.5</v>
      </c>
      <c r="H6093" s="15">
        <f t="shared" si="191"/>
        <v>2.1292500000000002E-2</v>
      </c>
      <c r="I6093" s="2">
        <f>IF(C6093&gt;'Assumptions Notes'!C$11,-C6093*('Assumptions Notes'!C$13/(2*1000)),G6093*D6093)</f>
        <v>2.1292500000000002E-2</v>
      </c>
    </row>
    <row r="6094" spans="1:9" ht="16" x14ac:dyDescent="0.2">
      <c r="A6094" s="5">
        <v>42678.9375</v>
      </c>
      <c r="B6094" s="2">
        <v>1106.92</v>
      </c>
      <c r="C6094" s="29">
        <v>83.1</v>
      </c>
      <c r="D6094" s="8">
        <v>2.1250000000000002E-4</v>
      </c>
      <c r="E6094" s="13">
        <f>D6094*'Assumptions Notes'!C$12</f>
        <v>2.5500000000000002E-2</v>
      </c>
      <c r="F6094" s="15">
        <f t="shared" si="190"/>
        <v>1.7658750000000001E-2</v>
      </c>
      <c r="G6094" s="10">
        <f>IF(C6094&gt;'Assumptions Notes'!C$11,'Assumptions Notes'!C$11,C6094)</f>
        <v>83.1</v>
      </c>
      <c r="H6094" s="15">
        <f t="shared" si="191"/>
        <v>1.7658750000000001E-2</v>
      </c>
      <c r="I6094" s="2">
        <f>IF(C6094&gt;'Assumptions Notes'!C$11,-C6094*('Assumptions Notes'!C$13/(2*1000)),G6094*D6094)</f>
        <v>1.7658750000000001E-2</v>
      </c>
    </row>
    <row r="6095" spans="1:9" ht="16" x14ac:dyDescent="0.2">
      <c r="A6095" s="5">
        <v>42678.958333333336</v>
      </c>
      <c r="B6095" s="2">
        <v>1108.17</v>
      </c>
      <c r="C6095" s="29">
        <v>81.900000000000006</v>
      </c>
      <c r="D6095" s="8">
        <v>1.7000000000000001E-4</v>
      </c>
      <c r="E6095" s="13">
        <f>D6095*'Assumptions Notes'!C$12</f>
        <v>2.0400000000000001E-2</v>
      </c>
      <c r="F6095" s="15">
        <f t="shared" si="190"/>
        <v>1.3923000000000001E-2</v>
      </c>
      <c r="G6095" s="10">
        <f>IF(C6095&gt;'Assumptions Notes'!C$11,'Assumptions Notes'!C$11,C6095)</f>
        <v>81.900000000000006</v>
      </c>
      <c r="H6095" s="15">
        <f t="shared" si="191"/>
        <v>1.3923000000000001E-2</v>
      </c>
      <c r="I6095" s="2">
        <f>IF(C6095&gt;'Assumptions Notes'!C$11,-C6095*('Assumptions Notes'!C$13/(2*1000)),G6095*D6095)</f>
        <v>1.3923000000000001E-2</v>
      </c>
    </row>
    <row r="6096" spans="1:9" ht="16" x14ac:dyDescent="0.2">
      <c r="A6096" s="5">
        <v>42678.979166666664</v>
      </c>
      <c r="B6096" s="2">
        <v>1096.25</v>
      </c>
      <c r="C6096" s="29">
        <v>82.2</v>
      </c>
      <c r="D6096" s="8">
        <v>1.5000000000000001E-4</v>
      </c>
      <c r="E6096" s="13">
        <f>D6096*'Assumptions Notes'!C$12</f>
        <v>1.8000000000000002E-2</v>
      </c>
      <c r="F6096" s="15">
        <f t="shared" si="190"/>
        <v>1.2330000000000002E-2</v>
      </c>
      <c r="G6096" s="10">
        <f>IF(C6096&gt;'Assumptions Notes'!C$11,'Assumptions Notes'!C$11,C6096)</f>
        <v>82.2</v>
      </c>
      <c r="H6096" s="15">
        <f t="shared" si="191"/>
        <v>1.2330000000000002E-2</v>
      </c>
      <c r="I6096" s="2">
        <f>IF(C6096&gt;'Assumptions Notes'!C$11,-C6096*('Assumptions Notes'!C$13/(2*1000)),G6096*D6096)</f>
        <v>1.2330000000000002E-2</v>
      </c>
    </row>
    <row r="6097" spans="1:9" ht="16" x14ac:dyDescent="0.2">
      <c r="A6097" s="5">
        <v>42679</v>
      </c>
      <c r="B6097" s="2">
        <v>1288.3</v>
      </c>
      <c r="C6097" s="29">
        <v>80</v>
      </c>
      <c r="D6097" s="8">
        <v>1.2999999999999999E-4</v>
      </c>
      <c r="E6097" s="13">
        <f>D6097*'Assumptions Notes'!C$12</f>
        <v>1.5599999999999999E-2</v>
      </c>
      <c r="F6097" s="15">
        <f t="shared" si="190"/>
        <v>1.04E-2</v>
      </c>
      <c r="G6097" s="10">
        <f>IF(C6097&gt;'Assumptions Notes'!C$11,'Assumptions Notes'!C$11,C6097)</f>
        <v>80</v>
      </c>
      <c r="H6097" s="15">
        <f t="shared" si="191"/>
        <v>1.04E-2</v>
      </c>
      <c r="I6097" s="2">
        <f>IF(C6097&gt;'Assumptions Notes'!C$11,-C6097*('Assumptions Notes'!C$13/(2*1000)),G6097*D6097)</f>
        <v>1.04E-2</v>
      </c>
    </row>
    <row r="6098" spans="1:9" ht="16" x14ac:dyDescent="0.2">
      <c r="A6098" s="5">
        <v>42679.020833333336</v>
      </c>
      <c r="B6098" s="2">
        <v>1163.5</v>
      </c>
      <c r="C6098" s="29">
        <v>80.2</v>
      </c>
      <c r="D6098" s="8">
        <v>1.175E-4</v>
      </c>
      <c r="E6098" s="13">
        <f>D6098*'Assumptions Notes'!C$12</f>
        <v>1.41E-2</v>
      </c>
      <c r="F6098" s="15">
        <f t="shared" si="190"/>
        <v>9.4234999999999996E-3</v>
      </c>
      <c r="G6098" s="10">
        <f>IF(C6098&gt;'Assumptions Notes'!C$11,'Assumptions Notes'!C$11,C6098)</f>
        <v>80.2</v>
      </c>
      <c r="H6098" s="15">
        <f t="shared" si="191"/>
        <v>9.4234999999999996E-3</v>
      </c>
      <c r="I6098" s="2">
        <f>IF(C6098&gt;'Assumptions Notes'!C$11,-C6098*('Assumptions Notes'!C$13/(2*1000)),G6098*D6098)</f>
        <v>9.4234999999999996E-3</v>
      </c>
    </row>
    <row r="6099" spans="1:9" ht="16" x14ac:dyDescent="0.2">
      <c r="A6099" s="5">
        <v>42679.041666666664</v>
      </c>
      <c r="B6099" s="2">
        <v>1092.0999999999999</v>
      </c>
      <c r="C6099" s="29">
        <v>77.7</v>
      </c>
      <c r="D6099" s="8">
        <v>1.05E-4</v>
      </c>
      <c r="E6099" s="13">
        <f>D6099*'Assumptions Notes'!C$12</f>
        <v>1.26E-2</v>
      </c>
      <c r="F6099" s="15">
        <f t="shared" si="190"/>
        <v>8.1585000000000008E-3</v>
      </c>
      <c r="G6099" s="10">
        <f>IF(C6099&gt;'Assumptions Notes'!C$11,'Assumptions Notes'!C$11,C6099)</f>
        <v>77.7</v>
      </c>
      <c r="H6099" s="15">
        <f t="shared" si="191"/>
        <v>8.1585000000000008E-3</v>
      </c>
      <c r="I6099" s="2">
        <f>IF(C6099&gt;'Assumptions Notes'!C$11,-C6099*('Assumptions Notes'!C$13/(2*1000)),G6099*D6099)</f>
        <v>8.1585000000000008E-3</v>
      </c>
    </row>
    <row r="6100" spans="1:9" ht="16" x14ac:dyDescent="0.2">
      <c r="A6100" s="5">
        <v>42679.0625</v>
      </c>
      <c r="B6100" s="2">
        <v>1032.8</v>
      </c>
      <c r="C6100" s="29">
        <v>75.3</v>
      </c>
      <c r="D6100" s="8">
        <v>1.025E-4</v>
      </c>
      <c r="E6100" s="13">
        <f>D6100*'Assumptions Notes'!C$12</f>
        <v>1.23E-2</v>
      </c>
      <c r="F6100" s="15">
        <f t="shared" si="190"/>
        <v>7.7182499999999994E-3</v>
      </c>
      <c r="G6100" s="10">
        <f>IF(C6100&gt;'Assumptions Notes'!C$11,'Assumptions Notes'!C$11,C6100)</f>
        <v>75.3</v>
      </c>
      <c r="H6100" s="15">
        <f t="shared" si="191"/>
        <v>7.7182499999999994E-3</v>
      </c>
      <c r="I6100" s="2">
        <f>IF(C6100&gt;'Assumptions Notes'!C$11,-C6100*('Assumptions Notes'!C$13/(2*1000)),G6100*D6100)</f>
        <v>7.7182499999999994E-3</v>
      </c>
    </row>
    <row r="6101" spans="1:9" ht="16" x14ac:dyDescent="0.2">
      <c r="A6101" s="5">
        <v>42679.083333333336</v>
      </c>
      <c r="B6101" s="2">
        <v>983.99</v>
      </c>
      <c r="C6101" s="29">
        <v>117</v>
      </c>
      <c r="D6101" s="8">
        <v>1E-4</v>
      </c>
      <c r="E6101" s="13">
        <f>D6101*'Assumptions Notes'!C$12</f>
        <v>1.2E-2</v>
      </c>
      <c r="F6101" s="15">
        <f t="shared" si="190"/>
        <v>1.17E-2</v>
      </c>
      <c r="G6101" s="10">
        <f>IF(C6101&gt;'Assumptions Notes'!C$11,'Assumptions Notes'!C$11,C6101)</f>
        <v>117</v>
      </c>
      <c r="H6101" s="15">
        <f t="shared" si="191"/>
        <v>1.17E-2</v>
      </c>
      <c r="I6101" s="2">
        <f>IF(C6101&gt;'Assumptions Notes'!C$11,-C6101*('Assumptions Notes'!C$13/(2*1000)),G6101*D6101)</f>
        <v>1.17E-2</v>
      </c>
    </row>
    <row r="6102" spans="1:9" ht="16" x14ac:dyDescent="0.2">
      <c r="A6102" s="5">
        <v>42679.104166666664</v>
      </c>
      <c r="B6102" s="2">
        <v>945.11</v>
      </c>
      <c r="C6102" s="29">
        <v>123.4</v>
      </c>
      <c r="D6102" s="8">
        <v>9.8750000000000002E-5</v>
      </c>
      <c r="E6102" s="13">
        <f>D6102*'Assumptions Notes'!C$12</f>
        <v>1.1849999999999999E-2</v>
      </c>
      <c r="F6102" s="15">
        <f t="shared" si="190"/>
        <v>1.218575E-2</v>
      </c>
      <c r="G6102" s="10">
        <f>IF(C6102&gt;'Assumptions Notes'!C$11,'Assumptions Notes'!C$11,C6102)</f>
        <v>123.4</v>
      </c>
      <c r="H6102" s="15">
        <f t="shared" si="191"/>
        <v>1.218575E-2</v>
      </c>
      <c r="I6102" s="2">
        <f>IF(C6102&gt;'Assumptions Notes'!C$11,-C6102*('Assumptions Notes'!C$13/(2*1000)),G6102*D6102)</f>
        <v>1.218575E-2</v>
      </c>
    </row>
    <row r="6103" spans="1:9" ht="16" x14ac:dyDescent="0.2">
      <c r="A6103" s="5">
        <v>42679.125</v>
      </c>
      <c r="B6103" s="2">
        <v>927.99</v>
      </c>
      <c r="C6103" s="29">
        <v>114</v>
      </c>
      <c r="D6103" s="8">
        <v>9.7499999999999998E-5</v>
      </c>
      <c r="E6103" s="13">
        <f>D6103*'Assumptions Notes'!C$12</f>
        <v>1.17E-2</v>
      </c>
      <c r="F6103" s="15">
        <f t="shared" si="190"/>
        <v>1.1115E-2</v>
      </c>
      <c r="G6103" s="10">
        <f>IF(C6103&gt;'Assumptions Notes'!C$11,'Assumptions Notes'!C$11,C6103)</f>
        <v>114</v>
      </c>
      <c r="H6103" s="15">
        <f t="shared" si="191"/>
        <v>1.1115E-2</v>
      </c>
      <c r="I6103" s="2">
        <f>IF(C6103&gt;'Assumptions Notes'!C$11,-C6103*('Assumptions Notes'!C$13/(2*1000)),G6103*D6103)</f>
        <v>1.1115E-2</v>
      </c>
    </row>
    <row r="6104" spans="1:9" ht="16" x14ac:dyDescent="0.2">
      <c r="A6104" s="5">
        <v>42679.145833333336</v>
      </c>
      <c r="B6104" s="2">
        <v>913.6</v>
      </c>
      <c r="C6104" s="29">
        <v>103.9</v>
      </c>
      <c r="D6104" s="8">
        <v>9.6250000000000009E-5</v>
      </c>
      <c r="E6104" s="13">
        <f>D6104*'Assumptions Notes'!C$12</f>
        <v>1.1550000000000001E-2</v>
      </c>
      <c r="F6104" s="15">
        <f t="shared" si="190"/>
        <v>1.0000375000000001E-2</v>
      </c>
      <c r="G6104" s="10">
        <f>IF(C6104&gt;'Assumptions Notes'!C$11,'Assumptions Notes'!C$11,C6104)</f>
        <v>103.9</v>
      </c>
      <c r="H6104" s="15">
        <f t="shared" si="191"/>
        <v>1.0000375000000001E-2</v>
      </c>
      <c r="I6104" s="2">
        <f>IF(C6104&gt;'Assumptions Notes'!C$11,-C6104*('Assumptions Notes'!C$13/(2*1000)),G6104*D6104)</f>
        <v>1.0000375000000001E-2</v>
      </c>
    </row>
    <row r="6105" spans="1:9" ht="16" x14ac:dyDescent="0.2">
      <c r="A6105" s="5">
        <v>42679.166666666664</v>
      </c>
      <c r="B6105" s="2">
        <v>895.56</v>
      </c>
      <c r="C6105" s="29">
        <v>95.6</v>
      </c>
      <c r="D6105" s="8">
        <v>9.5000000000000005E-5</v>
      </c>
      <c r="E6105" s="13">
        <f>D6105*'Assumptions Notes'!C$12</f>
        <v>1.14E-2</v>
      </c>
      <c r="F6105" s="15">
        <f t="shared" si="190"/>
        <v>9.0819999999999998E-3</v>
      </c>
      <c r="G6105" s="10">
        <f>IF(C6105&gt;'Assumptions Notes'!C$11,'Assumptions Notes'!C$11,C6105)</f>
        <v>95.6</v>
      </c>
      <c r="H6105" s="15">
        <f t="shared" si="191"/>
        <v>9.0819999999999998E-3</v>
      </c>
      <c r="I6105" s="2">
        <f>IF(C6105&gt;'Assumptions Notes'!C$11,-C6105*('Assumptions Notes'!C$13/(2*1000)),G6105*D6105)</f>
        <v>9.0819999999999998E-3</v>
      </c>
    </row>
    <row r="6106" spans="1:9" ht="16" x14ac:dyDescent="0.2">
      <c r="A6106" s="5">
        <v>42679.1875</v>
      </c>
      <c r="B6106" s="2">
        <v>886.55</v>
      </c>
      <c r="C6106" s="29">
        <v>94.6</v>
      </c>
      <c r="D6106" s="8">
        <v>9.6250000000000009E-5</v>
      </c>
      <c r="E6106" s="13">
        <f>D6106*'Assumptions Notes'!C$12</f>
        <v>1.1550000000000001E-2</v>
      </c>
      <c r="F6106" s="15">
        <f t="shared" si="190"/>
        <v>9.1052500000000005E-3</v>
      </c>
      <c r="G6106" s="10">
        <f>IF(C6106&gt;'Assumptions Notes'!C$11,'Assumptions Notes'!C$11,C6106)</f>
        <v>94.6</v>
      </c>
      <c r="H6106" s="15">
        <f t="shared" si="191"/>
        <v>9.1052500000000005E-3</v>
      </c>
      <c r="I6106" s="2">
        <f>IF(C6106&gt;'Assumptions Notes'!C$11,-C6106*('Assumptions Notes'!C$13/(2*1000)),G6106*D6106)</f>
        <v>9.1052500000000005E-3</v>
      </c>
    </row>
    <row r="6107" spans="1:9" ht="16" x14ac:dyDescent="0.2">
      <c r="A6107" s="5">
        <v>42679.208333333336</v>
      </c>
      <c r="B6107" s="2">
        <v>897.43</v>
      </c>
      <c r="C6107" s="29">
        <v>89.8</v>
      </c>
      <c r="D6107" s="8">
        <v>9.7499999999999998E-5</v>
      </c>
      <c r="E6107" s="13">
        <f>D6107*'Assumptions Notes'!C$12</f>
        <v>1.17E-2</v>
      </c>
      <c r="F6107" s="15">
        <f t="shared" si="190"/>
        <v>8.7554999999999994E-3</v>
      </c>
      <c r="G6107" s="10">
        <f>IF(C6107&gt;'Assumptions Notes'!C$11,'Assumptions Notes'!C$11,C6107)</f>
        <v>89.8</v>
      </c>
      <c r="H6107" s="15">
        <f t="shared" si="191"/>
        <v>8.7554999999999994E-3</v>
      </c>
      <c r="I6107" s="2">
        <f>IF(C6107&gt;'Assumptions Notes'!C$11,-C6107*('Assumptions Notes'!C$13/(2*1000)),G6107*D6107)</f>
        <v>8.7554999999999994E-3</v>
      </c>
    </row>
    <row r="6108" spans="1:9" ht="16" x14ac:dyDescent="0.2">
      <c r="A6108" s="5">
        <v>42679.229166666664</v>
      </c>
      <c r="B6108" s="2">
        <v>916.51</v>
      </c>
      <c r="C6108" s="29">
        <v>92.1</v>
      </c>
      <c r="D6108" s="8">
        <v>1.15E-4</v>
      </c>
      <c r="E6108" s="13">
        <f>D6108*'Assumptions Notes'!C$12</f>
        <v>1.38E-2</v>
      </c>
      <c r="F6108" s="15">
        <f t="shared" si="190"/>
        <v>1.05915E-2</v>
      </c>
      <c r="G6108" s="10">
        <f>IF(C6108&gt;'Assumptions Notes'!C$11,'Assumptions Notes'!C$11,C6108)</f>
        <v>92.1</v>
      </c>
      <c r="H6108" s="15">
        <f t="shared" si="191"/>
        <v>1.05915E-2</v>
      </c>
      <c r="I6108" s="2">
        <f>IF(C6108&gt;'Assumptions Notes'!C$11,-C6108*('Assumptions Notes'!C$13/(2*1000)),G6108*D6108)</f>
        <v>1.05915E-2</v>
      </c>
    </row>
    <row r="6109" spans="1:9" ht="16" x14ac:dyDescent="0.2">
      <c r="A6109" s="5">
        <v>42679.25</v>
      </c>
      <c r="B6109" s="2">
        <v>941.06</v>
      </c>
      <c r="C6109" s="29">
        <v>103</v>
      </c>
      <c r="D6109" s="8">
        <v>1.325E-4</v>
      </c>
      <c r="E6109" s="13">
        <f>D6109*'Assumptions Notes'!C$12</f>
        <v>1.5900000000000001E-2</v>
      </c>
      <c r="F6109" s="15">
        <f t="shared" si="190"/>
        <v>1.36475E-2</v>
      </c>
      <c r="G6109" s="10">
        <f>IF(C6109&gt;'Assumptions Notes'!C$11,'Assumptions Notes'!C$11,C6109)</f>
        <v>103</v>
      </c>
      <c r="H6109" s="15">
        <f t="shared" si="191"/>
        <v>1.36475E-2</v>
      </c>
      <c r="I6109" s="2">
        <f>IF(C6109&gt;'Assumptions Notes'!C$11,-C6109*('Assumptions Notes'!C$13/(2*1000)),G6109*D6109)</f>
        <v>1.36475E-2</v>
      </c>
    </row>
    <row r="6110" spans="1:9" ht="16" x14ac:dyDescent="0.2">
      <c r="A6110" s="5">
        <v>42679.270833333336</v>
      </c>
      <c r="B6110" s="2">
        <v>952.62</v>
      </c>
      <c r="C6110" s="29">
        <v>109</v>
      </c>
      <c r="D6110" s="8">
        <v>1.6249999999999999E-4</v>
      </c>
      <c r="E6110" s="13">
        <f>D6110*'Assumptions Notes'!C$12</f>
        <v>1.95E-2</v>
      </c>
      <c r="F6110" s="15">
        <f t="shared" si="190"/>
        <v>1.7712499999999999E-2</v>
      </c>
      <c r="G6110" s="10">
        <f>IF(C6110&gt;'Assumptions Notes'!C$11,'Assumptions Notes'!C$11,C6110)</f>
        <v>109</v>
      </c>
      <c r="H6110" s="15">
        <f t="shared" si="191"/>
        <v>1.7712499999999999E-2</v>
      </c>
      <c r="I6110" s="2">
        <f>IF(C6110&gt;'Assumptions Notes'!C$11,-C6110*('Assumptions Notes'!C$13/(2*1000)),G6110*D6110)</f>
        <v>1.7712499999999999E-2</v>
      </c>
    </row>
    <row r="6111" spans="1:9" ht="16" x14ac:dyDescent="0.2">
      <c r="A6111" s="5">
        <v>42679.291666666664</v>
      </c>
      <c r="B6111" s="2">
        <v>984.72</v>
      </c>
      <c r="C6111" s="29">
        <v>118.8</v>
      </c>
      <c r="D6111" s="8">
        <v>1.9249999999999999E-4</v>
      </c>
      <c r="E6111" s="13">
        <f>D6111*'Assumptions Notes'!C$12</f>
        <v>2.3099999999999999E-2</v>
      </c>
      <c r="F6111" s="15">
        <f t="shared" si="190"/>
        <v>2.2868999999999997E-2</v>
      </c>
      <c r="G6111" s="10">
        <f>IF(C6111&gt;'Assumptions Notes'!C$11,'Assumptions Notes'!C$11,C6111)</f>
        <v>118.8</v>
      </c>
      <c r="H6111" s="15">
        <f t="shared" si="191"/>
        <v>2.2868999999999997E-2</v>
      </c>
      <c r="I6111" s="2">
        <f>IF(C6111&gt;'Assumptions Notes'!C$11,-C6111*('Assumptions Notes'!C$13/(2*1000)),G6111*D6111)</f>
        <v>2.2868999999999997E-2</v>
      </c>
    </row>
    <row r="6112" spans="1:9" ht="16" x14ac:dyDescent="0.2">
      <c r="A6112" s="5">
        <v>42679.3125</v>
      </c>
      <c r="B6112" s="2">
        <v>1016.95</v>
      </c>
      <c r="C6112" s="29">
        <v>113.8</v>
      </c>
      <c r="D6112" s="8">
        <v>2.0875000000000001E-4</v>
      </c>
      <c r="E6112" s="13">
        <f>D6112*'Assumptions Notes'!C$12</f>
        <v>2.5049999999999999E-2</v>
      </c>
      <c r="F6112" s="15">
        <f t="shared" si="190"/>
        <v>2.3755749999999999E-2</v>
      </c>
      <c r="G6112" s="10">
        <f>IF(C6112&gt;'Assumptions Notes'!C$11,'Assumptions Notes'!C$11,C6112)</f>
        <v>113.8</v>
      </c>
      <c r="H6112" s="15">
        <f t="shared" si="191"/>
        <v>2.3755749999999999E-2</v>
      </c>
      <c r="I6112" s="2">
        <f>IF(C6112&gt;'Assumptions Notes'!C$11,-C6112*('Assumptions Notes'!C$13/(2*1000)),G6112*D6112)</f>
        <v>2.3755749999999999E-2</v>
      </c>
    </row>
    <row r="6113" spans="1:9" ht="16" x14ac:dyDescent="0.2">
      <c r="A6113" s="5">
        <v>42679.333333333336</v>
      </c>
      <c r="B6113" s="2">
        <v>1017.13</v>
      </c>
      <c r="C6113" s="29">
        <v>112.6</v>
      </c>
      <c r="D6113" s="8">
        <v>2.2499999999999999E-4</v>
      </c>
      <c r="E6113" s="13">
        <f>D6113*'Assumptions Notes'!C$12</f>
        <v>2.7E-2</v>
      </c>
      <c r="F6113" s="15">
        <f t="shared" si="190"/>
        <v>2.5334999999999996E-2</v>
      </c>
      <c r="G6113" s="10">
        <f>IF(C6113&gt;'Assumptions Notes'!C$11,'Assumptions Notes'!C$11,C6113)</f>
        <v>112.6</v>
      </c>
      <c r="H6113" s="15">
        <f t="shared" si="191"/>
        <v>2.5334999999999996E-2</v>
      </c>
      <c r="I6113" s="2">
        <f>IF(C6113&gt;'Assumptions Notes'!C$11,-C6113*('Assumptions Notes'!C$13/(2*1000)),G6113*D6113)</f>
        <v>2.5334999999999996E-2</v>
      </c>
    </row>
    <row r="6114" spans="1:9" ht="16" x14ac:dyDescent="0.2">
      <c r="A6114" s="5">
        <v>42679.354166666664</v>
      </c>
      <c r="B6114" s="2">
        <v>955.15</v>
      </c>
      <c r="C6114" s="29">
        <v>113.9</v>
      </c>
      <c r="D6114" s="8">
        <v>2.2625E-4</v>
      </c>
      <c r="E6114" s="13">
        <f>D6114*'Assumptions Notes'!C$12</f>
        <v>2.7150000000000001E-2</v>
      </c>
      <c r="F6114" s="15">
        <f t="shared" si="190"/>
        <v>2.5769875000000001E-2</v>
      </c>
      <c r="G6114" s="10">
        <f>IF(C6114&gt;'Assumptions Notes'!C$11,'Assumptions Notes'!C$11,C6114)</f>
        <v>113.9</v>
      </c>
      <c r="H6114" s="15">
        <f t="shared" si="191"/>
        <v>2.5769875000000001E-2</v>
      </c>
      <c r="I6114" s="2">
        <f>IF(C6114&gt;'Assumptions Notes'!C$11,-C6114*('Assumptions Notes'!C$13/(2*1000)),G6114*D6114)</f>
        <v>2.5769875000000001E-2</v>
      </c>
    </row>
    <row r="6115" spans="1:9" ht="16" x14ac:dyDescent="0.2">
      <c r="A6115" s="5">
        <v>42679.375</v>
      </c>
      <c r="B6115" s="2">
        <v>926.3</v>
      </c>
      <c r="C6115" s="29">
        <v>110.7</v>
      </c>
      <c r="D6115" s="8">
        <v>2.275E-4</v>
      </c>
      <c r="E6115" s="13">
        <f>D6115*'Assumptions Notes'!C$12</f>
        <v>2.7300000000000001E-2</v>
      </c>
      <c r="F6115" s="15">
        <f t="shared" si="190"/>
        <v>2.5184250000000002E-2</v>
      </c>
      <c r="G6115" s="10">
        <f>IF(C6115&gt;'Assumptions Notes'!C$11,'Assumptions Notes'!C$11,C6115)</f>
        <v>110.7</v>
      </c>
      <c r="H6115" s="15">
        <f t="shared" si="191"/>
        <v>2.5184250000000002E-2</v>
      </c>
      <c r="I6115" s="2">
        <f>IF(C6115&gt;'Assumptions Notes'!C$11,-C6115*('Assumptions Notes'!C$13/(2*1000)),G6115*D6115)</f>
        <v>2.5184250000000002E-2</v>
      </c>
    </row>
    <row r="6116" spans="1:9" ht="16" x14ac:dyDescent="0.2">
      <c r="A6116" s="5">
        <v>42679.395833333336</v>
      </c>
      <c r="B6116" s="2">
        <v>872.92</v>
      </c>
      <c r="C6116" s="29">
        <v>105.2</v>
      </c>
      <c r="D6116" s="8">
        <v>2.1875E-4</v>
      </c>
      <c r="E6116" s="13">
        <f>D6116*'Assumptions Notes'!C$12</f>
        <v>2.6249999999999999E-2</v>
      </c>
      <c r="F6116" s="15">
        <f t="shared" si="190"/>
        <v>2.3012500000000002E-2</v>
      </c>
      <c r="G6116" s="10">
        <f>IF(C6116&gt;'Assumptions Notes'!C$11,'Assumptions Notes'!C$11,C6116)</f>
        <v>105.2</v>
      </c>
      <c r="H6116" s="15">
        <f t="shared" si="191"/>
        <v>2.3012500000000002E-2</v>
      </c>
      <c r="I6116" s="2">
        <f>IF(C6116&gt;'Assumptions Notes'!C$11,-C6116*('Assumptions Notes'!C$13/(2*1000)),G6116*D6116)</f>
        <v>2.3012500000000002E-2</v>
      </c>
    </row>
    <row r="6117" spans="1:9" ht="16" x14ac:dyDescent="0.2">
      <c r="A6117" s="5">
        <v>42679.416666666664</v>
      </c>
      <c r="B6117" s="2">
        <v>826.39</v>
      </c>
      <c r="C6117" s="29">
        <v>98.2</v>
      </c>
      <c r="D6117" s="8">
        <v>2.1000000000000001E-4</v>
      </c>
      <c r="E6117" s="13">
        <f>D6117*'Assumptions Notes'!C$12</f>
        <v>2.52E-2</v>
      </c>
      <c r="F6117" s="15">
        <f t="shared" si="190"/>
        <v>2.0622000000000001E-2</v>
      </c>
      <c r="G6117" s="10">
        <f>IF(C6117&gt;'Assumptions Notes'!C$11,'Assumptions Notes'!C$11,C6117)</f>
        <v>98.2</v>
      </c>
      <c r="H6117" s="15">
        <f t="shared" si="191"/>
        <v>2.0622000000000001E-2</v>
      </c>
      <c r="I6117" s="2">
        <f>IF(C6117&gt;'Assumptions Notes'!C$11,-C6117*('Assumptions Notes'!C$13/(2*1000)),G6117*D6117)</f>
        <v>2.0622000000000001E-2</v>
      </c>
    </row>
    <row r="6118" spans="1:9" ht="16" x14ac:dyDescent="0.2">
      <c r="A6118" s="5">
        <v>42679.4375</v>
      </c>
      <c r="B6118" s="2">
        <v>801.57</v>
      </c>
      <c r="C6118" s="29">
        <v>94.1</v>
      </c>
      <c r="D6118" s="8">
        <v>2.075E-4</v>
      </c>
      <c r="E6118" s="13">
        <f>D6118*'Assumptions Notes'!C$12</f>
        <v>2.4899999999999999E-2</v>
      </c>
      <c r="F6118" s="15">
        <f t="shared" si="190"/>
        <v>1.9525749999999998E-2</v>
      </c>
      <c r="G6118" s="10">
        <f>IF(C6118&gt;'Assumptions Notes'!C$11,'Assumptions Notes'!C$11,C6118)</f>
        <v>94.1</v>
      </c>
      <c r="H6118" s="15">
        <f t="shared" si="191"/>
        <v>1.9525749999999998E-2</v>
      </c>
      <c r="I6118" s="2">
        <f>IF(C6118&gt;'Assumptions Notes'!C$11,-C6118*('Assumptions Notes'!C$13/(2*1000)),G6118*D6118)</f>
        <v>1.9525749999999998E-2</v>
      </c>
    </row>
    <row r="6119" spans="1:9" ht="16" x14ac:dyDescent="0.2">
      <c r="A6119" s="5">
        <v>42679.458333333336</v>
      </c>
      <c r="B6119" s="2">
        <v>771.09</v>
      </c>
      <c r="C6119" s="29">
        <v>85.6</v>
      </c>
      <c r="D6119" s="8">
        <v>2.05E-4</v>
      </c>
      <c r="E6119" s="13">
        <f>D6119*'Assumptions Notes'!C$12</f>
        <v>2.46E-2</v>
      </c>
      <c r="F6119" s="15">
        <f t="shared" si="190"/>
        <v>1.7547999999999998E-2</v>
      </c>
      <c r="G6119" s="10">
        <f>IF(C6119&gt;'Assumptions Notes'!C$11,'Assumptions Notes'!C$11,C6119)</f>
        <v>85.6</v>
      </c>
      <c r="H6119" s="15">
        <f t="shared" si="191"/>
        <v>1.7547999999999998E-2</v>
      </c>
      <c r="I6119" s="2">
        <f>IF(C6119&gt;'Assumptions Notes'!C$11,-C6119*('Assumptions Notes'!C$13/(2*1000)),G6119*D6119)</f>
        <v>1.7547999999999998E-2</v>
      </c>
    </row>
    <row r="6120" spans="1:9" ht="16" x14ac:dyDescent="0.2">
      <c r="A6120" s="5">
        <v>42679.479166666664</v>
      </c>
      <c r="B6120" s="2">
        <v>770.28</v>
      </c>
      <c r="C6120" s="29">
        <v>87.3</v>
      </c>
      <c r="D6120" s="8">
        <v>2.1499999999999999E-4</v>
      </c>
      <c r="E6120" s="13">
        <f>D6120*'Assumptions Notes'!C$12</f>
        <v>2.58E-2</v>
      </c>
      <c r="F6120" s="15">
        <f t="shared" si="190"/>
        <v>1.8769499999999998E-2</v>
      </c>
      <c r="G6120" s="10">
        <f>IF(C6120&gt;'Assumptions Notes'!C$11,'Assumptions Notes'!C$11,C6120)</f>
        <v>87.3</v>
      </c>
      <c r="H6120" s="15">
        <f t="shared" si="191"/>
        <v>1.8769499999999998E-2</v>
      </c>
      <c r="I6120" s="2">
        <f>IF(C6120&gt;'Assumptions Notes'!C$11,-C6120*('Assumptions Notes'!C$13/(2*1000)),G6120*D6120)</f>
        <v>1.8769499999999998E-2</v>
      </c>
    </row>
    <row r="6121" spans="1:9" ht="16" x14ac:dyDescent="0.2">
      <c r="A6121" s="5">
        <v>42679.5</v>
      </c>
      <c r="B6121" s="2">
        <v>773.27</v>
      </c>
      <c r="C6121" s="29">
        <v>91.9</v>
      </c>
      <c r="D6121" s="8">
        <v>2.2499999999999999E-4</v>
      </c>
      <c r="E6121" s="13">
        <f>D6121*'Assumptions Notes'!C$12</f>
        <v>2.7E-2</v>
      </c>
      <c r="F6121" s="15">
        <f t="shared" si="190"/>
        <v>2.0677500000000001E-2</v>
      </c>
      <c r="G6121" s="10">
        <f>IF(C6121&gt;'Assumptions Notes'!C$11,'Assumptions Notes'!C$11,C6121)</f>
        <v>91.9</v>
      </c>
      <c r="H6121" s="15">
        <f t="shared" si="191"/>
        <v>2.0677500000000001E-2</v>
      </c>
      <c r="I6121" s="2">
        <f>IF(C6121&gt;'Assumptions Notes'!C$11,-C6121*('Assumptions Notes'!C$13/(2*1000)),G6121*D6121)</f>
        <v>2.0677500000000001E-2</v>
      </c>
    </row>
    <row r="6122" spans="1:9" ht="16" x14ac:dyDescent="0.2">
      <c r="A6122" s="5">
        <v>42679.520833333336</v>
      </c>
      <c r="B6122" s="2">
        <v>750.79</v>
      </c>
      <c r="C6122" s="29">
        <v>104.3</v>
      </c>
      <c r="D6122" s="8">
        <v>2.1250000000000002E-4</v>
      </c>
      <c r="E6122" s="13">
        <f>D6122*'Assumptions Notes'!C$12</f>
        <v>2.5500000000000002E-2</v>
      </c>
      <c r="F6122" s="15">
        <f t="shared" si="190"/>
        <v>2.2163749999999999E-2</v>
      </c>
      <c r="G6122" s="10">
        <f>IF(C6122&gt;'Assumptions Notes'!C$11,'Assumptions Notes'!C$11,C6122)</f>
        <v>104.3</v>
      </c>
      <c r="H6122" s="15">
        <f t="shared" si="191"/>
        <v>2.2163749999999999E-2</v>
      </c>
      <c r="I6122" s="2">
        <f>IF(C6122&gt;'Assumptions Notes'!C$11,-C6122*('Assumptions Notes'!C$13/(2*1000)),G6122*D6122)</f>
        <v>2.2163749999999999E-2</v>
      </c>
    </row>
    <row r="6123" spans="1:9" ht="16" x14ac:dyDescent="0.2">
      <c r="A6123" s="5">
        <v>42679.541666666664</v>
      </c>
      <c r="B6123" s="2">
        <v>742.26</v>
      </c>
      <c r="C6123" s="29">
        <v>110.3</v>
      </c>
      <c r="D6123" s="8">
        <v>2.0000000000000001E-4</v>
      </c>
      <c r="E6123" s="13">
        <f>D6123*'Assumptions Notes'!C$12</f>
        <v>2.4E-2</v>
      </c>
      <c r="F6123" s="15">
        <f t="shared" si="190"/>
        <v>2.206E-2</v>
      </c>
      <c r="G6123" s="10">
        <f>IF(C6123&gt;'Assumptions Notes'!C$11,'Assumptions Notes'!C$11,C6123)</f>
        <v>110.3</v>
      </c>
      <c r="H6123" s="15">
        <f t="shared" si="191"/>
        <v>2.206E-2</v>
      </c>
      <c r="I6123" s="2">
        <f>IF(C6123&gt;'Assumptions Notes'!C$11,-C6123*('Assumptions Notes'!C$13/(2*1000)),G6123*D6123)</f>
        <v>2.206E-2</v>
      </c>
    </row>
    <row r="6124" spans="1:9" ht="16" x14ac:dyDescent="0.2">
      <c r="A6124" s="5">
        <v>42679.5625</v>
      </c>
      <c r="B6124" s="2">
        <v>731.48</v>
      </c>
      <c r="C6124" s="29">
        <v>110</v>
      </c>
      <c r="D6124" s="8">
        <v>1.975E-4</v>
      </c>
      <c r="E6124" s="13">
        <f>D6124*'Assumptions Notes'!C$12</f>
        <v>2.3699999999999999E-2</v>
      </c>
      <c r="F6124" s="15">
        <f t="shared" si="190"/>
        <v>2.1725000000000001E-2</v>
      </c>
      <c r="G6124" s="10">
        <f>IF(C6124&gt;'Assumptions Notes'!C$11,'Assumptions Notes'!C$11,C6124)</f>
        <v>110</v>
      </c>
      <c r="H6124" s="15">
        <f t="shared" si="191"/>
        <v>2.1725000000000001E-2</v>
      </c>
      <c r="I6124" s="2">
        <f>IF(C6124&gt;'Assumptions Notes'!C$11,-C6124*('Assumptions Notes'!C$13/(2*1000)),G6124*D6124)</f>
        <v>2.1725000000000001E-2</v>
      </c>
    </row>
    <row r="6125" spans="1:9" ht="16" x14ac:dyDescent="0.2">
      <c r="A6125" s="5">
        <v>42679.583333333336</v>
      </c>
      <c r="B6125" s="2">
        <v>721.09</v>
      </c>
      <c r="C6125" s="29">
        <v>109.9</v>
      </c>
      <c r="D6125" s="8">
        <v>1.95E-4</v>
      </c>
      <c r="E6125" s="13">
        <f>D6125*'Assumptions Notes'!C$12</f>
        <v>2.3400000000000001E-2</v>
      </c>
      <c r="F6125" s="15">
        <f t="shared" si="190"/>
        <v>2.1430500000000002E-2</v>
      </c>
      <c r="G6125" s="10">
        <f>IF(C6125&gt;'Assumptions Notes'!C$11,'Assumptions Notes'!C$11,C6125)</f>
        <v>109.9</v>
      </c>
      <c r="H6125" s="15">
        <f t="shared" si="191"/>
        <v>2.1430500000000002E-2</v>
      </c>
      <c r="I6125" s="2">
        <f>IF(C6125&gt;'Assumptions Notes'!C$11,-C6125*('Assumptions Notes'!C$13/(2*1000)),G6125*D6125)</f>
        <v>2.1430500000000002E-2</v>
      </c>
    </row>
    <row r="6126" spans="1:9" ht="16" x14ac:dyDescent="0.2">
      <c r="A6126" s="5">
        <v>42679.604166666664</v>
      </c>
      <c r="B6126" s="2">
        <v>724.98</v>
      </c>
      <c r="C6126" s="29">
        <v>114.3</v>
      </c>
      <c r="D6126" s="8">
        <v>1.9625E-4</v>
      </c>
      <c r="E6126" s="13">
        <f>D6126*'Assumptions Notes'!C$12</f>
        <v>2.3550000000000001E-2</v>
      </c>
      <c r="F6126" s="15">
        <f t="shared" si="190"/>
        <v>2.2431375E-2</v>
      </c>
      <c r="G6126" s="10">
        <f>IF(C6126&gt;'Assumptions Notes'!C$11,'Assumptions Notes'!C$11,C6126)</f>
        <v>114.3</v>
      </c>
      <c r="H6126" s="15">
        <f t="shared" si="191"/>
        <v>2.2431375E-2</v>
      </c>
      <c r="I6126" s="2">
        <f>IF(C6126&gt;'Assumptions Notes'!C$11,-C6126*('Assumptions Notes'!C$13/(2*1000)),G6126*D6126)</f>
        <v>2.2431375E-2</v>
      </c>
    </row>
    <row r="6127" spans="1:9" ht="16" x14ac:dyDescent="0.2">
      <c r="A6127" s="5">
        <v>42679.625</v>
      </c>
      <c r="B6127" s="2">
        <v>738.57</v>
      </c>
      <c r="C6127" s="29">
        <v>103.3</v>
      </c>
      <c r="D6127" s="8">
        <v>1.975E-4</v>
      </c>
      <c r="E6127" s="13">
        <f>D6127*'Assumptions Notes'!C$12</f>
        <v>2.3699999999999999E-2</v>
      </c>
      <c r="F6127" s="15">
        <f t="shared" si="190"/>
        <v>2.040175E-2</v>
      </c>
      <c r="G6127" s="10">
        <f>IF(C6127&gt;'Assumptions Notes'!C$11,'Assumptions Notes'!C$11,C6127)</f>
        <v>103.3</v>
      </c>
      <c r="H6127" s="15">
        <f t="shared" si="191"/>
        <v>2.040175E-2</v>
      </c>
      <c r="I6127" s="2">
        <f>IF(C6127&gt;'Assumptions Notes'!C$11,-C6127*('Assumptions Notes'!C$13/(2*1000)),G6127*D6127)</f>
        <v>2.040175E-2</v>
      </c>
    </row>
    <row r="6128" spans="1:9" ht="16" x14ac:dyDescent="0.2">
      <c r="A6128" s="5">
        <v>42679.645833333336</v>
      </c>
      <c r="B6128" s="2">
        <v>756.28</v>
      </c>
      <c r="C6128" s="29">
        <v>99.9</v>
      </c>
      <c r="D6128" s="8">
        <v>2.2124999999999998E-4</v>
      </c>
      <c r="E6128" s="13">
        <f>D6128*'Assumptions Notes'!C$12</f>
        <v>2.6549999999999997E-2</v>
      </c>
      <c r="F6128" s="15">
        <f t="shared" si="190"/>
        <v>2.2102875000000001E-2</v>
      </c>
      <c r="G6128" s="10">
        <f>IF(C6128&gt;'Assumptions Notes'!C$11,'Assumptions Notes'!C$11,C6128)</f>
        <v>99.9</v>
      </c>
      <c r="H6128" s="15">
        <f t="shared" si="191"/>
        <v>2.2102875000000001E-2</v>
      </c>
      <c r="I6128" s="2">
        <f>IF(C6128&gt;'Assumptions Notes'!C$11,-C6128*('Assumptions Notes'!C$13/(2*1000)),G6128*D6128)</f>
        <v>2.2102875000000001E-2</v>
      </c>
    </row>
    <row r="6129" spans="1:9" ht="16" x14ac:dyDescent="0.2">
      <c r="A6129" s="5">
        <v>42679.666666666664</v>
      </c>
      <c r="B6129" s="2">
        <v>795.46</v>
      </c>
      <c r="C6129" s="29">
        <v>86.7</v>
      </c>
      <c r="D6129" s="8">
        <v>2.4499999999999999E-4</v>
      </c>
      <c r="E6129" s="13">
        <f>D6129*'Assumptions Notes'!C$12</f>
        <v>2.9399999999999999E-2</v>
      </c>
      <c r="F6129" s="15">
        <f t="shared" si="190"/>
        <v>2.12415E-2</v>
      </c>
      <c r="G6129" s="10">
        <f>IF(C6129&gt;'Assumptions Notes'!C$11,'Assumptions Notes'!C$11,C6129)</f>
        <v>86.7</v>
      </c>
      <c r="H6129" s="15">
        <f t="shared" si="191"/>
        <v>2.12415E-2</v>
      </c>
      <c r="I6129" s="2">
        <f>IF(C6129&gt;'Assumptions Notes'!C$11,-C6129*('Assumptions Notes'!C$13/(2*1000)),G6129*D6129)</f>
        <v>2.12415E-2</v>
      </c>
    </row>
    <row r="6130" spans="1:9" ht="16" x14ac:dyDescent="0.2">
      <c r="A6130" s="5">
        <v>42679.6875</v>
      </c>
      <c r="B6130" s="2">
        <v>870.93</v>
      </c>
      <c r="C6130" s="29">
        <v>86.1</v>
      </c>
      <c r="D6130" s="8">
        <v>2.7E-4</v>
      </c>
      <c r="E6130" s="13">
        <f>D6130*'Assumptions Notes'!C$12</f>
        <v>3.2399999999999998E-2</v>
      </c>
      <c r="F6130" s="15">
        <f t="shared" si="190"/>
        <v>2.3247E-2</v>
      </c>
      <c r="G6130" s="10">
        <f>IF(C6130&gt;'Assumptions Notes'!C$11,'Assumptions Notes'!C$11,C6130)</f>
        <v>86.1</v>
      </c>
      <c r="H6130" s="15">
        <f t="shared" si="191"/>
        <v>2.3247E-2</v>
      </c>
      <c r="I6130" s="2">
        <f>IF(C6130&gt;'Assumptions Notes'!C$11,-C6130*('Assumptions Notes'!C$13/(2*1000)),G6130*D6130)</f>
        <v>2.3247E-2</v>
      </c>
    </row>
    <row r="6131" spans="1:9" ht="16" x14ac:dyDescent="0.2">
      <c r="A6131" s="5">
        <v>42679.708333333336</v>
      </c>
      <c r="B6131" s="2">
        <v>931.21</v>
      </c>
      <c r="C6131" s="29">
        <v>82.4</v>
      </c>
      <c r="D6131" s="8">
        <v>2.9500000000000001E-4</v>
      </c>
      <c r="E6131" s="13">
        <f>D6131*'Assumptions Notes'!C$12</f>
        <v>3.5400000000000001E-2</v>
      </c>
      <c r="F6131" s="15">
        <f t="shared" si="190"/>
        <v>2.4308000000000003E-2</v>
      </c>
      <c r="G6131" s="10">
        <f>IF(C6131&gt;'Assumptions Notes'!C$11,'Assumptions Notes'!C$11,C6131)</f>
        <v>82.4</v>
      </c>
      <c r="H6131" s="15">
        <f t="shared" si="191"/>
        <v>2.4308000000000003E-2</v>
      </c>
      <c r="I6131" s="2">
        <f>IF(C6131&gt;'Assumptions Notes'!C$11,-C6131*('Assumptions Notes'!C$13/(2*1000)),G6131*D6131)</f>
        <v>2.4308000000000003E-2</v>
      </c>
    </row>
    <row r="6132" spans="1:9" ht="16" x14ac:dyDescent="0.2">
      <c r="A6132" s="5">
        <v>42679.729166666664</v>
      </c>
      <c r="B6132" s="2">
        <v>984.94</v>
      </c>
      <c r="C6132" s="29">
        <v>82.2</v>
      </c>
      <c r="D6132" s="8">
        <v>2.9750000000000002E-4</v>
      </c>
      <c r="E6132" s="13">
        <f>D6132*'Assumptions Notes'!C$12</f>
        <v>3.5700000000000003E-2</v>
      </c>
      <c r="F6132" s="15">
        <f t="shared" si="190"/>
        <v>2.4454500000000004E-2</v>
      </c>
      <c r="G6132" s="10">
        <f>IF(C6132&gt;'Assumptions Notes'!C$11,'Assumptions Notes'!C$11,C6132)</f>
        <v>82.2</v>
      </c>
      <c r="H6132" s="15">
        <f t="shared" si="191"/>
        <v>2.4454500000000004E-2</v>
      </c>
      <c r="I6132" s="2">
        <f>IF(C6132&gt;'Assumptions Notes'!C$11,-C6132*('Assumptions Notes'!C$13/(2*1000)),G6132*D6132)</f>
        <v>2.4454500000000004E-2</v>
      </c>
    </row>
    <row r="6133" spans="1:9" ht="16" x14ac:dyDescent="0.2">
      <c r="A6133" s="5">
        <v>42679.75</v>
      </c>
      <c r="B6133" s="2">
        <v>1035.44</v>
      </c>
      <c r="C6133" s="29">
        <v>86.5</v>
      </c>
      <c r="D6133" s="8">
        <v>2.9999999999999997E-4</v>
      </c>
      <c r="E6133" s="13">
        <f>D6133*'Assumptions Notes'!C$12</f>
        <v>3.5999999999999997E-2</v>
      </c>
      <c r="F6133" s="15">
        <f t="shared" si="190"/>
        <v>2.5949999999999997E-2</v>
      </c>
      <c r="G6133" s="10">
        <f>IF(C6133&gt;'Assumptions Notes'!C$11,'Assumptions Notes'!C$11,C6133)</f>
        <v>86.5</v>
      </c>
      <c r="H6133" s="15">
        <f t="shared" si="191"/>
        <v>2.5949999999999997E-2</v>
      </c>
      <c r="I6133" s="2">
        <f>IF(C6133&gt;'Assumptions Notes'!C$11,-C6133*('Assumptions Notes'!C$13/(2*1000)),G6133*D6133)</f>
        <v>2.5949999999999997E-2</v>
      </c>
    </row>
    <row r="6134" spans="1:9" ht="16" x14ac:dyDescent="0.2">
      <c r="A6134" s="5">
        <v>42679.770833333336</v>
      </c>
      <c r="B6134" s="2">
        <v>1077.49</v>
      </c>
      <c r="C6134" s="29">
        <v>97.7</v>
      </c>
      <c r="D6134" s="8">
        <v>2.9999999999999997E-4</v>
      </c>
      <c r="E6134" s="13">
        <f>D6134*'Assumptions Notes'!C$12</f>
        <v>3.5999999999999997E-2</v>
      </c>
      <c r="F6134" s="15">
        <f t="shared" si="190"/>
        <v>2.9309999999999999E-2</v>
      </c>
      <c r="G6134" s="10">
        <f>IF(C6134&gt;'Assumptions Notes'!C$11,'Assumptions Notes'!C$11,C6134)</f>
        <v>97.7</v>
      </c>
      <c r="H6134" s="15">
        <f t="shared" si="191"/>
        <v>2.9309999999999999E-2</v>
      </c>
      <c r="I6134" s="2">
        <f>IF(C6134&gt;'Assumptions Notes'!C$11,-C6134*('Assumptions Notes'!C$13/(2*1000)),G6134*D6134)</f>
        <v>2.9309999999999999E-2</v>
      </c>
    </row>
    <row r="6135" spans="1:9" ht="16" x14ac:dyDescent="0.2">
      <c r="A6135" s="5">
        <v>42679.791666666664</v>
      </c>
      <c r="B6135" s="2">
        <v>1131.98</v>
      </c>
      <c r="C6135" s="29">
        <v>108.4</v>
      </c>
      <c r="D6135" s="8">
        <v>2.9999999999999997E-4</v>
      </c>
      <c r="E6135" s="13">
        <f>D6135*'Assumptions Notes'!C$12</f>
        <v>3.5999999999999997E-2</v>
      </c>
      <c r="F6135" s="15">
        <f t="shared" si="190"/>
        <v>3.252E-2</v>
      </c>
      <c r="G6135" s="10">
        <f>IF(C6135&gt;'Assumptions Notes'!C$11,'Assumptions Notes'!C$11,C6135)</f>
        <v>108.4</v>
      </c>
      <c r="H6135" s="15">
        <f t="shared" si="191"/>
        <v>3.252E-2</v>
      </c>
      <c r="I6135" s="2">
        <f>IF(C6135&gt;'Assumptions Notes'!C$11,-C6135*('Assumptions Notes'!C$13/(2*1000)),G6135*D6135)</f>
        <v>3.252E-2</v>
      </c>
    </row>
    <row r="6136" spans="1:9" ht="16" x14ac:dyDescent="0.2">
      <c r="A6136" s="5">
        <v>42679.8125</v>
      </c>
      <c r="B6136" s="2">
        <v>1175.6500000000001</v>
      </c>
      <c r="C6136" s="29">
        <v>108.3</v>
      </c>
      <c r="D6136" s="8">
        <v>2.9750000000000002E-4</v>
      </c>
      <c r="E6136" s="13">
        <f>D6136*'Assumptions Notes'!C$12</f>
        <v>3.5700000000000003E-2</v>
      </c>
      <c r="F6136" s="15">
        <f t="shared" si="190"/>
        <v>3.2219250000000005E-2</v>
      </c>
      <c r="G6136" s="10">
        <f>IF(C6136&gt;'Assumptions Notes'!C$11,'Assumptions Notes'!C$11,C6136)</f>
        <v>108.3</v>
      </c>
      <c r="H6136" s="15">
        <f t="shared" si="191"/>
        <v>3.2219250000000005E-2</v>
      </c>
      <c r="I6136" s="2">
        <f>IF(C6136&gt;'Assumptions Notes'!C$11,-C6136*('Assumptions Notes'!C$13/(2*1000)),G6136*D6136)</f>
        <v>3.2219250000000005E-2</v>
      </c>
    </row>
    <row r="6137" spans="1:9" ht="16" x14ac:dyDescent="0.2">
      <c r="A6137" s="5">
        <v>42679.833333333336</v>
      </c>
      <c r="B6137" s="2">
        <v>1213.22</v>
      </c>
      <c r="C6137" s="29">
        <v>108.5</v>
      </c>
      <c r="D6137" s="8">
        <v>2.9500000000000001E-4</v>
      </c>
      <c r="E6137" s="13">
        <f>D6137*'Assumptions Notes'!C$12</f>
        <v>3.5400000000000001E-2</v>
      </c>
      <c r="F6137" s="15">
        <f t="shared" si="190"/>
        <v>3.2007500000000001E-2</v>
      </c>
      <c r="G6137" s="10">
        <f>IF(C6137&gt;'Assumptions Notes'!C$11,'Assumptions Notes'!C$11,C6137)</f>
        <v>108.5</v>
      </c>
      <c r="H6137" s="15">
        <f t="shared" si="191"/>
        <v>3.2007500000000001E-2</v>
      </c>
      <c r="I6137" s="2">
        <f>IF(C6137&gt;'Assumptions Notes'!C$11,-C6137*('Assumptions Notes'!C$13/(2*1000)),G6137*D6137)</f>
        <v>3.2007500000000001E-2</v>
      </c>
    </row>
    <row r="6138" spans="1:9" ht="16" x14ac:dyDescent="0.2">
      <c r="A6138" s="5">
        <v>42679.854166666664</v>
      </c>
      <c r="B6138" s="2">
        <v>1208.6600000000001</v>
      </c>
      <c r="C6138" s="29">
        <v>111.6</v>
      </c>
      <c r="D6138" s="8">
        <v>2.9E-4</v>
      </c>
      <c r="E6138" s="13">
        <f>D6138*'Assumptions Notes'!C$12</f>
        <v>3.4799999999999998E-2</v>
      </c>
      <c r="F6138" s="15">
        <f t="shared" si="190"/>
        <v>3.2363999999999997E-2</v>
      </c>
      <c r="G6138" s="10">
        <f>IF(C6138&gt;'Assumptions Notes'!C$11,'Assumptions Notes'!C$11,C6138)</f>
        <v>111.6</v>
      </c>
      <c r="H6138" s="15">
        <f t="shared" si="191"/>
        <v>3.2363999999999997E-2</v>
      </c>
      <c r="I6138" s="2">
        <f>IF(C6138&gt;'Assumptions Notes'!C$11,-C6138*('Assumptions Notes'!C$13/(2*1000)),G6138*D6138)</f>
        <v>3.2363999999999997E-2</v>
      </c>
    </row>
    <row r="6139" spans="1:9" ht="16" x14ac:dyDescent="0.2">
      <c r="A6139" s="5">
        <v>42679.875</v>
      </c>
      <c r="B6139" s="2">
        <v>1180.46</v>
      </c>
      <c r="C6139" s="29">
        <v>98.7</v>
      </c>
      <c r="D6139" s="8">
        <v>2.8499999999999999E-4</v>
      </c>
      <c r="E6139" s="13">
        <f>D6139*'Assumptions Notes'!C$12</f>
        <v>3.4200000000000001E-2</v>
      </c>
      <c r="F6139" s="15">
        <f t="shared" si="190"/>
        <v>2.8129499999999998E-2</v>
      </c>
      <c r="G6139" s="10">
        <f>IF(C6139&gt;'Assumptions Notes'!C$11,'Assumptions Notes'!C$11,C6139)</f>
        <v>98.7</v>
      </c>
      <c r="H6139" s="15">
        <f t="shared" si="191"/>
        <v>2.8129499999999998E-2</v>
      </c>
      <c r="I6139" s="2">
        <f>IF(C6139&gt;'Assumptions Notes'!C$11,-C6139*('Assumptions Notes'!C$13/(2*1000)),G6139*D6139)</f>
        <v>2.8129499999999998E-2</v>
      </c>
    </row>
    <row r="6140" spans="1:9" ht="16" x14ac:dyDescent="0.2">
      <c r="A6140" s="5">
        <v>42679.895833333336</v>
      </c>
      <c r="B6140" s="2">
        <v>1147.58</v>
      </c>
      <c r="C6140" s="29">
        <v>90.6</v>
      </c>
      <c r="D6140" s="8">
        <v>2.7E-4</v>
      </c>
      <c r="E6140" s="13">
        <f>D6140*'Assumptions Notes'!C$12</f>
        <v>3.2399999999999998E-2</v>
      </c>
      <c r="F6140" s="15">
        <f t="shared" si="190"/>
        <v>2.4461999999999998E-2</v>
      </c>
      <c r="G6140" s="10">
        <f>IF(C6140&gt;'Assumptions Notes'!C$11,'Assumptions Notes'!C$11,C6140)</f>
        <v>90.6</v>
      </c>
      <c r="H6140" s="15">
        <f t="shared" si="191"/>
        <v>2.4461999999999998E-2</v>
      </c>
      <c r="I6140" s="2">
        <f>IF(C6140&gt;'Assumptions Notes'!C$11,-C6140*('Assumptions Notes'!C$13/(2*1000)),G6140*D6140)</f>
        <v>2.4461999999999998E-2</v>
      </c>
    </row>
    <row r="6141" spans="1:9" ht="16" x14ac:dyDescent="0.2">
      <c r="A6141" s="5">
        <v>42679.916666666664</v>
      </c>
      <c r="B6141" s="2">
        <v>1131.6199999999999</v>
      </c>
      <c r="C6141" s="29">
        <v>85.3</v>
      </c>
      <c r="D6141" s="8">
        <v>2.5500000000000002E-4</v>
      </c>
      <c r="E6141" s="13">
        <f>D6141*'Assumptions Notes'!C$12</f>
        <v>3.0600000000000002E-2</v>
      </c>
      <c r="F6141" s="15">
        <f t="shared" si="190"/>
        <v>2.17515E-2</v>
      </c>
      <c r="G6141" s="10">
        <f>IF(C6141&gt;'Assumptions Notes'!C$11,'Assumptions Notes'!C$11,C6141)</f>
        <v>85.3</v>
      </c>
      <c r="H6141" s="15">
        <f t="shared" si="191"/>
        <v>2.17515E-2</v>
      </c>
      <c r="I6141" s="2">
        <f>IF(C6141&gt;'Assumptions Notes'!C$11,-C6141*('Assumptions Notes'!C$13/(2*1000)),G6141*D6141)</f>
        <v>2.17515E-2</v>
      </c>
    </row>
    <row r="6142" spans="1:9" ht="16" x14ac:dyDescent="0.2">
      <c r="A6142" s="5">
        <v>42679.9375</v>
      </c>
      <c r="B6142" s="2">
        <v>1095.5999999999999</v>
      </c>
      <c r="C6142" s="29">
        <v>82.8</v>
      </c>
      <c r="D6142" s="8">
        <v>2.1250000000000002E-4</v>
      </c>
      <c r="E6142" s="13">
        <f>D6142*'Assumptions Notes'!C$12</f>
        <v>2.5500000000000002E-2</v>
      </c>
      <c r="F6142" s="15">
        <f t="shared" si="190"/>
        <v>1.7595E-2</v>
      </c>
      <c r="G6142" s="10">
        <f>IF(C6142&gt;'Assumptions Notes'!C$11,'Assumptions Notes'!C$11,C6142)</f>
        <v>82.8</v>
      </c>
      <c r="H6142" s="15">
        <f t="shared" si="191"/>
        <v>1.7595E-2</v>
      </c>
      <c r="I6142" s="2">
        <f>IF(C6142&gt;'Assumptions Notes'!C$11,-C6142*('Assumptions Notes'!C$13/(2*1000)),G6142*D6142)</f>
        <v>1.7595E-2</v>
      </c>
    </row>
    <row r="6143" spans="1:9" ht="16" x14ac:dyDescent="0.2">
      <c r="A6143" s="5">
        <v>42679.958333333336</v>
      </c>
      <c r="B6143" s="2">
        <v>1085.6400000000001</v>
      </c>
      <c r="C6143" s="29">
        <v>77</v>
      </c>
      <c r="D6143" s="8">
        <v>1.7000000000000001E-4</v>
      </c>
      <c r="E6143" s="13">
        <f>D6143*'Assumptions Notes'!C$12</f>
        <v>2.0400000000000001E-2</v>
      </c>
      <c r="F6143" s="15">
        <f t="shared" si="190"/>
        <v>1.3090000000000001E-2</v>
      </c>
      <c r="G6143" s="10">
        <f>IF(C6143&gt;'Assumptions Notes'!C$11,'Assumptions Notes'!C$11,C6143)</f>
        <v>77</v>
      </c>
      <c r="H6143" s="15">
        <f t="shared" si="191"/>
        <v>1.3090000000000001E-2</v>
      </c>
      <c r="I6143" s="2">
        <f>IF(C6143&gt;'Assumptions Notes'!C$11,-C6143*('Assumptions Notes'!C$13/(2*1000)),G6143*D6143)</f>
        <v>1.3090000000000001E-2</v>
      </c>
    </row>
    <row r="6144" spans="1:9" ht="16" x14ac:dyDescent="0.2">
      <c r="A6144" s="5">
        <v>42679.979166666664</v>
      </c>
      <c r="B6144" s="2">
        <v>1133.24</v>
      </c>
      <c r="C6144" s="29">
        <v>85.6</v>
      </c>
      <c r="D6144" s="8">
        <v>1.5000000000000001E-4</v>
      </c>
      <c r="E6144" s="13">
        <f>D6144*'Assumptions Notes'!C$12</f>
        <v>1.8000000000000002E-2</v>
      </c>
      <c r="F6144" s="15">
        <f t="shared" si="190"/>
        <v>1.2840000000000001E-2</v>
      </c>
      <c r="G6144" s="10">
        <f>IF(C6144&gt;'Assumptions Notes'!C$11,'Assumptions Notes'!C$11,C6144)</f>
        <v>85.6</v>
      </c>
      <c r="H6144" s="15">
        <f t="shared" si="191"/>
        <v>1.2840000000000001E-2</v>
      </c>
      <c r="I6144" s="2">
        <f>IF(C6144&gt;'Assumptions Notes'!C$11,-C6144*('Assumptions Notes'!C$13/(2*1000)),G6144*D6144)</f>
        <v>1.2840000000000001E-2</v>
      </c>
    </row>
    <row r="6145" spans="1:9" ht="16" x14ac:dyDescent="0.2">
      <c r="A6145" s="5">
        <v>42680</v>
      </c>
      <c r="B6145" s="2">
        <v>1340.1</v>
      </c>
      <c r="C6145" s="29">
        <v>89</v>
      </c>
      <c r="D6145" s="8">
        <v>1.2999999999999999E-4</v>
      </c>
      <c r="E6145" s="13">
        <f>D6145*'Assumptions Notes'!C$12</f>
        <v>1.5599999999999999E-2</v>
      </c>
      <c r="F6145" s="15">
        <f t="shared" si="190"/>
        <v>1.1569999999999999E-2</v>
      </c>
      <c r="G6145" s="10">
        <f>IF(C6145&gt;'Assumptions Notes'!C$11,'Assumptions Notes'!C$11,C6145)</f>
        <v>89</v>
      </c>
      <c r="H6145" s="15">
        <f t="shared" si="191"/>
        <v>1.1569999999999999E-2</v>
      </c>
      <c r="I6145" s="2">
        <f>IF(C6145&gt;'Assumptions Notes'!C$11,-C6145*('Assumptions Notes'!C$13/(2*1000)),G6145*D6145)</f>
        <v>1.1569999999999999E-2</v>
      </c>
    </row>
    <row r="6146" spans="1:9" ht="16" x14ac:dyDescent="0.2">
      <c r="A6146" s="5">
        <v>42680.020833333336</v>
      </c>
      <c r="B6146" s="2">
        <v>1246.6300000000001</v>
      </c>
      <c r="C6146" s="29">
        <v>97.2</v>
      </c>
      <c r="D6146" s="8">
        <v>1.175E-4</v>
      </c>
      <c r="E6146" s="13">
        <f>D6146*'Assumptions Notes'!C$12</f>
        <v>1.41E-2</v>
      </c>
      <c r="F6146" s="15">
        <f t="shared" si="190"/>
        <v>1.1421000000000001E-2</v>
      </c>
      <c r="G6146" s="10">
        <f>IF(C6146&gt;'Assumptions Notes'!C$11,'Assumptions Notes'!C$11,C6146)</f>
        <v>97.2</v>
      </c>
      <c r="H6146" s="15">
        <f t="shared" si="191"/>
        <v>1.1421000000000001E-2</v>
      </c>
      <c r="I6146" s="2">
        <f>IF(C6146&gt;'Assumptions Notes'!C$11,-C6146*('Assumptions Notes'!C$13/(2*1000)),G6146*D6146)</f>
        <v>1.1421000000000001E-2</v>
      </c>
    </row>
    <row r="6147" spans="1:9" ht="16" x14ac:dyDescent="0.2">
      <c r="A6147" s="5">
        <v>42680.041666666664</v>
      </c>
      <c r="B6147" s="2">
        <v>1195.32</v>
      </c>
      <c r="C6147" s="29">
        <v>106.6</v>
      </c>
      <c r="D6147" s="8">
        <v>1.05E-4</v>
      </c>
      <c r="E6147" s="13">
        <f>D6147*'Assumptions Notes'!C$12</f>
        <v>1.26E-2</v>
      </c>
      <c r="F6147" s="15">
        <f t="shared" ref="F6147:F6210" si="192">D6147*C6147</f>
        <v>1.1193E-2</v>
      </c>
      <c r="G6147" s="10">
        <f>IF(C6147&gt;'Assumptions Notes'!C$11,'Assumptions Notes'!C$11,C6147)</f>
        <v>106.6</v>
      </c>
      <c r="H6147" s="15">
        <f t="shared" ref="H6147:H6210" si="193">G6147*D6147</f>
        <v>1.1193E-2</v>
      </c>
      <c r="I6147" s="2">
        <f>IF(C6147&gt;'Assumptions Notes'!C$11,-C6147*('Assumptions Notes'!C$13/(2*1000)),G6147*D6147)</f>
        <v>1.1193E-2</v>
      </c>
    </row>
    <row r="6148" spans="1:9" ht="16" x14ac:dyDescent="0.2">
      <c r="A6148" s="5">
        <v>42680.0625</v>
      </c>
      <c r="B6148" s="2">
        <v>1140.06</v>
      </c>
      <c r="C6148" s="29">
        <v>108.8</v>
      </c>
      <c r="D6148" s="8">
        <v>1.025E-4</v>
      </c>
      <c r="E6148" s="13">
        <f>D6148*'Assumptions Notes'!C$12</f>
        <v>1.23E-2</v>
      </c>
      <c r="F6148" s="15">
        <f t="shared" si="192"/>
        <v>1.1151999999999999E-2</v>
      </c>
      <c r="G6148" s="10">
        <f>IF(C6148&gt;'Assumptions Notes'!C$11,'Assumptions Notes'!C$11,C6148)</f>
        <v>108.8</v>
      </c>
      <c r="H6148" s="15">
        <f t="shared" si="193"/>
        <v>1.1151999999999999E-2</v>
      </c>
      <c r="I6148" s="2">
        <f>IF(C6148&gt;'Assumptions Notes'!C$11,-C6148*('Assumptions Notes'!C$13/(2*1000)),G6148*D6148)</f>
        <v>1.1151999999999999E-2</v>
      </c>
    </row>
    <row r="6149" spans="1:9" ht="16" x14ac:dyDescent="0.2">
      <c r="A6149" s="5">
        <v>42680.083333333336</v>
      </c>
      <c r="B6149" s="2">
        <v>1061.8599999999999</v>
      </c>
      <c r="C6149" s="29">
        <v>102.8</v>
      </c>
      <c r="D6149" s="8">
        <v>1E-4</v>
      </c>
      <c r="E6149" s="13">
        <f>D6149*'Assumptions Notes'!C$12</f>
        <v>1.2E-2</v>
      </c>
      <c r="F6149" s="15">
        <f t="shared" si="192"/>
        <v>1.0280000000000001E-2</v>
      </c>
      <c r="G6149" s="10">
        <f>IF(C6149&gt;'Assumptions Notes'!C$11,'Assumptions Notes'!C$11,C6149)</f>
        <v>102.8</v>
      </c>
      <c r="H6149" s="15">
        <f t="shared" si="193"/>
        <v>1.0280000000000001E-2</v>
      </c>
      <c r="I6149" s="2">
        <f>IF(C6149&gt;'Assumptions Notes'!C$11,-C6149*('Assumptions Notes'!C$13/(2*1000)),G6149*D6149)</f>
        <v>1.0280000000000001E-2</v>
      </c>
    </row>
    <row r="6150" spans="1:9" ht="16" x14ac:dyDescent="0.2">
      <c r="A6150" s="5">
        <v>42680.104166666664</v>
      </c>
      <c r="B6150" s="2">
        <v>1041.3</v>
      </c>
      <c r="C6150" s="29">
        <v>108.9</v>
      </c>
      <c r="D6150" s="8">
        <v>9.8750000000000002E-5</v>
      </c>
      <c r="E6150" s="13">
        <f>D6150*'Assumptions Notes'!C$12</f>
        <v>1.1849999999999999E-2</v>
      </c>
      <c r="F6150" s="15">
        <f t="shared" si="192"/>
        <v>1.0753875000000001E-2</v>
      </c>
      <c r="G6150" s="10">
        <f>IF(C6150&gt;'Assumptions Notes'!C$11,'Assumptions Notes'!C$11,C6150)</f>
        <v>108.9</v>
      </c>
      <c r="H6150" s="15">
        <f t="shared" si="193"/>
        <v>1.0753875000000001E-2</v>
      </c>
      <c r="I6150" s="2">
        <f>IF(C6150&gt;'Assumptions Notes'!C$11,-C6150*('Assumptions Notes'!C$13/(2*1000)),G6150*D6150)</f>
        <v>1.0753875000000001E-2</v>
      </c>
    </row>
    <row r="6151" spans="1:9" ht="16" x14ac:dyDescent="0.2">
      <c r="A6151" s="5">
        <v>42680.125</v>
      </c>
      <c r="B6151" s="2">
        <v>1023.37</v>
      </c>
      <c r="C6151" s="29">
        <v>96.4</v>
      </c>
      <c r="D6151" s="8">
        <v>9.7499999999999998E-5</v>
      </c>
      <c r="E6151" s="13">
        <f>D6151*'Assumptions Notes'!C$12</f>
        <v>1.17E-2</v>
      </c>
      <c r="F6151" s="15">
        <f t="shared" si="192"/>
        <v>9.3990000000000011E-3</v>
      </c>
      <c r="G6151" s="10">
        <f>IF(C6151&gt;'Assumptions Notes'!C$11,'Assumptions Notes'!C$11,C6151)</f>
        <v>96.4</v>
      </c>
      <c r="H6151" s="15">
        <f t="shared" si="193"/>
        <v>9.3990000000000011E-3</v>
      </c>
      <c r="I6151" s="2">
        <f>IF(C6151&gt;'Assumptions Notes'!C$11,-C6151*('Assumptions Notes'!C$13/(2*1000)),G6151*D6151)</f>
        <v>9.3990000000000011E-3</v>
      </c>
    </row>
    <row r="6152" spans="1:9" ht="16" x14ac:dyDescent="0.2">
      <c r="A6152" s="5">
        <v>42680.145833333336</v>
      </c>
      <c r="B6152" s="2">
        <v>981.12</v>
      </c>
      <c r="C6152" s="29">
        <v>86.3</v>
      </c>
      <c r="D6152" s="8">
        <v>9.6250000000000009E-5</v>
      </c>
      <c r="E6152" s="13">
        <f>D6152*'Assumptions Notes'!C$12</f>
        <v>1.1550000000000001E-2</v>
      </c>
      <c r="F6152" s="15">
        <f t="shared" si="192"/>
        <v>8.3063750000000013E-3</v>
      </c>
      <c r="G6152" s="10">
        <f>IF(C6152&gt;'Assumptions Notes'!C$11,'Assumptions Notes'!C$11,C6152)</f>
        <v>86.3</v>
      </c>
      <c r="H6152" s="15">
        <f t="shared" si="193"/>
        <v>8.3063750000000013E-3</v>
      </c>
      <c r="I6152" s="2">
        <f>IF(C6152&gt;'Assumptions Notes'!C$11,-C6152*('Assumptions Notes'!C$13/(2*1000)),G6152*D6152)</f>
        <v>8.3063750000000013E-3</v>
      </c>
    </row>
    <row r="6153" spans="1:9" ht="16" x14ac:dyDescent="0.2">
      <c r="A6153" s="5">
        <v>42680.166666666664</v>
      </c>
      <c r="B6153" s="2">
        <v>994.79</v>
      </c>
      <c r="C6153" s="29">
        <v>84.1</v>
      </c>
      <c r="D6153" s="8">
        <v>9.5000000000000005E-5</v>
      </c>
      <c r="E6153" s="13">
        <f>D6153*'Assumptions Notes'!C$12</f>
        <v>1.14E-2</v>
      </c>
      <c r="F6153" s="15">
        <f t="shared" si="192"/>
        <v>7.9895000000000001E-3</v>
      </c>
      <c r="G6153" s="10">
        <f>IF(C6153&gt;'Assumptions Notes'!C$11,'Assumptions Notes'!C$11,C6153)</f>
        <v>84.1</v>
      </c>
      <c r="H6153" s="15">
        <f t="shared" si="193"/>
        <v>7.9895000000000001E-3</v>
      </c>
      <c r="I6153" s="2">
        <f>IF(C6153&gt;'Assumptions Notes'!C$11,-C6153*('Assumptions Notes'!C$13/(2*1000)),G6153*D6153)</f>
        <v>7.9895000000000001E-3</v>
      </c>
    </row>
    <row r="6154" spans="1:9" ht="16" x14ac:dyDescent="0.2">
      <c r="A6154" s="5">
        <v>42680.1875</v>
      </c>
      <c r="B6154" s="2">
        <v>978.14</v>
      </c>
      <c r="C6154" s="29">
        <v>82.6</v>
      </c>
      <c r="D6154" s="8">
        <v>9.6250000000000009E-5</v>
      </c>
      <c r="E6154" s="13">
        <f>D6154*'Assumptions Notes'!C$12</f>
        <v>1.1550000000000001E-2</v>
      </c>
      <c r="F6154" s="15">
        <f t="shared" si="192"/>
        <v>7.9502500000000007E-3</v>
      </c>
      <c r="G6154" s="10">
        <f>IF(C6154&gt;'Assumptions Notes'!C$11,'Assumptions Notes'!C$11,C6154)</f>
        <v>82.6</v>
      </c>
      <c r="H6154" s="15">
        <f t="shared" si="193"/>
        <v>7.9502500000000007E-3</v>
      </c>
      <c r="I6154" s="2">
        <f>IF(C6154&gt;'Assumptions Notes'!C$11,-C6154*('Assumptions Notes'!C$13/(2*1000)),G6154*D6154)</f>
        <v>7.9502500000000007E-3</v>
      </c>
    </row>
    <row r="6155" spans="1:9" ht="16" x14ac:dyDescent="0.2">
      <c r="A6155" s="5">
        <v>42680.208333333336</v>
      </c>
      <c r="B6155" s="2">
        <v>983.4</v>
      </c>
      <c r="C6155" s="29">
        <v>77.2</v>
      </c>
      <c r="D6155" s="8">
        <v>9.7499999999999998E-5</v>
      </c>
      <c r="E6155" s="13">
        <f>D6155*'Assumptions Notes'!C$12</f>
        <v>1.17E-2</v>
      </c>
      <c r="F6155" s="15">
        <f t="shared" si="192"/>
        <v>7.5269999999999998E-3</v>
      </c>
      <c r="G6155" s="10">
        <f>IF(C6155&gt;'Assumptions Notes'!C$11,'Assumptions Notes'!C$11,C6155)</f>
        <v>77.2</v>
      </c>
      <c r="H6155" s="15">
        <f t="shared" si="193"/>
        <v>7.5269999999999998E-3</v>
      </c>
      <c r="I6155" s="2">
        <f>IF(C6155&gt;'Assumptions Notes'!C$11,-C6155*('Assumptions Notes'!C$13/(2*1000)),G6155*D6155)</f>
        <v>7.5269999999999998E-3</v>
      </c>
    </row>
    <row r="6156" spans="1:9" ht="16" x14ac:dyDescent="0.2">
      <c r="A6156" s="5">
        <v>42680.229166666664</v>
      </c>
      <c r="B6156" s="2">
        <v>1018.53</v>
      </c>
      <c r="C6156" s="29">
        <v>86.1</v>
      </c>
      <c r="D6156" s="8">
        <v>1.15E-4</v>
      </c>
      <c r="E6156" s="13">
        <f>D6156*'Assumptions Notes'!C$12</f>
        <v>1.38E-2</v>
      </c>
      <c r="F6156" s="15">
        <f t="shared" si="192"/>
        <v>9.9014999999999988E-3</v>
      </c>
      <c r="G6156" s="10">
        <f>IF(C6156&gt;'Assumptions Notes'!C$11,'Assumptions Notes'!C$11,C6156)</f>
        <v>86.1</v>
      </c>
      <c r="H6156" s="15">
        <f t="shared" si="193"/>
        <v>9.9014999999999988E-3</v>
      </c>
      <c r="I6156" s="2">
        <f>IF(C6156&gt;'Assumptions Notes'!C$11,-C6156*('Assumptions Notes'!C$13/(2*1000)),G6156*D6156)</f>
        <v>9.9014999999999988E-3</v>
      </c>
    </row>
    <row r="6157" spans="1:9" ht="16" x14ac:dyDescent="0.2">
      <c r="A6157" s="5">
        <v>42680.25</v>
      </c>
      <c r="B6157" s="2">
        <v>1035.81</v>
      </c>
      <c r="C6157" s="29">
        <v>86.1</v>
      </c>
      <c r="D6157" s="8">
        <v>1.325E-4</v>
      </c>
      <c r="E6157" s="13">
        <f>D6157*'Assumptions Notes'!C$12</f>
        <v>1.5900000000000001E-2</v>
      </c>
      <c r="F6157" s="15">
        <f t="shared" si="192"/>
        <v>1.1408249999999998E-2</v>
      </c>
      <c r="G6157" s="10">
        <f>IF(C6157&gt;'Assumptions Notes'!C$11,'Assumptions Notes'!C$11,C6157)</f>
        <v>86.1</v>
      </c>
      <c r="H6157" s="15">
        <f t="shared" si="193"/>
        <v>1.1408249999999998E-2</v>
      </c>
      <c r="I6157" s="2">
        <f>IF(C6157&gt;'Assumptions Notes'!C$11,-C6157*('Assumptions Notes'!C$13/(2*1000)),G6157*D6157)</f>
        <v>1.1408249999999998E-2</v>
      </c>
    </row>
    <row r="6158" spans="1:9" ht="16" x14ac:dyDescent="0.2">
      <c r="A6158" s="5">
        <v>42680.270833333336</v>
      </c>
      <c r="B6158" s="2">
        <v>1031.19</v>
      </c>
      <c r="C6158" s="29">
        <v>94.2</v>
      </c>
      <c r="D6158" s="8">
        <v>1.6249999999999999E-4</v>
      </c>
      <c r="E6158" s="13">
        <f>D6158*'Assumptions Notes'!C$12</f>
        <v>1.95E-2</v>
      </c>
      <c r="F6158" s="15">
        <f t="shared" si="192"/>
        <v>1.53075E-2</v>
      </c>
      <c r="G6158" s="10">
        <f>IF(C6158&gt;'Assumptions Notes'!C$11,'Assumptions Notes'!C$11,C6158)</f>
        <v>94.2</v>
      </c>
      <c r="H6158" s="15">
        <f t="shared" si="193"/>
        <v>1.53075E-2</v>
      </c>
      <c r="I6158" s="2">
        <f>IF(C6158&gt;'Assumptions Notes'!C$11,-C6158*('Assumptions Notes'!C$13/(2*1000)),G6158*D6158)</f>
        <v>1.53075E-2</v>
      </c>
    </row>
    <row r="6159" spans="1:9" ht="16" x14ac:dyDescent="0.2">
      <c r="A6159" s="5">
        <v>42680.291666666664</v>
      </c>
      <c r="B6159" s="2">
        <v>1043.19</v>
      </c>
      <c r="C6159" s="29">
        <v>104.7</v>
      </c>
      <c r="D6159" s="8">
        <v>1.9249999999999999E-4</v>
      </c>
      <c r="E6159" s="13">
        <f>D6159*'Assumptions Notes'!C$12</f>
        <v>2.3099999999999999E-2</v>
      </c>
      <c r="F6159" s="15">
        <f t="shared" si="192"/>
        <v>2.0154749999999999E-2</v>
      </c>
      <c r="G6159" s="10">
        <f>IF(C6159&gt;'Assumptions Notes'!C$11,'Assumptions Notes'!C$11,C6159)</f>
        <v>104.7</v>
      </c>
      <c r="H6159" s="15">
        <f t="shared" si="193"/>
        <v>2.0154749999999999E-2</v>
      </c>
      <c r="I6159" s="2">
        <f>IF(C6159&gt;'Assumptions Notes'!C$11,-C6159*('Assumptions Notes'!C$13/(2*1000)),G6159*D6159)</f>
        <v>2.0154749999999999E-2</v>
      </c>
    </row>
    <row r="6160" spans="1:9" ht="16" x14ac:dyDescent="0.2">
      <c r="A6160" s="5">
        <v>42680.3125</v>
      </c>
      <c r="B6160" s="2">
        <v>1024.8</v>
      </c>
      <c r="C6160" s="29">
        <v>102.7</v>
      </c>
      <c r="D6160" s="8">
        <v>2.0875000000000001E-4</v>
      </c>
      <c r="E6160" s="13">
        <f>D6160*'Assumptions Notes'!C$12</f>
        <v>2.5049999999999999E-2</v>
      </c>
      <c r="F6160" s="15">
        <f t="shared" si="192"/>
        <v>2.1438625000000003E-2</v>
      </c>
      <c r="G6160" s="10">
        <f>IF(C6160&gt;'Assumptions Notes'!C$11,'Assumptions Notes'!C$11,C6160)</f>
        <v>102.7</v>
      </c>
      <c r="H6160" s="15">
        <f t="shared" si="193"/>
        <v>2.1438625000000003E-2</v>
      </c>
      <c r="I6160" s="2">
        <f>IF(C6160&gt;'Assumptions Notes'!C$11,-C6160*('Assumptions Notes'!C$13/(2*1000)),G6160*D6160)</f>
        <v>2.1438625000000003E-2</v>
      </c>
    </row>
    <row r="6161" spans="1:9" ht="16" x14ac:dyDescent="0.2">
      <c r="A6161" s="5">
        <v>42680.333333333336</v>
      </c>
      <c r="B6161" s="2">
        <v>1029.17</v>
      </c>
      <c r="C6161" s="29">
        <v>100</v>
      </c>
      <c r="D6161" s="8">
        <v>2.2499999999999999E-4</v>
      </c>
      <c r="E6161" s="13">
        <f>D6161*'Assumptions Notes'!C$12</f>
        <v>2.7E-2</v>
      </c>
      <c r="F6161" s="15">
        <f t="shared" si="192"/>
        <v>2.2499999999999999E-2</v>
      </c>
      <c r="G6161" s="10">
        <f>IF(C6161&gt;'Assumptions Notes'!C$11,'Assumptions Notes'!C$11,C6161)</f>
        <v>100</v>
      </c>
      <c r="H6161" s="15">
        <f t="shared" si="193"/>
        <v>2.2499999999999999E-2</v>
      </c>
      <c r="I6161" s="2">
        <f>IF(C6161&gt;'Assumptions Notes'!C$11,-C6161*('Assumptions Notes'!C$13/(2*1000)),G6161*D6161)</f>
        <v>2.2499999999999999E-2</v>
      </c>
    </row>
    <row r="6162" spans="1:9" ht="16" x14ac:dyDescent="0.2">
      <c r="A6162" s="5">
        <v>42680.354166666664</v>
      </c>
      <c r="B6162" s="2">
        <v>984.02</v>
      </c>
      <c r="C6162" s="29">
        <v>105.7</v>
      </c>
      <c r="D6162" s="8">
        <v>2.2625E-4</v>
      </c>
      <c r="E6162" s="13">
        <f>D6162*'Assumptions Notes'!C$12</f>
        <v>2.7150000000000001E-2</v>
      </c>
      <c r="F6162" s="15">
        <f t="shared" si="192"/>
        <v>2.3914625000000002E-2</v>
      </c>
      <c r="G6162" s="10">
        <f>IF(C6162&gt;'Assumptions Notes'!C$11,'Assumptions Notes'!C$11,C6162)</f>
        <v>105.7</v>
      </c>
      <c r="H6162" s="15">
        <f t="shared" si="193"/>
        <v>2.3914625000000002E-2</v>
      </c>
      <c r="I6162" s="2">
        <f>IF(C6162&gt;'Assumptions Notes'!C$11,-C6162*('Assumptions Notes'!C$13/(2*1000)),G6162*D6162)</f>
        <v>2.3914625000000002E-2</v>
      </c>
    </row>
    <row r="6163" spans="1:9" ht="16" x14ac:dyDescent="0.2">
      <c r="A6163" s="5">
        <v>42680.375</v>
      </c>
      <c r="B6163" s="2">
        <v>946.07</v>
      </c>
      <c r="C6163" s="29">
        <v>96</v>
      </c>
      <c r="D6163" s="8">
        <v>2.275E-4</v>
      </c>
      <c r="E6163" s="13">
        <f>D6163*'Assumptions Notes'!C$12</f>
        <v>2.7300000000000001E-2</v>
      </c>
      <c r="F6163" s="15">
        <f t="shared" si="192"/>
        <v>2.1839999999999998E-2</v>
      </c>
      <c r="G6163" s="10">
        <f>IF(C6163&gt;'Assumptions Notes'!C$11,'Assumptions Notes'!C$11,C6163)</f>
        <v>96</v>
      </c>
      <c r="H6163" s="15">
        <f t="shared" si="193"/>
        <v>2.1839999999999998E-2</v>
      </c>
      <c r="I6163" s="2">
        <f>IF(C6163&gt;'Assumptions Notes'!C$11,-C6163*('Assumptions Notes'!C$13/(2*1000)),G6163*D6163)</f>
        <v>2.1839999999999998E-2</v>
      </c>
    </row>
    <row r="6164" spans="1:9" ht="16" x14ac:dyDescent="0.2">
      <c r="A6164" s="5">
        <v>42680.395833333336</v>
      </c>
      <c r="B6164" s="2">
        <v>898.86</v>
      </c>
      <c r="C6164" s="29">
        <v>92.2</v>
      </c>
      <c r="D6164" s="8">
        <v>2.1875E-4</v>
      </c>
      <c r="E6164" s="13">
        <f>D6164*'Assumptions Notes'!C$12</f>
        <v>2.6249999999999999E-2</v>
      </c>
      <c r="F6164" s="15">
        <f t="shared" si="192"/>
        <v>2.0168750000000003E-2</v>
      </c>
      <c r="G6164" s="10">
        <f>IF(C6164&gt;'Assumptions Notes'!C$11,'Assumptions Notes'!C$11,C6164)</f>
        <v>92.2</v>
      </c>
      <c r="H6164" s="15">
        <f t="shared" si="193"/>
        <v>2.0168750000000003E-2</v>
      </c>
      <c r="I6164" s="2">
        <f>IF(C6164&gt;'Assumptions Notes'!C$11,-C6164*('Assumptions Notes'!C$13/(2*1000)),G6164*D6164)</f>
        <v>2.0168750000000003E-2</v>
      </c>
    </row>
    <row r="6165" spans="1:9" ht="16" x14ac:dyDescent="0.2">
      <c r="A6165" s="5">
        <v>42680.416666666664</v>
      </c>
      <c r="B6165" s="2">
        <v>847.64</v>
      </c>
      <c r="C6165" s="29">
        <v>84.3</v>
      </c>
      <c r="D6165" s="8">
        <v>2.1000000000000001E-4</v>
      </c>
      <c r="E6165" s="13">
        <f>D6165*'Assumptions Notes'!C$12</f>
        <v>2.52E-2</v>
      </c>
      <c r="F6165" s="15">
        <f t="shared" si="192"/>
        <v>1.7703E-2</v>
      </c>
      <c r="G6165" s="10">
        <f>IF(C6165&gt;'Assumptions Notes'!C$11,'Assumptions Notes'!C$11,C6165)</f>
        <v>84.3</v>
      </c>
      <c r="H6165" s="15">
        <f t="shared" si="193"/>
        <v>1.7703E-2</v>
      </c>
      <c r="I6165" s="2">
        <f>IF(C6165&gt;'Assumptions Notes'!C$11,-C6165*('Assumptions Notes'!C$13/(2*1000)),G6165*D6165)</f>
        <v>1.7703E-2</v>
      </c>
    </row>
    <row r="6166" spans="1:9" ht="16" x14ac:dyDescent="0.2">
      <c r="A6166" s="5">
        <v>42680.4375</v>
      </c>
      <c r="B6166" s="2">
        <v>813.7</v>
      </c>
      <c r="C6166" s="29">
        <v>81.2</v>
      </c>
      <c r="D6166" s="8">
        <v>2.075E-4</v>
      </c>
      <c r="E6166" s="13">
        <f>D6166*'Assumptions Notes'!C$12</f>
        <v>2.4899999999999999E-2</v>
      </c>
      <c r="F6166" s="15">
        <f t="shared" si="192"/>
        <v>1.6848999999999999E-2</v>
      </c>
      <c r="G6166" s="10">
        <f>IF(C6166&gt;'Assumptions Notes'!C$11,'Assumptions Notes'!C$11,C6166)</f>
        <v>81.2</v>
      </c>
      <c r="H6166" s="15">
        <f t="shared" si="193"/>
        <v>1.6848999999999999E-2</v>
      </c>
      <c r="I6166" s="2">
        <f>IF(C6166&gt;'Assumptions Notes'!C$11,-C6166*('Assumptions Notes'!C$13/(2*1000)),G6166*D6166)</f>
        <v>1.6848999999999999E-2</v>
      </c>
    </row>
    <row r="6167" spans="1:9" ht="16" x14ac:dyDescent="0.2">
      <c r="A6167" s="5">
        <v>42680.458333333336</v>
      </c>
      <c r="B6167" s="2">
        <v>800.01</v>
      </c>
      <c r="C6167" s="29">
        <v>76.5</v>
      </c>
      <c r="D6167" s="8">
        <v>2.05E-4</v>
      </c>
      <c r="E6167" s="13">
        <f>D6167*'Assumptions Notes'!C$12</f>
        <v>2.46E-2</v>
      </c>
      <c r="F6167" s="15">
        <f t="shared" si="192"/>
        <v>1.5682499999999999E-2</v>
      </c>
      <c r="G6167" s="10">
        <f>IF(C6167&gt;'Assumptions Notes'!C$11,'Assumptions Notes'!C$11,C6167)</f>
        <v>76.5</v>
      </c>
      <c r="H6167" s="15">
        <f t="shared" si="193"/>
        <v>1.5682499999999999E-2</v>
      </c>
      <c r="I6167" s="2">
        <f>IF(C6167&gt;'Assumptions Notes'!C$11,-C6167*('Assumptions Notes'!C$13/(2*1000)),G6167*D6167)</f>
        <v>1.5682499999999999E-2</v>
      </c>
    </row>
    <row r="6168" spans="1:9" ht="16" x14ac:dyDescent="0.2">
      <c r="A6168" s="5">
        <v>42680.479166666664</v>
      </c>
      <c r="B6168" s="2">
        <v>758.03</v>
      </c>
      <c r="C6168" s="29">
        <v>84.1</v>
      </c>
      <c r="D6168" s="8">
        <v>2.1499999999999999E-4</v>
      </c>
      <c r="E6168" s="13">
        <f>D6168*'Assumptions Notes'!C$12</f>
        <v>2.58E-2</v>
      </c>
      <c r="F6168" s="15">
        <f t="shared" si="192"/>
        <v>1.8081499999999997E-2</v>
      </c>
      <c r="G6168" s="10">
        <f>IF(C6168&gt;'Assumptions Notes'!C$11,'Assumptions Notes'!C$11,C6168)</f>
        <v>84.1</v>
      </c>
      <c r="H6168" s="15">
        <f t="shared" si="193"/>
        <v>1.8081499999999997E-2</v>
      </c>
      <c r="I6168" s="2">
        <f>IF(C6168&gt;'Assumptions Notes'!C$11,-C6168*('Assumptions Notes'!C$13/(2*1000)),G6168*D6168)</f>
        <v>1.8081499999999997E-2</v>
      </c>
    </row>
    <row r="6169" spans="1:9" ht="16" x14ac:dyDescent="0.2">
      <c r="A6169" s="5">
        <v>42680.5</v>
      </c>
      <c r="B6169" s="2">
        <v>749.81</v>
      </c>
      <c r="C6169" s="29">
        <v>86.6</v>
      </c>
      <c r="D6169" s="8">
        <v>2.2499999999999999E-4</v>
      </c>
      <c r="E6169" s="13">
        <f>D6169*'Assumptions Notes'!C$12</f>
        <v>2.7E-2</v>
      </c>
      <c r="F6169" s="15">
        <f t="shared" si="192"/>
        <v>1.9484999999999999E-2</v>
      </c>
      <c r="G6169" s="10">
        <f>IF(C6169&gt;'Assumptions Notes'!C$11,'Assumptions Notes'!C$11,C6169)</f>
        <v>86.6</v>
      </c>
      <c r="H6169" s="15">
        <f t="shared" si="193"/>
        <v>1.9484999999999999E-2</v>
      </c>
      <c r="I6169" s="2">
        <f>IF(C6169&gt;'Assumptions Notes'!C$11,-C6169*('Assumptions Notes'!C$13/(2*1000)),G6169*D6169)</f>
        <v>1.9484999999999999E-2</v>
      </c>
    </row>
    <row r="6170" spans="1:9" ht="16" x14ac:dyDescent="0.2">
      <c r="A6170" s="5">
        <v>42680.520833333336</v>
      </c>
      <c r="B6170" s="2">
        <v>727.77</v>
      </c>
      <c r="C6170" s="29">
        <v>93.3</v>
      </c>
      <c r="D6170" s="8">
        <v>2.1250000000000002E-4</v>
      </c>
      <c r="E6170" s="13">
        <f>D6170*'Assumptions Notes'!C$12</f>
        <v>2.5500000000000002E-2</v>
      </c>
      <c r="F6170" s="15">
        <f t="shared" si="192"/>
        <v>1.982625E-2</v>
      </c>
      <c r="G6170" s="10">
        <f>IF(C6170&gt;'Assumptions Notes'!C$11,'Assumptions Notes'!C$11,C6170)</f>
        <v>93.3</v>
      </c>
      <c r="H6170" s="15">
        <f t="shared" si="193"/>
        <v>1.982625E-2</v>
      </c>
      <c r="I6170" s="2">
        <f>IF(C6170&gt;'Assumptions Notes'!C$11,-C6170*('Assumptions Notes'!C$13/(2*1000)),G6170*D6170)</f>
        <v>1.982625E-2</v>
      </c>
    </row>
    <row r="6171" spans="1:9" ht="16" x14ac:dyDescent="0.2">
      <c r="A6171" s="5">
        <v>42680.541666666664</v>
      </c>
      <c r="B6171" s="2">
        <v>725.36</v>
      </c>
      <c r="C6171" s="29">
        <v>101.2</v>
      </c>
      <c r="D6171" s="8">
        <v>2.0000000000000001E-4</v>
      </c>
      <c r="E6171" s="13">
        <f>D6171*'Assumptions Notes'!C$12</f>
        <v>2.4E-2</v>
      </c>
      <c r="F6171" s="15">
        <f t="shared" si="192"/>
        <v>2.0240000000000001E-2</v>
      </c>
      <c r="G6171" s="10">
        <f>IF(C6171&gt;'Assumptions Notes'!C$11,'Assumptions Notes'!C$11,C6171)</f>
        <v>101.2</v>
      </c>
      <c r="H6171" s="15">
        <f t="shared" si="193"/>
        <v>2.0240000000000001E-2</v>
      </c>
      <c r="I6171" s="2">
        <f>IF(C6171&gt;'Assumptions Notes'!C$11,-C6171*('Assumptions Notes'!C$13/(2*1000)),G6171*D6171)</f>
        <v>2.0240000000000001E-2</v>
      </c>
    </row>
    <row r="6172" spans="1:9" ht="16" x14ac:dyDescent="0.2">
      <c r="A6172" s="5">
        <v>42680.5625</v>
      </c>
      <c r="B6172" s="2">
        <v>717.85</v>
      </c>
      <c r="C6172" s="29">
        <v>101.4</v>
      </c>
      <c r="D6172" s="8">
        <v>1.975E-4</v>
      </c>
      <c r="E6172" s="13">
        <f>D6172*'Assumptions Notes'!C$12</f>
        <v>2.3699999999999999E-2</v>
      </c>
      <c r="F6172" s="15">
        <f t="shared" si="192"/>
        <v>2.0026500000000003E-2</v>
      </c>
      <c r="G6172" s="10">
        <f>IF(C6172&gt;'Assumptions Notes'!C$11,'Assumptions Notes'!C$11,C6172)</f>
        <v>101.4</v>
      </c>
      <c r="H6172" s="15">
        <f t="shared" si="193"/>
        <v>2.0026500000000003E-2</v>
      </c>
      <c r="I6172" s="2">
        <f>IF(C6172&gt;'Assumptions Notes'!C$11,-C6172*('Assumptions Notes'!C$13/(2*1000)),G6172*D6172)</f>
        <v>2.0026500000000003E-2</v>
      </c>
    </row>
    <row r="6173" spans="1:9" ht="16" x14ac:dyDescent="0.2">
      <c r="A6173" s="5">
        <v>42680.583333333336</v>
      </c>
      <c r="B6173" s="2">
        <v>732.66</v>
      </c>
      <c r="C6173" s="29">
        <v>99.5</v>
      </c>
      <c r="D6173" s="8">
        <v>1.95E-4</v>
      </c>
      <c r="E6173" s="13">
        <f>D6173*'Assumptions Notes'!C$12</f>
        <v>2.3400000000000001E-2</v>
      </c>
      <c r="F6173" s="15">
        <f t="shared" si="192"/>
        <v>1.94025E-2</v>
      </c>
      <c r="G6173" s="10">
        <f>IF(C6173&gt;'Assumptions Notes'!C$11,'Assumptions Notes'!C$11,C6173)</f>
        <v>99.5</v>
      </c>
      <c r="H6173" s="15">
        <f t="shared" si="193"/>
        <v>1.94025E-2</v>
      </c>
      <c r="I6173" s="2">
        <f>IF(C6173&gt;'Assumptions Notes'!C$11,-C6173*('Assumptions Notes'!C$13/(2*1000)),G6173*D6173)</f>
        <v>1.94025E-2</v>
      </c>
    </row>
    <row r="6174" spans="1:9" ht="16" x14ac:dyDescent="0.2">
      <c r="A6174" s="5">
        <v>42680.604166666664</v>
      </c>
      <c r="B6174" s="2">
        <v>759.29</v>
      </c>
      <c r="C6174" s="29">
        <v>103</v>
      </c>
      <c r="D6174" s="8">
        <v>1.9625E-4</v>
      </c>
      <c r="E6174" s="13">
        <f>D6174*'Assumptions Notes'!C$12</f>
        <v>2.3550000000000001E-2</v>
      </c>
      <c r="F6174" s="15">
        <f t="shared" si="192"/>
        <v>2.0213749999999999E-2</v>
      </c>
      <c r="G6174" s="10">
        <f>IF(C6174&gt;'Assumptions Notes'!C$11,'Assumptions Notes'!C$11,C6174)</f>
        <v>103</v>
      </c>
      <c r="H6174" s="15">
        <f t="shared" si="193"/>
        <v>2.0213749999999999E-2</v>
      </c>
      <c r="I6174" s="2">
        <f>IF(C6174&gt;'Assumptions Notes'!C$11,-C6174*('Assumptions Notes'!C$13/(2*1000)),G6174*D6174)</f>
        <v>2.0213749999999999E-2</v>
      </c>
    </row>
    <row r="6175" spans="1:9" ht="16" x14ac:dyDescent="0.2">
      <c r="A6175" s="5">
        <v>42680.625</v>
      </c>
      <c r="B6175" s="2">
        <v>787.57</v>
      </c>
      <c r="C6175" s="29">
        <v>90.8</v>
      </c>
      <c r="D6175" s="8">
        <v>1.975E-4</v>
      </c>
      <c r="E6175" s="13">
        <f>D6175*'Assumptions Notes'!C$12</f>
        <v>2.3699999999999999E-2</v>
      </c>
      <c r="F6175" s="15">
        <f t="shared" si="192"/>
        <v>1.7933000000000001E-2</v>
      </c>
      <c r="G6175" s="10">
        <f>IF(C6175&gt;'Assumptions Notes'!C$11,'Assumptions Notes'!C$11,C6175)</f>
        <v>90.8</v>
      </c>
      <c r="H6175" s="15">
        <f t="shared" si="193"/>
        <v>1.7933000000000001E-2</v>
      </c>
      <c r="I6175" s="2">
        <f>IF(C6175&gt;'Assumptions Notes'!C$11,-C6175*('Assumptions Notes'!C$13/(2*1000)),G6175*D6175)</f>
        <v>1.7933000000000001E-2</v>
      </c>
    </row>
    <row r="6176" spans="1:9" ht="16" x14ac:dyDescent="0.2">
      <c r="A6176" s="5">
        <v>42680.645833333336</v>
      </c>
      <c r="B6176" s="2">
        <v>836.9</v>
      </c>
      <c r="C6176" s="29">
        <v>83.4</v>
      </c>
      <c r="D6176" s="8">
        <v>2.2124999999999998E-4</v>
      </c>
      <c r="E6176" s="13">
        <f>D6176*'Assumptions Notes'!C$12</f>
        <v>2.6549999999999997E-2</v>
      </c>
      <c r="F6176" s="15">
        <f t="shared" si="192"/>
        <v>1.845225E-2</v>
      </c>
      <c r="G6176" s="10">
        <f>IF(C6176&gt;'Assumptions Notes'!C$11,'Assumptions Notes'!C$11,C6176)</f>
        <v>83.4</v>
      </c>
      <c r="H6176" s="15">
        <f t="shared" si="193"/>
        <v>1.845225E-2</v>
      </c>
      <c r="I6176" s="2">
        <f>IF(C6176&gt;'Assumptions Notes'!C$11,-C6176*('Assumptions Notes'!C$13/(2*1000)),G6176*D6176)</f>
        <v>1.845225E-2</v>
      </c>
    </row>
    <row r="6177" spans="1:9" ht="16" x14ac:dyDescent="0.2">
      <c r="A6177" s="5">
        <v>42680.666666666664</v>
      </c>
      <c r="B6177" s="2">
        <v>901.22</v>
      </c>
      <c r="C6177" s="29">
        <v>75.5</v>
      </c>
      <c r="D6177" s="8">
        <v>2.4499999999999999E-4</v>
      </c>
      <c r="E6177" s="13">
        <f>D6177*'Assumptions Notes'!C$12</f>
        <v>2.9399999999999999E-2</v>
      </c>
      <c r="F6177" s="15">
        <f t="shared" si="192"/>
        <v>1.84975E-2</v>
      </c>
      <c r="G6177" s="10">
        <f>IF(C6177&gt;'Assumptions Notes'!C$11,'Assumptions Notes'!C$11,C6177)</f>
        <v>75.5</v>
      </c>
      <c r="H6177" s="15">
        <f t="shared" si="193"/>
        <v>1.84975E-2</v>
      </c>
      <c r="I6177" s="2">
        <f>IF(C6177&gt;'Assumptions Notes'!C$11,-C6177*('Assumptions Notes'!C$13/(2*1000)),G6177*D6177)</f>
        <v>1.84975E-2</v>
      </c>
    </row>
    <row r="6178" spans="1:9" ht="16" x14ac:dyDescent="0.2">
      <c r="A6178" s="5">
        <v>42680.6875</v>
      </c>
      <c r="B6178" s="2">
        <v>993.84</v>
      </c>
      <c r="C6178" s="29">
        <v>73.599999999999994</v>
      </c>
      <c r="D6178" s="8">
        <v>2.7E-4</v>
      </c>
      <c r="E6178" s="13">
        <f>D6178*'Assumptions Notes'!C$12</f>
        <v>3.2399999999999998E-2</v>
      </c>
      <c r="F6178" s="15">
        <f t="shared" si="192"/>
        <v>1.9871999999999997E-2</v>
      </c>
      <c r="G6178" s="10">
        <f>IF(C6178&gt;'Assumptions Notes'!C$11,'Assumptions Notes'!C$11,C6178)</f>
        <v>73.599999999999994</v>
      </c>
      <c r="H6178" s="15">
        <f t="shared" si="193"/>
        <v>1.9871999999999997E-2</v>
      </c>
      <c r="I6178" s="2">
        <f>IF(C6178&gt;'Assumptions Notes'!C$11,-C6178*('Assumptions Notes'!C$13/(2*1000)),G6178*D6178)</f>
        <v>1.9871999999999997E-2</v>
      </c>
    </row>
    <row r="6179" spans="1:9" ht="16" x14ac:dyDescent="0.2">
      <c r="A6179" s="5">
        <v>42680.708333333336</v>
      </c>
      <c r="B6179" s="2">
        <v>1063.3399999999999</v>
      </c>
      <c r="C6179" s="29">
        <v>69.7</v>
      </c>
      <c r="D6179" s="8">
        <v>2.9500000000000001E-4</v>
      </c>
      <c r="E6179" s="13">
        <f>D6179*'Assumptions Notes'!C$12</f>
        <v>3.5400000000000001E-2</v>
      </c>
      <c r="F6179" s="15">
        <f t="shared" si="192"/>
        <v>2.0561500000000003E-2</v>
      </c>
      <c r="G6179" s="10">
        <f>IF(C6179&gt;'Assumptions Notes'!C$11,'Assumptions Notes'!C$11,C6179)</f>
        <v>69.7</v>
      </c>
      <c r="H6179" s="15">
        <f t="shared" si="193"/>
        <v>2.0561500000000003E-2</v>
      </c>
      <c r="I6179" s="2">
        <f>IF(C6179&gt;'Assumptions Notes'!C$11,-C6179*('Assumptions Notes'!C$13/(2*1000)),G6179*D6179)</f>
        <v>2.0561500000000003E-2</v>
      </c>
    </row>
    <row r="6180" spans="1:9" ht="16" x14ac:dyDescent="0.2">
      <c r="A6180" s="5">
        <v>42680.729166666664</v>
      </c>
      <c r="B6180" s="2">
        <v>1147.6199999999999</v>
      </c>
      <c r="C6180" s="29">
        <v>77.099999999999994</v>
      </c>
      <c r="D6180" s="8">
        <v>2.9750000000000002E-4</v>
      </c>
      <c r="E6180" s="13">
        <f>D6180*'Assumptions Notes'!C$12</f>
        <v>3.5700000000000003E-2</v>
      </c>
      <c r="F6180" s="15">
        <f t="shared" si="192"/>
        <v>2.2937249999999999E-2</v>
      </c>
      <c r="G6180" s="10">
        <f>IF(C6180&gt;'Assumptions Notes'!C$11,'Assumptions Notes'!C$11,C6180)</f>
        <v>77.099999999999994</v>
      </c>
      <c r="H6180" s="15">
        <f t="shared" si="193"/>
        <v>2.2937249999999999E-2</v>
      </c>
      <c r="I6180" s="2">
        <f>IF(C6180&gt;'Assumptions Notes'!C$11,-C6180*('Assumptions Notes'!C$13/(2*1000)),G6180*D6180)</f>
        <v>2.2937249999999999E-2</v>
      </c>
    </row>
    <row r="6181" spans="1:9" ht="16" x14ac:dyDescent="0.2">
      <c r="A6181" s="5">
        <v>42680.75</v>
      </c>
      <c r="B6181" s="2">
        <v>1236.23</v>
      </c>
      <c r="C6181" s="29">
        <v>81.3</v>
      </c>
      <c r="D6181" s="8">
        <v>2.9999999999999997E-4</v>
      </c>
      <c r="E6181" s="13">
        <f>D6181*'Assumptions Notes'!C$12</f>
        <v>3.5999999999999997E-2</v>
      </c>
      <c r="F6181" s="15">
        <f t="shared" si="192"/>
        <v>2.4389999999999998E-2</v>
      </c>
      <c r="G6181" s="10">
        <f>IF(C6181&gt;'Assumptions Notes'!C$11,'Assumptions Notes'!C$11,C6181)</f>
        <v>81.3</v>
      </c>
      <c r="H6181" s="15">
        <f t="shared" si="193"/>
        <v>2.4389999999999998E-2</v>
      </c>
      <c r="I6181" s="2">
        <f>IF(C6181&gt;'Assumptions Notes'!C$11,-C6181*('Assumptions Notes'!C$13/(2*1000)),G6181*D6181)</f>
        <v>2.4389999999999998E-2</v>
      </c>
    </row>
    <row r="6182" spans="1:9" ht="16" x14ac:dyDescent="0.2">
      <c r="A6182" s="5">
        <v>42680.770833333336</v>
      </c>
      <c r="B6182" s="2">
        <v>1281.02</v>
      </c>
      <c r="C6182" s="29">
        <v>89.9</v>
      </c>
      <c r="D6182" s="8">
        <v>2.9999999999999997E-4</v>
      </c>
      <c r="E6182" s="13">
        <f>D6182*'Assumptions Notes'!C$12</f>
        <v>3.5999999999999997E-2</v>
      </c>
      <c r="F6182" s="15">
        <f t="shared" si="192"/>
        <v>2.6970000000000001E-2</v>
      </c>
      <c r="G6182" s="10">
        <f>IF(C6182&gt;'Assumptions Notes'!C$11,'Assumptions Notes'!C$11,C6182)</f>
        <v>89.9</v>
      </c>
      <c r="H6182" s="15">
        <f t="shared" si="193"/>
        <v>2.6970000000000001E-2</v>
      </c>
      <c r="I6182" s="2">
        <f>IF(C6182&gt;'Assumptions Notes'!C$11,-C6182*('Assumptions Notes'!C$13/(2*1000)),G6182*D6182)</f>
        <v>2.6970000000000001E-2</v>
      </c>
    </row>
    <row r="6183" spans="1:9" ht="16" x14ac:dyDescent="0.2">
      <c r="A6183" s="5">
        <v>42680.791666666664</v>
      </c>
      <c r="B6183" s="2">
        <v>1299.8900000000001</v>
      </c>
      <c r="C6183" s="29">
        <v>95.3</v>
      </c>
      <c r="D6183" s="8">
        <v>2.9999999999999997E-4</v>
      </c>
      <c r="E6183" s="13">
        <f>D6183*'Assumptions Notes'!C$12</f>
        <v>3.5999999999999997E-2</v>
      </c>
      <c r="F6183" s="15">
        <f t="shared" si="192"/>
        <v>2.8589999999999997E-2</v>
      </c>
      <c r="G6183" s="10">
        <f>IF(C6183&gt;'Assumptions Notes'!C$11,'Assumptions Notes'!C$11,C6183)</f>
        <v>95.3</v>
      </c>
      <c r="H6183" s="15">
        <f t="shared" si="193"/>
        <v>2.8589999999999997E-2</v>
      </c>
      <c r="I6183" s="2">
        <f>IF(C6183&gt;'Assumptions Notes'!C$11,-C6183*('Assumptions Notes'!C$13/(2*1000)),G6183*D6183)</f>
        <v>2.8589999999999997E-2</v>
      </c>
    </row>
    <row r="6184" spans="1:9" ht="16" x14ac:dyDescent="0.2">
      <c r="A6184" s="5">
        <v>42680.8125</v>
      </c>
      <c r="B6184" s="2">
        <v>1311.65</v>
      </c>
      <c r="C6184" s="29">
        <v>93.6</v>
      </c>
      <c r="D6184" s="8">
        <v>2.9750000000000002E-4</v>
      </c>
      <c r="E6184" s="13">
        <f>D6184*'Assumptions Notes'!C$12</f>
        <v>3.5700000000000003E-2</v>
      </c>
      <c r="F6184" s="15">
        <f t="shared" si="192"/>
        <v>2.7845999999999999E-2</v>
      </c>
      <c r="G6184" s="10">
        <f>IF(C6184&gt;'Assumptions Notes'!C$11,'Assumptions Notes'!C$11,C6184)</f>
        <v>93.6</v>
      </c>
      <c r="H6184" s="15">
        <f t="shared" si="193"/>
        <v>2.7845999999999999E-2</v>
      </c>
      <c r="I6184" s="2">
        <f>IF(C6184&gt;'Assumptions Notes'!C$11,-C6184*('Assumptions Notes'!C$13/(2*1000)),G6184*D6184)</f>
        <v>2.7845999999999999E-2</v>
      </c>
    </row>
    <row r="6185" spans="1:9" ht="16" x14ac:dyDescent="0.2">
      <c r="A6185" s="5">
        <v>42680.833333333336</v>
      </c>
      <c r="B6185" s="2">
        <v>1365.11</v>
      </c>
      <c r="C6185" s="29">
        <v>94.6</v>
      </c>
      <c r="D6185" s="8">
        <v>2.9500000000000001E-4</v>
      </c>
      <c r="E6185" s="13">
        <f>D6185*'Assumptions Notes'!C$12</f>
        <v>3.5400000000000001E-2</v>
      </c>
      <c r="F6185" s="15">
        <f t="shared" si="192"/>
        <v>2.7907000000000001E-2</v>
      </c>
      <c r="G6185" s="10">
        <f>IF(C6185&gt;'Assumptions Notes'!C$11,'Assumptions Notes'!C$11,C6185)</f>
        <v>94.6</v>
      </c>
      <c r="H6185" s="15">
        <f t="shared" si="193"/>
        <v>2.7907000000000001E-2</v>
      </c>
      <c r="I6185" s="2">
        <f>IF(C6185&gt;'Assumptions Notes'!C$11,-C6185*('Assumptions Notes'!C$13/(2*1000)),G6185*D6185)</f>
        <v>2.7907000000000001E-2</v>
      </c>
    </row>
    <row r="6186" spans="1:9" ht="16" x14ac:dyDescent="0.2">
      <c r="A6186" s="5">
        <v>42680.854166666664</v>
      </c>
      <c r="B6186" s="2">
        <v>1338.71</v>
      </c>
      <c r="C6186" s="29">
        <v>94</v>
      </c>
      <c r="D6186" s="8">
        <v>2.9E-4</v>
      </c>
      <c r="E6186" s="13">
        <f>D6186*'Assumptions Notes'!C$12</f>
        <v>3.4799999999999998E-2</v>
      </c>
      <c r="F6186" s="15">
        <f t="shared" si="192"/>
        <v>2.726E-2</v>
      </c>
      <c r="G6186" s="10">
        <f>IF(C6186&gt;'Assumptions Notes'!C$11,'Assumptions Notes'!C$11,C6186)</f>
        <v>94</v>
      </c>
      <c r="H6186" s="15">
        <f t="shared" si="193"/>
        <v>2.726E-2</v>
      </c>
      <c r="I6186" s="2">
        <f>IF(C6186&gt;'Assumptions Notes'!C$11,-C6186*('Assumptions Notes'!C$13/(2*1000)),G6186*D6186)</f>
        <v>2.726E-2</v>
      </c>
    </row>
    <row r="6187" spans="1:9" ht="16" x14ac:dyDescent="0.2">
      <c r="A6187" s="5">
        <v>42680.875</v>
      </c>
      <c r="B6187" s="2">
        <v>1283.29</v>
      </c>
      <c r="C6187" s="29">
        <v>85.1</v>
      </c>
      <c r="D6187" s="8">
        <v>2.8499999999999999E-4</v>
      </c>
      <c r="E6187" s="13">
        <f>D6187*'Assumptions Notes'!C$12</f>
        <v>3.4200000000000001E-2</v>
      </c>
      <c r="F6187" s="15">
        <f t="shared" si="192"/>
        <v>2.4253499999999997E-2</v>
      </c>
      <c r="G6187" s="10">
        <f>IF(C6187&gt;'Assumptions Notes'!C$11,'Assumptions Notes'!C$11,C6187)</f>
        <v>85.1</v>
      </c>
      <c r="H6187" s="15">
        <f t="shared" si="193"/>
        <v>2.4253499999999997E-2</v>
      </c>
      <c r="I6187" s="2">
        <f>IF(C6187&gt;'Assumptions Notes'!C$11,-C6187*('Assumptions Notes'!C$13/(2*1000)),G6187*D6187)</f>
        <v>2.4253499999999997E-2</v>
      </c>
    </row>
    <row r="6188" spans="1:9" ht="16" x14ac:dyDescent="0.2">
      <c r="A6188" s="5">
        <v>42680.895833333336</v>
      </c>
      <c r="B6188" s="2">
        <v>1230.6099999999999</v>
      </c>
      <c r="C6188" s="29">
        <v>79.2</v>
      </c>
      <c r="D6188" s="8">
        <v>2.7E-4</v>
      </c>
      <c r="E6188" s="13">
        <f>D6188*'Assumptions Notes'!C$12</f>
        <v>3.2399999999999998E-2</v>
      </c>
      <c r="F6188" s="15">
        <f t="shared" si="192"/>
        <v>2.1384E-2</v>
      </c>
      <c r="G6188" s="10">
        <f>IF(C6188&gt;'Assumptions Notes'!C$11,'Assumptions Notes'!C$11,C6188)</f>
        <v>79.2</v>
      </c>
      <c r="H6188" s="15">
        <f t="shared" si="193"/>
        <v>2.1384E-2</v>
      </c>
      <c r="I6188" s="2">
        <f>IF(C6188&gt;'Assumptions Notes'!C$11,-C6188*('Assumptions Notes'!C$13/(2*1000)),G6188*D6188)</f>
        <v>2.1384E-2</v>
      </c>
    </row>
    <row r="6189" spans="1:9" ht="16" x14ac:dyDescent="0.2">
      <c r="A6189" s="5">
        <v>42680.916666666664</v>
      </c>
      <c r="B6189" s="2">
        <v>1201.73</v>
      </c>
      <c r="C6189" s="29">
        <v>73</v>
      </c>
      <c r="D6189" s="8">
        <v>2.5500000000000002E-4</v>
      </c>
      <c r="E6189" s="13">
        <f>D6189*'Assumptions Notes'!C$12</f>
        <v>3.0600000000000002E-2</v>
      </c>
      <c r="F6189" s="15">
        <f t="shared" si="192"/>
        <v>1.8615E-2</v>
      </c>
      <c r="G6189" s="10">
        <f>IF(C6189&gt;'Assumptions Notes'!C$11,'Assumptions Notes'!C$11,C6189)</f>
        <v>73</v>
      </c>
      <c r="H6189" s="15">
        <f t="shared" si="193"/>
        <v>1.8615E-2</v>
      </c>
      <c r="I6189" s="2">
        <f>IF(C6189&gt;'Assumptions Notes'!C$11,-C6189*('Assumptions Notes'!C$13/(2*1000)),G6189*D6189)</f>
        <v>1.8615E-2</v>
      </c>
    </row>
    <row r="6190" spans="1:9" ht="16" x14ac:dyDescent="0.2">
      <c r="A6190" s="5">
        <v>42680.9375</v>
      </c>
      <c r="B6190" s="2">
        <v>1169.47</v>
      </c>
      <c r="C6190" s="29">
        <v>70.599999999999994</v>
      </c>
      <c r="D6190" s="8">
        <v>2.1250000000000002E-4</v>
      </c>
      <c r="E6190" s="13">
        <f>D6190*'Assumptions Notes'!C$12</f>
        <v>2.5500000000000002E-2</v>
      </c>
      <c r="F6190" s="15">
        <f t="shared" si="192"/>
        <v>1.50025E-2</v>
      </c>
      <c r="G6190" s="10">
        <f>IF(C6190&gt;'Assumptions Notes'!C$11,'Assumptions Notes'!C$11,C6190)</f>
        <v>70.599999999999994</v>
      </c>
      <c r="H6190" s="15">
        <f t="shared" si="193"/>
        <v>1.50025E-2</v>
      </c>
      <c r="I6190" s="2">
        <f>IF(C6190&gt;'Assumptions Notes'!C$11,-C6190*('Assumptions Notes'!C$13/(2*1000)),G6190*D6190)</f>
        <v>1.50025E-2</v>
      </c>
    </row>
    <row r="6191" spans="1:9" ht="16" x14ac:dyDescent="0.2">
      <c r="A6191" s="5">
        <v>42680.958333333336</v>
      </c>
      <c r="B6191" s="2">
        <v>1150.8900000000001</v>
      </c>
      <c r="C6191" s="29">
        <v>68.3</v>
      </c>
      <c r="D6191" s="8">
        <v>1.7000000000000001E-4</v>
      </c>
      <c r="E6191" s="13">
        <f>D6191*'Assumptions Notes'!C$12</f>
        <v>2.0400000000000001E-2</v>
      </c>
      <c r="F6191" s="15">
        <f t="shared" si="192"/>
        <v>1.1611E-2</v>
      </c>
      <c r="G6191" s="10">
        <f>IF(C6191&gt;'Assumptions Notes'!C$11,'Assumptions Notes'!C$11,C6191)</f>
        <v>68.3</v>
      </c>
      <c r="H6191" s="15">
        <f t="shared" si="193"/>
        <v>1.1611E-2</v>
      </c>
      <c r="I6191" s="2">
        <f>IF(C6191&gt;'Assumptions Notes'!C$11,-C6191*('Assumptions Notes'!C$13/(2*1000)),G6191*D6191)</f>
        <v>1.1611E-2</v>
      </c>
    </row>
    <row r="6192" spans="1:9" ht="16" x14ac:dyDescent="0.2">
      <c r="A6192" s="5">
        <v>42680.979166666664</v>
      </c>
      <c r="B6192" s="2">
        <v>1136.95</v>
      </c>
      <c r="C6192" s="29">
        <v>69.900000000000006</v>
      </c>
      <c r="D6192" s="8">
        <v>1.5000000000000001E-4</v>
      </c>
      <c r="E6192" s="13">
        <f>D6192*'Assumptions Notes'!C$12</f>
        <v>1.8000000000000002E-2</v>
      </c>
      <c r="F6192" s="15">
        <f t="shared" si="192"/>
        <v>1.0485000000000001E-2</v>
      </c>
      <c r="G6192" s="10">
        <f>IF(C6192&gt;'Assumptions Notes'!C$11,'Assumptions Notes'!C$11,C6192)</f>
        <v>69.900000000000006</v>
      </c>
      <c r="H6192" s="15">
        <f t="shared" si="193"/>
        <v>1.0485000000000001E-2</v>
      </c>
      <c r="I6192" s="2">
        <f>IF(C6192&gt;'Assumptions Notes'!C$11,-C6192*('Assumptions Notes'!C$13/(2*1000)),G6192*D6192)</f>
        <v>1.0485000000000001E-2</v>
      </c>
    </row>
    <row r="6193" spans="1:9" ht="16" x14ac:dyDescent="0.2">
      <c r="A6193" s="5">
        <v>42681</v>
      </c>
      <c r="B6193" s="2">
        <v>1294.6099999999999</v>
      </c>
      <c r="C6193" s="29">
        <v>75.599999999999994</v>
      </c>
      <c r="D6193" s="8">
        <v>1.2999999999999999E-4</v>
      </c>
      <c r="E6193" s="13">
        <f>D6193*'Assumptions Notes'!C$12</f>
        <v>1.5599999999999999E-2</v>
      </c>
      <c r="F6193" s="15">
        <f t="shared" si="192"/>
        <v>9.8279999999999982E-3</v>
      </c>
      <c r="G6193" s="10">
        <f>IF(C6193&gt;'Assumptions Notes'!C$11,'Assumptions Notes'!C$11,C6193)</f>
        <v>75.599999999999994</v>
      </c>
      <c r="H6193" s="15">
        <f t="shared" si="193"/>
        <v>9.8279999999999982E-3</v>
      </c>
      <c r="I6193" s="2">
        <f>IF(C6193&gt;'Assumptions Notes'!C$11,-C6193*('Assumptions Notes'!C$13/(2*1000)),G6193*D6193)</f>
        <v>9.8279999999999982E-3</v>
      </c>
    </row>
    <row r="6194" spans="1:9" ht="16" x14ac:dyDescent="0.2">
      <c r="A6194" s="5">
        <v>42681.020833333336</v>
      </c>
      <c r="B6194" s="2">
        <v>1179.8599999999999</v>
      </c>
      <c r="C6194" s="29">
        <v>78.5</v>
      </c>
      <c r="D6194" s="8">
        <v>1.175E-4</v>
      </c>
      <c r="E6194" s="13">
        <f>D6194*'Assumptions Notes'!C$12</f>
        <v>1.41E-2</v>
      </c>
      <c r="F6194" s="15">
        <f t="shared" si="192"/>
        <v>9.2237499999999993E-3</v>
      </c>
      <c r="G6194" s="10">
        <f>IF(C6194&gt;'Assumptions Notes'!C$11,'Assumptions Notes'!C$11,C6194)</f>
        <v>78.5</v>
      </c>
      <c r="H6194" s="15">
        <f t="shared" si="193"/>
        <v>9.2237499999999993E-3</v>
      </c>
      <c r="I6194" s="2">
        <f>IF(C6194&gt;'Assumptions Notes'!C$11,-C6194*('Assumptions Notes'!C$13/(2*1000)),G6194*D6194)</f>
        <v>9.2237499999999993E-3</v>
      </c>
    </row>
    <row r="6195" spans="1:9" ht="16" x14ac:dyDescent="0.2">
      <c r="A6195" s="5">
        <v>42681.041666666664</v>
      </c>
      <c r="B6195" s="2">
        <v>1109.19</v>
      </c>
      <c r="C6195" s="29">
        <v>87.2</v>
      </c>
      <c r="D6195" s="8">
        <v>1.05E-4</v>
      </c>
      <c r="E6195" s="13">
        <f>D6195*'Assumptions Notes'!C$12</f>
        <v>1.26E-2</v>
      </c>
      <c r="F6195" s="15">
        <f t="shared" si="192"/>
        <v>9.1560000000000009E-3</v>
      </c>
      <c r="G6195" s="10">
        <f>IF(C6195&gt;'Assumptions Notes'!C$11,'Assumptions Notes'!C$11,C6195)</f>
        <v>87.2</v>
      </c>
      <c r="H6195" s="15">
        <f t="shared" si="193"/>
        <v>9.1560000000000009E-3</v>
      </c>
      <c r="I6195" s="2">
        <f>IF(C6195&gt;'Assumptions Notes'!C$11,-C6195*('Assumptions Notes'!C$13/(2*1000)),G6195*D6195)</f>
        <v>9.1560000000000009E-3</v>
      </c>
    </row>
    <row r="6196" spans="1:9" ht="16" x14ac:dyDescent="0.2">
      <c r="A6196" s="5">
        <v>42681.0625</v>
      </c>
      <c r="B6196" s="2">
        <v>1065.8399999999999</v>
      </c>
      <c r="C6196" s="29">
        <v>89.3</v>
      </c>
      <c r="D6196" s="8">
        <v>1.025E-4</v>
      </c>
      <c r="E6196" s="13">
        <f>D6196*'Assumptions Notes'!C$12</f>
        <v>1.23E-2</v>
      </c>
      <c r="F6196" s="15">
        <f t="shared" si="192"/>
        <v>9.1532499999999999E-3</v>
      </c>
      <c r="G6196" s="10">
        <f>IF(C6196&gt;'Assumptions Notes'!C$11,'Assumptions Notes'!C$11,C6196)</f>
        <v>89.3</v>
      </c>
      <c r="H6196" s="15">
        <f t="shared" si="193"/>
        <v>9.1532499999999999E-3</v>
      </c>
      <c r="I6196" s="2">
        <f>IF(C6196&gt;'Assumptions Notes'!C$11,-C6196*('Assumptions Notes'!C$13/(2*1000)),G6196*D6196)</f>
        <v>9.1532499999999999E-3</v>
      </c>
    </row>
    <row r="6197" spans="1:9" ht="16" x14ac:dyDescent="0.2">
      <c r="A6197" s="5">
        <v>42681.083333333336</v>
      </c>
      <c r="B6197" s="2">
        <v>1048.1300000000001</v>
      </c>
      <c r="C6197" s="29">
        <v>89.1</v>
      </c>
      <c r="D6197" s="8">
        <v>1E-4</v>
      </c>
      <c r="E6197" s="13">
        <f>D6197*'Assumptions Notes'!C$12</f>
        <v>1.2E-2</v>
      </c>
      <c r="F6197" s="15">
        <f t="shared" si="192"/>
        <v>8.9099999999999995E-3</v>
      </c>
      <c r="G6197" s="10">
        <f>IF(C6197&gt;'Assumptions Notes'!C$11,'Assumptions Notes'!C$11,C6197)</f>
        <v>89.1</v>
      </c>
      <c r="H6197" s="15">
        <f t="shared" si="193"/>
        <v>8.9099999999999995E-3</v>
      </c>
      <c r="I6197" s="2">
        <f>IF(C6197&gt;'Assumptions Notes'!C$11,-C6197*('Assumptions Notes'!C$13/(2*1000)),G6197*D6197)</f>
        <v>8.9099999999999995E-3</v>
      </c>
    </row>
    <row r="6198" spans="1:9" ht="16" x14ac:dyDescent="0.2">
      <c r="A6198" s="5">
        <v>42681.104166666664</v>
      </c>
      <c r="B6198" s="2">
        <v>1036.98</v>
      </c>
      <c r="C6198" s="29">
        <v>88.7</v>
      </c>
      <c r="D6198" s="8">
        <v>9.8750000000000002E-5</v>
      </c>
      <c r="E6198" s="13">
        <f>D6198*'Assumptions Notes'!C$12</f>
        <v>1.1849999999999999E-2</v>
      </c>
      <c r="F6198" s="15">
        <f t="shared" si="192"/>
        <v>8.7591249999999996E-3</v>
      </c>
      <c r="G6198" s="10">
        <f>IF(C6198&gt;'Assumptions Notes'!C$11,'Assumptions Notes'!C$11,C6198)</f>
        <v>88.7</v>
      </c>
      <c r="H6198" s="15">
        <f t="shared" si="193"/>
        <v>8.7591249999999996E-3</v>
      </c>
      <c r="I6198" s="2">
        <f>IF(C6198&gt;'Assumptions Notes'!C$11,-C6198*('Assumptions Notes'!C$13/(2*1000)),G6198*D6198)</f>
        <v>8.7591249999999996E-3</v>
      </c>
    </row>
    <row r="6199" spans="1:9" ht="16" x14ac:dyDescent="0.2">
      <c r="A6199" s="5">
        <v>42681.125</v>
      </c>
      <c r="B6199" s="2">
        <v>1025.06</v>
      </c>
      <c r="C6199" s="29">
        <v>82.6</v>
      </c>
      <c r="D6199" s="8">
        <v>9.7499999999999998E-5</v>
      </c>
      <c r="E6199" s="13">
        <f>D6199*'Assumptions Notes'!C$12</f>
        <v>1.17E-2</v>
      </c>
      <c r="F6199" s="15">
        <f t="shared" si="192"/>
        <v>8.0534999999999999E-3</v>
      </c>
      <c r="G6199" s="10">
        <f>IF(C6199&gt;'Assumptions Notes'!C$11,'Assumptions Notes'!C$11,C6199)</f>
        <v>82.6</v>
      </c>
      <c r="H6199" s="15">
        <f t="shared" si="193"/>
        <v>8.0534999999999999E-3</v>
      </c>
      <c r="I6199" s="2">
        <f>IF(C6199&gt;'Assumptions Notes'!C$11,-C6199*('Assumptions Notes'!C$13/(2*1000)),G6199*D6199)</f>
        <v>8.0534999999999999E-3</v>
      </c>
    </row>
    <row r="6200" spans="1:9" ht="16" x14ac:dyDescent="0.2">
      <c r="A6200" s="5">
        <v>42681.145833333336</v>
      </c>
      <c r="B6200" s="2">
        <v>1017.51</v>
      </c>
      <c r="C6200" s="29">
        <v>73.599999999999994</v>
      </c>
      <c r="D6200" s="8">
        <v>9.6250000000000009E-5</v>
      </c>
      <c r="E6200" s="13">
        <f>D6200*'Assumptions Notes'!C$12</f>
        <v>1.1550000000000001E-2</v>
      </c>
      <c r="F6200" s="15">
        <f t="shared" si="192"/>
        <v>7.084E-3</v>
      </c>
      <c r="G6200" s="10">
        <f>IF(C6200&gt;'Assumptions Notes'!C$11,'Assumptions Notes'!C$11,C6200)</f>
        <v>73.599999999999994</v>
      </c>
      <c r="H6200" s="15">
        <f t="shared" si="193"/>
        <v>7.084E-3</v>
      </c>
      <c r="I6200" s="2">
        <f>IF(C6200&gt;'Assumptions Notes'!C$11,-C6200*('Assumptions Notes'!C$13/(2*1000)),G6200*D6200)</f>
        <v>7.084E-3</v>
      </c>
    </row>
    <row r="6201" spans="1:9" ht="16" x14ac:dyDescent="0.2">
      <c r="A6201" s="5">
        <v>42681.166666666664</v>
      </c>
      <c r="B6201" s="2">
        <v>1020.27</v>
      </c>
      <c r="C6201" s="29">
        <v>68.7</v>
      </c>
      <c r="D6201" s="8">
        <v>9.5000000000000005E-5</v>
      </c>
      <c r="E6201" s="13">
        <f>D6201*'Assumptions Notes'!C$12</f>
        <v>1.14E-2</v>
      </c>
      <c r="F6201" s="15">
        <f t="shared" si="192"/>
        <v>6.5265000000000011E-3</v>
      </c>
      <c r="G6201" s="10">
        <f>IF(C6201&gt;'Assumptions Notes'!C$11,'Assumptions Notes'!C$11,C6201)</f>
        <v>68.7</v>
      </c>
      <c r="H6201" s="15">
        <f t="shared" si="193"/>
        <v>6.5265000000000011E-3</v>
      </c>
      <c r="I6201" s="2">
        <f>IF(C6201&gt;'Assumptions Notes'!C$11,-C6201*('Assumptions Notes'!C$13/(2*1000)),G6201*D6201)</f>
        <v>6.5265000000000011E-3</v>
      </c>
    </row>
    <row r="6202" spans="1:9" ht="16" x14ac:dyDescent="0.2">
      <c r="A6202" s="5">
        <v>42681.1875</v>
      </c>
      <c r="B6202" s="2">
        <v>1044.24</v>
      </c>
      <c r="C6202" s="29">
        <v>69.2</v>
      </c>
      <c r="D6202" s="8">
        <v>9.6250000000000009E-5</v>
      </c>
      <c r="E6202" s="13">
        <f>D6202*'Assumptions Notes'!C$12</f>
        <v>1.1550000000000001E-2</v>
      </c>
      <c r="F6202" s="15">
        <f t="shared" si="192"/>
        <v>6.6605000000000006E-3</v>
      </c>
      <c r="G6202" s="10">
        <f>IF(C6202&gt;'Assumptions Notes'!C$11,'Assumptions Notes'!C$11,C6202)</f>
        <v>69.2</v>
      </c>
      <c r="H6202" s="15">
        <f t="shared" si="193"/>
        <v>6.6605000000000006E-3</v>
      </c>
      <c r="I6202" s="2">
        <f>IF(C6202&gt;'Assumptions Notes'!C$11,-C6202*('Assumptions Notes'!C$13/(2*1000)),G6202*D6202)</f>
        <v>6.6605000000000006E-3</v>
      </c>
    </row>
    <row r="6203" spans="1:9" ht="16" x14ac:dyDescent="0.2">
      <c r="A6203" s="5">
        <v>42681.208333333336</v>
      </c>
      <c r="B6203" s="2">
        <v>1091.19</v>
      </c>
      <c r="C6203" s="29">
        <v>65.7</v>
      </c>
      <c r="D6203" s="8">
        <v>9.7499999999999998E-5</v>
      </c>
      <c r="E6203" s="13">
        <f>D6203*'Assumptions Notes'!C$12</f>
        <v>1.17E-2</v>
      </c>
      <c r="F6203" s="15">
        <f t="shared" si="192"/>
        <v>6.40575E-3</v>
      </c>
      <c r="G6203" s="10">
        <f>IF(C6203&gt;'Assumptions Notes'!C$11,'Assumptions Notes'!C$11,C6203)</f>
        <v>65.7</v>
      </c>
      <c r="H6203" s="15">
        <f t="shared" si="193"/>
        <v>6.40575E-3</v>
      </c>
      <c r="I6203" s="2">
        <f>IF(C6203&gt;'Assumptions Notes'!C$11,-C6203*('Assumptions Notes'!C$13/(2*1000)),G6203*D6203)</f>
        <v>6.40575E-3</v>
      </c>
    </row>
    <row r="6204" spans="1:9" ht="16" x14ac:dyDescent="0.2">
      <c r="A6204" s="5">
        <v>42681.229166666664</v>
      </c>
      <c r="B6204" s="2">
        <v>1109.27</v>
      </c>
      <c r="C6204" s="29">
        <v>68.400000000000006</v>
      </c>
      <c r="D6204" s="8">
        <v>1.15E-4</v>
      </c>
      <c r="E6204" s="13">
        <f>D6204*'Assumptions Notes'!C$12</f>
        <v>1.38E-2</v>
      </c>
      <c r="F6204" s="15">
        <f t="shared" si="192"/>
        <v>7.8660000000000015E-3</v>
      </c>
      <c r="G6204" s="10">
        <f>IF(C6204&gt;'Assumptions Notes'!C$11,'Assumptions Notes'!C$11,C6204)</f>
        <v>68.400000000000006</v>
      </c>
      <c r="H6204" s="15">
        <f t="shared" si="193"/>
        <v>7.8660000000000015E-3</v>
      </c>
      <c r="I6204" s="2">
        <f>IF(C6204&gt;'Assumptions Notes'!C$11,-C6204*('Assumptions Notes'!C$13/(2*1000)),G6204*D6204)</f>
        <v>7.8660000000000015E-3</v>
      </c>
    </row>
    <row r="6205" spans="1:9" ht="16" x14ac:dyDescent="0.2">
      <c r="A6205" s="5">
        <v>42681.25</v>
      </c>
      <c r="B6205" s="2">
        <v>1176.5</v>
      </c>
      <c r="C6205" s="29">
        <v>75.7</v>
      </c>
      <c r="D6205" s="8">
        <v>1.325E-4</v>
      </c>
      <c r="E6205" s="13">
        <f>D6205*'Assumptions Notes'!C$12</f>
        <v>1.5900000000000001E-2</v>
      </c>
      <c r="F6205" s="15">
        <f t="shared" si="192"/>
        <v>1.0030249999999999E-2</v>
      </c>
      <c r="G6205" s="10">
        <f>IF(C6205&gt;'Assumptions Notes'!C$11,'Assumptions Notes'!C$11,C6205)</f>
        <v>75.7</v>
      </c>
      <c r="H6205" s="15">
        <f t="shared" si="193"/>
        <v>1.0030249999999999E-2</v>
      </c>
      <c r="I6205" s="2">
        <f>IF(C6205&gt;'Assumptions Notes'!C$11,-C6205*('Assumptions Notes'!C$13/(2*1000)),G6205*D6205)</f>
        <v>1.0030249999999999E-2</v>
      </c>
    </row>
    <row r="6206" spans="1:9" ht="16" x14ac:dyDescent="0.2">
      <c r="A6206" s="5">
        <v>42681.270833333336</v>
      </c>
      <c r="B6206" s="2">
        <v>1268.42</v>
      </c>
      <c r="C6206" s="29">
        <v>83.4</v>
      </c>
      <c r="D6206" s="8">
        <v>1.6249999999999999E-4</v>
      </c>
      <c r="E6206" s="13">
        <f>D6206*'Assumptions Notes'!C$12</f>
        <v>1.95E-2</v>
      </c>
      <c r="F6206" s="15">
        <f t="shared" si="192"/>
        <v>1.35525E-2</v>
      </c>
      <c r="G6206" s="10">
        <f>IF(C6206&gt;'Assumptions Notes'!C$11,'Assumptions Notes'!C$11,C6206)</f>
        <v>83.4</v>
      </c>
      <c r="H6206" s="15">
        <f t="shared" si="193"/>
        <v>1.35525E-2</v>
      </c>
      <c r="I6206" s="2">
        <f>IF(C6206&gt;'Assumptions Notes'!C$11,-C6206*('Assumptions Notes'!C$13/(2*1000)),G6206*D6206)</f>
        <v>1.35525E-2</v>
      </c>
    </row>
    <row r="6207" spans="1:9" ht="16" x14ac:dyDescent="0.2">
      <c r="A6207" s="5">
        <v>42681.291666666664</v>
      </c>
      <c r="B6207" s="2">
        <v>1310.88</v>
      </c>
      <c r="C6207" s="29">
        <v>85.8</v>
      </c>
      <c r="D6207" s="8">
        <v>1.9249999999999999E-4</v>
      </c>
      <c r="E6207" s="13">
        <f>D6207*'Assumptions Notes'!C$12</f>
        <v>2.3099999999999999E-2</v>
      </c>
      <c r="F6207" s="15">
        <f t="shared" si="192"/>
        <v>1.65165E-2</v>
      </c>
      <c r="G6207" s="10">
        <f>IF(C6207&gt;'Assumptions Notes'!C$11,'Assumptions Notes'!C$11,C6207)</f>
        <v>85.8</v>
      </c>
      <c r="H6207" s="15">
        <f t="shared" si="193"/>
        <v>1.65165E-2</v>
      </c>
      <c r="I6207" s="2">
        <f>IF(C6207&gt;'Assumptions Notes'!C$11,-C6207*('Assumptions Notes'!C$13/(2*1000)),G6207*D6207)</f>
        <v>1.65165E-2</v>
      </c>
    </row>
    <row r="6208" spans="1:9" ht="16" x14ac:dyDescent="0.2">
      <c r="A6208" s="5">
        <v>42681.3125</v>
      </c>
      <c r="B6208" s="2">
        <v>1368.73</v>
      </c>
      <c r="C6208" s="29">
        <v>84</v>
      </c>
      <c r="D6208" s="8">
        <v>2.0875000000000001E-4</v>
      </c>
      <c r="E6208" s="13">
        <f>D6208*'Assumptions Notes'!C$12</f>
        <v>2.5049999999999999E-2</v>
      </c>
      <c r="F6208" s="15">
        <f t="shared" si="192"/>
        <v>1.7535000000000002E-2</v>
      </c>
      <c r="G6208" s="10">
        <f>IF(C6208&gt;'Assumptions Notes'!C$11,'Assumptions Notes'!C$11,C6208)</f>
        <v>84</v>
      </c>
      <c r="H6208" s="15">
        <f t="shared" si="193"/>
        <v>1.7535000000000002E-2</v>
      </c>
      <c r="I6208" s="2">
        <f>IF(C6208&gt;'Assumptions Notes'!C$11,-C6208*('Assumptions Notes'!C$13/(2*1000)),G6208*D6208)</f>
        <v>1.7535000000000002E-2</v>
      </c>
    </row>
    <row r="6209" spans="1:9" ht="16" x14ac:dyDescent="0.2">
      <c r="A6209" s="5">
        <v>42681.333333333336</v>
      </c>
      <c r="B6209" s="2">
        <v>1375.33</v>
      </c>
      <c r="C6209" s="29">
        <v>85</v>
      </c>
      <c r="D6209" s="8">
        <v>2.2499999999999999E-4</v>
      </c>
      <c r="E6209" s="13">
        <f>D6209*'Assumptions Notes'!C$12</f>
        <v>2.7E-2</v>
      </c>
      <c r="F6209" s="15">
        <f t="shared" si="192"/>
        <v>1.9125E-2</v>
      </c>
      <c r="G6209" s="10">
        <f>IF(C6209&gt;'Assumptions Notes'!C$11,'Assumptions Notes'!C$11,C6209)</f>
        <v>85</v>
      </c>
      <c r="H6209" s="15">
        <f t="shared" si="193"/>
        <v>1.9125E-2</v>
      </c>
      <c r="I6209" s="2">
        <f>IF(C6209&gt;'Assumptions Notes'!C$11,-C6209*('Assumptions Notes'!C$13/(2*1000)),G6209*D6209)</f>
        <v>1.9125E-2</v>
      </c>
    </row>
    <row r="6210" spans="1:9" ht="16" x14ac:dyDescent="0.2">
      <c r="A6210" s="5">
        <v>42681.354166666664</v>
      </c>
      <c r="B6210" s="2">
        <v>1373.46</v>
      </c>
      <c r="C6210" s="29">
        <v>86.2</v>
      </c>
      <c r="D6210" s="8">
        <v>2.2625E-4</v>
      </c>
      <c r="E6210" s="13">
        <f>D6210*'Assumptions Notes'!C$12</f>
        <v>2.7150000000000001E-2</v>
      </c>
      <c r="F6210" s="15">
        <f t="shared" si="192"/>
        <v>1.9502749999999999E-2</v>
      </c>
      <c r="G6210" s="10">
        <f>IF(C6210&gt;'Assumptions Notes'!C$11,'Assumptions Notes'!C$11,C6210)</f>
        <v>86.2</v>
      </c>
      <c r="H6210" s="15">
        <f t="shared" si="193"/>
        <v>1.9502749999999999E-2</v>
      </c>
      <c r="I6210" s="2">
        <f>IF(C6210&gt;'Assumptions Notes'!C$11,-C6210*('Assumptions Notes'!C$13/(2*1000)),G6210*D6210)</f>
        <v>1.9502749999999999E-2</v>
      </c>
    </row>
    <row r="6211" spans="1:9" ht="16" x14ac:dyDescent="0.2">
      <c r="A6211" s="5">
        <v>42681.375</v>
      </c>
      <c r="B6211" s="2">
        <v>1359.45</v>
      </c>
      <c r="C6211" s="29">
        <v>77.3</v>
      </c>
      <c r="D6211" s="8">
        <v>2.275E-4</v>
      </c>
      <c r="E6211" s="13">
        <f>D6211*'Assumptions Notes'!C$12</f>
        <v>2.7300000000000001E-2</v>
      </c>
      <c r="F6211" s="15">
        <f t="shared" ref="F6211:F6274" si="194">D6211*C6211</f>
        <v>1.7585750000000001E-2</v>
      </c>
      <c r="G6211" s="10">
        <f>IF(C6211&gt;'Assumptions Notes'!C$11,'Assumptions Notes'!C$11,C6211)</f>
        <v>77.3</v>
      </c>
      <c r="H6211" s="15">
        <f t="shared" ref="H6211:H6274" si="195">G6211*D6211</f>
        <v>1.7585750000000001E-2</v>
      </c>
      <c r="I6211" s="2">
        <f>IF(C6211&gt;'Assumptions Notes'!C$11,-C6211*('Assumptions Notes'!C$13/(2*1000)),G6211*D6211)</f>
        <v>1.7585750000000001E-2</v>
      </c>
    </row>
    <row r="6212" spans="1:9" ht="16" x14ac:dyDescent="0.2">
      <c r="A6212" s="5">
        <v>42681.395833333336</v>
      </c>
      <c r="B6212" s="2">
        <v>1244.26</v>
      </c>
      <c r="C6212" s="29">
        <v>74</v>
      </c>
      <c r="D6212" s="8">
        <v>2.1875E-4</v>
      </c>
      <c r="E6212" s="13">
        <f>D6212*'Assumptions Notes'!C$12</f>
        <v>2.6249999999999999E-2</v>
      </c>
      <c r="F6212" s="15">
        <f t="shared" si="194"/>
        <v>1.61875E-2</v>
      </c>
      <c r="G6212" s="10">
        <f>IF(C6212&gt;'Assumptions Notes'!C$11,'Assumptions Notes'!C$11,C6212)</f>
        <v>74</v>
      </c>
      <c r="H6212" s="15">
        <f t="shared" si="195"/>
        <v>1.61875E-2</v>
      </c>
      <c r="I6212" s="2">
        <f>IF(C6212&gt;'Assumptions Notes'!C$11,-C6212*('Assumptions Notes'!C$13/(2*1000)),G6212*D6212)</f>
        <v>1.61875E-2</v>
      </c>
    </row>
    <row r="6213" spans="1:9" ht="16" x14ac:dyDescent="0.2">
      <c r="A6213" s="5">
        <v>42681.416666666664</v>
      </c>
      <c r="B6213" s="2">
        <v>1252.76</v>
      </c>
      <c r="C6213" s="29">
        <v>69.599999999999994</v>
      </c>
      <c r="D6213" s="8">
        <v>2.1000000000000001E-4</v>
      </c>
      <c r="E6213" s="13">
        <f>D6213*'Assumptions Notes'!C$12</f>
        <v>2.52E-2</v>
      </c>
      <c r="F6213" s="15">
        <f t="shared" si="194"/>
        <v>1.4615999999999999E-2</v>
      </c>
      <c r="G6213" s="10">
        <f>IF(C6213&gt;'Assumptions Notes'!C$11,'Assumptions Notes'!C$11,C6213)</f>
        <v>69.599999999999994</v>
      </c>
      <c r="H6213" s="15">
        <f t="shared" si="195"/>
        <v>1.4615999999999999E-2</v>
      </c>
      <c r="I6213" s="2">
        <f>IF(C6213&gt;'Assumptions Notes'!C$11,-C6213*('Assumptions Notes'!C$13/(2*1000)),G6213*D6213)</f>
        <v>1.4615999999999999E-2</v>
      </c>
    </row>
    <row r="6214" spans="1:9" ht="16" x14ac:dyDescent="0.2">
      <c r="A6214" s="5">
        <v>42681.4375</v>
      </c>
      <c r="B6214" s="2">
        <v>1175.8900000000001</v>
      </c>
      <c r="C6214" s="29">
        <v>69.7</v>
      </c>
      <c r="D6214" s="8">
        <v>2.075E-4</v>
      </c>
      <c r="E6214" s="13">
        <f>D6214*'Assumptions Notes'!C$12</f>
        <v>2.4899999999999999E-2</v>
      </c>
      <c r="F6214" s="15">
        <f t="shared" si="194"/>
        <v>1.446275E-2</v>
      </c>
      <c r="G6214" s="10">
        <f>IF(C6214&gt;'Assumptions Notes'!C$11,'Assumptions Notes'!C$11,C6214)</f>
        <v>69.7</v>
      </c>
      <c r="H6214" s="15">
        <f t="shared" si="195"/>
        <v>1.446275E-2</v>
      </c>
      <c r="I6214" s="2">
        <f>IF(C6214&gt;'Assumptions Notes'!C$11,-C6214*('Assumptions Notes'!C$13/(2*1000)),G6214*D6214)</f>
        <v>1.446275E-2</v>
      </c>
    </row>
    <row r="6215" spans="1:9" ht="16" x14ac:dyDescent="0.2">
      <c r="A6215" s="5">
        <v>42681.458333333336</v>
      </c>
      <c r="B6215" s="2">
        <v>1203.3699999999999</v>
      </c>
      <c r="C6215" s="29">
        <v>66.099999999999994</v>
      </c>
      <c r="D6215" s="8">
        <v>2.05E-4</v>
      </c>
      <c r="E6215" s="13">
        <f>D6215*'Assumptions Notes'!C$12</f>
        <v>2.46E-2</v>
      </c>
      <c r="F6215" s="15">
        <f t="shared" si="194"/>
        <v>1.3550499999999998E-2</v>
      </c>
      <c r="G6215" s="10">
        <f>IF(C6215&gt;'Assumptions Notes'!C$11,'Assumptions Notes'!C$11,C6215)</f>
        <v>66.099999999999994</v>
      </c>
      <c r="H6215" s="15">
        <f t="shared" si="195"/>
        <v>1.3550499999999998E-2</v>
      </c>
      <c r="I6215" s="2">
        <f>IF(C6215&gt;'Assumptions Notes'!C$11,-C6215*('Assumptions Notes'!C$13/(2*1000)),G6215*D6215)</f>
        <v>1.3550499999999998E-2</v>
      </c>
    </row>
    <row r="6216" spans="1:9" ht="16" x14ac:dyDescent="0.2">
      <c r="A6216" s="5">
        <v>42681.479166666664</v>
      </c>
      <c r="B6216" s="2">
        <v>1197.9100000000001</v>
      </c>
      <c r="C6216" s="29">
        <v>69.8</v>
      </c>
      <c r="D6216" s="8">
        <v>2.1499999999999999E-4</v>
      </c>
      <c r="E6216" s="13">
        <f>D6216*'Assumptions Notes'!C$12</f>
        <v>2.58E-2</v>
      </c>
      <c r="F6216" s="15">
        <f t="shared" si="194"/>
        <v>1.5007E-2</v>
      </c>
      <c r="G6216" s="10">
        <f>IF(C6216&gt;'Assumptions Notes'!C$11,'Assumptions Notes'!C$11,C6216)</f>
        <v>69.8</v>
      </c>
      <c r="H6216" s="15">
        <f t="shared" si="195"/>
        <v>1.5007E-2</v>
      </c>
      <c r="I6216" s="2">
        <f>IF(C6216&gt;'Assumptions Notes'!C$11,-C6216*('Assumptions Notes'!C$13/(2*1000)),G6216*D6216)</f>
        <v>1.5007E-2</v>
      </c>
    </row>
    <row r="6217" spans="1:9" ht="16" x14ac:dyDescent="0.2">
      <c r="A6217" s="5">
        <v>42681.5</v>
      </c>
      <c r="B6217" s="2">
        <v>1156.93</v>
      </c>
      <c r="C6217" s="29">
        <v>73.8</v>
      </c>
      <c r="D6217" s="8">
        <v>2.2499999999999999E-4</v>
      </c>
      <c r="E6217" s="13">
        <f>D6217*'Assumptions Notes'!C$12</f>
        <v>2.7E-2</v>
      </c>
      <c r="F6217" s="15">
        <f t="shared" si="194"/>
        <v>1.6604999999999998E-2</v>
      </c>
      <c r="G6217" s="10">
        <f>IF(C6217&gt;'Assumptions Notes'!C$11,'Assumptions Notes'!C$11,C6217)</f>
        <v>73.8</v>
      </c>
      <c r="H6217" s="15">
        <f t="shared" si="195"/>
        <v>1.6604999999999998E-2</v>
      </c>
      <c r="I6217" s="2">
        <f>IF(C6217&gt;'Assumptions Notes'!C$11,-C6217*('Assumptions Notes'!C$13/(2*1000)),G6217*D6217)</f>
        <v>1.6604999999999998E-2</v>
      </c>
    </row>
    <row r="6218" spans="1:9" ht="16" x14ac:dyDescent="0.2">
      <c r="A6218" s="5">
        <v>42681.520833333336</v>
      </c>
      <c r="B6218" s="2">
        <v>1173.4000000000001</v>
      </c>
      <c r="C6218" s="29">
        <v>79.099999999999994</v>
      </c>
      <c r="D6218" s="8">
        <v>2.1250000000000002E-4</v>
      </c>
      <c r="E6218" s="13">
        <f>D6218*'Assumptions Notes'!C$12</f>
        <v>2.5500000000000002E-2</v>
      </c>
      <c r="F6218" s="15">
        <f t="shared" si="194"/>
        <v>1.6808750000000001E-2</v>
      </c>
      <c r="G6218" s="10">
        <f>IF(C6218&gt;'Assumptions Notes'!C$11,'Assumptions Notes'!C$11,C6218)</f>
        <v>79.099999999999994</v>
      </c>
      <c r="H6218" s="15">
        <f t="shared" si="195"/>
        <v>1.6808750000000001E-2</v>
      </c>
      <c r="I6218" s="2">
        <f>IF(C6218&gt;'Assumptions Notes'!C$11,-C6218*('Assumptions Notes'!C$13/(2*1000)),G6218*D6218)</f>
        <v>1.6808750000000001E-2</v>
      </c>
    </row>
    <row r="6219" spans="1:9" ht="16" x14ac:dyDescent="0.2">
      <c r="A6219" s="5">
        <v>42681.541666666664</v>
      </c>
      <c r="B6219" s="2">
        <v>1215.74</v>
      </c>
      <c r="C6219" s="29">
        <v>82.6</v>
      </c>
      <c r="D6219" s="8">
        <v>2.0000000000000001E-4</v>
      </c>
      <c r="E6219" s="13">
        <f>D6219*'Assumptions Notes'!C$12</f>
        <v>2.4E-2</v>
      </c>
      <c r="F6219" s="15">
        <f t="shared" si="194"/>
        <v>1.652E-2</v>
      </c>
      <c r="G6219" s="10">
        <f>IF(C6219&gt;'Assumptions Notes'!C$11,'Assumptions Notes'!C$11,C6219)</f>
        <v>82.6</v>
      </c>
      <c r="H6219" s="15">
        <f t="shared" si="195"/>
        <v>1.652E-2</v>
      </c>
      <c r="I6219" s="2">
        <f>IF(C6219&gt;'Assumptions Notes'!C$11,-C6219*('Assumptions Notes'!C$13/(2*1000)),G6219*D6219)</f>
        <v>1.652E-2</v>
      </c>
    </row>
    <row r="6220" spans="1:9" ht="16" x14ac:dyDescent="0.2">
      <c r="A6220" s="5">
        <v>42681.5625</v>
      </c>
      <c r="B6220" s="2">
        <v>1222.97</v>
      </c>
      <c r="C6220" s="29">
        <v>80.2</v>
      </c>
      <c r="D6220" s="8">
        <v>1.975E-4</v>
      </c>
      <c r="E6220" s="13">
        <f>D6220*'Assumptions Notes'!C$12</f>
        <v>2.3699999999999999E-2</v>
      </c>
      <c r="F6220" s="15">
        <f t="shared" si="194"/>
        <v>1.5839499999999999E-2</v>
      </c>
      <c r="G6220" s="10">
        <f>IF(C6220&gt;'Assumptions Notes'!C$11,'Assumptions Notes'!C$11,C6220)</f>
        <v>80.2</v>
      </c>
      <c r="H6220" s="15">
        <f t="shared" si="195"/>
        <v>1.5839499999999999E-2</v>
      </c>
      <c r="I6220" s="2">
        <f>IF(C6220&gt;'Assumptions Notes'!C$11,-C6220*('Assumptions Notes'!C$13/(2*1000)),G6220*D6220)</f>
        <v>1.5839499999999999E-2</v>
      </c>
    </row>
    <row r="6221" spans="1:9" ht="16" x14ac:dyDescent="0.2">
      <c r="A6221" s="5">
        <v>42681.583333333336</v>
      </c>
      <c r="B6221" s="2">
        <v>1200.33</v>
      </c>
      <c r="C6221" s="29">
        <v>83</v>
      </c>
      <c r="D6221" s="8">
        <v>1.95E-4</v>
      </c>
      <c r="E6221" s="13">
        <f>D6221*'Assumptions Notes'!C$12</f>
        <v>2.3400000000000001E-2</v>
      </c>
      <c r="F6221" s="15">
        <f t="shared" si="194"/>
        <v>1.6184999999999998E-2</v>
      </c>
      <c r="G6221" s="10">
        <f>IF(C6221&gt;'Assumptions Notes'!C$11,'Assumptions Notes'!C$11,C6221)</f>
        <v>83</v>
      </c>
      <c r="H6221" s="15">
        <f t="shared" si="195"/>
        <v>1.6184999999999998E-2</v>
      </c>
      <c r="I6221" s="2">
        <f>IF(C6221&gt;'Assumptions Notes'!C$11,-C6221*('Assumptions Notes'!C$13/(2*1000)),G6221*D6221)</f>
        <v>1.6184999999999998E-2</v>
      </c>
    </row>
    <row r="6222" spans="1:9" ht="16" x14ac:dyDescent="0.2">
      <c r="A6222" s="5">
        <v>42681.604166666664</v>
      </c>
      <c r="B6222" s="2">
        <v>1183.6300000000001</v>
      </c>
      <c r="C6222" s="29">
        <v>84</v>
      </c>
      <c r="D6222" s="8">
        <v>1.9625E-4</v>
      </c>
      <c r="E6222" s="13">
        <f>D6222*'Assumptions Notes'!C$12</f>
        <v>2.3550000000000001E-2</v>
      </c>
      <c r="F6222" s="15">
        <f t="shared" si="194"/>
        <v>1.6485E-2</v>
      </c>
      <c r="G6222" s="10">
        <f>IF(C6222&gt;'Assumptions Notes'!C$11,'Assumptions Notes'!C$11,C6222)</f>
        <v>84</v>
      </c>
      <c r="H6222" s="15">
        <f t="shared" si="195"/>
        <v>1.6485E-2</v>
      </c>
      <c r="I6222" s="2">
        <f>IF(C6222&gt;'Assumptions Notes'!C$11,-C6222*('Assumptions Notes'!C$13/(2*1000)),G6222*D6222)</f>
        <v>1.6485E-2</v>
      </c>
    </row>
    <row r="6223" spans="1:9" ht="16" x14ac:dyDescent="0.2">
      <c r="A6223" s="5">
        <v>42681.625</v>
      </c>
      <c r="B6223" s="2">
        <v>1209.45</v>
      </c>
      <c r="C6223" s="29">
        <v>78.2</v>
      </c>
      <c r="D6223" s="8">
        <v>1.975E-4</v>
      </c>
      <c r="E6223" s="13">
        <f>D6223*'Assumptions Notes'!C$12</f>
        <v>2.3699999999999999E-2</v>
      </c>
      <c r="F6223" s="15">
        <f t="shared" si="194"/>
        <v>1.5444500000000002E-2</v>
      </c>
      <c r="G6223" s="10">
        <f>IF(C6223&gt;'Assumptions Notes'!C$11,'Assumptions Notes'!C$11,C6223)</f>
        <v>78.2</v>
      </c>
      <c r="H6223" s="15">
        <f t="shared" si="195"/>
        <v>1.5444500000000002E-2</v>
      </c>
      <c r="I6223" s="2">
        <f>IF(C6223&gt;'Assumptions Notes'!C$11,-C6223*('Assumptions Notes'!C$13/(2*1000)),G6223*D6223)</f>
        <v>1.5444500000000002E-2</v>
      </c>
    </row>
    <row r="6224" spans="1:9" ht="16" x14ac:dyDescent="0.2">
      <c r="A6224" s="5">
        <v>42681.645833333336</v>
      </c>
      <c r="B6224" s="2">
        <v>1202.81</v>
      </c>
      <c r="C6224" s="29">
        <v>68.400000000000006</v>
      </c>
      <c r="D6224" s="8">
        <v>2.2124999999999998E-4</v>
      </c>
      <c r="E6224" s="13">
        <f>D6224*'Assumptions Notes'!C$12</f>
        <v>2.6549999999999997E-2</v>
      </c>
      <c r="F6224" s="15">
        <f t="shared" si="194"/>
        <v>1.5133499999999999E-2</v>
      </c>
      <c r="G6224" s="10">
        <f>IF(C6224&gt;'Assumptions Notes'!C$11,'Assumptions Notes'!C$11,C6224)</f>
        <v>68.400000000000006</v>
      </c>
      <c r="H6224" s="15">
        <f t="shared" si="195"/>
        <v>1.5133499999999999E-2</v>
      </c>
      <c r="I6224" s="2">
        <f>IF(C6224&gt;'Assumptions Notes'!C$11,-C6224*('Assumptions Notes'!C$13/(2*1000)),G6224*D6224)</f>
        <v>1.5133499999999999E-2</v>
      </c>
    </row>
    <row r="6225" spans="1:9" ht="16" x14ac:dyDescent="0.2">
      <c r="A6225" s="5">
        <v>42681.666666666664</v>
      </c>
      <c r="B6225" s="2">
        <v>1192.01</v>
      </c>
      <c r="C6225" s="29">
        <v>69.400000000000006</v>
      </c>
      <c r="D6225" s="8">
        <v>2.4499999999999999E-4</v>
      </c>
      <c r="E6225" s="13">
        <f>D6225*'Assumptions Notes'!C$12</f>
        <v>2.9399999999999999E-2</v>
      </c>
      <c r="F6225" s="15">
        <f t="shared" si="194"/>
        <v>1.7003000000000001E-2</v>
      </c>
      <c r="G6225" s="10">
        <f>IF(C6225&gt;'Assumptions Notes'!C$11,'Assumptions Notes'!C$11,C6225)</f>
        <v>69.400000000000006</v>
      </c>
      <c r="H6225" s="15">
        <f t="shared" si="195"/>
        <v>1.7003000000000001E-2</v>
      </c>
      <c r="I6225" s="2">
        <f>IF(C6225&gt;'Assumptions Notes'!C$11,-C6225*('Assumptions Notes'!C$13/(2*1000)),G6225*D6225)</f>
        <v>1.7003000000000001E-2</v>
      </c>
    </row>
    <row r="6226" spans="1:9" ht="16" x14ac:dyDescent="0.2">
      <c r="A6226" s="5">
        <v>42681.6875</v>
      </c>
      <c r="B6226" s="2">
        <v>1190.6199999999999</v>
      </c>
      <c r="C6226" s="29">
        <v>62.2</v>
      </c>
      <c r="D6226" s="8">
        <v>2.7E-4</v>
      </c>
      <c r="E6226" s="13">
        <f>D6226*'Assumptions Notes'!C$12</f>
        <v>3.2399999999999998E-2</v>
      </c>
      <c r="F6226" s="15">
        <f t="shared" si="194"/>
        <v>1.6794E-2</v>
      </c>
      <c r="G6226" s="10">
        <f>IF(C6226&gt;'Assumptions Notes'!C$11,'Assumptions Notes'!C$11,C6226)</f>
        <v>62.2</v>
      </c>
      <c r="H6226" s="15">
        <f t="shared" si="195"/>
        <v>1.6794E-2</v>
      </c>
      <c r="I6226" s="2">
        <f>IF(C6226&gt;'Assumptions Notes'!C$11,-C6226*('Assumptions Notes'!C$13/(2*1000)),G6226*D6226)</f>
        <v>1.6794E-2</v>
      </c>
    </row>
    <row r="6227" spans="1:9" ht="16" x14ac:dyDescent="0.2">
      <c r="A6227" s="5">
        <v>42681.708333333336</v>
      </c>
      <c r="B6227" s="2">
        <v>1252.8900000000001</v>
      </c>
      <c r="C6227" s="29">
        <v>63.5</v>
      </c>
      <c r="D6227" s="8">
        <v>2.9500000000000001E-4</v>
      </c>
      <c r="E6227" s="13">
        <f>D6227*'Assumptions Notes'!C$12</f>
        <v>3.5400000000000001E-2</v>
      </c>
      <c r="F6227" s="15">
        <f t="shared" si="194"/>
        <v>1.8732500000000003E-2</v>
      </c>
      <c r="G6227" s="10">
        <f>IF(C6227&gt;'Assumptions Notes'!C$11,'Assumptions Notes'!C$11,C6227)</f>
        <v>63.5</v>
      </c>
      <c r="H6227" s="15">
        <f t="shared" si="195"/>
        <v>1.8732500000000003E-2</v>
      </c>
      <c r="I6227" s="2">
        <f>IF(C6227&gt;'Assumptions Notes'!C$11,-C6227*('Assumptions Notes'!C$13/(2*1000)),G6227*D6227)</f>
        <v>1.8732500000000003E-2</v>
      </c>
    </row>
    <row r="6228" spans="1:9" ht="16" x14ac:dyDescent="0.2">
      <c r="A6228" s="5">
        <v>42681.729166666664</v>
      </c>
      <c r="B6228" s="2">
        <v>1293.72</v>
      </c>
      <c r="C6228" s="29">
        <v>64.2</v>
      </c>
      <c r="D6228" s="8">
        <v>2.9750000000000002E-4</v>
      </c>
      <c r="E6228" s="13">
        <f>D6228*'Assumptions Notes'!C$12</f>
        <v>3.5700000000000003E-2</v>
      </c>
      <c r="F6228" s="15">
        <f t="shared" si="194"/>
        <v>1.9099500000000002E-2</v>
      </c>
      <c r="G6228" s="10">
        <f>IF(C6228&gt;'Assumptions Notes'!C$11,'Assumptions Notes'!C$11,C6228)</f>
        <v>64.2</v>
      </c>
      <c r="H6228" s="15">
        <f t="shared" si="195"/>
        <v>1.9099500000000002E-2</v>
      </c>
      <c r="I6228" s="2">
        <f>IF(C6228&gt;'Assumptions Notes'!C$11,-C6228*('Assumptions Notes'!C$13/(2*1000)),G6228*D6228)</f>
        <v>1.9099500000000002E-2</v>
      </c>
    </row>
    <row r="6229" spans="1:9" ht="16" x14ac:dyDescent="0.2">
      <c r="A6229" s="5">
        <v>42681.75</v>
      </c>
      <c r="B6229" s="2">
        <v>1282.1099999999999</v>
      </c>
      <c r="C6229" s="29">
        <v>69.5</v>
      </c>
      <c r="D6229" s="8">
        <v>2.9999999999999997E-4</v>
      </c>
      <c r="E6229" s="13">
        <f>D6229*'Assumptions Notes'!C$12</f>
        <v>3.5999999999999997E-2</v>
      </c>
      <c r="F6229" s="15">
        <f t="shared" si="194"/>
        <v>2.0849999999999997E-2</v>
      </c>
      <c r="G6229" s="10">
        <f>IF(C6229&gt;'Assumptions Notes'!C$11,'Assumptions Notes'!C$11,C6229)</f>
        <v>69.5</v>
      </c>
      <c r="H6229" s="15">
        <f t="shared" si="195"/>
        <v>2.0849999999999997E-2</v>
      </c>
      <c r="I6229" s="2">
        <f>IF(C6229&gt;'Assumptions Notes'!C$11,-C6229*('Assumptions Notes'!C$13/(2*1000)),G6229*D6229)</f>
        <v>2.0849999999999997E-2</v>
      </c>
    </row>
    <row r="6230" spans="1:9" ht="16" x14ac:dyDescent="0.2">
      <c r="A6230" s="5">
        <v>42681.770833333336</v>
      </c>
      <c r="B6230" s="2">
        <v>1276.49</v>
      </c>
      <c r="C6230" s="29">
        <v>77.5</v>
      </c>
      <c r="D6230" s="8">
        <v>2.9999999999999997E-4</v>
      </c>
      <c r="E6230" s="13">
        <f>D6230*'Assumptions Notes'!C$12</f>
        <v>3.5999999999999997E-2</v>
      </c>
      <c r="F6230" s="15">
        <f t="shared" si="194"/>
        <v>2.3249999999999996E-2</v>
      </c>
      <c r="G6230" s="10">
        <f>IF(C6230&gt;'Assumptions Notes'!C$11,'Assumptions Notes'!C$11,C6230)</f>
        <v>77.5</v>
      </c>
      <c r="H6230" s="15">
        <f t="shared" si="195"/>
        <v>2.3249999999999996E-2</v>
      </c>
      <c r="I6230" s="2">
        <f>IF(C6230&gt;'Assumptions Notes'!C$11,-C6230*('Assumptions Notes'!C$13/(2*1000)),G6230*D6230)</f>
        <v>2.3249999999999996E-2</v>
      </c>
    </row>
    <row r="6231" spans="1:9" ht="16" x14ac:dyDescent="0.2">
      <c r="A6231" s="5">
        <v>42681.791666666664</v>
      </c>
      <c r="B6231" s="2">
        <v>1286.97</v>
      </c>
      <c r="C6231" s="29">
        <v>82.5</v>
      </c>
      <c r="D6231" s="8">
        <v>2.9999999999999997E-4</v>
      </c>
      <c r="E6231" s="13">
        <f>D6231*'Assumptions Notes'!C$12</f>
        <v>3.5999999999999997E-2</v>
      </c>
      <c r="F6231" s="15">
        <f t="shared" si="194"/>
        <v>2.4749999999999998E-2</v>
      </c>
      <c r="G6231" s="10">
        <f>IF(C6231&gt;'Assumptions Notes'!C$11,'Assumptions Notes'!C$11,C6231)</f>
        <v>82.5</v>
      </c>
      <c r="H6231" s="15">
        <f t="shared" si="195"/>
        <v>2.4749999999999998E-2</v>
      </c>
      <c r="I6231" s="2">
        <f>IF(C6231&gt;'Assumptions Notes'!C$11,-C6231*('Assumptions Notes'!C$13/(2*1000)),G6231*D6231)</f>
        <v>2.4749999999999998E-2</v>
      </c>
    </row>
    <row r="6232" spans="1:9" ht="16" x14ac:dyDescent="0.2">
      <c r="A6232" s="5">
        <v>42681.8125</v>
      </c>
      <c r="B6232" s="2">
        <v>1291.47</v>
      </c>
      <c r="C6232" s="29">
        <v>80.099999999999994</v>
      </c>
      <c r="D6232" s="8">
        <v>2.9750000000000002E-4</v>
      </c>
      <c r="E6232" s="13">
        <f>D6232*'Assumptions Notes'!C$12</f>
        <v>3.5700000000000003E-2</v>
      </c>
      <c r="F6232" s="15">
        <f t="shared" si="194"/>
        <v>2.382975E-2</v>
      </c>
      <c r="G6232" s="10">
        <f>IF(C6232&gt;'Assumptions Notes'!C$11,'Assumptions Notes'!C$11,C6232)</f>
        <v>80.099999999999994</v>
      </c>
      <c r="H6232" s="15">
        <f t="shared" si="195"/>
        <v>2.382975E-2</v>
      </c>
      <c r="I6232" s="2">
        <f>IF(C6232&gt;'Assumptions Notes'!C$11,-C6232*('Assumptions Notes'!C$13/(2*1000)),G6232*D6232)</f>
        <v>2.382975E-2</v>
      </c>
    </row>
    <row r="6233" spans="1:9" ht="16" x14ac:dyDescent="0.2">
      <c r="A6233" s="5">
        <v>42681.833333333336</v>
      </c>
      <c r="B6233" s="2">
        <v>1313.4</v>
      </c>
      <c r="C6233" s="29">
        <v>80.7</v>
      </c>
      <c r="D6233" s="8">
        <v>2.9500000000000001E-4</v>
      </c>
      <c r="E6233" s="13">
        <f>D6233*'Assumptions Notes'!C$12</f>
        <v>3.5400000000000001E-2</v>
      </c>
      <c r="F6233" s="15">
        <f t="shared" si="194"/>
        <v>2.3806500000000001E-2</v>
      </c>
      <c r="G6233" s="10">
        <f>IF(C6233&gt;'Assumptions Notes'!C$11,'Assumptions Notes'!C$11,C6233)</f>
        <v>80.7</v>
      </c>
      <c r="H6233" s="15">
        <f t="shared" si="195"/>
        <v>2.3806500000000001E-2</v>
      </c>
      <c r="I6233" s="2">
        <f>IF(C6233&gt;'Assumptions Notes'!C$11,-C6233*('Assumptions Notes'!C$13/(2*1000)),G6233*D6233)</f>
        <v>2.3806500000000001E-2</v>
      </c>
    </row>
    <row r="6234" spans="1:9" ht="16" x14ac:dyDescent="0.2">
      <c r="A6234" s="5">
        <v>42681.854166666664</v>
      </c>
      <c r="B6234" s="2">
        <v>1309.2</v>
      </c>
      <c r="C6234" s="29">
        <v>78.900000000000006</v>
      </c>
      <c r="D6234" s="8">
        <v>2.9E-4</v>
      </c>
      <c r="E6234" s="13">
        <f>D6234*'Assumptions Notes'!C$12</f>
        <v>3.4799999999999998E-2</v>
      </c>
      <c r="F6234" s="15">
        <f t="shared" si="194"/>
        <v>2.2881000000000002E-2</v>
      </c>
      <c r="G6234" s="10">
        <f>IF(C6234&gt;'Assumptions Notes'!C$11,'Assumptions Notes'!C$11,C6234)</f>
        <v>78.900000000000006</v>
      </c>
      <c r="H6234" s="15">
        <f t="shared" si="195"/>
        <v>2.2881000000000002E-2</v>
      </c>
      <c r="I6234" s="2">
        <f>IF(C6234&gt;'Assumptions Notes'!C$11,-C6234*('Assumptions Notes'!C$13/(2*1000)),G6234*D6234)</f>
        <v>2.2881000000000002E-2</v>
      </c>
    </row>
    <row r="6235" spans="1:9" ht="16" x14ac:dyDescent="0.2">
      <c r="A6235" s="5">
        <v>42681.875</v>
      </c>
      <c r="B6235" s="2">
        <v>1259.6099999999999</v>
      </c>
      <c r="C6235" s="29">
        <v>75.3</v>
      </c>
      <c r="D6235" s="8">
        <v>2.8499999999999999E-4</v>
      </c>
      <c r="E6235" s="13">
        <f>D6235*'Assumptions Notes'!C$12</f>
        <v>3.4200000000000001E-2</v>
      </c>
      <c r="F6235" s="15">
        <f t="shared" si="194"/>
        <v>2.1460499999999997E-2</v>
      </c>
      <c r="G6235" s="10">
        <f>IF(C6235&gt;'Assumptions Notes'!C$11,'Assumptions Notes'!C$11,C6235)</f>
        <v>75.3</v>
      </c>
      <c r="H6235" s="15">
        <f t="shared" si="195"/>
        <v>2.1460499999999997E-2</v>
      </c>
      <c r="I6235" s="2">
        <f>IF(C6235&gt;'Assumptions Notes'!C$11,-C6235*('Assumptions Notes'!C$13/(2*1000)),G6235*D6235)</f>
        <v>2.1460499999999997E-2</v>
      </c>
    </row>
    <row r="6236" spans="1:9" ht="16" x14ac:dyDescent="0.2">
      <c r="A6236" s="5">
        <v>42681.895833333336</v>
      </c>
      <c r="B6236" s="2">
        <v>1219.51</v>
      </c>
      <c r="C6236" s="29">
        <v>68.8</v>
      </c>
      <c r="D6236" s="8">
        <v>2.7E-4</v>
      </c>
      <c r="E6236" s="13">
        <f>D6236*'Assumptions Notes'!C$12</f>
        <v>3.2399999999999998E-2</v>
      </c>
      <c r="F6236" s="15">
        <f t="shared" si="194"/>
        <v>1.8575999999999999E-2</v>
      </c>
      <c r="G6236" s="10">
        <f>IF(C6236&gt;'Assumptions Notes'!C$11,'Assumptions Notes'!C$11,C6236)</f>
        <v>68.8</v>
      </c>
      <c r="H6236" s="15">
        <f t="shared" si="195"/>
        <v>1.8575999999999999E-2</v>
      </c>
      <c r="I6236" s="2">
        <f>IF(C6236&gt;'Assumptions Notes'!C$11,-C6236*('Assumptions Notes'!C$13/(2*1000)),G6236*D6236)</f>
        <v>1.8575999999999999E-2</v>
      </c>
    </row>
    <row r="6237" spans="1:9" ht="16" x14ac:dyDescent="0.2">
      <c r="A6237" s="5">
        <v>42681.916666666664</v>
      </c>
      <c r="B6237" s="2">
        <v>1193.23</v>
      </c>
      <c r="C6237" s="29">
        <v>64.099999999999994</v>
      </c>
      <c r="D6237" s="8">
        <v>2.5500000000000002E-4</v>
      </c>
      <c r="E6237" s="13">
        <f>D6237*'Assumptions Notes'!C$12</f>
        <v>3.0600000000000002E-2</v>
      </c>
      <c r="F6237" s="15">
        <f t="shared" si="194"/>
        <v>1.6345499999999999E-2</v>
      </c>
      <c r="G6237" s="10">
        <f>IF(C6237&gt;'Assumptions Notes'!C$11,'Assumptions Notes'!C$11,C6237)</f>
        <v>64.099999999999994</v>
      </c>
      <c r="H6237" s="15">
        <f t="shared" si="195"/>
        <v>1.6345499999999999E-2</v>
      </c>
      <c r="I6237" s="2">
        <f>IF(C6237&gt;'Assumptions Notes'!C$11,-C6237*('Assumptions Notes'!C$13/(2*1000)),G6237*D6237)</f>
        <v>1.6345499999999999E-2</v>
      </c>
    </row>
    <row r="6238" spans="1:9" ht="16" x14ac:dyDescent="0.2">
      <c r="A6238" s="5">
        <v>42681.9375</v>
      </c>
      <c r="B6238" s="2">
        <v>1154.5999999999999</v>
      </c>
      <c r="C6238" s="29">
        <v>65</v>
      </c>
      <c r="D6238" s="8">
        <v>2.1250000000000002E-4</v>
      </c>
      <c r="E6238" s="13">
        <f>D6238*'Assumptions Notes'!C$12</f>
        <v>2.5500000000000002E-2</v>
      </c>
      <c r="F6238" s="15">
        <f t="shared" si="194"/>
        <v>1.3812500000000002E-2</v>
      </c>
      <c r="G6238" s="10">
        <f>IF(C6238&gt;'Assumptions Notes'!C$11,'Assumptions Notes'!C$11,C6238)</f>
        <v>65</v>
      </c>
      <c r="H6238" s="15">
        <f t="shared" si="195"/>
        <v>1.3812500000000002E-2</v>
      </c>
      <c r="I6238" s="2">
        <f>IF(C6238&gt;'Assumptions Notes'!C$11,-C6238*('Assumptions Notes'!C$13/(2*1000)),G6238*D6238)</f>
        <v>1.3812500000000002E-2</v>
      </c>
    </row>
    <row r="6239" spans="1:9" ht="16" x14ac:dyDescent="0.2">
      <c r="A6239" s="5">
        <v>42681.958333333336</v>
      </c>
      <c r="B6239" s="2">
        <v>1138.83</v>
      </c>
      <c r="C6239" s="29">
        <v>63.7</v>
      </c>
      <c r="D6239" s="8">
        <v>1.7000000000000001E-4</v>
      </c>
      <c r="E6239" s="13">
        <f>D6239*'Assumptions Notes'!C$12</f>
        <v>2.0400000000000001E-2</v>
      </c>
      <c r="F6239" s="15">
        <f t="shared" si="194"/>
        <v>1.0829000000000002E-2</v>
      </c>
      <c r="G6239" s="10">
        <f>IF(C6239&gt;'Assumptions Notes'!C$11,'Assumptions Notes'!C$11,C6239)</f>
        <v>63.7</v>
      </c>
      <c r="H6239" s="15">
        <f t="shared" si="195"/>
        <v>1.0829000000000002E-2</v>
      </c>
      <c r="I6239" s="2">
        <f>IF(C6239&gt;'Assumptions Notes'!C$11,-C6239*('Assumptions Notes'!C$13/(2*1000)),G6239*D6239)</f>
        <v>1.0829000000000002E-2</v>
      </c>
    </row>
    <row r="6240" spans="1:9" ht="16" x14ac:dyDescent="0.2">
      <c r="A6240" s="5">
        <v>42681.979166666664</v>
      </c>
      <c r="B6240" s="2">
        <v>1134.33</v>
      </c>
      <c r="C6240" s="29">
        <v>63.3</v>
      </c>
      <c r="D6240" s="8">
        <v>1.5000000000000001E-4</v>
      </c>
      <c r="E6240" s="13">
        <f>D6240*'Assumptions Notes'!C$12</f>
        <v>1.8000000000000002E-2</v>
      </c>
      <c r="F6240" s="15">
        <f t="shared" si="194"/>
        <v>9.495E-3</v>
      </c>
      <c r="G6240" s="10">
        <f>IF(C6240&gt;'Assumptions Notes'!C$11,'Assumptions Notes'!C$11,C6240)</f>
        <v>63.3</v>
      </c>
      <c r="H6240" s="15">
        <f t="shared" si="195"/>
        <v>9.495E-3</v>
      </c>
      <c r="I6240" s="2">
        <f>IF(C6240&gt;'Assumptions Notes'!C$11,-C6240*('Assumptions Notes'!C$13/(2*1000)),G6240*D6240)</f>
        <v>9.495E-3</v>
      </c>
    </row>
    <row r="6241" spans="1:9" ht="16" x14ac:dyDescent="0.2">
      <c r="A6241" s="5">
        <v>42682</v>
      </c>
      <c r="B6241" s="2">
        <v>1372.35</v>
      </c>
      <c r="C6241" s="29">
        <v>71.099999999999994</v>
      </c>
      <c r="D6241" s="8">
        <v>1.2999999999999999E-4</v>
      </c>
      <c r="E6241" s="13">
        <f>D6241*'Assumptions Notes'!C$12</f>
        <v>1.5599999999999999E-2</v>
      </c>
      <c r="F6241" s="15">
        <f t="shared" si="194"/>
        <v>9.2429999999999977E-3</v>
      </c>
      <c r="G6241" s="10">
        <f>IF(C6241&gt;'Assumptions Notes'!C$11,'Assumptions Notes'!C$11,C6241)</f>
        <v>71.099999999999994</v>
      </c>
      <c r="H6241" s="15">
        <f t="shared" si="195"/>
        <v>9.2429999999999977E-3</v>
      </c>
      <c r="I6241" s="2">
        <f>IF(C6241&gt;'Assumptions Notes'!C$11,-C6241*('Assumptions Notes'!C$13/(2*1000)),G6241*D6241)</f>
        <v>9.2429999999999977E-3</v>
      </c>
    </row>
    <row r="6242" spans="1:9" ht="16" x14ac:dyDescent="0.2">
      <c r="A6242" s="5">
        <v>42682.020833333336</v>
      </c>
      <c r="B6242" s="2">
        <v>1249.3800000000001</v>
      </c>
      <c r="C6242" s="29">
        <v>77.3</v>
      </c>
      <c r="D6242" s="8">
        <v>1.175E-4</v>
      </c>
      <c r="E6242" s="13">
        <f>D6242*'Assumptions Notes'!C$12</f>
        <v>1.41E-2</v>
      </c>
      <c r="F6242" s="15">
        <f t="shared" si="194"/>
        <v>9.0827499999999988E-3</v>
      </c>
      <c r="G6242" s="10">
        <f>IF(C6242&gt;'Assumptions Notes'!C$11,'Assumptions Notes'!C$11,C6242)</f>
        <v>77.3</v>
      </c>
      <c r="H6242" s="15">
        <f t="shared" si="195"/>
        <v>9.0827499999999988E-3</v>
      </c>
      <c r="I6242" s="2">
        <f>IF(C6242&gt;'Assumptions Notes'!C$11,-C6242*('Assumptions Notes'!C$13/(2*1000)),G6242*D6242)</f>
        <v>9.0827499999999988E-3</v>
      </c>
    </row>
    <row r="6243" spans="1:9" ht="16" x14ac:dyDescent="0.2">
      <c r="A6243" s="5">
        <v>42682.041666666664</v>
      </c>
      <c r="B6243" s="2">
        <v>1193.57</v>
      </c>
      <c r="C6243" s="29">
        <v>82.3</v>
      </c>
      <c r="D6243" s="8">
        <v>1.05E-4</v>
      </c>
      <c r="E6243" s="13">
        <f>D6243*'Assumptions Notes'!C$12</f>
        <v>1.26E-2</v>
      </c>
      <c r="F6243" s="15">
        <f t="shared" si="194"/>
        <v>8.6414999999999999E-3</v>
      </c>
      <c r="G6243" s="10">
        <f>IF(C6243&gt;'Assumptions Notes'!C$11,'Assumptions Notes'!C$11,C6243)</f>
        <v>82.3</v>
      </c>
      <c r="H6243" s="15">
        <f t="shared" si="195"/>
        <v>8.6414999999999999E-3</v>
      </c>
      <c r="I6243" s="2">
        <f>IF(C6243&gt;'Assumptions Notes'!C$11,-C6243*('Assumptions Notes'!C$13/(2*1000)),G6243*D6243)</f>
        <v>8.6414999999999999E-3</v>
      </c>
    </row>
    <row r="6244" spans="1:9" ht="16" x14ac:dyDescent="0.2">
      <c r="A6244" s="5">
        <v>42682.0625</v>
      </c>
      <c r="B6244" s="2">
        <v>1157.1199999999999</v>
      </c>
      <c r="C6244" s="29">
        <v>79.8</v>
      </c>
      <c r="D6244" s="8">
        <v>1.025E-4</v>
      </c>
      <c r="E6244" s="13">
        <f>D6244*'Assumptions Notes'!C$12</f>
        <v>1.23E-2</v>
      </c>
      <c r="F6244" s="15">
        <f t="shared" si="194"/>
        <v>8.1794999999999993E-3</v>
      </c>
      <c r="G6244" s="10">
        <f>IF(C6244&gt;'Assumptions Notes'!C$11,'Assumptions Notes'!C$11,C6244)</f>
        <v>79.8</v>
      </c>
      <c r="H6244" s="15">
        <f t="shared" si="195"/>
        <v>8.1794999999999993E-3</v>
      </c>
      <c r="I6244" s="2">
        <f>IF(C6244&gt;'Assumptions Notes'!C$11,-C6244*('Assumptions Notes'!C$13/(2*1000)),G6244*D6244)</f>
        <v>8.1794999999999993E-3</v>
      </c>
    </row>
    <row r="6245" spans="1:9" ht="16" x14ac:dyDescent="0.2">
      <c r="A6245" s="5">
        <v>42682.083333333336</v>
      </c>
      <c r="B6245" s="2">
        <v>1100.75</v>
      </c>
      <c r="C6245" s="29">
        <v>79.099999999999994</v>
      </c>
      <c r="D6245" s="8">
        <v>1E-4</v>
      </c>
      <c r="E6245" s="13">
        <f>D6245*'Assumptions Notes'!C$12</f>
        <v>1.2E-2</v>
      </c>
      <c r="F6245" s="15">
        <f t="shared" si="194"/>
        <v>7.9100000000000004E-3</v>
      </c>
      <c r="G6245" s="10">
        <f>IF(C6245&gt;'Assumptions Notes'!C$11,'Assumptions Notes'!C$11,C6245)</f>
        <v>79.099999999999994</v>
      </c>
      <c r="H6245" s="15">
        <f t="shared" si="195"/>
        <v>7.9100000000000004E-3</v>
      </c>
      <c r="I6245" s="2">
        <f>IF(C6245&gt;'Assumptions Notes'!C$11,-C6245*('Assumptions Notes'!C$13/(2*1000)),G6245*D6245)</f>
        <v>7.9100000000000004E-3</v>
      </c>
    </row>
    <row r="6246" spans="1:9" ht="16" x14ac:dyDescent="0.2">
      <c r="A6246" s="5">
        <v>42682.104166666664</v>
      </c>
      <c r="B6246" s="2">
        <v>1051.04</v>
      </c>
      <c r="C6246" s="29">
        <v>80.5</v>
      </c>
      <c r="D6246" s="8">
        <v>9.8750000000000002E-5</v>
      </c>
      <c r="E6246" s="13">
        <f>D6246*'Assumptions Notes'!C$12</f>
        <v>1.1849999999999999E-2</v>
      </c>
      <c r="F6246" s="15">
        <f t="shared" si="194"/>
        <v>7.9493749999999998E-3</v>
      </c>
      <c r="G6246" s="10">
        <f>IF(C6246&gt;'Assumptions Notes'!C$11,'Assumptions Notes'!C$11,C6246)</f>
        <v>80.5</v>
      </c>
      <c r="H6246" s="15">
        <f t="shared" si="195"/>
        <v>7.9493749999999998E-3</v>
      </c>
      <c r="I6246" s="2">
        <f>IF(C6246&gt;'Assumptions Notes'!C$11,-C6246*('Assumptions Notes'!C$13/(2*1000)),G6246*D6246)</f>
        <v>7.9493749999999998E-3</v>
      </c>
    </row>
    <row r="6247" spans="1:9" ht="16" x14ac:dyDescent="0.2">
      <c r="A6247" s="5">
        <v>42682.125</v>
      </c>
      <c r="B6247" s="2">
        <v>1067.01</v>
      </c>
      <c r="C6247" s="29">
        <v>74.2</v>
      </c>
      <c r="D6247" s="8">
        <v>9.7499999999999998E-5</v>
      </c>
      <c r="E6247" s="13">
        <f>D6247*'Assumptions Notes'!C$12</f>
        <v>1.17E-2</v>
      </c>
      <c r="F6247" s="15">
        <f t="shared" si="194"/>
        <v>7.2345000000000005E-3</v>
      </c>
      <c r="G6247" s="10">
        <f>IF(C6247&gt;'Assumptions Notes'!C$11,'Assumptions Notes'!C$11,C6247)</f>
        <v>74.2</v>
      </c>
      <c r="H6247" s="15">
        <f t="shared" si="195"/>
        <v>7.2345000000000005E-3</v>
      </c>
      <c r="I6247" s="2">
        <f>IF(C6247&gt;'Assumptions Notes'!C$11,-C6247*('Assumptions Notes'!C$13/(2*1000)),G6247*D6247)</f>
        <v>7.2345000000000005E-3</v>
      </c>
    </row>
    <row r="6248" spans="1:9" ht="16" x14ac:dyDescent="0.2">
      <c r="A6248" s="5">
        <v>42682.145833333336</v>
      </c>
      <c r="B6248" s="2">
        <v>1071.21</v>
      </c>
      <c r="C6248" s="29">
        <v>68.599999999999994</v>
      </c>
      <c r="D6248" s="8">
        <v>9.6250000000000009E-5</v>
      </c>
      <c r="E6248" s="13">
        <f>D6248*'Assumptions Notes'!C$12</f>
        <v>1.1550000000000001E-2</v>
      </c>
      <c r="F6248" s="15">
        <f t="shared" si="194"/>
        <v>6.6027500000000001E-3</v>
      </c>
      <c r="G6248" s="10">
        <f>IF(C6248&gt;'Assumptions Notes'!C$11,'Assumptions Notes'!C$11,C6248)</f>
        <v>68.599999999999994</v>
      </c>
      <c r="H6248" s="15">
        <f t="shared" si="195"/>
        <v>6.6027500000000001E-3</v>
      </c>
      <c r="I6248" s="2">
        <f>IF(C6248&gt;'Assumptions Notes'!C$11,-C6248*('Assumptions Notes'!C$13/(2*1000)),G6248*D6248)</f>
        <v>6.6027500000000001E-3</v>
      </c>
    </row>
    <row r="6249" spans="1:9" ht="16" x14ac:dyDescent="0.2">
      <c r="A6249" s="5">
        <v>42682.166666666664</v>
      </c>
      <c r="B6249" s="2">
        <v>1074.08</v>
      </c>
      <c r="C6249" s="29">
        <v>62.6</v>
      </c>
      <c r="D6249" s="8">
        <v>9.5000000000000005E-5</v>
      </c>
      <c r="E6249" s="13">
        <f>D6249*'Assumptions Notes'!C$12</f>
        <v>1.14E-2</v>
      </c>
      <c r="F6249" s="15">
        <f t="shared" si="194"/>
        <v>5.947E-3</v>
      </c>
      <c r="G6249" s="10">
        <f>IF(C6249&gt;'Assumptions Notes'!C$11,'Assumptions Notes'!C$11,C6249)</f>
        <v>62.6</v>
      </c>
      <c r="H6249" s="15">
        <f t="shared" si="195"/>
        <v>5.947E-3</v>
      </c>
      <c r="I6249" s="2">
        <f>IF(C6249&gt;'Assumptions Notes'!C$11,-C6249*('Assumptions Notes'!C$13/(2*1000)),G6249*D6249)</f>
        <v>5.947E-3</v>
      </c>
    </row>
    <row r="6250" spans="1:9" ht="16" x14ac:dyDescent="0.2">
      <c r="A6250" s="5">
        <v>42682.1875</v>
      </c>
      <c r="B6250" s="2">
        <v>1071.8800000000001</v>
      </c>
      <c r="C6250" s="29">
        <v>60.7</v>
      </c>
      <c r="D6250" s="8">
        <v>9.6250000000000009E-5</v>
      </c>
      <c r="E6250" s="13">
        <f>D6250*'Assumptions Notes'!C$12</f>
        <v>1.1550000000000001E-2</v>
      </c>
      <c r="F6250" s="15">
        <f t="shared" si="194"/>
        <v>5.8423750000000012E-3</v>
      </c>
      <c r="G6250" s="10">
        <f>IF(C6250&gt;'Assumptions Notes'!C$11,'Assumptions Notes'!C$11,C6250)</f>
        <v>60.7</v>
      </c>
      <c r="H6250" s="15">
        <f t="shared" si="195"/>
        <v>5.8423750000000012E-3</v>
      </c>
      <c r="I6250" s="2">
        <f>IF(C6250&gt;'Assumptions Notes'!C$11,-C6250*('Assumptions Notes'!C$13/(2*1000)),G6250*D6250)</f>
        <v>5.8423750000000012E-3</v>
      </c>
    </row>
    <row r="6251" spans="1:9" ht="16" x14ac:dyDescent="0.2">
      <c r="A6251" s="5">
        <v>42682.208333333336</v>
      </c>
      <c r="B6251" s="2">
        <v>1088.05</v>
      </c>
      <c r="C6251" s="29">
        <v>57.9</v>
      </c>
      <c r="D6251" s="8">
        <v>9.7499999999999998E-5</v>
      </c>
      <c r="E6251" s="13">
        <f>D6251*'Assumptions Notes'!C$12</f>
        <v>1.17E-2</v>
      </c>
      <c r="F6251" s="15">
        <f t="shared" si="194"/>
        <v>5.6452500000000001E-3</v>
      </c>
      <c r="G6251" s="10">
        <f>IF(C6251&gt;'Assumptions Notes'!C$11,'Assumptions Notes'!C$11,C6251)</f>
        <v>57.9</v>
      </c>
      <c r="H6251" s="15">
        <f t="shared" si="195"/>
        <v>5.6452500000000001E-3</v>
      </c>
      <c r="I6251" s="2">
        <f>IF(C6251&gt;'Assumptions Notes'!C$11,-C6251*('Assumptions Notes'!C$13/(2*1000)),G6251*D6251)</f>
        <v>5.6452500000000001E-3</v>
      </c>
    </row>
    <row r="6252" spans="1:9" ht="16" x14ac:dyDescent="0.2">
      <c r="A6252" s="5">
        <v>42682.229166666664</v>
      </c>
      <c r="B6252" s="2">
        <v>1136.43</v>
      </c>
      <c r="C6252" s="29">
        <v>62.8</v>
      </c>
      <c r="D6252" s="8">
        <v>1.15E-4</v>
      </c>
      <c r="E6252" s="13">
        <f>D6252*'Assumptions Notes'!C$12</f>
        <v>1.38E-2</v>
      </c>
      <c r="F6252" s="15">
        <f t="shared" si="194"/>
        <v>7.2220000000000001E-3</v>
      </c>
      <c r="G6252" s="10">
        <f>IF(C6252&gt;'Assumptions Notes'!C$11,'Assumptions Notes'!C$11,C6252)</f>
        <v>62.8</v>
      </c>
      <c r="H6252" s="15">
        <f t="shared" si="195"/>
        <v>7.2220000000000001E-3</v>
      </c>
      <c r="I6252" s="2">
        <f>IF(C6252&gt;'Assumptions Notes'!C$11,-C6252*('Assumptions Notes'!C$13/(2*1000)),G6252*D6252)</f>
        <v>7.2220000000000001E-3</v>
      </c>
    </row>
    <row r="6253" spans="1:9" ht="16" x14ac:dyDescent="0.2">
      <c r="A6253" s="5">
        <v>42682.25</v>
      </c>
      <c r="B6253" s="2">
        <v>1236.73</v>
      </c>
      <c r="C6253" s="29">
        <v>67.2</v>
      </c>
      <c r="D6253" s="8">
        <v>1.325E-4</v>
      </c>
      <c r="E6253" s="13">
        <f>D6253*'Assumptions Notes'!C$12</f>
        <v>1.5900000000000001E-2</v>
      </c>
      <c r="F6253" s="15">
        <f t="shared" si="194"/>
        <v>8.9040000000000005E-3</v>
      </c>
      <c r="G6253" s="10">
        <f>IF(C6253&gt;'Assumptions Notes'!C$11,'Assumptions Notes'!C$11,C6253)</f>
        <v>67.2</v>
      </c>
      <c r="H6253" s="15">
        <f t="shared" si="195"/>
        <v>8.9040000000000005E-3</v>
      </c>
      <c r="I6253" s="2">
        <f>IF(C6253&gt;'Assumptions Notes'!C$11,-C6253*('Assumptions Notes'!C$13/(2*1000)),G6253*D6253)</f>
        <v>8.9040000000000005E-3</v>
      </c>
    </row>
    <row r="6254" spans="1:9" ht="16" x14ac:dyDescent="0.2">
      <c r="A6254" s="5">
        <v>42682.270833333336</v>
      </c>
      <c r="B6254" s="2">
        <v>1321.62</v>
      </c>
      <c r="C6254" s="29">
        <v>72.3</v>
      </c>
      <c r="D6254" s="8">
        <v>1.6249999999999999E-4</v>
      </c>
      <c r="E6254" s="13">
        <f>D6254*'Assumptions Notes'!C$12</f>
        <v>1.95E-2</v>
      </c>
      <c r="F6254" s="15">
        <f t="shared" si="194"/>
        <v>1.1748749999999999E-2</v>
      </c>
      <c r="G6254" s="10">
        <f>IF(C6254&gt;'Assumptions Notes'!C$11,'Assumptions Notes'!C$11,C6254)</f>
        <v>72.3</v>
      </c>
      <c r="H6254" s="15">
        <f t="shared" si="195"/>
        <v>1.1748749999999999E-2</v>
      </c>
      <c r="I6254" s="2">
        <f>IF(C6254&gt;'Assumptions Notes'!C$11,-C6254*('Assumptions Notes'!C$13/(2*1000)),G6254*D6254)</f>
        <v>1.1748749999999999E-2</v>
      </c>
    </row>
    <row r="6255" spans="1:9" ht="16" x14ac:dyDescent="0.2">
      <c r="A6255" s="5">
        <v>42682.291666666664</v>
      </c>
      <c r="B6255" s="2">
        <v>1426.08</v>
      </c>
      <c r="C6255" s="29">
        <v>78.599999999999994</v>
      </c>
      <c r="D6255" s="8">
        <v>1.9249999999999999E-4</v>
      </c>
      <c r="E6255" s="13">
        <f>D6255*'Assumptions Notes'!C$12</f>
        <v>2.3099999999999999E-2</v>
      </c>
      <c r="F6255" s="15">
        <f t="shared" si="194"/>
        <v>1.5130499999999998E-2</v>
      </c>
      <c r="G6255" s="10">
        <f>IF(C6255&gt;'Assumptions Notes'!C$11,'Assumptions Notes'!C$11,C6255)</f>
        <v>78.599999999999994</v>
      </c>
      <c r="H6255" s="15">
        <f t="shared" si="195"/>
        <v>1.5130499999999998E-2</v>
      </c>
      <c r="I6255" s="2">
        <f>IF(C6255&gt;'Assumptions Notes'!C$11,-C6255*('Assumptions Notes'!C$13/(2*1000)),G6255*D6255)</f>
        <v>1.5130499999999998E-2</v>
      </c>
    </row>
    <row r="6256" spans="1:9" ht="16" x14ac:dyDescent="0.2">
      <c r="A6256" s="5">
        <v>42682.3125</v>
      </c>
      <c r="B6256" s="2">
        <v>1463.26</v>
      </c>
      <c r="C6256" s="29">
        <v>79.400000000000006</v>
      </c>
      <c r="D6256" s="8">
        <v>2.0875000000000001E-4</v>
      </c>
      <c r="E6256" s="13">
        <f>D6256*'Assumptions Notes'!C$12</f>
        <v>2.5049999999999999E-2</v>
      </c>
      <c r="F6256" s="15">
        <f t="shared" si="194"/>
        <v>1.6574750000000003E-2</v>
      </c>
      <c r="G6256" s="10">
        <f>IF(C6256&gt;'Assumptions Notes'!C$11,'Assumptions Notes'!C$11,C6256)</f>
        <v>79.400000000000006</v>
      </c>
      <c r="H6256" s="15">
        <f t="shared" si="195"/>
        <v>1.6574750000000003E-2</v>
      </c>
      <c r="I6256" s="2">
        <f>IF(C6256&gt;'Assumptions Notes'!C$11,-C6256*('Assumptions Notes'!C$13/(2*1000)),G6256*D6256)</f>
        <v>1.6574750000000003E-2</v>
      </c>
    </row>
    <row r="6257" spans="1:9" ht="16" x14ac:dyDescent="0.2">
      <c r="A6257" s="5">
        <v>42682.333333333336</v>
      </c>
      <c r="B6257" s="2">
        <v>1408.13</v>
      </c>
      <c r="C6257" s="29">
        <v>79</v>
      </c>
      <c r="D6257" s="8">
        <v>2.2499999999999999E-4</v>
      </c>
      <c r="E6257" s="13">
        <f>D6257*'Assumptions Notes'!C$12</f>
        <v>2.7E-2</v>
      </c>
      <c r="F6257" s="15">
        <f t="shared" si="194"/>
        <v>1.7774999999999999E-2</v>
      </c>
      <c r="G6257" s="10">
        <f>IF(C6257&gt;'Assumptions Notes'!C$11,'Assumptions Notes'!C$11,C6257)</f>
        <v>79</v>
      </c>
      <c r="H6257" s="15">
        <f t="shared" si="195"/>
        <v>1.7774999999999999E-2</v>
      </c>
      <c r="I6257" s="2">
        <f>IF(C6257&gt;'Assumptions Notes'!C$11,-C6257*('Assumptions Notes'!C$13/(2*1000)),G6257*D6257)</f>
        <v>1.7774999999999999E-2</v>
      </c>
    </row>
    <row r="6258" spans="1:9" ht="16" x14ac:dyDescent="0.2">
      <c r="A6258" s="5">
        <v>42682.354166666664</v>
      </c>
      <c r="B6258" s="2">
        <v>1355.84</v>
      </c>
      <c r="C6258" s="29">
        <v>78.3</v>
      </c>
      <c r="D6258" s="8">
        <v>2.2625E-4</v>
      </c>
      <c r="E6258" s="13">
        <f>D6258*'Assumptions Notes'!C$12</f>
        <v>2.7150000000000001E-2</v>
      </c>
      <c r="F6258" s="15">
        <f t="shared" si="194"/>
        <v>1.7715374999999998E-2</v>
      </c>
      <c r="G6258" s="10">
        <f>IF(C6258&gt;'Assumptions Notes'!C$11,'Assumptions Notes'!C$11,C6258)</f>
        <v>78.3</v>
      </c>
      <c r="H6258" s="15">
        <f t="shared" si="195"/>
        <v>1.7715374999999998E-2</v>
      </c>
      <c r="I6258" s="2">
        <f>IF(C6258&gt;'Assumptions Notes'!C$11,-C6258*('Assumptions Notes'!C$13/(2*1000)),G6258*D6258)</f>
        <v>1.7715374999999998E-2</v>
      </c>
    </row>
    <row r="6259" spans="1:9" ht="16" x14ac:dyDescent="0.2">
      <c r="A6259" s="5">
        <v>42682.375</v>
      </c>
      <c r="B6259" s="2">
        <v>1279.92</v>
      </c>
      <c r="C6259" s="29">
        <v>71.5</v>
      </c>
      <c r="D6259" s="8">
        <v>2.275E-4</v>
      </c>
      <c r="E6259" s="13">
        <f>D6259*'Assumptions Notes'!C$12</f>
        <v>2.7300000000000001E-2</v>
      </c>
      <c r="F6259" s="15">
        <f t="shared" si="194"/>
        <v>1.6266249999999999E-2</v>
      </c>
      <c r="G6259" s="10">
        <f>IF(C6259&gt;'Assumptions Notes'!C$11,'Assumptions Notes'!C$11,C6259)</f>
        <v>71.5</v>
      </c>
      <c r="H6259" s="15">
        <f t="shared" si="195"/>
        <v>1.6266249999999999E-2</v>
      </c>
      <c r="I6259" s="2">
        <f>IF(C6259&gt;'Assumptions Notes'!C$11,-C6259*('Assumptions Notes'!C$13/(2*1000)),G6259*D6259)</f>
        <v>1.6266249999999999E-2</v>
      </c>
    </row>
    <row r="6260" spans="1:9" ht="16" x14ac:dyDescent="0.2">
      <c r="A6260" s="5">
        <v>42682.395833333336</v>
      </c>
      <c r="B6260" s="2">
        <v>1249.98</v>
      </c>
      <c r="C6260" s="29">
        <v>66.400000000000006</v>
      </c>
      <c r="D6260" s="8">
        <v>2.1875E-4</v>
      </c>
      <c r="E6260" s="13">
        <f>D6260*'Assumptions Notes'!C$12</f>
        <v>2.6249999999999999E-2</v>
      </c>
      <c r="F6260" s="15">
        <f t="shared" si="194"/>
        <v>1.4525000000000001E-2</v>
      </c>
      <c r="G6260" s="10">
        <f>IF(C6260&gt;'Assumptions Notes'!C$11,'Assumptions Notes'!C$11,C6260)</f>
        <v>66.400000000000006</v>
      </c>
      <c r="H6260" s="15">
        <f t="shared" si="195"/>
        <v>1.4525000000000001E-2</v>
      </c>
      <c r="I6260" s="2">
        <f>IF(C6260&gt;'Assumptions Notes'!C$11,-C6260*('Assumptions Notes'!C$13/(2*1000)),G6260*D6260)</f>
        <v>1.4525000000000001E-2</v>
      </c>
    </row>
    <row r="6261" spans="1:9" ht="16" x14ac:dyDescent="0.2">
      <c r="A6261" s="5">
        <v>42682.416666666664</v>
      </c>
      <c r="B6261" s="2">
        <v>1218.52</v>
      </c>
      <c r="C6261" s="29">
        <v>62.3</v>
      </c>
      <c r="D6261" s="8">
        <v>2.1000000000000001E-4</v>
      </c>
      <c r="E6261" s="13">
        <f>D6261*'Assumptions Notes'!C$12</f>
        <v>2.52E-2</v>
      </c>
      <c r="F6261" s="15">
        <f t="shared" si="194"/>
        <v>1.3082999999999999E-2</v>
      </c>
      <c r="G6261" s="10">
        <f>IF(C6261&gt;'Assumptions Notes'!C$11,'Assumptions Notes'!C$11,C6261)</f>
        <v>62.3</v>
      </c>
      <c r="H6261" s="15">
        <f t="shared" si="195"/>
        <v>1.3082999999999999E-2</v>
      </c>
      <c r="I6261" s="2">
        <f>IF(C6261&gt;'Assumptions Notes'!C$11,-C6261*('Assumptions Notes'!C$13/(2*1000)),G6261*D6261)</f>
        <v>1.3082999999999999E-2</v>
      </c>
    </row>
    <row r="6262" spans="1:9" ht="16" x14ac:dyDescent="0.2">
      <c r="A6262" s="5">
        <v>42682.4375</v>
      </c>
      <c r="B6262" s="2">
        <v>1185.81</v>
      </c>
      <c r="C6262" s="29">
        <v>58.5</v>
      </c>
      <c r="D6262" s="8">
        <v>2.075E-4</v>
      </c>
      <c r="E6262" s="13">
        <f>D6262*'Assumptions Notes'!C$12</f>
        <v>2.4899999999999999E-2</v>
      </c>
      <c r="F6262" s="15">
        <f t="shared" si="194"/>
        <v>1.213875E-2</v>
      </c>
      <c r="G6262" s="10">
        <f>IF(C6262&gt;'Assumptions Notes'!C$11,'Assumptions Notes'!C$11,C6262)</f>
        <v>58.5</v>
      </c>
      <c r="H6262" s="15">
        <f t="shared" si="195"/>
        <v>1.213875E-2</v>
      </c>
      <c r="I6262" s="2">
        <f>IF(C6262&gt;'Assumptions Notes'!C$11,-C6262*('Assumptions Notes'!C$13/(2*1000)),G6262*D6262)</f>
        <v>1.213875E-2</v>
      </c>
    </row>
    <row r="6263" spans="1:9" ht="16" x14ac:dyDescent="0.2">
      <c r="A6263" s="5">
        <v>42682.458333333336</v>
      </c>
      <c r="B6263" s="2">
        <v>1140.4000000000001</v>
      </c>
      <c r="C6263" s="29">
        <v>58.9</v>
      </c>
      <c r="D6263" s="8">
        <v>2.05E-4</v>
      </c>
      <c r="E6263" s="13">
        <f>D6263*'Assumptions Notes'!C$12</f>
        <v>2.46E-2</v>
      </c>
      <c r="F6263" s="15">
        <f t="shared" si="194"/>
        <v>1.20745E-2</v>
      </c>
      <c r="G6263" s="10">
        <f>IF(C6263&gt;'Assumptions Notes'!C$11,'Assumptions Notes'!C$11,C6263)</f>
        <v>58.9</v>
      </c>
      <c r="H6263" s="15">
        <f t="shared" si="195"/>
        <v>1.20745E-2</v>
      </c>
      <c r="I6263" s="2">
        <f>IF(C6263&gt;'Assumptions Notes'!C$11,-C6263*('Assumptions Notes'!C$13/(2*1000)),G6263*D6263)</f>
        <v>1.20745E-2</v>
      </c>
    </row>
    <row r="6264" spans="1:9" ht="16" x14ac:dyDescent="0.2">
      <c r="A6264" s="5">
        <v>42682.479166666664</v>
      </c>
      <c r="B6264" s="2">
        <v>1099.1600000000001</v>
      </c>
      <c r="C6264" s="29">
        <v>57</v>
      </c>
      <c r="D6264" s="8">
        <v>2.1499999999999999E-4</v>
      </c>
      <c r="E6264" s="13">
        <f>D6264*'Assumptions Notes'!C$12</f>
        <v>2.58E-2</v>
      </c>
      <c r="F6264" s="15">
        <f t="shared" si="194"/>
        <v>1.2255E-2</v>
      </c>
      <c r="G6264" s="10">
        <f>IF(C6264&gt;'Assumptions Notes'!C$11,'Assumptions Notes'!C$11,C6264)</f>
        <v>57</v>
      </c>
      <c r="H6264" s="15">
        <f t="shared" si="195"/>
        <v>1.2255E-2</v>
      </c>
      <c r="I6264" s="2">
        <f>IF(C6264&gt;'Assumptions Notes'!C$11,-C6264*('Assumptions Notes'!C$13/(2*1000)),G6264*D6264)</f>
        <v>1.2255E-2</v>
      </c>
    </row>
    <row r="6265" spans="1:9" ht="16" x14ac:dyDescent="0.2">
      <c r="A6265" s="5">
        <v>42682.5</v>
      </c>
      <c r="B6265" s="2">
        <v>1094.6600000000001</v>
      </c>
      <c r="C6265" s="29">
        <v>61.3</v>
      </c>
      <c r="D6265" s="8">
        <v>2.2499999999999999E-4</v>
      </c>
      <c r="E6265" s="13">
        <f>D6265*'Assumptions Notes'!C$12</f>
        <v>2.7E-2</v>
      </c>
      <c r="F6265" s="15">
        <f t="shared" si="194"/>
        <v>1.3792499999999999E-2</v>
      </c>
      <c r="G6265" s="10">
        <f>IF(C6265&gt;'Assumptions Notes'!C$11,'Assumptions Notes'!C$11,C6265)</f>
        <v>61.3</v>
      </c>
      <c r="H6265" s="15">
        <f t="shared" si="195"/>
        <v>1.3792499999999999E-2</v>
      </c>
      <c r="I6265" s="2">
        <f>IF(C6265&gt;'Assumptions Notes'!C$11,-C6265*('Assumptions Notes'!C$13/(2*1000)),G6265*D6265)</f>
        <v>1.3792499999999999E-2</v>
      </c>
    </row>
    <row r="6266" spans="1:9" ht="16" x14ac:dyDescent="0.2">
      <c r="A6266" s="5">
        <v>42682.520833333336</v>
      </c>
      <c r="B6266" s="2">
        <v>1081.22</v>
      </c>
      <c r="C6266" s="29">
        <v>70.2</v>
      </c>
      <c r="D6266" s="8">
        <v>2.1250000000000002E-4</v>
      </c>
      <c r="E6266" s="13">
        <f>D6266*'Assumptions Notes'!C$12</f>
        <v>2.5500000000000002E-2</v>
      </c>
      <c r="F6266" s="15">
        <f t="shared" si="194"/>
        <v>1.4917500000000002E-2</v>
      </c>
      <c r="G6266" s="10">
        <f>IF(C6266&gt;'Assumptions Notes'!C$11,'Assumptions Notes'!C$11,C6266)</f>
        <v>70.2</v>
      </c>
      <c r="H6266" s="15">
        <f t="shared" si="195"/>
        <v>1.4917500000000002E-2</v>
      </c>
      <c r="I6266" s="2">
        <f>IF(C6266&gt;'Assumptions Notes'!C$11,-C6266*('Assumptions Notes'!C$13/(2*1000)),G6266*D6266)</f>
        <v>1.4917500000000002E-2</v>
      </c>
    </row>
    <row r="6267" spans="1:9" ht="16" x14ac:dyDescent="0.2">
      <c r="A6267" s="5">
        <v>42682.541666666664</v>
      </c>
      <c r="B6267" s="2">
        <v>1068.3800000000001</v>
      </c>
      <c r="C6267" s="29">
        <v>73.400000000000006</v>
      </c>
      <c r="D6267" s="8">
        <v>2.0000000000000001E-4</v>
      </c>
      <c r="E6267" s="13">
        <f>D6267*'Assumptions Notes'!C$12</f>
        <v>2.4E-2</v>
      </c>
      <c r="F6267" s="15">
        <f t="shared" si="194"/>
        <v>1.4680000000000002E-2</v>
      </c>
      <c r="G6267" s="10">
        <f>IF(C6267&gt;'Assumptions Notes'!C$11,'Assumptions Notes'!C$11,C6267)</f>
        <v>73.400000000000006</v>
      </c>
      <c r="H6267" s="15">
        <f t="shared" si="195"/>
        <v>1.4680000000000002E-2</v>
      </c>
      <c r="I6267" s="2">
        <f>IF(C6267&gt;'Assumptions Notes'!C$11,-C6267*('Assumptions Notes'!C$13/(2*1000)),G6267*D6267)</f>
        <v>1.4680000000000002E-2</v>
      </c>
    </row>
    <row r="6268" spans="1:9" ht="16" x14ac:dyDescent="0.2">
      <c r="A6268" s="5">
        <v>42682.5625</v>
      </c>
      <c r="B6268" s="2">
        <v>1057.27</v>
      </c>
      <c r="C6268" s="29">
        <v>73.5</v>
      </c>
      <c r="D6268" s="8">
        <v>1.975E-4</v>
      </c>
      <c r="E6268" s="13">
        <f>D6268*'Assumptions Notes'!C$12</f>
        <v>2.3699999999999999E-2</v>
      </c>
      <c r="F6268" s="15">
        <f t="shared" si="194"/>
        <v>1.451625E-2</v>
      </c>
      <c r="G6268" s="10">
        <f>IF(C6268&gt;'Assumptions Notes'!C$11,'Assumptions Notes'!C$11,C6268)</f>
        <v>73.5</v>
      </c>
      <c r="H6268" s="15">
        <f t="shared" si="195"/>
        <v>1.451625E-2</v>
      </c>
      <c r="I6268" s="2">
        <f>IF(C6268&gt;'Assumptions Notes'!C$11,-C6268*('Assumptions Notes'!C$13/(2*1000)),G6268*D6268)</f>
        <v>1.451625E-2</v>
      </c>
    </row>
    <row r="6269" spans="1:9" ht="16" x14ac:dyDescent="0.2">
      <c r="A6269" s="5">
        <v>42682.583333333336</v>
      </c>
      <c r="B6269" s="2">
        <v>1057.03</v>
      </c>
      <c r="C6269" s="29">
        <v>74.099999999999994</v>
      </c>
      <c r="D6269" s="8">
        <v>1.95E-4</v>
      </c>
      <c r="E6269" s="13">
        <f>D6269*'Assumptions Notes'!C$12</f>
        <v>2.3400000000000001E-2</v>
      </c>
      <c r="F6269" s="15">
        <f t="shared" si="194"/>
        <v>1.4449499999999999E-2</v>
      </c>
      <c r="G6269" s="10">
        <f>IF(C6269&gt;'Assumptions Notes'!C$11,'Assumptions Notes'!C$11,C6269)</f>
        <v>74.099999999999994</v>
      </c>
      <c r="H6269" s="15">
        <f t="shared" si="195"/>
        <v>1.4449499999999999E-2</v>
      </c>
      <c r="I6269" s="2">
        <f>IF(C6269&gt;'Assumptions Notes'!C$11,-C6269*('Assumptions Notes'!C$13/(2*1000)),G6269*D6269)</f>
        <v>1.4449499999999999E-2</v>
      </c>
    </row>
    <row r="6270" spans="1:9" ht="16" x14ac:dyDescent="0.2">
      <c r="A6270" s="5">
        <v>42682.604166666664</v>
      </c>
      <c r="B6270" s="2">
        <v>1065.3800000000001</v>
      </c>
      <c r="C6270" s="29">
        <v>75.099999999999994</v>
      </c>
      <c r="D6270" s="8">
        <v>1.9625E-4</v>
      </c>
      <c r="E6270" s="13">
        <f>D6270*'Assumptions Notes'!C$12</f>
        <v>2.3550000000000001E-2</v>
      </c>
      <c r="F6270" s="15">
        <f t="shared" si="194"/>
        <v>1.4738374999999998E-2</v>
      </c>
      <c r="G6270" s="10">
        <f>IF(C6270&gt;'Assumptions Notes'!C$11,'Assumptions Notes'!C$11,C6270)</f>
        <v>75.099999999999994</v>
      </c>
      <c r="H6270" s="15">
        <f t="shared" si="195"/>
        <v>1.4738374999999998E-2</v>
      </c>
      <c r="I6270" s="2">
        <f>IF(C6270&gt;'Assumptions Notes'!C$11,-C6270*('Assumptions Notes'!C$13/(2*1000)),G6270*D6270)</f>
        <v>1.4738374999999998E-2</v>
      </c>
    </row>
    <row r="6271" spans="1:9" ht="16" x14ac:dyDescent="0.2">
      <c r="A6271" s="5">
        <v>42682.625</v>
      </c>
      <c r="B6271" s="2">
        <v>1048.55</v>
      </c>
      <c r="C6271" s="29">
        <v>70.5</v>
      </c>
      <c r="D6271" s="8">
        <v>1.975E-4</v>
      </c>
      <c r="E6271" s="13">
        <f>D6271*'Assumptions Notes'!C$12</f>
        <v>2.3699999999999999E-2</v>
      </c>
      <c r="F6271" s="15">
        <f t="shared" si="194"/>
        <v>1.392375E-2</v>
      </c>
      <c r="G6271" s="10">
        <f>IF(C6271&gt;'Assumptions Notes'!C$11,'Assumptions Notes'!C$11,C6271)</f>
        <v>70.5</v>
      </c>
      <c r="H6271" s="15">
        <f t="shared" si="195"/>
        <v>1.392375E-2</v>
      </c>
      <c r="I6271" s="2">
        <f>IF(C6271&gt;'Assumptions Notes'!C$11,-C6271*('Assumptions Notes'!C$13/(2*1000)),G6271*D6271)</f>
        <v>1.392375E-2</v>
      </c>
    </row>
    <row r="6272" spans="1:9" ht="16" x14ac:dyDescent="0.2">
      <c r="A6272" s="5">
        <v>42682.645833333336</v>
      </c>
      <c r="B6272" s="2">
        <v>1072.06</v>
      </c>
      <c r="C6272" s="29">
        <v>64.599999999999994</v>
      </c>
      <c r="D6272" s="8">
        <v>2.2124999999999998E-4</v>
      </c>
      <c r="E6272" s="13">
        <f>D6272*'Assumptions Notes'!C$12</f>
        <v>2.6549999999999997E-2</v>
      </c>
      <c r="F6272" s="15">
        <f t="shared" si="194"/>
        <v>1.4292749999999998E-2</v>
      </c>
      <c r="G6272" s="10">
        <f>IF(C6272&gt;'Assumptions Notes'!C$11,'Assumptions Notes'!C$11,C6272)</f>
        <v>64.599999999999994</v>
      </c>
      <c r="H6272" s="15">
        <f t="shared" si="195"/>
        <v>1.4292749999999998E-2</v>
      </c>
      <c r="I6272" s="2">
        <f>IF(C6272&gt;'Assumptions Notes'!C$11,-C6272*('Assumptions Notes'!C$13/(2*1000)),G6272*D6272)</f>
        <v>1.4292749999999998E-2</v>
      </c>
    </row>
    <row r="6273" spans="1:9" ht="16" x14ac:dyDescent="0.2">
      <c r="A6273" s="5">
        <v>42682.666666666664</v>
      </c>
      <c r="B6273" s="2">
        <v>1116.03</v>
      </c>
      <c r="C6273" s="29">
        <v>59.3</v>
      </c>
      <c r="D6273" s="8">
        <v>2.4499999999999999E-4</v>
      </c>
      <c r="E6273" s="13">
        <f>D6273*'Assumptions Notes'!C$12</f>
        <v>2.9399999999999999E-2</v>
      </c>
      <c r="F6273" s="15">
        <f t="shared" si="194"/>
        <v>1.4528499999999998E-2</v>
      </c>
      <c r="G6273" s="10">
        <f>IF(C6273&gt;'Assumptions Notes'!C$11,'Assumptions Notes'!C$11,C6273)</f>
        <v>59.3</v>
      </c>
      <c r="H6273" s="15">
        <f t="shared" si="195"/>
        <v>1.4528499999999998E-2</v>
      </c>
      <c r="I6273" s="2">
        <f>IF(C6273&gt;'Assumptions Notes'!C$11,-C6273*('Assumptions Notes'!C$13/(2*1000)),G6273*D6273)</f>
        <v>1.4528499999999998E-2</v>
      </c>
    </row>
    <row r="6274" spans="1:9" ht="16" x14ac:dyDescent="0.2">
      <c r="A6274" s="5">
        <v>42682.6875</v>
      </c>
      <c r="B6274" s="2">
        <v>1146.0999999999999</v>
      </c>
      <c r="C6274" s="29">
        <v>57.9</v>
      </c>
      <c r="D6274" s="8">
        <v>2.7E-4</v>
      </c>
      <c r="E6274" s="13">
        <f>D6274*'Assumptions Notes'!C$12</f>
        <v>3.2399999999999998E-2</v>
      </c>
      <c r="F6274" s="15">
        <f t="shared" si="194"/>
        <v>1.5633000000000001E-2</v>
      </c>
      <c r="G6274" s="10">
        <f>IF(C6274&gt;'Assumptions Notes'!C$11,'Assumptions Notes'!C$11,C6274)</f>
        <v>57.9</v>
      </c>
      <c r="H6274" s="15">
        <f t="shared" si="195"/>
        <v>1.5633000000000001E-2</v>
      </c>
      <c r="I6274" s="2">
        <f>IF(C6274&gt;'Assumptions Notes'!C$11,-C6274*('Assumptions Notes'!C$13/(2*1000)),G6274*D6274)</f>
        <v>1.5633000000000001E-2</v>
      </c>
    </row>
    <row r="6275" spans="1:9" ht="16" x14ac:dyDescent="0.2">
      <c r="A6275" s="5">
        <v>42682.708333333336</v>
      </c>
      <c r="B6275" s="2">
        <v>1220.8699999999999</v>
      </c>
      <c r="C6275" s="29">
        <v>58</v>
      </c>
      <c r="D6275" s="8">
        <v>2.9500000000000001E-4</v>
      </c>
      <c r="E6275" s="13">
        <f>D6275*'Assumptions Notes'!C$12</f>
        <v>3.5400000000000001E-2</v>
      </c>
      <c r="F6275" s="15">
        <f t="shared" ref="F6275:F6338" si="196">D6275*C6275</f>
        <v>1.711E-2</v>
      </c>
      <c r="G6275" s="10">
        <f>IF(C6275&gt;'Assumptions Notes'!C$11,'Assumptions Notes'!C$11,C6275)</f>
        <v>58</v>
      </c>
      <c r="H6275" s="15">
        <f t="shared" ref="H6275:H6338" si="197">G6275*D6275</f>
        <v>1.711E-2</v>
      </c>
      <c r="I6275" s="2">
        <f>IF(C6275&gt;'Assumptions Notes'!C$11,-C6275*('Assumptions Notes'!C$13/(2*1000)),G6275*D6275)</f>
        <v>1.711E-2</v>
      </c>
    </row>
    <row r="6276" spans="1:9" ht="16" x14ac:dyDescent="0.2">
      <c r="A6276" s="5">
        <v>42682.729166666664</v>
      </c>
      <c r="B6276" s="2">
        <v>1265.5999999999999</v>
      </c>
      <c r="C6276" s="29">
        <v>59.9</v>
      </c>
      <c r="D6276" s="8">
        <v>2.9750000000000002E-4</v>
      </c>
      <c r="E6276" s="13">
        <f>D6276*'Assumptions Notes'!C$12</f>
        <v>3.5700000000000003E-2</v>
      </c>
      <c r="F6276" s="15">
        <f t="shared" si="196"/>
        <v>1.7820249999999999E-2</v>
      </c>
      <c r="G6276" s="10">
        <f>IF(C6276&gt;'Assumptions Notes'!C$11,'Assumptions Notes'!C$11,C6276)</f>
        <v>59.9</v>
      </c>
      <c r="H6276" s="15">
        <f t="shared" si="197"/>
        <v>1.7820249999999999E-2</v>
      </c>
      <c r="I6276" s="2">
        <f>IF(C6276&gt;'Assumptions Notes'!C$11,-C6276*('Assumptions Notes'!C$13/(2*1000)),G6276*D6276)</f>
        <v>1.7820249999999999E-2</v>
      </c>
    </row>
    <row r="6277" spans="1:9" ht="16" x14ac:dyDescent="0.2">
      <c r="A6277" s="5">
        <v>42682.75</v>
      </c>
      <c r="B6277" s="2">
        <v>1330.06</v>
      </c>
      <c r="C6277" s="29">
        <v>60.3</v>
      </c>
      <c r="D6277" s="8">
        <v>2.9999999999999997E-4</v>
      </c>
      <c r="E6277" s="13">
        <f>D6277*'Assumptions Notes'!C$12</f>
        <v>3.5999999999999997E-2</v>
      </c>
      <c r="F6277" s="15">
        <f t="shared" si="196"/>
        <v>1.8089999999999998E-2</v>
      </c>
      <c r="G6277" s="10">
        <f>IF(C6277&gt;'Assumptions Notes'!C$11,'Assumptions Notes'!C$11,C6277)</f>
        <v>60.3</v>
      </c>
      <c r="H6277" s="15">
        <f t="shared" si="197"/>
        <v>1.8089999999999998E-2</v>
      </c>
      <c r="I6277" s="2">
        <f>IF(C6277&gt;'Assumptions Notes'!C$11,-C6277*('Assumptions Notes'!C$13/(2*1000)),G6277*D6277)</f>
        <v>1.8089999999999998E-2</v>
      </c>
    </row>
    <row r="6278" spans="1:9" ht="16" x14ac:dyDescent="0.2">
      <c r="A6278" s="5">
        <v>42682.770833333336</v>
      </c>
      <c r="B6278" s="2">
        <v>1359.37</v>
      </c>
      <c r="C6278" s="29">
        <v>66.099999999999994</v>
      </c>
      <c r="D6278" s="8">
        <v>2.9999999999999997E-4</v>
      </c>
      <c r="E6278" s="13">
        <f>D6278*'Assumptions Notes'!C$12</f>
        <v>3.5999999999999997E-2</v>
      </c>
      <c r="F6278" s="15">
        <f t="shared" si="196"/>
        <v>1.9829999999999997E-2</v>
      </c>
      <c r="G6278" s="10">
        <f>IF(C6278&gt;'Assumptions Notes'!C$11,'Assumptions Notes'!C$11,C6278)</f>
        <v>66.099999999999994</v>
      </c>
      <c r="H6278" s="15">
        <f t="shared" si="197"/>
        <v>1.9829999999999997E-2</v>
      </c>
      <c r="I6278" s="2">
        <f>IF(C6278&gt;'Assumptions Notes'!C$11,-C6278*('Assumptions Notes'!C$13/(2*1000)),G6278*D6278)</f>
        <v>1.9829999999999997E-2</v>
      </c>
    </row>
    <row r="6279" spans="1:9" ht="16" x14ac:dyDescent="0.2">
      <c r="A6279" s="5">
        <v>42682.791666666664</v>
      </c>
      <c r="B6279" s="2">
        <v>1393.06</v>
      </c>
      <c r="C6279" s="29">
        <v>72.2</v>
      </c>
      <c r="D6279" s="8">
        <v>2.9999999999999997E-4</v>
      </c>
      <c r="E6279" s="13">
        <f>D6279*'Assumptions Notes'!C$12</f>
        <v>3.5999999999999997E-2</v>
      </c>
      <c r="F6279" s="15">
        <f t="shared" si="196"/>
        <v>2.1659999999999999E-2</v>
      </c>
      <c r="G6279" s="10">
        <f>IF(C6279&gt;'Assumptions Notes'!C$11,'Assumptions Notes'!C$11,C6279)</f>
        <v>72.2</v>
      </c>
      <c r="H6279" s="15">
        <f t="shared" si="197"/>
        <v>2.1659999999999999E-2</v>
      </c>
      <c r="I6279" s="2">
        <f>IF(C6279&gt;'Assumptions Notes'!C$11,-C6279*('Assumptions Notes'!C$13/(2*1000)),G6279*D6279)</f>
        <v>2.1659999999999999E-2</v>
      </c>
    </row>
    <row r="6280" spans="1:9" ht="16" x14ac:dyDescent="0.2">
      <c r="A6280" s="5">
        <v>42682.8125</v>
      </c>
      <c r="B6280" s="2">
        <v>1411.3</v>
      </c>
      <c r="C6280" s="29">
        <v>72.3</v>
      </c>
      <c r="D6280" s="8">
        <v>2.9750000000000002E-4</v>
      </c>
      <c r="E6280" s="13">
        <f>D6280*'Assumptions Notes'!C$12</f>
        <v>3.5700000000000003E-2</v>
      </c>
      <c r="F6280" s="15">
        <f t="shared" si="196"/>
        <v>2.1509250000000001E-2</v>
      </c>
      <c r="G6280" s="10">
        <f>IF(C6280&gt;'Assumptions Notes'!C$11,'Assumptions Notes'!C$11,C6280)</f>
        <v>72.3</v>
      </c>
      <c r="H6280" s="15">
        <f t="shared" si="197"/>
        <v>2.1509250000000001E-2</v>
      </c>
      <c r="I6280" s="2">
        <f>IF(C6280&gt;'Assumptions Notes'!C$11,-C6280*('Assumptions Notes'!C$13/(2*1000)),G6280*D6280)</f>
        <v>2.1509250000000001E-2</v>
      </c>
    </row>
    <row r="6281" spans="1:9" ht="16" x14ac:dyDescent="0.2">
      <c r="A6281" s="5">
        <v>42682.833333333336</v>
      </c>
      <c r="B6281" s="2">
        <v>1465.41</v>
      </c>
      <c r="C6281" s="29">
        <v>72.3</v>
      </c>
      <c r="D6281" s="8">
        <v>2.9500000000000001E-4</v>
      </c>
      <c r="E6281" s="13">
        <f>D6281*'Assumptions Notes'!C$12</f>
        <v>3.5400000000000001E-2</v>
      </c>
      <c r="F6281" s="15">
        <f t="shared" si="196"/>
        <v>2.13285E-2</v>
      </c>
      <c r="G6281" s="10">
        <f>IF(C6281&gt;'Assumptions Notes'!C$11,'Assumptions Notes'!C$11,C6281)</f>
        <v>72.3</v>
      </c>
      <c r="H6281" s="15">
        <f t="shared" si="197"/>
        <v>2.13285E-2</v>
      </c>
      <c r="I6281" s="2">
        <f>IF(C6281&gt;'Assumptions Notes'!C$11,-C6281*('Assumptions Notes'!C$13/(2*1000)),G6281*D6281)</f>
        <v>2.13285E-2</v>
      </c>
    </row>
    <row r="6282" spans="1:9" ht="16" x14ac:dyDescent="0.2">
      <c r="A6282" s="5">
        <v>42682.854166666664</v>
      </c>
      <c r="B6282" s="2">
        <v>1470.49</v>
      </c>
      <c r="C6282" s="29">
        <v>72.5</v>
      </c>
      <c r="D6282" s="8">
        <v>2.9E-4</v>
      </c>
      <c r="E6282" s="13">
        <f>D6282*'Assumptions Notes'!C$12</f>
        <v>3.4799999999999998E-2</v>
      </c>
      <c r="F6282" s="15">
        <f t="shared" si="196"/>
        <v>2.1024999999999999E-2</v>
      </c>
      <c r="G6282" s="10">
        <f>IF(C6282&gt;'Assumptions Notes'!C$11,'Assumptions Notes'!C$11,C6282)</f>
        <v>72.5</v>
      </c>
      <c r="H6282" s="15">
        <f t="shared" si="197"/>
        <v>2.1024999999999999E-2</v>
      </c>
      <c r="I6282" s="2">
        <f>IF(C6282&gt;'Assumptions Notes'!C$11,-C6282*('Assumptions Notes'!C$13/(2*1000)),G6282*D6282)</f>
        <v>2.1024999999999999E-2</v>
      </c>
    </row>
    <row r="6283" spans="1:9" ht="16" x14ac:dyDescent="0.2">
      <c r="A6283" s="5">
        <v>42682.875</v>
      </c>
      <c r="B6283" s="2">
        <v>1410.85</v>
      </c>
      <c r="C6283" s="29">
        <v>66.3</v>
      </c>
      <c r="D6283" s="8">
        <v>2.8499999999999999E-4</v>
      </c>
      <c r="E6283" s="13">
        <f>D6283*'Assumptions Notes'!C$12</f>
        <v>3.4200000000000001E-2</v>
      </c>
      <c r="F6283" s="15">
        <f t="shared" si="196"/>
        <v>1.8895499999999999E-2</v>
      </c>
      <c r="G6283" s="10">
        <f>IF(C6283&gt;'Assumptions Notes'!C$11,'Assumptions Notes'!C$11,C6283)</f>
        <v>66.3</v>
      </c>
      <c r="H6283" s="15">
        <f t="shared" si="197"/>
        <v>1.8895499999999999E-2</v>
      </c>
      <c r="I6283" s="2">
        <f>IF(C6283&gt;'Assumptions Notes'!C$11,-C6283*('Assumptions Notes'!C$13/(2*1000)),G6283*D6283)</f>
        <v>1.8895499999999999E-2</v>
      </c>
    </row>
    <row r="6284" spans="1:9" ht="16" x14ac:dyDescent="0.2">
      <c r="A6284" s="5">
        <v>42682.895833333336</v>
      </c>
      <c r="B6284" s="2">
        <v>1347.1</v>
      </c>
      <c r="C6284" s="29">
        <v>61</v>
      </c>
      <c r="D6284" s="8">
        <v>2.7E-4</v>
      </c>
      <c r="E6284" s="13">
        <f>D6284*'Assumptions Notes'!C$12</f>
        <v>3.2399999999999998E-2</v>
      </c>
      <c r="F6284" s="15">
        <f t="shared" si="196"/>
        <v>1.6469999999999999E-2</v>
      </c>
      <c r="G6284" s="10">
        <f>IF(C6284&gt;'Assumptions Notes'!C$11,'Assumptions Notes'!C$11,C6284)</f>
        <v>61</v>
      </c>
      <c r="H6284" s="15">
        <f t="shared" si="197"/>
        <v>1.6469999999999999E-2</v>
      </c>
      <c r="I6284" s="2">
        <f>IF(C6284&gt;'Assumptions Notes'!C$11,-C6284*('Assumptions Notes'!C$13/(2*1000)),G6284*D6284)</f>
        <v>1.6469999999999999E-2</v>
      </c>
    </row>
    <row r="6285" spans="1:9" ht="16" x14ac:dyDescent="0.2">
      <c r="A6285" s="5">
        <v>42682.916666666664</v>
      </c>
      <c r="B6285" s="2">
        <v>1303.55</v>
      </c>
      <c r="C6285" s="29">
        <v>58.3</v>
      </c>
      <c r="D6285" s="8">
        <v>2.5500000000000002E-4</v>
      </c>
      <c r="E6285" s="13">
        <f>D6285*'Assumptions Notes'!C$12</f>
        <v>3.0600000000000002E-2</v>
      </c>
      <c r="F6285" s="15">
        <f t="shared" si="196"/>
        <v>1.48665E-2</v>
      </c>
      <c r="G6285" s="10">
        <f>IF(C6285&gt;'Assumptions Notes'!C$11,'Assumptions Notes'!C$11,C6285)</f>
        <v>58.3</v>
      </c>
      <c r="H6285" s="15">
        <f t="shared" si="197"/>
        <v>1.48665E-2</v>
      </c>
      <c r="I6285" s="2">
        <f>IF(C6285&gt;'Assumptions Notes'!C$11,-C6285*('Assumptions Notes'!C$13/(2*1000)),G6285*D6285)</f>
        <v>1.48665E-2</v>
      </c>
    </row>
    <row r="6286" spans="1:9" ht="16" x14ac:dyDescent="0.2">
      <c r="A6286" s="5">
        <v>42682.9375</v>
      </c>
      <c r="B6286" s="2">
        <v>1260.57</v>
      </c>
      <c r="C6286" s="29">
        <v>58.3</v>
      </c>
      <c r="D6286" s="8">
        <v>2.1250000000000002E-4</v>
      </c>
      <c r="E6286" s="13">
        <f>D6286*'Assumptions Notes'!C$12</f>
        <v>2.5500000000000002E-2</v>
      </c>
      <c r="F6286" s="15">
        <f t="shared" si="196"/>
        <v>1.238875E-2</v>
      </c>
      <c r="G6286" s="10">
        <f>IF(C6286&gt;'Assumptions Notes'!C$11,'Assumptions Notes'!C$11,C6286)</f>
        <v>58.3</v>
      </c>
      <c r="H6286" s="15">
        <f t="shared" si="197"/>
        <v>1.238875E-2</v>
      </c>
      <c r="I6286" s="2">
        <f>IF(C6286&gt;'Assumptions Notes'!C$11,-C6286*('Assumptions Notes'!C$13/(2*1000)),G6286*D6286)</f>
        <v>1.238875E-2</v>
      </c>
    </row>
    <row r="6287" spans="1:9" ht="16" x14ac:dyDescent="0.2">
      <c r="A6287" s="5">
        <v>42682.958333333336</v>
      </c>
      <c r="B6287" s="2">
        <v>1251.55</v>
      </c>
      <c r="C6287" s="29">
        <v>56.4</v>
      </c>
      <c r="D6287" s="8">
        <v>1.7000000000000001E-4</v>
      </c>
      <c r="E6287" s="13">
        <f>D6287*'Assumptions Notes'!C$12</f>
        <v>2.0400000000000001E-2</v>
      </c>
      <c r="F6287" s="15">
        <f t="shared" si="196"/>
        <v>9.588000000000001E-3</v>
      </c>
      <c r="G6287" s="10">
        <f>IF(C6287&gt;'Assumptions Notes'!C$11,'Assumptions Notes'!C$11,C6287)</f>
        <v>56.4</v>
      </c>
      <c r="H6287" s="15">
        <f t="shared" si="197"/>
        <v>9.588000000000001E-3</v>
      </c>
      <c r="I6287" s="2">
        <f>IF(C6287&gt;'Assumptions Notes'!C$11,-C6287*('Assumptions Notes'!C$13/(2*1000)),G6287*D6287)</f>
        <v>9.588000000000001E-3</v>
      </c>
    </row>
    <row r="6288" spans="1:9" ht="16" x14ac:dyDescent="0.2">
      <c r="A6288" s="5">
        <v>42682.979166666664</v>
      </c>
      <c r="B6288" s="2">
        <v>1276.98</v>
      </c>
      <c r="C6288" s="29">
        <v>58.7</v>
      </c>
      <c r="D6288" s="8">
        <v>1.5000000000000001E-4</v>
      </c>
      <c r="E6288" s="13">
        <f>D6288*'Assumptions Notes'!C$12</f>
        <v>1.8000000000000002E-2</v>
      </c>
      <c r="F6288" s="15">
        <f t="shared" si="196"/>
        <v>8.8050000000000021E-3</v>
      </c>
      <c r="G6288" s="10">
        <f>IF(C6288&gt;'Assumptions Notes'!C$11,'Assumptions Notes'!C$11,C6288)</f>
        <v>58.7</v>
      </c>
      <c r="H6288" s="15">
        <f t="shared" si="197"/>
        <v>8.8050000000000021E-3</v>
      </c>
      <c r="I6288" s="2">
        <f>IF(C6288&gt;'Assumptions Notes'!C$11,-C6288*('Assumptions Notes'!C$13/(2*1000)),G6288*D6288)</f>
        <v>8.8050000000000021E-3</v>
      </c>
    </row>
    <row r="6289" spans="1:9" ht="16" x14ac:dyDescent="0.2">
      <c r="A6289" s="5">
        <v>42683</v>
      </c>
      <c r="B6289" s="2">
        <v>1482.54</v>
      </c>
      <c r="C6289" s="29">
        <v>63.1</v>
      </c>
      <c r="D6289" s="8">
        <v>1.2999999999999999E-4</v>
      </c>
      <c r="E6289" s="13">
        <f>D6289*'Assumptions Notes'!C$12</f>
        <v>1.5599999999999999E-2</v>
      </c>
      <c r="F6289" s="15">
        <f t="shared" si="196"/>
        <v>8.2030000000000002E-3</v>
      </c>
      <c r="G6289" s="10">
        <f>IF(C6289&gt;'Assumptions Notes'!C$11,'Assumptions Notes'!C$11,C6289)</f>
        <v>63.1</v>
      </c>
      <c r="H6289" s="15">
        <f t="shared" si="197"/>
        <v>8.2030000000000002E-3</v>
      </c>
      <c r="I6289" s="2">
        <f>IF(C6289&gt;'Assumptions Notes'!C$11,-C6289*('Assumptions Notes'!C$13/(2*1000)),G6289*D6289)</f>
        <v>8.2030000000000002E-3</v>
      </c>
    </row>
    <row r="6290" spans="1:9" ht="16" x14ac:dyDescent="0.2">
      <c r="A6290" s="5">
        <v>42683.020833333336</v>
      </c>
      <c r="B6290" s="2">
        <v>1370.23</v>
      </c>
      <c r="C6290" s="29">
        <v>69.099999999999994</v>
      </c>
      <c r="D6290" s="8">
        <v>1.175E-4</v>
      </c>
      <c r="E6290" s="13">
        <f>D6290*'Assumptions Notes'!C$12</f>
        <v>1.41E-2</v>
      </c>
      <c r="F6290" s="15">
        <f t="shared" si="196"/>
        <v>8.1192499999999997E-3</v>
      </c>
      <c r="G6290" s="10">
        <f>IF(C6290&gt;'Assumptions Notes'!C$11,'Assumptions Notes'!C$11,C6290)</f>
        <v>69.099999999999994</v>
      </c>
      <c r="H6290" s="15">
        <f t="shared" si="197"/>
        <v>8.1192499999999997E-3</v>
      </c>
      <c r="I6290" s="2">
        <f>IF(C6290&gt;'Assumptions Notes'!C$11,-C6290*('Assumptions Notes'!C$13/(2*1000)),G6290*D6290)</f>
        <v>8.1192499999999997E-3</v>
      </c>
    </row>
    <row r="6291" spans="1:9" ht="16" x14ac:dyDescent="0.2">
      <c r="A6291" s="5">
        <v>42683.041666666664</v>
      </c>
      <c r="B6291" s="2">
        <v>1327.06</v>
      </c>
      <c r="C6291" s="29">
        <v>74.7</v>
      </c>
      <c r="D6291" s="8">
        <v>1.05E-4</v>
      </c>
      <c r="E6291" s="13">
        <f>D6291*'Assumptions Notes'!C$12</f>
        <v>1.26E-2</v>
      </c>
      <c r="F6291" s="15">
        <f t="shared" si="196"/>
        <v>7.8434999999999998E-3</v>
      </c>
      <c r="G6291" s="10">
        <f>IF(C6291&gt;'Assumptions Notes'!C$11,'Assumptions Notes'!C$11,C6291)</f>
        <v>74.7</v>
      </c>
      <c r="H6291" s="15">
        <f t="shared" si="197"/>
        <v>7.8434999999999998E-3</v>
      </c>
      <c r="I6291" s="2">
        <f>IF(C6291&gt;'Assumptions Notes'!C$11,-C6291*('Assumptions Notes'!C$13/(2*1000)),G6291*D6291)</f>
        <v>7.8434999999999998E-3</v>
      </c>
    </row>
    <row r="6292" spans="1:9" ht="16" x14ac:dyDescent="0.2">
      <c r="A6292" s="5">
        <v>42683.0625</v>
      </c>
      <c r="B6292" s="2">
        <v>1264.19</v>
      </c>
      <c r="C6292" s="29">
        <v>74.599999999999994</v>
      </c>
      <c r="D6292" s="8">
        <v>1.025E-4</v>
      </c>
      <c r="E6292" s="13">
        <f>D6292*'Assumptions Notes'!C$12</f>
        <v>1.23E-2</v>
      </c>
      <c r="F6292" s="15">
        <f t="shared" si="196"/>
        <v>7.6464999999999997E-3</v>
      </c>
      <c r="G6292" s="10">
        <f>IF(C6292&gt;'Assumptions Notes'!C$11,'Assumptions Notes'!C$11,C6292)</f>
        <v>74.599999999999994</v>
      </c>
      <c r="H6292" s="15">
        <f t="shared" si="197"/>
        <v>7.6464999999999997E-3</v>
      </c>
      <c r="I6292" s="2">
        <f>IF(C6292&gt;'Assumptions Notes'!C$11,-C6292*('Assumptions Notes'!C$13/(2*1000)),G6292*D6292)</f>
        <v>7.6464999999999997E-3</v>
      </c>
    </row>
    <row r="6293" spans="1:9" ht="16" x14ac:dyDescent="0.2">
      <c r="A6293" s="5">
        <v>42683.083333333336</v>
      </c>
      <c r="B6293" s="2">
        <v>1188.24</v>
      </c>
      <c r="C6293" s="29">
        <v>72.400000000000006</v>
      </c>
      <c r="D6293" s="8">
        <v>1E-4</v>
      </c>
      <c r="E6293" s="13">
        <f>D6293*'Assumptions Notes'!C$12</f>
        <v>1.2E-2</v>
      </c>
      <c r="F6293" s="15">
        <f t="shared" si="196"/>
        <v>7.2400000000000008E-3</v>
      </c>
      <c r="G6293" s="10">
        <f>IF(C6293&gt;'Assumptions Notes'!C$11,'Assumptions Notes'!C$11,C6293)</f>
        <v>72.400000000000006</v>
      </c>
      <c r="H6293" s="15">
        <f t="shared" si="197"/>
        <v>7.2400000000000008E-3</v>
      </c>
      <c r="I6293" s="2">
        <f>IF(C6293&gt;'Assumptions Notes'!C$11,-C6293*('Assumptions Notes'!C$13/(2*1000)),G6293*D6293)</f>
        <v>7.2400000000000008E-3</v>
      </c>
    </row>
    <row r="6294" spans="1:9" ht="16" x14ac:dyDescent="0.2">
      <c r="A6294" s="5">
        <v>42683.104166666664</v>
      </c>
      <c r="B6294" s="2">
        <v>1171.6199999999999</v>
      </c>
      <c r="C6294" s="29">
        <v>74.599999999999994</v>
      </c>
      <c r="D6294" s="8">
        <v>9.8750000000000002E-5</v>
      </c>
      <c r="E6294" s="13">
        <f>D6294*'Assumptions Notes'!C$12</f>
        <v>1.1849999999999999E-2</v>
      </c>
      <c r="F6294" s="15">
        <f t="shared" si="196"/>
        <v>7.3667499999999992E-3</v>
      </c>
      <c r="G6294" s="10">
        <f>IF(C6294&gt;'Assumptions Notes'!C$11,'Assumptions Notes'!C$11,C6294)</f>
        <v>74.599999999999994</v>
      </c>
      <c r="H6294" s="15">
        <f t="shared" si="197"/>
        <v>7.3667499999999992E-3</v>
      </c>
      <c r="I6294" s="2">
        <f>IF(C6294&gt;'Assumptions Notes'!C$11,-C6294*('Assumptions Notes'!C$13/(2*1000)),G6294*D6294)</f>
        <v>7.3667499999999992E-3</v>
      </c>
    </row>
    <row r="6295" spans="1:9" ht="16" x14ac:dyDescent="0.2">
      <c r="A6295" s="5">
        <v>42683.125</v>
      </c>
      <c r="B6295" s="2">
        <v>1143.04</v>
      </c>
      <c r="C6295" s="29">
        <v>68.099999999999994</v>
      </c>
      <c r="D6295" s="8">
        <v>9.7499999999999998E-5</v>
      </c>
      <c r="E6295" s="13">
        <f>D6295*'Assumptions Notes'!C$12</f>
        <v>1.17E-2</v>
      </c>
      <c r="F6295" s="15">
        <f t="shared" si="196"/>
        <v>6.639749999999999E-3</v>
      </c>
      <c r="G6295" s="10">
        <f>IF(C6295&gt;'Assumptions Notes'!C$11,'Assumptions Notes'!C$11,C6295)</f>
        <v>68.099999999999994</v>
      </c>
      <c r="H6295" s="15">
        <f t="shared" si="197"/>
        <v>6.639749999999999E-3</v>
      </c>
      <c r="I6295" s="2">
        <f>IF(C6295&gt;'Assumptions Notes'!C$11,-C6295*('Assumptions Notes'!C$13/(2*1000)),G6295*D6295)</f>
        <v>6.639749999999999E-3</v>
      </c>
    </row>
    <row r="6296" spans="1:9" ht="16" x14ac:dyDescent="0.2">
      <c r="A6296" s="5">
        <v>42683.145833333336</v>
      </c>
      <c r="B6296" s="2">
        <v>1131.04</v>
      </c>
      <c r="C6296" s="29">
        <v>62.8</v>
      </c>
      <c r="D6296" s="8">
        <v>9.6250000000000009E-5</v>
      </c>
      <c r="E6296" s="13">
        <f>D6296*'Assumptions Notes'!C$12</f>
        <v>1.1550000000000001E-2</v>
      </c>
      <c r="F6296" s="15">
        <f t="shared" si="196"/>
        <v>6.0445000000000004E-3</v>
      </c>
      <c r="G6296" s="10">
        <f>IF(C6296&gt;'Assumptions Notes'!C$11,'Assumptions Notes'!C$11,C6296)</f>
        <v>62.8</v>
      </c>
      <c r="H6296" s="15">
        <f t="shared" si="197"/>
        <v>6.0445000000000004E-3</v>
      </c>
      <c r="I6296" s="2">
        <f>IF(C6296&gt;'Assumptions Notes'!C$11,-C6296*('Assumptions Notes'!C$13/(2*1000)),G6296*D6296)</f>
        <v>6.0445000000000004E-3</v>
      </c>
    </row>
    <row r="6297" spans="1:9" ht="16" x14ac:dyDescent="0.2">
      <c r="A6297" s="5">
        <v>42683.166666666664</v>
      </c>
      <c r="B6297" s="2">
        <v>1134.71</v>
      </c>
      <c r="C6297" s="29">
        <v>58.6</v>
      </c>
      <c r="D6297" s="8">
        <v>9.5000000000000005E-5</v>
      </c>
      <c r="E6297" s="13">
        <f>D6297*'Assumptions Notes'!C$12</f>
        <v>1.14E-2</v>
      </c>
      <c r="F6297" s="15">
        <f t="shared" si="196"/>
        <v>5.5670000000000008E-3</v>
      </c>
      <c r="G6297" s="10">
        <f>IF(C6297&gt;'Assumptions Notes'!C$11,'Assumptions Notes'!C$11,C6297)</f>
        <v>58.6</v>
      </c>
      <c r="H6297" s="15">
        <f t="shared" si="197"/>
        <v>5.5670000000000008E-3</v>
      </c>
      <c r="I6297" s="2">
        <f>IF(C6297&gt;'Assumptions Notes'!C$11,-C6297*('Assumptions Notes'!C$13/(2*1000)),G6297*D6297)</f>
        <v>5.5670000000000008E-3</v>
      </c>
    </row>
    <row r="6298" spans="1:9" ht="16" x14ac:dyDescent="0.2">
      <c r="A6298" s="5">
        <v>42683.1875</v>
      </c>
      <c r="B6298" s="2">
        <v>1144.6300000000001</v>
      </c>
      <c r="C6298" s="29">
        <v>57.5</v>
      </c>
      <c r="D6298" s="8">
        <v>9.6250000000000009E-5</v>
      </c>
      <c r="E6298" s="13">
        <f>D6298*'Assumptions Notes'!C$12</f>
        <v>1.1550000000000001E-2</v>
      </c>
      <c r="F6298" s="15">
        <f t="shared" si="196"/>
        <v>5.5343750000000002E-3</v>
      </c>
      <c r="G6298" s="10">
        <f>IF(C6298&gt;'Assumptions Notes'!C$11,'Assumptions Notes'!C$11,C6298)</f>
        <v>57.5</v>
      </c>
      <c r="H6298" s="15">
        <f t="shared" si="197"/>
        <v>5.5343750000000002E-3</v>
      </c>
      <c r="I6298" s="2">
        <f>IF(C6298&gt;'Assumptions Notes'!C$11,-C6298*('Assumptions Notes'!C$13/(2*1000)),G6298*D6298)</f>
        <v>5.5343750000000002E-3</v>
      </c>
    </row>
    <row r="6299" spans="1:9" ht="16" x14ac:dyDescent="0.2">
      <c r="A6299" s="5">
        <v>42683.208333333336</v>
      </c>
      <c r="B6299" s="2">
        <v>1185.0999999999999</v>
      </c>
      <c r="C6299" s="29">
        <v>56</v>
      </c>
      <c r="D6299" s="8">
        <v>9.7499999999999998E-5</v>
      </c>
      <c r="E6299" s="13">
        <f>D6299*'Assumptions Notes'!C$12</f>
        <v>1.17E-2</v>
      </c>
      <c r="F6299" s="15">
        <f t="shared" si="196"/>
        <v>5.4599999999999996E-3</v>
      </c>
      <c r="G6299" s="10">
        <f>IF(C6299&gt;'Assumptions Notes'!C$11,'Assumptions Notes'!C$11,C6299)</f>
        <v>56</v>
      </c>
      <c r="H6299" s="15">
        <f t="shared" si="197"/>
        <v>5.4599999999999996E-3</v>
      </c>
      <c r="I6299" s="2">
        <f>IF(C6299&gt;'Assumptions Notes'!C$11,-C6299*('Assumptions Notes'!C$13/(2*1000)),G6299*D6299)</f>
        <v>5.4599999999999996E-3</v>
      </c>
    </row>
    <row r="6300" spans="1:9" ht="16" x14ac:dyDescent="0.2">
      <c r="A6300" s="5">
        <v>42683.229166666664</v>
      </c>
      <c r="B6300" s="2">
        <v>1237.78</v>
      </c>
      <c r="C6300" s="29">
        <v>125.9</v>
      </c>
      <c r="D6300" s="8">
        <v>1.15E-4</v>
      </c>
      <c r="E6300" s="13">
        <f>D6300*'Assumptions Notes'!C$12</f>
        <v>1.38E-2</v>
      </c>
      <c r="F6300" s="15">
        <f t="shared" si="196"/>
        <v>1.4478500000000002E-2</v>
      </c>
      <c r="G6300" s="10">
        <f>IF(C6300&gt;'Assumptions Notes'!C$11,'Assumptions Notes'!C$11,C6300)</f>
        <v>125.9</v>
      </c>
      <c r="H6300" s="15">
        <f t="shared" si="197"/>
        <v>1.4478500000000002E-2</v>
      </c>
      <c r="I6300" s="2">
        <f>IF(C6300&gt;'Assumptions Notes'!C$11,-C6300*('Assumptions Notes'!C$13/(2*1000)),G6300*D6300)</f>
        <v>1.4478500000000002E-2</v>
      </c>
    </row>
    <row r="6301" spans="1:9" ht="16" x14ac:dyDescent="0.2">
      <c r="A6301" s="5">
        <v>42683.25</v>
      </c>
      <c r="B6301" s="2">
        <v>1300.26</v>
      </c>
      <c r="C6301" s="29">
        <v>126.7</v>
      </c>
      <c r="D6301" s="8">
        <v>1.325E-4</v>
      </c>
      <c r="E6301" s="13">
        <f>D6301*'Assumptions Notes'!C$12</f>
        <v>1.5900000000000001E-2</v>
      </c>
      <c r="F6301" s="15">
        <f t="shared" si="196"/>
        <v>1.6787750000000001E-2</v>
      </c>
      <c r="G6301" s="10">
        <f>IF(C6301&gt;'Assumptions Notes'!C$11,'Assumptions Notes'!C$11,C6301)</f>
        <v>126.7</v>
      </c>
      <c r="H6301" s="15">
        <f t="shared" si="197"/>
        <v>1.6787750000000001E-2</v>
      </c>
      <c r="I6301" s="2">
        <f>IF(C6301&gt;'Assumptions Notes'!C$11,-C6301*('Assumptions Notes'!C$13/(2*1000)),G6301*D6301)</f>
        <v>1.6787750000000001E-2</v>
      </c>
    </row>
    <row r="6302" spans="1:9" ht="16" x14ac:dyDescent="0.2">
      <c r="A6302" s="5">
        <v>42683.270833333336</v>
      </c>
      <c r="B6302" s="2">
        <v>1373.63</v>
      </c>
      <c r="C6302" s="29">
        <v>125.1</v>
      </c>
      <c r="D6302" s="8">
        <v>1.6249999999999999E-4</v>
      </c>
      <c r="E6302" s="13">
        <f>D6302*'Assumptions Notes'!C$12</f>
        <v>1.95E-2</v>
      </c>
      <c r="F6302" s="15">
        <f t="shared" si="196"/>
        <v>2.032875E-2</v>
      </c>
      <c r="G6302" s="10">
        <f>IF(C6302&gt;'Assumptions Notes'!C$11,'Assumptions Notes'!C$11,C6302)</f>
        <v>125.1</v>
      </c>
      <c r="H6302" s="15">
        <f t="shared" si="197"/>
        <v>2.032875E-2</v>
      </c>
      <c r="I6302" s="2">
        <f>IF(C6302&gt;'Assumptions Notes'!C$11,-C6302*('Assumptions Notes'!C$13/(2*1000)),G6302*D6302)</f>
        <v>2.032875E-2</v>
      </c>
    </row>
    <row r="6303" spans="1:9" ht="16" x14ac:dyDescent="0.2">
      <c r="A6303" s="5">
        <v>42683.291666666664</v>
      </c>
      <c r="B6303" s="2">
        <v>1461.56</v>
      </c>
      <c r="C6303" s="29">
        <v>125.2</v>
      </c>
      <c r="D6303" s="8">
        <v>1.9249999999999999E-4</v>
      </c>
      <c r="E6303" s="13">
        <f>D6303*'Assumptions Notes'!C$12</f>
        <v>2.3099999999999999E-2</v>
      </c>
      <c r="F6303" s="15">
        <f t="shared" si="196"/>
        <v>2.4101000000000001E-2</v>
      </c>
      <c r="G6303" s="10">
        <f>IF(C6303&gt;'Assumptions Notes'!C$11,'Assumptions Notes'!C$11,C6303)</f>
        <v>125.2</v>
      </c>
      <c r="H6303" s="15">
        <f t="shared" si="197"/>
        <v>2.4101000000000001E-2</v>
      </c>
      <c r="I6303" s="2">
        <f>IF(C6303&gt;'Assumptions Notes'!C$11,-C6303*('Assumptions Notes'!C$13/(2*1000)),G6303*D6303)</f>
        <v>2.4101000000000001E-2</v>
      </c>
    </row>
    <row r="6304" spans="1:9" ht="16" x14ac:dyDescent="0.2">
      <c r="A6304" s="5">
        <v>42683.3125</v>
      </c>
      <c r="B6304" s="2">
        <v>1463.73</v>
      </c>
      <c r="C6304" s="29">
        <v>123.5</v>
      </c>
      <c r="D6304" s="8">
        <v>2.0875000000000001E-4</v>
      </c>
      <c r="E6304" s="13">
        <f>D6304*'Assumptions Notes'!C$12</f>
        <v>2.5049999999999999E-2</v>
      </c>
      <c r="F6304" s="15">
        <f t="shared" si="196"/>
        <v>2.5780625000000001E-2</v>
      </c>
      <c r="G6304" s="10">
        <f>IF(C6304&gt;'Assumptions Notes'!C$11,'Assumptions Notes'!C$11,C6304)</f>
        <v>123.5</v>
      </c>
      <c r="H6304" s="15">
        <f t="shared" si="197"/>
        <v>2.5780625000000001E-2</v>
      </c>
      <c r="I6304" s="2">
        <f>IF(C6304&gt;'Assumptions Notes'!C$11,-C6304*('Assumptions Notes'!C$13/(2*1000)),G6304*D6304)</f>
        <v>2.5780625000000001E-2</v>
      </c>
    </row>
    <row r="6305" spans="1:9" ht="16" x14ac:dyDescent="0.2">
      <c r="A6305" s="5">
        <v>42683.333333333336</v>
      </c>
      <c r="B6305" s="2">
        <v>1366.81</v>
      </c>
      <c r="C6305" s="29">
        <v>121.5</v>
      </c>
      <c r="D6305" s="8">
        <v>2.2499999999999999E-4</v>
      </c>
      <c r="E6305" s="13">
        <f>D6305*'Assumptions Notes'!C$12</f>
        <v>2.7E-2</v>
      </c>
      <c r="F6305" s="15">
        <f t="shared" si="196"/>
        <v>2.7337500000000001E-2</v>
      </c>
      <c r="G6305" s="10">
        <f>IF(C6305&gt;'Assumptions Notes'!C$11,'Assumptions Notes'!C$11,C6305)</f>
        <v>121.5</v>
      </c>
      <c r="H6305" s="15">
        <f t="shared" si="197"/>
        <v>2.7337500000000001E-2</v>
      </c>
      <c r="I6305" s="2">
        <f>IF(C6305&gt;'Assumptions Notes'!C$11,-C6305*('Assumptions Notes'!C$13/(2*1000)),G6305*D6305)</f>
        <v>2.7337500000000001E-2</v>
      </c>
    </row>
    <row r="6306" spans="1:9" ht="16" x14ac:dyDescent="0.2">
      <c r="A6306" s="5">
        <v>42683.354166666664</v>
      </c>
      <c r="B6306" s="2">
        <v>1294.71</v>
      </c>
      <c r="C6306" s="29">
        <v>115.5</v>
      </c>
      <c r="D6306" s="8">
        <v>2.2625E-4</v>
      </c>
      <c r="E6306" s="13">
        <f>D6306*'Assumptions Notes'!C$12</f>
        <v>2.7150000000000001E-2</v>
      </c>
      <c r="F6306" s="15">
        <f t="shared" si="196"/>
        <v>2.6131874999999999E-2</v>
      </c>
      <c r="G6306" s="10">
        <f>IF(C6306&gt;'Assumptions Notes'!C$11,'Assumptions Notes'!C$11,C6306)</f>
        <v>115.5</v>
      </c>
      <c r="H6306" s="15">
        <f t="shared" si="197"/>
        <v>2.6131874999999999E-2</v>
      </c>
      <c r="I6306" s="2">
        <f>IF(C6306&gt;'Assumptions Notes'!C$11,-C6306*('Assumptions Notes'!C$13/(2*1000)),G6306*D6306)</f>
        <v>2.6131874999999999E-2</v>
      </c>
    </row>
    <row r="6307" spans="1:9" ht="16" x14ac:dyDescent="0.2">
      <c r="A6307" s="5">
        <v>42683.375</v>
      </c>
      <c r="B6307" s="2">
        <v>1252.71</v>
      </c>
      <c r="C6307" s="29">
        <v>121.1</v>
      </c>
      <c r="D6307" s="8">
        <v>2.275E-4</v>
      </c>
      <c r="E6307" s="13">
        <f>D6307*'Assumptions Notes'!C$12</f>
        <v>2.7300000000000001E-2</v>
      </c>
      <c r="F6307" s="15">
        <f t="shared" si="196"/>
        <v>2.7550249999999998E-2</v>
      </c>
      <c r="G6307" s="10">
        <f>IF(C6307&gt;'Assumptions Notes'!C$11,'Assumptions Notes'!C$11,C6307)</f>
        <v>121.1</v>
      </c>
      <c r="H6307" s="15">
        <f t="shared" si="197"/>
        <v>2.7550249999999998E-2</v>
      </c>
      <c r="I6307" s="2">
        <f>IF(C6307&gt;'Assumptions Notes'!C$11,-C6307*('Assumptions Notes'!C$13/(2*1000)),G6307*D6307)</f>
        <v>2.7550249999999998E-2</v>
      </c>
    </row>
    <row r="6308" spans="1:9" ht="16" x14ac:dyDescent="0.2">
      <c r="A6308" s="5">
        <v>42683.395833333336</v>
      </c>
      <c r="B6308" s="2">
        <v>1206.3</v>
      </c>
      <c r="C6308" s="29">
        <v>122.2</v>
      </c>
      <c r="D6308" s="8">
        <v>2.1875E-4</v>
      </c>
      <c r="E6308" s="13">
        <f>D6308*'Assumptions Notes'!C$12</f>
        <v>2.6249999999999999E-2</v>
      </c>
      <c r="F6308" s="15">
        <f t="shared" si="196"/>
        <v>2.6731250000000002E-2</v>
      </c>
      <c r="G6308" s="10">
        <f>IF(C6308&gt;'Assumptions Notes'!C$11,'Assumptions Notes'!C$11,C6308)</f>
        <v>122.2</v>
      </c>
      <c r="H6308" s="15">
        <f t="shared" si="197"/>
        <v>2.6731250000000002E-2</v>
      </c>
      <c r="I6308" s="2">
        <f>IF(C6308&gt;'Assumptions Notes'!C$11,-C6308*('Assumptions Notes'!C$13/(2*1000)),G6308*D6308)</f>
        <v>2.6731250000000002E-2</v>
      </c>
    </row>
    <row r="6309" spans="1:9" ht="16" x14ac:dyDescent="0.2">
      <c r="A6309" s="5">
        <v>42683.416666666664</v>
      </c>
      <c r="B6309" s="2">
        <v>1172.8800000000001</v>
      </c>
      <c r="C6309" s="29">
        <v>122.8</v>
      </c>
      <c r="D6309" s="8">
        <v>2.1000000000000001E-4</v>
      </c>
      <c r="E6309" s="13">
        <f>D6309*'Assumptions Notes'!C$12</f>
        <v>2.52E-2</v>
      </c>
      <c r="F6309" s="15">
        <f t="shared" si="196"/>
        <v>2.5788000000000002E-2</v>
      </c>
      <c r="G6309" s="10">
        <f>IF(C6309&gt;'Assumptions Notes'!C$11,'Assumptions Notes'!C$11,C6309)</f>
        <v>122.8</v>
      </c>
      <c r="H6309" s="15">
        <f t="shared" si="197"/>
        <v>2.5788000000000002E-2</v>
      </c>
      <c r="I6309" s="2">
        <f>IF(C6309&gt;'Assumptions Notes'!C$11,-C6309*('Assumptions Notes'!C$13/(2*1000)),G6309*D6309)</f>
        <v>2.5788000000000002E-2</v>
      </c>
    </row>
    <row r="6310" spans="1:9" ht="16" x14ac:dyDescent="0.2">
      <c r="A6310" s="5">
        <v>42683.4375</v>
      </c>
      <c r="B6310" s="2">
        <v>1135.67</v>
      </c>
      <c r="C6310" s="29">
        <v>119</v>
      </c>
      <c r="D6310" s="8">
        <v>2.075E-4</v>
      </c>
      <c r="E6310" s="13">
        <f>D6310*'Assumptions Notes'!C$12</f>
        <v>2.4899999999999999E-2</v>
      </c>
      <c r="F6310" s="15">
        <f t="shared" si="196"/>
        <v>2.4692499999999999E-2</v>
      </c>
      <c r="G6310" s="10">
        <f>IF(C6310&gt;'Assumptions Notes'!C$11,'Assumptions Notes'!C$11,C6310)</f>
        <v>119</v>
      </c>
      <c r="H6310" s="15">
        <f t="shared" si="197"/>
        <v>2.4692499999999999E-2</v>
      </c>
      <c r="I6310" s="2">
        <f>IF(C6310&gt;'Assumptions Notes'!C$11,-C6310*('Assumptions Notes'!C$13/(2*1000)),G6310*D6310)</f>
        <v>2.4692499999999999E-2</v>
      </c>
    </row>
    <row r="6311" spans="1:9" ht="16" x14ac:dyDescent="0.2">
      <c r="A6311" s="5">
        <v>42683.458333333336</v>
      </c>
      <c r="B6311" s="2">
        <v>1102.0999999999999</v>
      </c>
      <c r="C6311" s="29">
        <v>122.1</v>
      </c>
      <c r="D6311" s="8">
        <v>2.05E-4</v>
      </c>
      <c r="E6311" s="13">
        <f>D6311*'Assumptions Notes'!C$12</f>
        <v>2.46E-2</v>
      </c>
      <c r="F6311" s="15">
        <f t="shared" si="196"/>
        <v>2.5030499999999997E-2</v>
      </c>
      <c r="G6311" s="10">
        <f>IF(C6311&gt;'Assumptions Notes'!C$11,'Assumptions Notes'!C$11,C6311)</f>
        <v>122.1</v>
      </c>
      <c r="H6311" s="15">
        <f t="shared" si="197"/>
        <v>2.5030499999999997E-2</v>
      </c>
      <c r="I6311" s="2">
        <f>IF(C6311&gt;'Assumptions Notes'!C$11,-C6311*('Assumptions Notes'!C$13/(2*1000)),G6311*D6311)</f>
        <v>2.5030499999999997E-2</v>
      </c>
    </row>
    <row r="6312" spans="1:9" ht="16" x14ac:dyDescent="0.2">
      <c r="A6312" s="5">
        <v>42683.479166666664</v>
      </c>
      <c r="B6312" s="2">
        <v>1087.1500000000001</v>
      </c>
      <c r="C6312" s="29">
        <v>122.5</v>
      </c>
      <c r="D6312" s="8">
        <v>2.1499999999999999E-4</v>
      </c>
      <c r="E6312" s="13">
        <f>D6312*'Assumptions Notes'!C$12</f>
        <v>2.58E-2</v>
      </c>
      <c r="F6312" s="15">
        <f t="shared" si="196"/>
        <v>2.63375E-2</v>
      </c>
      <c r="G6312" s="10">
        <f>IF(C6312&gt;'Assumptions Notes'!C$11,'Assumptions Notes'!C$11,C6312)</f>
        <v>122.5</v>
      </c>
      <c r="H6312" s="15">
        <f t="shared" si="197"/>
        <v>2.63375E-2</v>
      </c>
      <c r="I6312" s="2">
        <f>IF(C6312&gt;'Assumptions Notes'!C$11,-C6312*('Assumptions Notes'!C$13/(2*1000)),G6312*D6312)</f>
        <v>2.63375E-2</v>
      </c>
    </row>
    <row r="6313" spans="1:9" ht="16" x14ac:dyDescent="0.2">
      <c r="A6313" s="5">
        <v>42683.5</v>
      </c>
      <c r="B6313" s="2">
        <v>1057.21</v>
      </c>
      <c r="C6313" s="29">
        <v>124.7</v>
      </c>
      <c r="D6313" s="8">
        <v>2.2499999999999999E-4</v>
      </c>
      <c r="E6313" s="13">
        <f>D6313*'Assumptions Notes'!C$12</f>
        <v>2.7E-2</v>
      </c>
      <c r="F6313" s="15">
        <f t="shared" si="196"/>
        <v>2.8057499999999999E-2</v>
      </c>
      <c r="G6313" s="10">
        <f>IF(C6313&gt;'Assumptions Notes'!C$11,'Assumptions Notes'!C$11,C6313)</f>
        <v>124.7</v>
      </c>
      <c r="H6313" s="15">
        <f t="shared" si="197"/>
        <v>2.8057499999999999E-2</v>
      </c>
      <c r="I6313" s="2">
        <f>IF(C6313&gt;'Assumptions Notes'!C$11,-C6313*('Assumptions Notes'!C$13/(2*1000)),G6313*D6313)</f>
        <v>2.8057499999999999E-2</v>
      </c>
    </row>
    <row r="6314" spans="1:9" ht="16" x14ac:dyDescent="0.2">
      <c r="A6314" s="5">
        <v>42683.520833333336</v>
      </c>
      <c r="B6314" s="2">
        <v>1044.99</v>
      </c>
      <c r="C6314" s="29">
        <v>130.1</v>
      </c>
      <c r="D6314" s="8">
        <v>2.1250000000000002E-4</v>
      </c>
      <c r="E6314" s="13">
        <f>D6314*'Assumptions Notes'!C$12</f>
        <v>2.5500000000000002E-2</v>
      </c>
      <c r="F6314" s="15">
        <f t="shared" si="196"/>
        <v>2.7646250000000001E-2</v>
      </c>
      <c r="G6314" s="10">
        <f>IF(C6314&gt;'Assumptions Notes'!C$11,'Assumptions Notes'!C$11,C6314)</f>
        <v>130.1</v>
      </c>
      <c r="H6314" s="15">
        <f t="shared" si="197"/>
        <v>2.7646250000000001E-2</v>
      </c>
      <c r="I6314" s="2">
        <f>IF(C6314&gt;'Assumptions Notes'!C$11,-C6314*('Assumptions Notes'!C$13/(2*1000)),G6314*D6314)</f>
        <v>2.7646250000000001E-2</v>
      </c>
    </row>
    <row r="6315" spans="1:9" ht="16" x14ac:dyDescent="0.2">
      <c r="A6315" s="5">
        <v>42683.541666666664</v>
      </c>
      <c r="B6315" s="2">
        <v>1057.1400000000001</v>
      </c>
      <c r="C6315" s="29">
        <v>127.6</v>
      </c>
      <c r="D6315" s="8">
        <v>2.0000000000000001E-4</v>
      </c>
      <c r="E6315" s="13">
        <f>D6315*'Assumptions Notes'!C$12</f>
        <v>2.4E-2</v>
      </c>
      <c r="F6315" s="15">
        <f t="shared" si="196"/>
        <v>2.5520000000000001E-2</v>
      </c>
      <c r="G6315" s="10">
        <f>IF(C6315&gt;'Assumptions Notes'!C$11,'Assumptions Notes'!C$11,C6315)</f>
        <v>127.6</v>
      </c>
      <c r="H6315" s="15">
        <f t="shared" si="197"/>
        <v>2.5520000000000001E-2</v>
      </c>
      <c r="I6315" s="2">
        <f>IF(C6315&gt;'Assumptions Notes'!C$11,-C6315*('Assumptions Notes'!C$13/(2*1000)),G6315*D6315)</f>
        <v>2.5520000000000001E-2</v>
      </c>
    </row>
    <row r="6316" spans="1:9" ht="16" x14ac:dyDescent="0.2">
      <c r="A6316" s="5">
        <v>42683.5625</v>
      </c>
      <c r="B6316" s="2">
        <v>1042.96</v>
      </c>
      <c r="C6316" s="29">
        <v>124.7</v>
      </c>
      <c r="D6316" s="8">
        <v>1.975E-4</v>
      </c>
      <c r="E6316" s="13">
        <f>D6316*'Assumptions Notes'!C$12</f>
        <v>2.3699999999999999E-2</v>
      </c>
      <c r="F6316" s="15">
        <f t="shared" si="196"/>
        <v>2.4628250000000001E-2</v>
      </c>
      <c r="G6316" s="10">
        <f>IF(C6316&gt;'Assumptions Notes'!C$11,'Assumptions Notes'!C$11,C6316)</f>
        <v>124.7</v>
      </c>
      <c r="H6316" s="15">
        <f t="shared" si="197"/>
        <v>2.4628250000000001E-2</v>
      </c>
      <c r="I6316" s="2">
        <f>IF(C6316&gt;'Assumptions Notes'!C$11,-C6316*('Assumptions Notes'!C$13/(2*1000)),G6316*D6316)</f>
        <v>2.4628250000000001E-2</v>
      </c>
    </row>
    <row r="6317" spans="1:9" ht="16" x14ac:dyDescent="0.2">
      <c r="A6317" s="5">
        <v>42683.583333333336</v>
      </c>
      <c r="B6317" s="2">
        <v>1054.7</v>
      </c>
      <c r="C6317" s="29">
        <v>120.3</v>
      </c>
      <c r="D6317" s="8">
        <v>1.95E-4</v>
      </c>
      <c r="E6317" s="13">
        <f>D6317*'Assumptions Notes'!C$12</f>
        <v>2.3400000000000001E-2</v>
      </c>
      <c r="F6317" s="15">
        <f t="shared" si="196"/>
        <v>2.34585E-2</v>
      </c>
      <c r="G6317" s="10">
        <f>IF(C6317&gt;'Assumptions Notes'!C$11,'Assumptions Notes'!C$11,C6317)</f>
        <v>120.3</v>
      </c>
      <c r="H6317" s="15">
        <f t="shared" si="197"/>
        <v>2.34585E-2</v>
      </c>
      <c r="I6317" s="2">
        <f>IF(C6317&gt;'Assumptions Notes'!C$11,-C6317*('Assumptions Notes'!C$13/(2*1000)),G6317*D6317)</f>
        <v>2.34585E-2</v>
      </c>
    </row>
    <row r="6318" spans="1:9" ht="16" x14ac:dyDescent="0.2">
      <c r="A6318" s="5">
        <v>42683.604166666664</v>
      </c>
      <c r="B6318" s="2">
        <v>1055.96</v>
      </c>
      <c r="C6318" s="29">
        <v>120.5</v>
      </c>
      <c r="D6318" s="8">
        <v>1.9625E-4</v>
      </c>
      <c r="E6318" s="13">
        <f>D6318*'Assumptions Notes'!C$12</f>
        <v>2.3550000000000001E-2</v>
      </c>
      <c r="F6318" s="15">
        <f t="shared" si="196"/>
        <v>2.3648124999999999E-2</v>
      </c>
      <c r="G6318" s="10">
        <f>IF(C6318&gt;'Assumptions Notes'!C$11,'Assumptions Notes'!C$11,C6318)</f>
        <v>120.5</v>
      </c>
      <c r="H6318" s="15">
        <f t="shared" si="197"/>
        <v>2.3648124999999999E-2</v>
      </c>
      <c r="I6318" s="2">
        <f>IF(C6318&gt;'Assumptions Notes'!C$11,-C6318*('Assumptions Notes'!C$13/(2*1000)),G6318*D6318)</f>
        <v>2.3648124999999999E-2</v>
      </c>
    </row>
    <row r="6319" spans="1:9" ht="16" x14ac:dyDescent="0.2">
      <c r="A6319" s="5">
        <v>42683.625</v>
      </c>
      <c r="B6319" s="2">
        <v>1081.1099999999999</v>
      </c>
      <c r="C6319" s="29">
        <v>127.4</v>
      </c>
      <c r="D6319" s="8">
        <v>1.975E-4</v>
      </c>
      <c r="E6319" s="13">
        <f>D6319*'Assumptions Notes'!C$12</f>
        <v>2.3699999999999999E-2</v>
      </c>
      <c r="F6319" s="15">
        <f t="shared" si="196"/>
        <v>2.51615E-2</v>
      </c>
      <c r="G6319" s="10">
        <f>IF(C6319&gt;'Assumptions Notes'!C$11,'Assumptions Notes'!C$11,C6319)</f>
        <v>127.4</v>
      </c>
      <c r="H6319" s="15">
        <f t="shared" si="197"/>
        <v>2.51615E-2</v>
      </c>
      <c r="I6319" s="2">
        <f>IF(C6319&gt;'Assumptions Notes'!C$11,-C6319*('Assumptions Notes'!C$13/(2*1000)),G6319*D6319)</f>
        <v>2.51615E-2</v>
      </c>
    </row>
    <row r="6320" spans="1:9" ht="16" x14ac:dyDescent="0.2">
      <c r="A6320" s="5">
        <v>42683.645833333336</v>
      </c>
      <c r="B6320" s="2">
        <v>1103.0999999999999</v>
      </c>
      <c r="C6320" s="29">
        <v>131.1</v>
      </c>
      <c r="D6320" s="8">
        <v>2.2124999999999998E-4</v>
      </c>
      <c r="E6320" s="13">
        <f>D6320*'Assumptions Notes'!C$12</f>
        <v>2.6549999999999997E-2</v>
      </c>
      <c r="F6320" s="15">
        <f t="shared" si="196"/>
        <v>2.9005874999999997E-2</v>
      </c>
      <c r="G6320" s="10">
        <f>IF(C6320&gt;'Assumptions Notes'!C$11,'Assumptions Notes'!C$11,C6320)</f>
        <v>131.1</v>
      </c>
      <c r="H6320" s="15">
        <f t="shared" si="197"/>
        <v>2.9005874999999997E-2</v>
      </c>
      <c r="I6320" s="2">
        <f>IF(C6320&gt;'Assumptions Notes'!C$11,-C6320*('Assumptions Notes'!C$13/(2*1000)),G6320*D6320)</f>
        <v>2.9005874999999997E-2</v>
      </c>
    </row>
    <row r="6321" spans="1:9" ht="16" x14ac:dyDescent="0.2">
      <c r="A6321" s="5">
        <v>42683.666666666664</v>
      </c>
      <c r="B6321" s="2">
        <v>1142.32</v>
      </c>
      <c r="C6321" s="29">
        <v>130.30000000000001</v>
      </c>
      <c r="D6321" s="8">
        <v>2.4499999999999999E-4</v>
      </c>
      <c r="E6321" s="13">
        <f>D6321*'Assumptions Notes'!C$12</f>
        <v>2.9399999999999999E-2</v>
      </c>
      <c r="F6321" s="15">
        <f t="shared" si="196"/>
        <v>3.19235E-2</v>
      </c>
      <c r="G6321" s="10">
        <f>IF(C6321&gt;'Assumptions Notes'!C$11,'Assumptions Notes'!C$11,C6321)</f>
        <v>130.30000000000001</v>
      </c>
      <c r="H6321" s="15">
        <f t="shared" si="197"/>
        <v>3.19235E-2</v>
      </c>
      <c r="I6321" s="2">
        <f>IF(C6321&gt;'Assumptions Notes'!C$11,-C6321*('Assumptions Notes'!C$13/(2*1000)),G6321*D6321)</f>
        <v>3.19235E-2</v>
      </c>
    </row>
    <row r="6322" spans="1:9" ht="16" x14ac:dyDescent="0.2">
      <c r="A6322" s="5">
        <v>42683.6875</v>
      </c>
      <c r="B6322" s="2">
        <v>1192.9000000000001</v>
      </c>
      <c r="C6322" s="29">
        <v>127.1</v>
      </c>
      <c r="D6322" s="8">
        <v>2.7E-4</v>
      </c>
      <c r="E6322" s="13">
        <f>D6322*'Assumptions Notes'!C$12</f>
        <v>3.2399999999999998E-2</v>
      </c>
      <c r="F6322" s="15">
        <f t="shared" si="196"/>
        <v>3.4317E-2</v>
      </c>
      <c r="G6322" s="10">
        <f>IF(C6322&gt;'Assumptions Notes'!C$11,'Assumptions Notes'!C$11,C6322)</f>
        <v>127.1</v>
      </c>
      <c r="H6322" s="15">
        <f t="shared" si="197"/>
        <v>3.4317E-2</v>
      </c>
      <c r="I6322" s="2">
        <f>IF(C6322&gt;'Assumptions Notes'!C$11,-C6322*('Assumptions Notes'!C$13/(2*1000)),G6322*D6322)</f>
        <v>3.4317E-2</v>
      </c>
    </row>
    <row r="6323" spans="1:9" ht="16" x14ac:dyDescent="0.2">
      <c r="A6323" s="5">
        <v>42683.708333333336</v>
      </c>
      <c r="B6323" s="2">
        <v>1234.8900000000001</v>
      </c>
      <c r="C6323" s="29">
        <v>132.30000000000001</v>
      </c>
      <c r="D6323" s="8">
        <v>2.9500000000000001E-4</v>
      </c>
      <c r="E6323" s="13">
        <f>D6323*'Assumptions Notes'!C$12</f>
        <v>3.5400000000000001E-2</v>
      </c>
      <c r="F6323" s="15">
        <f t="shared" si="196"/>
        <v>3.9028500000000008E-2</v>
      </c>
      <c r="G6323" s="10">
        <f>IF(C6323&gt;'Assumptions Notes'!C$11,'Assumptions Notes'!C$11,C6323)</f>
        <v>132.30000000000001</v>
      </c>
      <c r="H6323" s="15">
        <f t="shared" si="197"/>
        <v>3.9028500000000008E-2</v>
      </c>
      <c r="I6323" s="2">
        <f>IF(C6323&gt;'Assumptions Notes'!C$11,-C6323*('Assumptions Notes'!C$13/(2*1000)),G6323*D6323)</f>
        <v>3.9028500000000008E-2</v>
      </c>
    </row>
    <row r="6324" spans="1:9" ht="16" x14ac:dyDescent="0.2">
      <c r="A6324" s="5">
        <v>42683.729166666664</v>
      </c>
      <c r="B6324" s="2">
        <v>1289.26</v>
      </c>
      <c r="C6324" s="29">
        <v>134.19999999999999</v>
      </c>
      <c r="D6324" s="8">
        <v>2.9750000000000002E-4</v>
      </c>
      <c r="E6324" s="13">
        <f>D6324*'Assumptions Notes'!C$12</f>
        <v>3.5700000000000003E-2</v>
      </c>
      <c r="F6324" s="15">
        <f t="shared" si="196"/>
        <v>3.9924500000000002E-2</v>
      </c>
      <c r="G6324" s="10">
        <f>IF(C6324&gt;'Assumptions Notes'!C$11,'Assumptions Notes'!C$11,C6324)</f>
        <v>134.19999999999999</v>
      </c>
      <c r="H6324" s="15">
        <f t="shared" si="197"/>
        <v>3.9924500000000002E-2</v>
      </c>
      <c r="I6324" s="2">
        <f>IF(C6324&gt;'Assumptions Notes'!C$11,-C6324*('Assumptions Notes'!C$13/(2*1000)),G6324*D6324)</f>
        <v>3.9924500000000002E-2</v>
      </c>
    </row>
    <row r="6325" spans="1:9" ht="16" x14ac:dyDescent="0.2">
      <c r="A6325" s="5">
        <v>42683.75</v>
      </c>
      <c r="B6325" s="2">
        <v>1343.18</v>
      </c>
      <c r="C6325" s="29">
        <v>131.80000000000001</v>
      </c>
      <c r="D6325" s="8">
        <v>2.9999999999999997E-4</v>
      </c>
      <c r="E6325" s="13">
        <f>D6325*'Assumptions Notes'!C$12</f>
        <v>3.5999999999999997E-2</v>
      </c>
      <c r="F6325" s="15">
        <f t="shared" si="196"/>
        <v>3.9539999999999999E-2</v>
      </c>
      <c r="G6325" s="10">
        <f>IF(C6325&gt;'Assumptions Notes'!C$11,'Assumptions Notes'!C$11,C6325)</f>
        <v>131.80000000000001</v>
      </c>
      <c r="H6325" s="15">
        <f t="shared" si="197"/>
        <v>3.9539999999999999E-2</v>
      </c>
      <c r="I6325" s="2">
        <f>IF(C6325&gt;'Assumptions Notes'!C$11,-C6325*('Assumptions Notes'!C$13/(2*1000)),G6325*D6325)</f>
        <v>3.9539999999999999E-2</v>
      </c>
    </row>
    <row r="6326" spans="1:9" ht="16" x14ac:dyDescent="0.2">
      <c r="A6326" s="5">
        <v>42683.770833333336</v>
      </c>
      <c r="B6326" s="2">
        <v>1379.26</v>
      </c>
      <c r="C6326" s="29">
        <v>130.6</v>
      </c>
      <c r="D6326" s="8">
        <v>2.9999999999999997E-4</v>
      </c>
      <c r="E6326" s="13">
        <f>D6326*'Assumptions Notes'!C$12</f>
        <v>3.5999999999999997E-2</v>
      </c>
      <c r="F6326" s="15">
        <f t="shared" si="196"/>
        <v>3.9179999999999993E-2</v>
      </c>
      <c r="G6326" s="10">
        <f>IF(C6326&gt;'Assumptions Notes'!C$11,'Assumptions Notes'!C$11,C6326)</f>
        <v>130.6</v>
      </c>
      <c r="H6326" s="15">
        <f t="shared" si="197"/>
        <v>3.9179999999999993E-2</v>
      </c>
      <c r="I6326" s="2">
        <f>IF(C6326&gt;'Assumptions Notes'!C$11,-C6326*('Assumptions Notes'!C$13/(2*1000)),G6326*D6326)</f>
        <v>3.9179999999999993E-2</v>
      </c>
    </row>
    <row r="6327" spans="1:9" ht="16" x14ac:dyDescent="0.2">
      <c r="A6327" s="5">
        <v>42683.791666666664</v>
      </c>
      <c r="B6327" s="2">
        <v>1377.56</v>
      </c>
      <c r="C6327" s="29">
        <v>127.3</v>
      </c>
      <c r="D6327" s="8">
        <v>2.9999999999999997E-4</v>
      </c>
      <c r="E6327" s="13">
        <f>D6327*'Assumptions Notes'!C$12</f>
        <v>3.5999999999999997E-2</v>
      </c>
      <c r="F6327" s="15">
        <f t="shared" si="196"/>
        <v>3.8189999999999995E-2</v>
      </c>
      <c r="G6327" s="10">
        <f>IF(C6327&gt;'Assumptions Notes'!C$11,'Assumptions Notes'!C$11,C6327)</f>
        <v>127.3</v>
      </c>
      <c r="H6327" s="15">
        <f t="shared" si="197"/>
        <v>3.8189999999999995E-2</v>
      </c>
      <c r="I6327" s="2">
        <f>IF(C6327&gt;'Assumptions Notes'!C$11,-C6327*('Assumptions Notes'!C$13/(2*1000)),G6327*D6327)</f>
        <v>3.8189999999999995E-2</v>
      </c>
    </row>
    <row r="6328" spans="1:9" ht="16" x14ac:dyDescent="0.2">
      <c r="A6328" s="5">
        <v>42683.8125</v>
      </c>
      <c r="B6328" s="2">
        <v>1390.62</v>
      </c>
      <c r="C6328" s="29">
        <v>123.3</v>
      </c>
      <c r="D6328" s="8">
        <v>2.9750000000000002E-4</v>
      </c>
      <c r="E6328" s="13">
        <f>D6328*'Assumptions Notes'!C$12</f>
        <v>3.5700000000000003E-2</v>
      </c>
      <c r="F6328" s="15">
        <f t="shared" si="196"/>
        <v>3.6681749999999999E-2</v>
      </c>
      <c r="G6328" s="10">
        <f>IF(C6328&gt;'Assumptions Notes'!C$11,'Assumptions Notes'!C$11,C6328)</f>
        <v>123.3</v>
      </c>
      <c r="H6328" s="15">
        <f t="shared" si="197"/>
        <v>3.6681749999999999E-2</v>
      </c>
      <c r="I6328" s="2">
        <f>IF(C6328&gt;'Assumptions Notes'!C$11,-C6328*('Assumptions Notes'!C$13/(2*1000)),G6328*D6328)</f>
        <v>3.6681749999999999E-2</v>
      </c>
    </row>
    <row r="6329" spans="1:9" ht="16" x14ac:dyDescent="0.2">
      <c r="A6329" s="5">
        <v>42683.833333333336</v>
      </c>
      <c r="B6329" s="2">
        <v>1434.31</v>
      </c>
      <c r="C6329" s="29">
        <v>122</v>
      </c>
      <c r="D6329" s="8">
        <v>2.9500000000000001E-4</v>
      </c>
      <c r="E6329" s="13">
        <f>D6329*'Assumptions Notes'!C$12</f>
        <v>3.5400000000000001E-2</v>
      </c>
      <c r="F6329" s="15">
        <f t="shared" si="196"/>
        <v>3.5990000000000001E-2</v>
      </c>
      <c r="G6329" s="10">
        <f>IF(C6329&gt;'Assumptions Notes'!C$11,'Assumptions Notes'!C$11,C6329)</f>
        <v>122</v>
      </c>
      <c r="H6329" s="15">
        <f t="shared" si="197"/>
        <v>3.5990000000000001E-2</v>
      </c>
      <c r="I6329" s="2">
        <f>IF(C6329&gt;'Assumptions Notes'!C$11,-C6329*('Assumptions Notes'!C$13/(2*1000)),G6329*D6329)</f>
        <v>3.5990000000000001E-2</v>
      </c>
    </row>
    <row r="6330" spans="1:9" ht="16" x14ac:dyDescent="0.2">
      <c r="A6330" s="5">
        <v>42683.854166666664</v>
      </c>
      <c r="B6330" s="2">
        <v>1402.83</v>
      </c>
      <c r="C6330" s="29">
        <v>122.2</v>
      </c>
      <c r="D6330" s="8">
        <v>2.9E-4</v>
      </c>
      <c r="E6330" s="13">
        <f>D6330*'Assumptions Notes'!C$12</f>
        <v>3.4799999999999998E-2</v>
      </c>
      <c r="F6330" s="15">
        <f t="shared" si="196"/>
        <v>3.5438000000000004E-2</v>
      </c>
      <c r="G6330" s="10">
        <f>IF(C6330&gt;'Assumptions Notes'!C$11,'Assumptions Notes'!C$11,C6330)</f>
        <v>122.2</v>
      </c>
      <c r="H6330" s="15">
        <f t="shared" si="197"/>
        <v>3.5438000000000004E-2</v>
      </c>
      <c r="I6330" s="2">
        <f>IF(C6330&gt;'Assumptions Notes'!C$11,-C6330*('Assumptions Notes'!C$13/(2*1000)),G6330*D6330)</f>
        <v>3.5438000000000004E-2</v>
      </c>
    </row>
    <row r="6331" spans="1:9" ht="16" x14ac:dyDescent="0.2">
      <c r="A6331" s="5">
        <v>42683.875</v>
      </c>
      <c r="B6331" s="2">
        <v>1372.78</v>
      </c>
      <c r="C6331" s="29">
        <v>124.3</v>
      </c>
      <c r="D6331" s="8">
        <v>2.8499999999999999E-4</v>
      </c>
      <c r="E6331" s="13">
        <f>D6331*'Assumptions Notes'!C$12</f>
        <v>3.4200000000000001E-2</v>
      </c>
      <c r="F6331" s="15">
        <f t="shared" si="196"/>
        <v>3.5425499999999999E-2</v>
      </c>
      <c r="G6331" s="10">
        <f>IF(C6331&gt;'Assumptions Notes'!C$11,'Assumptions Notes'!C$11,C6331)</f>
        <v>124.3</v>
      </c>
      <c r="H6331" s="15">
        <f t="shared" si="197"/>
        <v>3.5425499999999999E-2</v>
      </c>
      <c r="I6331" s="2">
        <f>IF(C6331&gt;'Assumptions Notes'!C$11,-C6331*('Assumptions Notes'!C$13/(2*1000)),G6331*D6331)</f>
        <v>3.5425499999999999E-2</v>
      </c>
    </row>
    <row r="6332" spans="1:9" ht="16" x14ac:dyDescent="0.2">
      <c r="A6332" s="5">
        <v>42683.895833333336</v>
      </c>
      <c r="B6332" s="2">
        <v>1350.44</v>
      </c>
      <c r="C6332" s="29">
        <v>128.9</v>
      </c>
      <c r="D6332" s="8">
        <v>2.7E-4</v>
      </c>
      <c r="E6332" s="13">
        <f>D6332*'Assumptions Notes'!C$12</f>
        <v>3.2399999999999998E-2</v>
      </c>
      <c r="F6332" s="15">
        <f t="shared" si="196"/>
        <v>3.4803000000000001E-2</v>
      </c>
      <c r="G6332" s="10">
        <f>IF(C6332&gt;'Assumptions Notes'!C$11,'Assumptions Notes'!C$11,C6332)</f>
        <v>128.9</v>
      </c>
      <c r="H6332" s="15">
        <f t="shared" si="197"/>
        <v>3.4803000000000001E-2</v>
      </c>
      <c r="I6332" s="2">
        <f>IF(C6332&gt;'Assumptions Notes'!C$11,-C6332*('Assumptions Notes'!C$13/(2*1000)),G6332*D6332)</f>
        <v>3.4803000000000001E-2</v>
      </c>
    </row>
    <row r="6333" spans="1:9" ht="16" x14ac:dyDescent="0.2">
      <c r="A6333" s="5">
        <v>42683.916666666664</v>
      </c>
      <c r="B6333" s="2">
        <v>1295.71</v>
      </c>
      <c r="C6333" s="29">
        <v>131.19999999999999</v>
      </c>
      <c r="D6333" s="8">
        <v>2.5500000000000002E-4</v>
      </c>
      <c r="E6333" s="13">
        <f>D6333*'Assumptions Notes'!C$12</f>
        <v>3.0600000000000002E-2</v>
      </c>
      <c r="F6333" s="15">
        <f t="shared" si="196"/>
        <v>3.3456E-2</v>
      </c>
      <c r="G6333" s="10">
        <f>IF(C6333&gt;'Assumptions Notes'!C$11,'Assumptions Notes'!C$11,C6333)</f>
        <v>131.19999999999999</v>
      </c>
      <c r="H6333" s="15">
        <f t="shared" si="197"/>
        <v>3.3456E-2</v>
      </c>
      <c r="I6333" s="2">
        <f>IF(C6333&gt;'Assumptions Notes'!C$11,-C6333*('Assumptions Notes'!C$13/(2*1000)),G6333*D6333)</f>
        <v>3.3456E-2</v>
      </c>
    </row>
    <row r="6334" spans="1:9" ht="16" x14ac:dyDescent="0.2">
      <c r="A6334" s="5">
        <v>42683.9375</v>
      </c>
      <c r="B6334" s="2">
        <v>1237.32</v>
      </c>
      <c r="C6334" s="29">
        <v>123.9</v>
      </c>
      <c r="D6334" s="8">
        <v>2.1250000000000002E-4</v>
      </c>
      <c r="E6334" s="13">
        <f>D6334*'Assumptions Notes'!C$12</f>
        <v>2.5500000000000002E-2</v>
      </c>
      <c r="F6334" s="15">
        <f t="shared" si="196"/>
        <v>2.6328750000000001E-2</v>
      </c>
      <c r="G6334" s="10">
        <f>IF(C6334&gt;'Assumptions Notes'!C$11,'Assumptions Notes'!C$11,C6334)</f>
        <v>123.9</v>
      </c>
      <c r="H6334" s="15">
        <f t="shared" si="197"/>
        <v>2.6328750000000001E-2</v>
      </c>
      <c r="I6334" s="2">
        <f>IF(C6334&gt;'Assumptions Notes'!C$11,-C6334*('Assumptions Notes'!C$13/(2*1000)),G6334*D6334)</f>
        <v>2.6328750000000001E-2</v>
      </c>
    </row>
    <row r="6335" spans="1:9" ht="16" x14ac:dyDescent="0.2">
      <c r="A6335" s="5">
        <v>42683.958333333336</v>
      </c>
      <c r="B6335" s="2">
        <v>1211.0899999999999</v>
      </c>
      <c r="C6335" s="29">
        <v>136.1</v>
      </c>
      <c r="D6335" s="8">
        <v>1.7000000000000001E-4</v>
      </c>
      <c r="E6335" s="13">
        <f>D6335*'Assumptions Notes'!C$12</f>
        <v>2.0400000000000001E-2</v>
      </c>
      <c r="F6335" s="15">
        <f t="shared" si="196"/>
        <v>2.3137000000000001E-2</v>
      </c>
      <c r="G6335" s="10">
        <f>IF(C6335&gt;'Assumptions Notes'!C$11,'Assumptions Notes'!C$11,C6335)</f>
        <v>136.1</v>
      </c>
      <c r="H6335" s="15">
        <f t="shared" si="197"/>
        <v>2.3137000000000001E-2</v>
      </c>
      <c r="I6335" s="2">
        <f>IF(C6335&gt;'Assumptions Notes'!C$11,-C6335*('Assumptions Notes'!C$13/(2*1000)),G6335*D6335)</f>
        <v>2.3137000000000001E-2</v>
      </c>
    </row>
    <row r="6336" spans="1:9" ht="16" x14ac:dyDescent="0.2">
      <c r="A6336" s="5">
        <v>42683.979166666664</v>
      </c>
      <c r="B6336" s="2">
        <v>1223.6500000000001</v>
      </c>
      <c r="C6336" s="29">
        <v>135.6</v>
      </c>
      <c r="D6336" s="8">
        <v>1.5000000000000001E-4</v>
      </c>
      <c r="E6336" s="13">
        <f>D6336*'Assumptions Notes'!C$12</f>
        <v>1.8000000000000002E-2</v>
      </c>
      <c r="F6336" s="15">
        <f t="shared" si="196"/>
        <v>2.034E-2</v>
      </c>
      <c r="G6336" s="10">
        <f>IF(C6336&gt;'Assumptions Notes'!C$11,'Assumptions Notes'!C$11,C6336)</f>
        <v>135.6</v>
      </c>
      <c r="H6336" s="15">
        <f t="shared" si="197"/>
        <v>2.034E-2</v>
      </c>
      <c r="I6336" s="2">
        <f>IF(C6336&gt;'Assumptions Notes'!C$11,-C6336*('Assumptions Notes'!C$13/(2*1000)),G6336*D6336)</f>
        <v>2.034E-2</v>
      </c>
    </row>
    <row r="6337" spans="1:9" ht="16" x14ac:dyDescent="0.2">
      <c r="A6337" s="5">
        <v>42684</v>
      </c>
      <c r="B6337" s="2">
        <v>1404.28</v>
      </c>
      <c r="C6337" s="29">
        <v>136.4</v>
      </c>
      <c r="D6337" s="8">
        <v>1.2999999999999999E-4</v>
      </c>
      <c r="E6337" s="13">
        <f>D6337*'Assumptions Notes'!C$12</f>
        <v>1.5599999999999999E-2</v>
      </c>
      <c r="F6337" s="15">
        <f t="shared" si="196"/>
        <v>1.7731999999999998E-2</v>
      </c>
      <c r="G6337" s="10">
        <f>IF(C6337&gt;'Assumptions Notes'!C$11,'Assumptions Notes'!C$11,C6337)</f>
        <v>136.4</v>
      </c>
      <c r="H6337" s="15">
        <f t="shared" si="197"/>
        <v>1.7731999999999998E-2</v>
      </c>
      <c r="I6337" s="2">
        <f>IF(C6337&gt;'Assumptions Notes'!C$11,-C6337*('Assumptions Notes'!C$13/(2*1000)),G6337*D6337)</f>
        <v>1.7731999999999998E-2</v>
      </c>
    </row>
    <row r="6338" spans="1:9" ht="16" x14ac:dyDescent="0.2">
      <c r="A6338" s="5">
        <v>42684.020833333336</v>
      </c>
      <c r="B6338" s="2">
        <v>1315.91</v>
      </c>
      <c r="C6338" s="29">
        <v>130.1</v>
      </c>
      <c r="D6338" s="8">
        <v>1.175E-4</v>
      </c>
      <c r="E6338" s="13">
        <f>D6338*'Assumptions Notes'!C$12</f>
        <v>1.41E-2</v>
      </c>
      <c r="F6338" s="15">
        <f t="shared" si="196"/>
        <v>1.5286749999999998E-2</v>
      </c>
      <c r="G6338" s="10">
        <f>IF(C6338&gt;'Assumptions Notes'!C$11,'Assumptions Notes'!C$11,C6338)</f>
        <v>130.1</v>
      </c>
      <c r="H6338" s="15">
        <f t="shared" si="197"/>
        <v>1.5286749999999998E-2</v>
      </c>
      <c r="I6338" s="2">
        <f>IF(C6338&gt;'Assumptions Notes'!C$11,-C6338*('Assumptions Notes'!C$13/(2*1000)),G6338*D6338)</f>
        <v>1.5286749999999998E-2</v>
      </c>
    </row>
    <row r="6339" spans="1:9" ht="16" x14ac:dyDescent="0.2">
      <c r="A6339" s="5">
        <v>42684.041666666664</v>
      </c>
      <c r="B6339" s="2">
        <v>1289.1099999999999</v>
      </c>
      <c r="C6339" s="29">
        <v>125.3</v>
      </c>
      <c r="D6339" s="8">
        <v>1.05E-4</v>
      </c>
      <c r="E6339" s="13">
        <f>D6339*'Assumptions Notes'!C$12</f>
        <v>1.26E-2</v>
      </c>
      <c r="F6339" s="15">
        <f t="shared" ref="F6339:F6402" si="198">D6339*C6339</f>
        <v>1.31565E-2</v>
      </c>
      <c r="G6339" s="10">
        <f>IF(C6339&gt;'Assumptions Notes'!C$11,'Assumptions Notes'!C$11,C6339)</f>
        <v>125.3</v>
      </c>
      <c r="H6339" s="15">
        <f t="shared" ref="H6339:H6402" si="199">G6339*D6339</f>
        <v>1.31565E-2</v>
      </c>
      <c r="I6339" s="2">
        <f>IF(C6339&gt;'Assumptions Notes'!C$11,-C6339*('Assumptions Notes'!C$13/(2*1000)),G6339*D6339)</f>
        <v>1.31565E-2</v>
      </c>
    </row>
    <row r="6340" spans="1:9" ht="16" x14ac:dyDescent="0.2">
      <c r="A6340" s="5">
        <v>42684.0625</v>
      </c>
      <c r="B6340" s="2">
        <v>1212.1600000000001</v>
      </c>
      <c r="C6340" s="29">
        <v>116.6</v>
      </c>
      <c r="D6340" s="8">
        <v>1.025E-4</v>
      </c>
      <c r="E6340" s="13">
        <f>D6340*'Assumptions Notes'!C$12</f>
        <v>1.23E-2</v>
      </c>
      <c r="F6340" s="15">
        <f t="shared" si="198"/>
        <v>1.1951499999999999E-2</v>
      </c>
      <c r="G6340" s="10">
        <f>IF(C6340&gt;'Assumptions Notes'!C$11,'Assumptions Notes'!C$11,C6340)</f>
        <v>116.6</v>
      </c>
      <c r="H6340" s="15">
        <f t="shared" si="199"/>
        <v>1.1951499999999999E-2</v>
      </c>
      <c r="I6340" s="2">
        <f>IF(C6340&gt;'Assumptions Notes'!C$11,-C6340*('Assumptions Notes'!C$13/(2*1000)),G6340*D6340)</f>
        <v>1.1951499999999999E-2</v>
      </c>
    </row>
    <row r="6341" spans="1:9" ht="16" x14ac:dyDescent="0.2">
      <c r="A6341" s="5">
        <v>42684.083333333336</v>
      </c>
      <c r="B6341" s="2">
        <v>1158.43</v>
      </c>
      <c r="C6341" s="29">
        <v>111.8</v>
      </c>
      <c r="D6341" s="8">
        <v>1E-4</v>
      </c>
      <c r="E6341" s="13">
        <f>D6341*'Assumptions Notes'!C$12</f>
        <v>1.2E-2</v>
      </c>
      <c r="F6341" s="15">
        <f t="shared" si="198"/>
        <v>1.1180000000000001E-2</v>
      </c>
      <c r="G6341" s="10">
        <f>IF(C6341&gt;'Assumptions Notes'!C$11,'Assumptions Notes'!C$11,C6341)</f>
        <v>111.8</v>
      </c>
      <c r="H6341" s="15">
        <f t="shared" si="199"/>
        <v>1.1180000000000001E-2</v>
      </c>
      <c r="I6341" s="2">
        <f>IF(C6341&gt;'Assumptions Notes'!C$11,-C6341*('Assumptions Notes'!C$13/(2*1000)),G6341*D6341)</f>
        <v>1.1180000000000001E-2</v>
      </c>
    </row>
    <row r="6342" spans="1:9" ht="16" x14ac:dyDescent="0.2">
      <c r="A6342" s="5">
        <v>42684.104166666664</v>
      </c>
      <c r="B6342" s="2">
        <v>1120.29</v>
      </c>
      <c r="C6342" s="29">
        <v>110.8</v>
      </c>
      <c r="D6342" s="8">
        <v>9.8750000000000002E-5</v>
      </c>
      <c r="E6342" s="13">
        <f>D6342*'Assumptions Notes'!C$12</f>
        <v>1.1849999999999999E-2</v>
      </c>
      <c r="F6342" s="15">
        <f t="shared" si="198"/>
        <v>1.09415E-2</v>
      </c>
      <c r="G6342" s="10">
        <f>IF(C6342&gt;'Assumptions Notes'!C$11,'Assumptions Notes'!C$11,C6342)</f>
        <v>110.8</v>
      </c>
      <c r="H6342" s="15">
        <f t="shared" si="199"/>
        <v>1.09415E-2</v>
      </c>
      <c r="I6342" s="2">
        <f>IF(C6342&gt;'Assumptions Notes'!C$11,-C6342*('Assumptions Notes'!C$13/(2*1000)),G6342*D6342)</f>
        <v>1.09415E-2</v>
      </c>
    </row>
    <row r="6343" spans="1:9" ht="16" x14ac:dyDescent="0.2">
      <c r="A6343" s="5">
        <v>42684.125</v>
      </c>
      <c r="B6343" s="2">
        <v>1101.3900000000001</v>
      </c>
      <c r="C6343" s="29">
        <v>113</v>
      </c>
      <c r="D6343" s="8">
        <v>9.7499999999999998E-5</v>
      </c>
      <c r="E6343" s="13">
        <f>D6343*'Assumptions Notes'!C$12</f>
        <v>1.17E-2</v>
      </c>
      <c r="F6343" s="15">
        <f t="shared" si="198"/>
        <v>1.10175E-2</v>
      </c>
      <c r="G6343" s="10">
        <f>IF(C6343&gt;'Assumptions Notes'!C$11,'Assumptions Notes'!C$11,C6343)</f>
        <v>113</v>
      </c>
      <c r="H6343" s="15">
        <f t="shared" si="199"/>
        <v>1.10175E-2</v>
      </c>
      <c r="I6343" s="2">
        <f>IF(C6343&gt;'Assumptions Notes'!C$11,-C6343*('Assumptions Notes'!C$13/(2*1000)),G6343*D6343)</f>
        <v>1.10175E-2</v>
      </c>
    </row>
    <row r="6344" spans="1:9" ht="16" x14ac:dyDescent="0.2">
      <c r="A6344" s="5">
        <v>42684.145833333336</v>
      </c>
      <c r="B6344" s="2">
        <v>1096.2</v>
      </c>
      <c r="C6344" s="29">
        <v>119.7</v>
      </c>
      <c r="D6344" s="8">
        <v>9.6250000000000009E-5</v>
      </c>
      <c r="E6344" s="13">
        <f>D6344*'Assumptions Notes'!C$12</f>
        <v>1.1550000000000001E-2</v>
      </c>
      <c r="F6344" s="15">
        <f t="shared" si="198"/>
        <v>1.1521125000000002E-2</v>
      </c>
      <c r="G6344" s="10">
        <f>IF(C6344&gt;'Assumptions Notes'!C$11,'Assumptions Notes'!C$11,C6344)</f>
        <v>119.7</v>
      </c>
      <c r="H6344" s="15">
        <f t="shared" si="199"/>
        <v>1.1521125000000002E-2</v>
      </c>
      <c r="I6344" s="2">
        <f>IF(C6344&gt;'Assumptions Notes'!C$11,-C6344*('Assumptions Notes'!C$13/(2*1000)),G6344*D6344)</f>
        <v>1.1521125000000002E-2</v>
      </c>
    </row>
    <row r="6345" spans="1:9" ht="16" x14ac:dyDescent="0.2">
      <c r="A6345" s="5">
        <v>42684.166666666664</v>
      </c>
      <c r="B6345" s="2">
        <v>1107.06</v>
      </c>
      <c r="C6345" s="29">
        <v>120.9</v>
      </c>
      <c r="D6345" s="8">
        <v>9.5000000000000005E-5</v>
      </c>
      <c r="E6345" s="13">
        <f>D6345*'Assumptions Notes'!C$12</f>
        <v>1.14E-2</v>
      </c>
      <c r="F6345" s="15">
        <f t="shared" si="198"/>
        <v>1.1485500000000001E-2</v>
      </c>
      <c r="G6345" s="10">
        <f>IF(C6345&gt;'Assumptions Notes'!C$11,'Assumptions Notes'!C$11,C6345)</f>
        <v>120.9</v>
      </c>
      <c r="H6345" s="15">
        <f t="shared" si="199"/>
        <v>1.1485500000000001E-2</v>
      </c>
      <c r="I6345" s="2">
        <f>IF(C6345&gt;'Assumptions Notes'!C$11,-C6345*('Assumptions Notes'!C$13/(2*1000)),G6345*D6345)</f>
        <v>1.1485500000000001E-2</v>
      </c>
    </row>
    <row r="6346" spans="1:9" ht="16" x14ac:dyDescent="0.2">
      <c r="A6346" s="5">
        <v>42684.1875</v>
      </c>
      <c r="B6346" s="2">
        <v>1128.52</v>
      </c>
      <c r="C6346" s="29">
        <v>123.3</v>
      </c>
      <c r="D6346" s="8">
        <v>9.6250000000000009E-5</v>
      </c>
      <c r="E6346" s="13">
        <f>D6346*'Assumptions Notes'!C$12</f>
        <v>1.1550000000000001E-2</v>
      </c>
      <c r="F6346" s="15">
        <f t="shared" si="198"/>
        <v>1.1867625000000001E-2</v>
      </c>
      <c r="G6346" s="10">
        <f>IF(C6346&gt;'Assumptions Notes'!C$11,'Assumptions Notes'!C$11,C6346)</f>
        <v>123.3</v>
      </c>
      <c r="H6346" s="15">
        <f t="shared" si="199"/>
        <v>1.1867625000000001E-2</v>
      </c>
      <c r="I6346" s="2">
        <f>IF(C6346&gt;'Assumptions Notes'!C$11,-C6346*('Assumptions Notes'!C$13/(2*1000)),G6346*D6346)</f>
        <v>1.1867625000000001E-2</v>
      </c>
    </row>
    <row r="6347" spans="1:9" ht="16" x14ac:dyDescent="0.2">
      <c r="A6347" s="5">
        <v>42684.208333333336</v>
      </c>
      <c r="B6347" s="2">
        <v>1154.56</v>
      </c>
      <c r="C6347" s="29">
        <v>128.30000000000001</v>
      </c>
      <c r="D6347" s="8">
        <v>9.7499999999999998E-5</v>
      </c>
      <c r="E6347" s="13">
        <f>D6347*'Assumptions Notes'!C$12</f>
        <v>1.17E-2</v>
      </c>
      <c r="F6347" s="15">
        <f t="shared" si="198"/>
        <v>1.2509250000000001E-2</v>
      </c>
      <c r="G6347" s="10">
        <f>IF(C6347&gt;'Assumptions Notes'!C$11,'Assumptions Notes'!C$11,C6347)</f>
        <v>128.30000000000001</v>
      </c>
      <c r="H6347" s="15">
        <f t="shared" si="199"/>
        <v>1.2509250000000001E-2</v>
      </c>
      <c r="I6347" s="2">
        <f>IF(C6347&gt;'Assumptions Notes'!C$11,-C6347*('Assumptions Notes'!C$13/(2*1000)),G6347*D6347)</f>
        <v>1.2509250000000001E-2</v>
      </c>
    </row>
    <row r="6348" spans="1:9" ht="16" x14ac:dyDescent="0.2">
      <c r="A6348" s="5">
        <v>42684.229166666664</v>
      </c>
      <c r="B6348" s="2">
        <v>1198.76</v>
      </c>
      <c r="C6348" s="29">
        <v>129.80000000000001</v>
      </c>
      <c r="D6348" s="8">
        <v>1.15E-4</v>
      </c>
      <c r="E6348" s="13">
        <f>D6348*'Assumptions Notes'!C$12</f>
        <v>1.38E-2</v>
      </c>
      <c r="F6348" s="15">
        <f t="shared" si="198"/>
        <v>1.4927000000000001E-2</v>
      </c>
      <c r="G6348" s="10">
        <f>IF(C6348&gt;'Assumptions Notes'!C$11,'Assumptions Notes'!C$11,C6348)</f>
        <v>129.80000000000001</v>
      </c>
      <c r="H6348" s="15">
        <f t="shared" si="199"/>
        <v>1.4927000000000001E-2</v>
      </c>
      <c r="I6348" s="2">
        <f>IF(C6348&gt;'Assumptions Notes'!C$11,-C6348*('Assumptions Notes'!C$13/(2*1000)),G6348*D6348)</f>
        <v>1.4927000000000001E-2</v>
      </c>
    </row>
    <row r="6349" spans="1:9" ht="16" x14ac:dyDescent="0.2">
      <c r="A6349" s="5">
        <v>42684.25</v>
      </c>
      <c r="B6349" s="2">
        <v>1274.4100000000001</v>
      </c>
      <c r="C6349" s="29">
        <v>130.6</v>
      </c>
      <c r="D6349" s="8">
        <v>1.325E-4</v>
      </c>
      <c r="E6349" s="13">
        <f>D6349*'Assumptions Notes'!C$12</f>
        <v>1.5900000000000001E-2</v>
      </c>
      <c r="F6349" s="15">
        <f t="shared" si="198"/>
        <v>1.7304499999999997E-2</v>
      </c>
      <c r="G6349" s="10">
        <f>IF(C6349&gt;'Assumptions Notes'!C$11,'Assumptions Notes'!C$11,C6349)</f>
        <v>130.6</v>
      </c>
      <c r="H6349" s="15">
        <f t="shared" si="199"/>
        <v>1.7304499999999997E-2</v>
      </c>
      <c r="I6349" s="2">
        <f>IF(C6349&gt;'Assumptions Notes'!C$11,-C6349*('Assumptions Notes'!C$13/(2*1000)),G6349*D6349)</f>
        <v>1.7304499999999997E-2</v>
      </c>
    </row>
    <row r="6350" spans="1:9" ht="16" x14ac:dyDescent="0.2">
      <c r="A6350" s="5">
        <v>42684.270833333336</v>
      </c>
      <c r="B6350" s="2">
        <v>1338.72</v>
      </c>
      <c r="C6350" s="29">
        <v>124.9</v>
      </c>
      <c r="D6350" s="8">
        <v>1.6249999999999999E-4</v>
      </c>
      <c r="E6350" s="13">
        <f>D6350*'Assumptions Notes'!C$12</f>
        <v>1.95E-2</v>
      </c>
      <c r="F6350" s="15">
        <f t="shared" si="198"/>
        <v>2.0296249999999998E-2</v>
      </c>
      <c r="G6350" s="10">
        <f>IF(C6350&gt;'Assumptions Notes'!C$11,'Assumptions Notes'!C$11,C6350)</f>
        <v>124.9</v>
      </c>
      <c r="H6350" s="15">
        <f t="shared" si="199"/>
        <v>2.0296249999999998E-2</v>
      </c>
      <c r="I6350" s="2">
        <f>IF(C6350&gt;'Assumptions Notes'!C$11,-C6350*('Assumptions Notes'!C$13/(2*1000)),G6350*D6350)</f>
        <v>2.0296249999999998E-2</v>
      </c>
    </row>
    <row r="6351" spans="1:9" ht="16" x14ac:dyDescent="0.2">
      <c r="A6351" s="5">
        <v>42684.291666666664</v>
      </c>
      <c r="B6351" s="2">
        <v>1423.55</v>
      </c>
      <c r="C6351" s="29">
        <v>117.9</v>
      </c>
      <c r="D6351" s="8">
        <v>1.9249999999999999E-4</v>
      </c>
      <c r="E6351" s="13">
        <f>D6351*'Assumptions Notes'!C$12</f>
        <v>2.3099999999999999E-2</v>
      </c>
      <c r="F6351" s="15">
        <f t="shared" si="198"/>
        <v>2.2695750000000001E-2</v>
      </c>
      <c r="G6351" s="10">
        <f>IF(C6351&gt;'Assumptions Notes'!C$11,'Assumptions Notes'!C$11,C6351)</f>
        <v>117.9</v>
      </c>
      <c r="H6351" s="15">
        <f t="shared" si="199"/>
        <v>2.2695750000000001E-2</v>
      </c>
      <c r="I6351" s="2">
        <f>IF(C6351&gt;'Assumptions Notes'!C$11,-C6351*('Assumptions Notes'!C$13/(2*1000)),G6351*D6351)</f>
        <v>2.2695750000000001E-2</v>
      </c>
    </row>
    <row r="6352" spans="1:9" ht="16" x14ac:dyDescent="0.2">
      <c r="A6352" s="5">
        <v>42684.3125</v>
      </c>
      <c r="B6352" s="2">
        <v>1435.64</v>
      </c>
      <c r="C6352" s="29">
        <v>113.9</v>
      </c>
      <c r="D6352" s="8">
        <v>2.0875000000000001E-4</v>
      </c>
      <c r="E6352" s="13">
        <f>D6352*'Assumptions Notes'!C$12</f>
        <v>2.5049999999999999E-2</v>
      </c>
      <c r="F6352" s="15">
        <f t="shared" si="198"/>
        <v>2.3776625000000003E-2</v>
      </c>
      <c r="G6352" s="10">
        <f>IF(C6352&gt;'Assumptions Notes'!C$11,'Assumptions Notes'!C$11,C6352)</f>
        <v>113.9</v>
      </c>
      <c r="H6352" s="15">
        <f t="shared" si="199"/>
        <v>2.3776625000000003E-2</v>
      </c>
      <c r="I6352" s="2">
        <f>IF(C6352&gt;'Assumptions Notes'!C$11,-C6352*('Assumptions Notes'!C$13/(2*1000)),G6352*D6352)</f>
        <v>2.3776625000000003E-2</v>
      </c>
    </row>
    <row r="6353" spans="1:9" ht="16" x14ac:dyDescent="0.2">
      <c r="A6353" s="5">
        <v>42684.333333333336</v>
      </c>
      <c r="B6353" s="2">
        <v>1355.56</v>
      </c>
      <c r="C6353" s="29">
        <v>111.2</v>
      </c>
      <c r="D6353" s="8">
        <v>2.2499999999999999E-4</v>
      </c>
      <c r="E6353" s="13">
        <f>D6353*'Assumptions Notes'!C$12</f>
        <v>2.7E-2</v>
      </c>
      <c r="F6353" s="15">
        <f t="shared" si="198"/>
        <v>2.5020000000000001E-2</v>
      </c>
      <c r="G6353" s="10">
        <f>IF(C6353&gt;'Assumptions Notes'!C$11,'Assumptions Notes'!C$11,C6353)</f>
        <v>111.2</v>
      </c>
      <c r="H6353" s="15">
        <f t="shared" si="199"/>
        <v>2.5020000000000001E-2</v>
      </c>
      <c r="I6353" s="2">
        <f>IF(C6353&gt;'Assumptions Notes'!C$11,-C6353*('Assumptions Notes'!C$13/(2*1000)),G6353*D6353)</f>
        <v>2.5020000000000001E-2</v>
      </c>
    </row>
    <row r="6354" spans="1:9" ht="16" x14ac:dyDescent="0.2">
      <c r="A6354" s="5">
        <v>42684.354166666664</v>
      </c>
      <c r="B6354" s="2">
        <v>1297.73</v>
      </c>
      <c r="C6354" s="29">
        <v>111.1</v>
      </c>
      <c r="D6354" s="8">
        <v>2.2625E-4</v>
      </c>
      <c r="E6354" s="13">
        <f>D6354*'Assumptions Notes'!C$12</f>
        <v>2.7150000000000001E-2</v>
      </c>
      <c r="F6354" s="15">
        <f t="shared" si="198"/>
        <v>2.5136374999999999E-2</v>
      </c>
      <c r="G6354" s="10">
        <f>IF(C6354&gt;'Assumptions Notes'!C$11,'Assumptions Notes'!C$11,C6354)</f>
        <v>111.1</v>
      </c>
      <c r="H6354" s="15">
        <f t="shared" si="199"/>
        <v>2.5136374999999999E-2</v>
      </c>
      <c r="I6354" s="2">
        <f>IF(C6354&gt;'Assumptions Notes'!C$11,-C6354*('Assumptions Notes'!C$13/(2*1000)),G6354*D6354)</f>
        <v>2.5136374999999999E-2</v>
      </c>
    </row>
    <row r="6355" spans="1:9" ht="16" x14ac:dyDescent="0.2">
      <c r="A6355" s="5">
        <v>42684.375</v>
      </c>
      <c r="B6355" s="2">
        <v>1256.95</v>
      </c>
      <c r="C6355" s="29">
        <v>113.9</v>
      </c>
      <c r="D6355" s="8">
        <v>2.275E-4</v>
      </c>
      <c r="E6355" s="13">
        <f>D6355*'Assumptions Notes'!C$12</f>
        <v>2.7300000000000001E-2</v>
      </c>
      <c r="F6355" s="15">
        <f t="shared" si="198"/>
        <v>2.5912250000000001E-2</v>
      </c>
      <c r="G6355" s="10">
        <f>IF(C6355&gt;'Assumptions Notes'!C$11,'Assumptions Notes'!C$11,C6355)</f>
        <v>113.9</v>
      </c>
      <c r="H6355" s="15">
        <f t="shared" si="199"/>
        <v>2.5912250000000001E-2</v>
      </c>
      <c r="I6355" s="2">
        <f>IF(C6355&gt;'Assumptions Notes'!C$11,-C6355*('Assumptions Notes'!C$13/(2*1000)),G6355*D6355)</f>
        <v>2.5912250000000001E-2</v>
      </c>
    </row>
    <row r="6356" spans="1:9" ht="16" x14ac:dyDescent="0.2">
      <c r="A6356" s="5">
        <v>42684.395833333336</v>
      </c>
      <c r="B6356" s="2">
        <v>1200.67</v>
      </c>
      <c r="C6356" s="29">
        <v>116.7</v>
      </c>
      <c r="D6356" s="8">
        <v>2.1875E-4</v>
      </c>
      <c r="E6356" s="13">
        <f>D6356*'Assumptions Notes'!C$12</f>
        <v>2.6249999999999999E-2</v>
      </c>
      <c r="F6356" s="15">
        <f t="shared" si="198"/>
        <v>2.5528125000000002E-2</v>
      </c>
      <c r="G6356" s="10">
        <f>IF(C6356&gt;'Assumptions Notes'!C$11,'Assumptions Notes'!C$11,C6356)</f>
        <v>116.7</v>
      </c>
      <c r="H6356" s="15">
        <f t="shared" si="199"/>
        <v>2.5528125000000002E-2</v>
      </c>
      <c r="I6356" s="2">
        <f>IF(C6356&gt;'Assumptions Notes'!C$11,-C6356*('Assumptions Notes'!C$13/(2*1000)),G6356*D6356)</f>
        <v>2.5528125000000002E-2</v>
      </c>
    </row>
    <row r="6357" spans="1:9" ht="16" x14ac:dyDescent="0.2">
      <c r="A6357" s="5">
        <v>42684.416666666664</v>
      </c>
      <c r="B6357" s="2">
        <v>1186.45</v>
      </c>
      <c r="C6357" s="29">
        <v>120.6</v>
      </c>
      <c r="D6357" s="8">
        <v>2.1000000000000001E-4</v>
      </c>
      <c r="E6357" s="13">
        <f>D6357*'Assumptions Notes'!C$12</f>
        <v>2.52E-2</v>
      </c>
      <c r="F6357" s="15">
        <f t="shared" si="198"/>
        <v>2.5326000000000001E-2</v>
      </c>
      <c r="G6357" s="10">
        <f>IF(C6357&gt;'Assumptions Notes'!C$11,'Assumptions Notes'!C$11,C6357)</f>
        <v>120.6</v>
      </c>
      <c r="H6357" s="15">
        <f t="shared" si="199"/>
        <v>2.5326000000000001E-2</v>
      </c>
      <c r="I6357" s="2">
        <f>IF(C6357&gt;'Assumptions Notes'!C$11,-C6357*('Assumptions Notes'!C$13/(2*1000)),G6357*D6357)</f>
        <v>2.5326000000000001E-2</v>
      </c>
    </row>
    <row r="6358" spans="1:9" ht="16" x14ac:dyDescent="0.2">
      <c r="A6358" s="5">
        <v>42684.4375</v>
      </c>
      <c r="B6358" s="2">
        <v>1167.07</v>
      </c>
      <c r="C6358" s="29">
        <v>122.7</v>
      </c>
      <c r="D6358" s="8">
        <v>2.075E-4</v>
      </c>
      <c r="E6358" s="13">
        <f>D6358*'Assumptions Notes'!C$12</f>
        <v>2.4899999999999999E-2</v>
      </c>
      <c r="F6358" s="15">
        <f t="shared" si="198"/>
        <v>2.546025E-2</v>
      </c>
      <c r="G6358" s="10">
        <f>IF(C6358&gt;'Assumptions Notes'!C$11,'Assumptions Notes'!C$11,C6358)</f>
        <v>122.7</v>
      </c>
      <c r="H6358" s="15">
        <f t="shared" si="199"/>
        <v>2.546025E-2</v>
      </c>
      <c r="I6358" s="2">
        <f>IF(C6358&gt;'Assumptions Notes'!C$11,-C6358*('Assumptions Notes'!C$13/(2*1000)),G6358*D6358)</f>
        <v>2.546025E-2</v>
      </c>
    </row>
    <row r="6359" spans="1:9" ht="16" x14ac:dyDescent="0.2">
      <c r="A6359" s="5">
        <v>42684.458333333336</v>
      </c>
      <c r="B6359" s="2">
        <v>1154.8599999999999</v>
      </c>
      <c r="C6359" s="29">
        <v>121.4</v>
      </c>
      <c r="D6359" s="8">
        <v>2.05E-4</v>
      </c>
      <c r="E6359" s="13">
        <f>D6359*'Assumptions Notes'!C$12</f>
        <v>2.46E-2</v>
      </c>
      <c r="F6359" s="15">
        <f t="shared" si="198"/>
        <v>2.4886999999999999E-2</v>
      </c>
      <c r="G6359" s="10">
        <f>IF(C6359&gt;'Assumptions Notes'!C$11,'Assumptions Notes'!C$11,C6359)</f>
        <v>121.4</v>
      </c>
      <c r="H6359" s="15">
        <f t="shared" si="199"/>
        <v>2.4886999999999999E-2</v>
      </c>
      <c r="I6359" s="2">
        <f>IF(C6359&gt;'Assumptions Notes'!C$11,-C6359*('Assumptions Notes'!C$13/(2*1000)),G6359*D6359)</f>
        <v>2.4886999999999999E-2</v>
      </c>
    </row>
    <row r="6360" spans="1:9" ht="16" x14ac:dyDescent="0.2">
      <c r="A6360" s="5">
        <v>42684.479166666664</v>
      </c>
      <c r="B6360" s="2">
        <v>1167.79</v>
      </c>
      <c r="C6360" s="29">
        <v>121.6</v>
      </c>
      <c r="D6360" s="8">
        <v>2.1499999999999999E-4</v>
      </c>
      <c r="E6360" s="13">
        <f>D6360*'Assumptions Notes'!C$12</f>
        <v>2.58E-2</v>
      </c>
      <c r="F6360" s="15">
        <f t="shared" si="198"/>
        <v>2.6143999999999997E-2</v>
      </c>
      <c r="G6360" s="10">
        <f>IF(C6360&gt;'Assumptions Notes'!C$11,'Assumptions Notes'!C$11,C6360)</f>
        <v>121.6</v>
      </c>
      <c r="H6360" s="15">
        <f t="shared" si="199"/>
        <v>2.6143999999999997E-2</v>
      </c>
      <c r="I6360" s="2">
        <f>IF(C6360&gt;'Assumptions Notes'!C$11,-C6360*('Assumptions Notes'!C$13/(2*1000)),G6360*D6360)</f>
        <v>2.6143999999999997E-2</v>
      </c>
    </row>
    <row r="6361" spans="1:9" ht="16" x14ac:dyDescent="0.2">
      <c r="A6361" s="5">
        <v>42684.5</v>
      </c>
      <c r="B6361" s="2">
        <v>1177.6600000000001</v>
      </c>
      <c r="C6361" s="29">
        <v>122.4</v>
      </c>
      <c r="D6361" s="8">
        <v>2.2499999999999999E-4</v>
      </c>
      <c r="E6361" s="13">
        <f>D6361*'Assumptions Notes'!C$12</f>
        <v>2.7E-2</v>
      </c>
      <c r="F6361" s="15">
        <f t="shared" si="198"/>
        <v>2.7540000000000002E-2</v>
      </c>
      <c r="G6361" s="10">
        <f>IF(C6361&gt;'Assumptions Notes'!C$11,'Assumptions Notes'!C$11,C6361)</f>
        <v>122.4</v>
      </c>
      <c r="H6361" s="15">
        <f t="shared" si="199"/>
        <v>2.7540000000000002E-2</v>
      </c>
      <c r="I6361" s="2">
        <f>IF(C6361&gt;'Assumptions Notes'!C$11,-C6361*('Assumptions Notes'!C$13/(2*1000)),G6361*D6361)</f>
        <v>2.7540000000000002E-2</v>
      </c>
    </row>
    <row r="6362" spans="1:9" ht="16" x14ac:dyDescent="0.2">
      <c r="A6362" s="5">
        <v>42684.520833333336</v>
      </c>
      <c r="B6362" s="2">
        <v>1182.48</v>
      </c>
      <c r="C6362" s="29">
        <v>118.5</v>
      </c>
      <c r="D6362" s="8">
        <v>2.1250000000000002E-4</v>
      </c>
      <c r="E6362" s="13">
        <f>D6362*'Assumptions Notes'!C$12</f>
        <v>2.5500000000000002E-2</v>
      </c>
      <c r="F6362" s="15">
        <f t="shared" si="198"/>
        <v>2.5181250000000002E-2</v>
      </c>
      <c r="G6362" s="10">
        <f>IF(C6362&gt;'Assumptions Notes'!C$11,'Assumptions Notes'!C$11,C6362)</f>
        <v>118.5</v>
      </c>
      <c r="H6362" s="15">
        <f t="shared" si="199"/>
        <v>2.5181250000000002E-2</v>
      </c>
      <c r="I6362" s="2">
        <f>IF(C6362&gt;'Assumptions Notes'!C$11,-C6362*('Assumptions Notes'!C$13/(2*1000)),G6362*D6362)</f>
        <v>2.5181250000000002E-2</v>
      </c>
    </row>
    <row r="6363" spans="1:9" ht="16" x14ac:dyDescent="0.2">
      <c r="A6363" s="5">
        <v>42684.541666666664</v>
      </c>
      <c r="B6363" s="2">
        <v>1119.69</v>
      </c>
      <c r="C6363" s="29">
        <v>119.3</v>
      </c>
      <c r="D6363" s="8">
        <v>2.0000000000000001E-4</v>
      </c>
      <c r="E6363" s="13">
        <f>D6363*'Assumptions Notes'!C$12</f>
        <v>2.4E-2</v>
      </c>
      <c r="F6363" s="15">
        <f t="shared" si="198"/>
        <v>2.3859999999999999E-2</v>
      </c>
      <c r="G6363" s="10">
        <f>IF(C6363&gt;'Assumptions Notes'!C$11,'Assumptions Notes'!C$11,C6363)</f>
        <v>119.3</v>
      </c>
      <c r="H6363" s="15">
        <f t="shared" si="199"/>
        <v>2.3859999999999999E-2</v>
      </c>
      <c r="I6363" s="2">
        <f>IF(C6363&gt;'Assumptions Notes'!C$11,-C6363*('Assumptions Notes'!C$13/(2*1000)),G6363*D6363)</f>
        <v>2.3859999999999999E-2</v>
      </c>
    </row>
    <row r="6364" spans="1:9" ht="16" x14ac:dyDescent="0.2">
      <c r="A6364" s="5">
        <v>42684.5625</v>
      </c>
      <c r="B6364" s="2">
        <v>1118.25</v>
      </c>
      <c r="C6364" s="29">
        <v>113.5</v>
      </c>
      <c r="D6364" s="8">
        <v>1.975E-4</v>
      </c>
      <c r="E6364" s="13">
        <f>D6364*'Assumptions Notes'!C$12</f>
        <v>2.3699999999999999E-2</v>
      </c>
      <c r="F6364" s="15">
        <f t="shared" si="198"/>
        <v>2.2416249999999999E-2</v>
      </c>
      <c r="G6364" s="10">
        <f>IF(C6364&gt;'Assumptions Notes'!C$11,'Assumptions Notes'!C$11,C6364)</f>
        <v>113.5</v>
      </c>
      <c r="H6364" s="15">
        <f t="shared" si="199"/>
        <v>2.2416249999999999E-2</v>
      </c>
      <c r="I6364" s="2">
        <f>IF(C6364&gt;'Assumptions Notes'!C$11,-C6364*('Assumptions Notes'!C$13/(2*1000)),G6364*D6364)</f>
        <v>2.2416249999999999E-2</v>
      </c>
    </row>
    <row r="6365" spans="1:9" ht="16" x14ac:dyDescent="0.2">
      <c r="A6365" s="5">
        <v>42684.583333333336</v>
      </c>
      <c r="B6365" s="2">
        <v>1148.0899999999999</v>
      </c>
      <c r="C6365" s="29">
        <v>110.4</v>
      </c>
      <c r="D6365" s="8">
        <v>1.95E-4</v>
      </c>
      <c r="E6365" s="13">
        <f>D6365*'Assumptions Notes'!C$12</f>
        <v>2.3400000000000001E-2</v>
      </c>
      <c r="F6365" s="15">
        <f t="shared" si="198"/>
        <v>2.1528000000000002E-2</v>
      </c>
      <c r="G6365" s="10">
        <f>IF(C6365&gt;'Assumptions Notes'!C$11,'Assumptions Notes'!C$11,C6365)</f>
        <v>110.4</v>
      </c>
      <c r="H6365" s="15">
        <f t="shared" si="199"/>
        <v>2.1528000000000002E-2</v>
      </c>
      <c r="I6365" s="2">
        <f>IF(C6365&gt;'Assumptions Notes'!C$11,-C6365*('Assumptions Notes'!C$13/(2*1000)),G6365*D6365)</f>
        <v>2.1528000000000002E-2</v>
      </c>
    </row>
    <row r="6366" spans="1:9" ht="16" x14ac:dyDescent="0.2">
      <c r="A6366" s="5">
        <v>42684.604166666664</v>
      </c>
      <c r="B6366" s="2">
        <v>1172.21</v>
      </c>
      <c r="C6366" s="29">
        <v>110.8</v>
      </c>
      <c r="D6366" s="8">
        <v>1.9625E-4</v>
      </c>
      <c r="E6366" s="13">
        <f>D6366*'Assumptions Notes'!C$12</f>
        <v>2.3550000000000001E-2</v>
      </c>
      <c r="F6366" s="15">
        <f t="shared" si="198"/>
        <v>2.17445E-2</v>
      </c>
      <c r="G6366" s="10">
        <f>IF(C6366&gt;'Assumptions Notes'!C$11,'Assumptions Notes'!C$11,C6366)</f>
        <v>110.8</v>
      </c>
      <c r="H6366" s="15">
        <f t="shared" si="199"/>
        <v>2.17445E-2</v>
      </c>
      <c r="I6366" s="2">
        <f>IF(C6366&gt;'Assumptions Notes'!C$11,-C6366*('Assumptions Notes'!C$13/(2*1000)),G6366*D6366)</f>
        <v>2.17445E-2</v>
      </c>
    </row>
    <row r="6367" spans="1:9" ht="16" x14ac:dyDescent="0.2">
      <c r="A6367" s="5">
        <v>42684.625</v>
      </c>
      <c r="B6367" s="2">
        <v>1232.69</v>
      </c>
      <c r="C6367" s="29">
        <v>109.5</v>
      </c>
      <c r="D6367" s="8">
        <v>1.975E-4</v>
      </c>
      <c r="E6367" s="13">
        <f>D6367*'Assumptions Notes'!C$12</f>
        <v>2.3699999999999999E-2</v>
      </c>
      <c r="F6367" s="15">
        <f t="shared" si="198"/>
        <v>2.162625E-2</v>
      </c>
      <c r="G6367" s="10">
        <f>IF(C6367&gt;'Assumptions Notes'!C$11,'Assumptions Notes'!C$11,C6367)</f>
        <v>109.5</v>
      </c>
      <c r="H6367" s="15">
        <f t="shared" si="199"/>
        <v>2.162625E-2</v>
      </c>
      <c r="I6367" s="2">
        <f>IF(C6367&gt;'Assumptions Notes'!C$11,-C6367*('Assumptions Notes'!C$13/(2*1000)),G6367*D6367)</f>
        <v>2.162625E-2</v>
      </c>
    </row>
    <row r="6368" spans="1:9" ht="16" x14ac:dyDescent="0.2">
      <c r="A6368" s="5">
        <v>42684.645833333336</v>
      </c>
      <c r="B6368" s="2">
        <v>1299.31</v>
      </c>
      <c r="C6368" s="29">
        <v>117</v>
      </c>
      <c r="D6368" s="8">
        <v>2.2124999999999998E-4</v>
      </c>
      <c r="E6368" s="13">
        <f>D6368*'Assumptions Notes'!C$12</f>
        <v>2.6549999999999997E-2</v>
      </c>
      <c r="F6368" s="15">
        <f t="shared" si="198"/>
        <v>2.588625E-2</v>
      </c>
      <c r="G6368" s="10">
        <f>IF(C6368&gt;'Assumptions Notes'!C$11,'Assumptions Notes'!C$11,C6368)</f>
        <v>117</v>
      </c>
      <c r="H6368" s="15">
        <f t="shared" si="199"/>
        <v>2.588625E-2</v>
      </c>
      <c r="I6368" s="2">
        <f>IF(C6368&gt;'Assumptions Notes'!C$11,-C6368*('Assumptions Notes'!C$13/(2*1000)),G6368*D6368)</f>
        <v>2.588625E-2</v>
      </c>
    </row>
    <row r="6369" spans="1:9" ht="16" x14ac:dyDescent="0.2">
      <c r="A6369" s="5">
        <v>42684.666666666664</v>
      </c>
      <c r="B6369" s="2">
        <v>1294.97</v>
      </c>
      <c r="C6369" s="29">
        <v>119.7</v>
      </c>
      <c r="D6369" s="8">
        <v>2.4499999999999999E-4</v>
      </c>
      <c r="E6369" s="13">
        <f>D6369*'Assumptions Notes'!C$12</f>
        <v>2.9399999999999999E-2</v>
      </c>
      <c r="F6369" s="15">
        <f t="shared" si="198"/>
        <v>2.9326499999999998E-2</v>
      </c>
      <c r="G6369" s="10">
        <f>IF(C6369&gt;'Assumptions Notes'!C$11,'Assumptions Notes'!C$11,C6369)</f>
        <v>119.7</v>
      </c>
      <c r="H6369" s="15">
        <f t="shared" si="199"/>
        <v>2.9326499999999998E-2</v>
      </c>
      <c r="I6369" s="2">
        <f>IF(C6369&gt;'Assumptions Notes'!C$11,-C6369*('Assumptions Notes'!C$13/(2*1000)),G6369*D6369)</f>
        <v>2.9326499999999998E-2</v>
      </c>
    </row>
    <row r="6370" spans="1:9" ht="16" x14ac:dyDescent="0.2">
      <c r="A6370" s="5">
        <v>42684.6875</v>
      </c>
      <c r="B6370" s="2">
        <v>1332.68</v>
      </c>
      <c r="C6370" s="29">
        <v>120.7</v>
      </c>
      <c r="D6370" s="8">
        <v>2.7E-4</v>
      </c>
      <c r="E6370" s="13">
        <f>D6370*'Assumptions Notes'!C$12</f>
        <v>3.2399999999999998E-2</v>
      </c>
      <c r="F6370" s="15">
        <f t="shared" si="198"/>
        <v>3.2589E-2</v>
      </c>
      <c r="G6370" s="10">
        <f>IF(C6370&gt;'Assumptions Notes'!C$11,'Assumptions Notes'!C$11,C6370)</f>
        <v>120.7</v>
      </c>
      <c r="H6370" s="15">
        <f t="shared" si="199"/>
        <v>3.2589E-2</v>
      </c>
      <c r="I6370" s="2">
        <f>IF(C6370&gt;'Assumptions Notes'!C$11,-C6370*('Assumptions Notes'!C$13/(2*1000)),G6370*D6370)</f>
        <v>3.2589E-2</v>
      </c>
    </row>
    <row r="6371" spans="1:9" ht="16" x14ac:dyDescent="0.2">
      <c r="A6371" s="5">
        <v>42684.708333333336</v>
      </c>
      <c r="B6371" s="2">
        <v>1379.87</v>
      </c>
      <c r="C6371" s="29">
        <v>121.4</v>
      </c>
      <c r="D6371" s="8">
        <v>2.9500000000000001E-4</v>
      </c>
      <c r="E6371" s="13">
        <f>D6371*'Assumptions Notes'!C$12</f>
        <v>3.5400000000000001E-2</v>
      </c>
      <c r="F6371" s="15">
        <f t="shared" si="198"/>
        <v>3.5813000000000005E-2</v>
      </c>
      <c r="G6371" s="10">
        <f>IF(C6371&gt;'Assumptions Notes'!C$11,'Assumptions Notes'!C$11,C6371)</f>
        <v>121.4</v>
      </c>
      <c r="H6371" s="15">
        <f t="shared" si="199"/>
        <v>3.5813000000000005E-2</v>
      </c>
      <c r="I6371" s="2">
        <f>IF(C6371&gt;'Assumptions Notes'!C$11,-C6371*('Assumptions Notes'!C$13/(2*1000)),G6371*D6371)</f>
        <v>3.5813000000000005E-2</v>
      </c>
    </row>
    <row r="6372" spans="1:9" ht="16" x14ac:dyDescent="0.2">
      <c r="A6372" s="5">
        <v>42684.729166666664</v>
      </c>
      <c r="B6372" s="2">
        <v>1407.12</v>
      </c>
      <c r="C6372" s="29">
        <v>123.3</v>
      </c>
      <c r="D6372" s="8">
        <v>2.9750000000000002E-4</v>
      </c>
      <c r="E6372" s="13">
        <f>D6372*'Assumptions Notes'!C$12</f>
        <v>3.5700000000000003E-2</v>
      </c>
      <c r="F6372" s="15">
        <f t="shared" si="198"/>
        <v>3.6681749999999999E-2</v>
      </c>
      <c r="G6372" s="10">
        <f>IF(C6372&gt;'Assumptions Notes'!C$11,'Assumptions Notes'!C$11,C6372)</f>
        <v>123.3</v>
      </c>
      <c r="H6372" s="15">
        <f t="shared" si="199"/>
        <v>3.6681749999999999E-2</v>
      </c>
      <c r="I6372" s="2">
        <f>IF(C6372&gt;'Assumptions Notes'!C$11,-C6372*('Assumptions Notes'!C$13/(2*1000)),G6372*D6372)</f>
        <v>3.6681749999999999E-2</v>
      </c>
    </row>
    <row r="6373" spans="1:9" ht="16" x14ac:dyDescent="0.2">
      <c r="A6373" s="5">
        <v>42684.75</v>
      </c>
      <c r="B6373" s="2">
        <v>1432.07</v>
      </c>
      <c r="C6373" s="29">
        <v>120.3</v>
      </c>
      <c r="D6373" s="8">
        <v>2.9999999999999997E-4</v>
      </c>
      <c r="E6373" s="13">
        <f>D6373*'Assumptions Notes'!C$12</f>
        <v>3.5999999999999997E-2</v>
      </c>
      <c r="F6373" s="15">
        <f t="shared" si="198"/>
        <v>3.6089999999999997E-2</v>
      </c>
      <c r="G6373" s="10">
        <f>IF(C6373&gt;'Assumptions Notes'!C$11,'Assumptions Notes'!C$11,C6373)</f>
        <v>120.3</v>
      </c>
      <c r="H6373" s="15">
        <f t="shared" si="199"/>
        <v>3.6089999999999997E-2</v>
      </c>
      <c r="I6373" s="2">
        <f>IF(C6373&gt;'Assumptions Notes'!C$11,-C6373*('Assumptions Notes'!C$13/(2*1000)),G6373*D6373)</f>
        <v>3.6089999999999997E-2</v>
      </c>
    </row>
    <row r="6374" spans="1:9" ht="16" x14ac:dyDescent="0.2">
      <c r="A6374" s="5">
        <v>42684.770833333336</v>
      </c>
      <c r="B6374" s="2">
        <v>1415.97</v>
      </c>
      <c r="C6374" s="29">
        <v>115.8</v>
      </c>
      <c r="D6374" s="8">
        <v>2.9999999999999997E-4</v>
      </c>
      <c r="E6374" s="13">
        <f>D6374*'Assumptions Notes'!C$12</f>
        <v>3.5999999999999997E-2</v>
      </c>
      <c r="F6374" s="15">
        <f t="shared" si="198"/>
        <v>3.4739999999999993E-2</v>
      </c>
      <c r="G6374" s="10">
        <f>IF(C6374&gt;'Assumptions Notes'!C$11,'Assumptions Notes'!C$11,C6374)</f>
        <v>115.8</v>
      </c>
      <c r="H6374" s="15">
        <f t="shared" si="199"/>
        <v>3.4739999999999993E-2</v>
      </c>
      <c r="I6374" s="2">
        <f>IF(C6374&gt;'Assumptions Notes'!C$11,-C6374*('Assumptions Notes'!C$13/(2*1000)),G6374*D6374)</f>
        <v>3.4739999999999993E-2</v>
      </c>
    </row>
    <row r="6375" spans="1:9" ht="16" x14ac:dyDescent="0.2">
      <c r="A6375" s="5">
        <v>42684.791666666664</v>
      </c>
      <c r="B6375" s="2">
        <v>1421.35</v>
      </c>
      <c r="C6375" s="29">
        <v>112.2</v>
      </c>
      <c r="D6375" s="8">
        <v>2.9999999999999997E-4</v>
      </c>
      <c r="E6375" s="13">
        <f>D6375*'Assumptions Notes'!C$12</f>
        <v>3.5999999999999997E-2</v>
      </c>
      <c r="F6375" s="15">
        <f t="shared" si="198"/>
        <v>3.3659999999999995E-2</v>
      </c>
      <c r="G6375" s="10">
        <f>IF(C6375&gt;'Assumptions Notes'!C$11,'Assumptions Notes'!C$11,C6375)</f>
        <v>112.2</v>
      </c>
      <c r="H6375" s="15">
        <f t="shared" si="199"/>
        <v>3.3659999999999995E-2</v>
      </c>
      <c r="I6375" s="2">
        <f>IF(C6375&gt;'Assumptions Notes'!C$11,-C6375*('Assumptions Notes'!C$13/(2*1000)),G6375*D6375)</f>
        <v>3.3659999999999995E-2</v>
      </c>
    </row>
    <row r="6376" spans="1:9" ht="16" x14ac:dyDescent="0.2">
      <c r="A6376" s="5">
        <v>42684.8125</v>
      </c>
      <c r="B6376" s="2">
        <v>1433.78</v>
      </c>
      <c r="C6376" s="29">
        <v>109.6</v>
      </c>
      <c r="D6376" s="8">
        <v>2.9750000000000002E-4</v>
      </c>
      <c r="E6376" s="13">
        <f>D6376*'Assumptions Notes'!C$12</f>
        <v>3.5700000000000003E-2</v>
      </c>
      <c r="F6376" s="15">
        <f t="shared" si="198"/>
        <v>3.2606000000000003E-2</v>
      </c>
      <c r="G6376" s="10">
        <f>IF(C6376&gt;'Assumptions Notes'!C$11,'Assumptions Notes'!C$11,C6376)</f>
        <v>109.6</v>
      </c>
      <c r="H6376" s="15">
        <f t="shared" si="199"/>
        <v>3.2606000000000003E-2</v>
      </c>
      <c r="I6376" s="2">
        <f>IF(C6376&gt;'Assumptions Notes'!C$11,-C6376*('Assumptions Notes'!C$13/(2*1000)),G6376*D6376)</f>
        <v>3.2606000000000003E-2</v>
      </c>
    </row>
    <row r="6377" spans="1:9" ht="16" x14ac:dyDescent="0.2">
      <c r="A6377" s="5">
        <v>42684.833333333336</v>
      </c>
      <c r="B6377" s="2">
        <v>1456.51</v>
      </c>
      <c r="C6377" s="29">
        <v>104.6</v>
      </c>
      <c r="D6377" s="8">
        <v>2.9500000000000001E-4</v>
      </c>
      <c r="E6377" s="13">
        <f>D6377*'Assumptions Notes'!C$12</f>
        <v>3.5400000000000001E-2</v>
      </c>
      <c r="F6377" s="15">
        <f t="shared" si="198"/>
        <v>3.0856999999999999E-2</v>
      </c>
      <c r="G6377" s="10">
        <f>IF(C6377&gt;'Assumptions Notes'!C$11,'Assumptions Notes'!C$11,C6377)</f>
        <v>104.6</v>
      </c>
      <c r="H6377" s="15">
        <f t="shared" si="199"/>
        <v>3.0856999999999999E-2</v>
      </c>
      <c r="I6377" s="2">
        <f>IF(C6377&gt;'Assumptions Notes'!C$11,-C6377*('Assumptions Notes'!C$13/(2*1000)),G6377*D6377)</f>
        <v>3.0856999999999999E-2</v>
      </c>
    </row>
    <row r="6378" spans="1:9" ht="16" x14ac:dyDescent="0.2">
      <c r="A6378" s="5">
        <v>42684.854166666664</v>
      </c>
      <c r="B6378" s="2">
        <v>1429.83</v>
      </c>
      <c r="C6378" s="29">
        <v>100.4</v>
      </c>
      <c r="D6378" s="8">
        <v>2.9E-4</v>
      </c>
      <c r="E6378" s="13">
        <f>D6378*'Assumptions Notes'!C$12</f>
        <v>3.4799999999999998E-2</v>
      </c>
      <c r="F6378" s="15">
        <f t="shared" si="198"/>
        <v>2.9116000000000003E-2</v>
      </c>
      <c r="G6378" s="10">
        <f>IF(C6378&gt;'Assumptions Notes'!C$11,'Assumptions Notes'!C$11,C6378)</f>
        <v>100.4</v>
      </c>
      <c r="H6378" s="15">
        <f t="shared" si="199"/>
        <v>2.9116000000000003E-2</v>
      </c>
      <c r="I6378" s="2">
        <f>IF(C6378&gt;'Assumptions Notes'!C$11,-C6378*('Assumptions Notes'!C$13/(2*1000)),G6378*D6378)</f>
        <v>2.9116000000000003E-2</v>
      </c>
    </row>
    <row r="6379" spans="1:9" ht="16" x14ac:dyDescent="0.2">
      <c r="A6379" s="5">
        <v>42684.875</v>
      </c>
      <c r="B6379" s="2">
        <v>1384.99</v>
      </c>
      <c r="C6379" s="29">
        <v>106.7</v>
      </c>
      <c r="D6379" s="8">
        <v>2.8499999999999999E-4</v>
      </c>
      <c r="E6379" s="13">
        <f>D6379*'Assumptions Notes'!C$12</f>
        <v>3.4200000000000001E-2</v>
      </c>
      <c r="F6379" s="15">
        <f t="shared" si="198"/>
        <v>3.0409499999999999E-2</v>
      </c>
      <c r="G6379" s="10">
        <f>IF(C6379&gt;'Assumptions Notes'!C$11,'Assumptions Notes'!C$11,C6379)</f>
        <v>106.7</v>
      </c>
      <c r="H6379" s="15">
        <f t="shared" si="199"/>
        <v>3.0409499999999999E-2</v>
      </c>
      <c r="I6379" s="2">
        <f>IF(C6379&gt;'Assumptions Notes'!C$11,-C6379*('Assumptions Notes'!C$13/(2*1000)),G6379*D6379)</f>
        <v>3.0409499999999999E-2</v>
      </c>
    </row>
    <row r="6380" spans="1:9" ht="16" x14ac:dyDescent="0.2">
      <c r="A6380" s="5">
        <v>42684.895833333336</v>
      </c>
      <c r="B6380" s="2">
        <v>1296.1099999999999</v>
      </c>
      <c r="C6380" s="29">
        <v>114.8</v>
      </c>
      <c r="D6380" s="8">
        <v>2.7E-4</v>
      </c>
      <c r="E6380" s="13">
        <f>D6380*'Assumptions Notes'!C$12</f>
        <v>3.2399999999999998E-2</v>
      </c>
      <c r="F6380" s="15">
        <f t="shared" si="198"/>
        <v>3.0995999999999999E-2</v>
      </c>
      <c r="G6380" s="10">
        <f>IF(C6380&gt;'Assumptions Notes'!C$11,'Assumptions Notes'!C$11,C6380)</f>
        <v>114.8</v>
      </c>
      <c r="H6380" s="15">
        <f t="shared" si="199"/>
        <v>3.0995999999999999E-2</v>
      </c>
      <c r="I6380" s="2">
        <f>IF(C6380&gt;'Assumptions Notes'!C$11,-C6380*('Assumptions Notes'!C$13/(2*1000)),G6380*D6380)</f>
        <v>3.0995999999999999E-2</v>
      </c>
    </row>
    <row r="6381" spans="1:9" ht="16" x14ac:dyDescent="0.2">
      <c r="A6381" s="5">
        <v>42684.916666666664</v>
      </c>
      <c r="B6381" s="2">
        <v>1245.25</v>
      </c>
      <c r="C6381" s="29">
        <v>114.9</v>
      </c>
      <c r="D6381" s="8">
        <v>2.5500000000000002E-4</v>
      </c>
      <c r="E6381" s="13">
        <f>D6381*'Assumptions Notes'!C$12</f>
        <v>3.0600000000000002E-2</v>
      </c>
      <c r="F6381" s="15">
        <f t="shared" si="198"/>
        <v>2.9299500000000003E-2</v>
      </c>
      <c r="G6381" s="10">
        <f>IF(C6381&gt;'Assumptions Notes'!C$11,'Assumptions Notes'!C$11,C6381)</f>
        <v>114.9</v>
      </c>
      <c r="H6381" s="15">
        <f t="shared" si="199"/>
        <v>2.9299500000000003E-2</v>
      </c>
      <c r="I6381" s="2">
        <f>IF(C6381&gt;'Assumptions Notes'!C$11,-C6381*('Assumptions Notes'!C$13/(2*1000)),G6381*D6381)</f>
        <v>2.9299500000000003E-2</v>
      </c>
    </row>
    <row r="6382" spans="1:9" ht="16" x14ac:dyDescent="0.2">
      <c r="A6382" s="5">
        <v>42684.9375</v>
      </c>
      <c r="B6382" s="2">
        <v>1209.2</v>
      </c>
      <c r="C6382" s="29">
        <v>117.8</v>
      </c>
      <c r="D6382" s="8">
        <v>2.1250000000000002E-4</v>
      </c>
      <c r="E6382" s="13">
        <f>D6382*'Assumptions Notes'!C$12</f>
        <v>2.5500000000000002E-2</v>
      </c>
      <c r="F6382" s="15">
        <f t="shared" si="198"/>
        <v>2.5032500000000003E-2</v>
      </c>
      <c r="G6382" s="10">
        <f>IF(C6382&gt;'Assumptions Notes'!C$11,'Assumptions Notes'!C$11,C6382)</f>
        <v>117.8</v>
      </c>
      <c r="H6382" s="15">
        <f t="shared" si="199"/>
        <v>2.5032500000000003E-2</v>
      </c>
      <c r="I6382" s="2">
        <f>IF(C6382&gt;'Assumptions Notes'!C$11,-C6382*('Assumptions Notes'!C$13/(2*1000)),G6382*D6382)</f>
        <v>2.5032500000000003E-2</v>
      </c>
    </row>
    <row r="6383" spans="1:9" ht="16" x14ac:dyDescent="0.2">
      <c r="A6383" s="5">
        <v>42684.958333333336</v>
      </c>
      <c r="B6383" s="2">
        <v>1193.32</v>
      </c>
      <c r="C6383" s="29">
        <v>118.9</v>
      </c>
      <c r="D6383" s="8">
        <v>1.7000000000000001E-4</v>
      </c>
      <c r="E6383" s="13">
        <f>D6383*'Assumptions Notes'!C$12</f>
        <v>2.0400000000000001E-2</v>
      </c>
      <c r="F6383" s="15">
        <f t="shared" si="198"/>
        <v>2.0213000000000002E-2</v>
      </c>
      <c r="G6383" s="10">
        <f>IF(C6383&gt;'Assumptions Notes'!C$11,'Assumptions Notes'!C$11,C6383)</f>
        <v>118.9</v>
      </c>
      <c r="H6383" s="15">
        <f t="shared" si="199"/>
        <v>2.0213000000000002E-2</v>
      </c>
      <c r="I6383" s="2">
        <f>IF(C6383&gt;'Assumptions Notes'!C$11,-C6383*('Assumptions Notes'!C$13/(2*1000)),G6383*D6383)</f>
        <v>2.0213000000000002E-2</v>
      </c>
    </row>
    <row r="6384" spans="1:9" ht="16" x14ac:dyDescent="0.2">
      <c r="A6384" s="5">
        <v>42684.979166666664</v>
      </c>
      <c r="B6384" s="2">
        <v>1184.74</v>
      </c>
      <c r="C6384" s="29">
        <v>119.5</v>
      </c>
      <c r="D6384" s="8">
        <v>1.5000000000000001E-4</v>
      </c>
      <c r="E6384" s="13">
        <f>D6384*'Assumptions Notes'!C$12</f>
        <v>1.8000000000000002E-2</v>
      </c>
      <c r="F6384" s="15">
        <f t="shared" si="198"/>
        <v>1.7925E-2</v>
      </c>
      <c r="G6384" s="10">
        <f>IF(C6384&gt;'Assumptions Notes'!C$11,'Assumptions Notes'!C$11,C6384)</f>
        <v>119.5</v>
      </c>
      <c r="H6384" s="15">
        <f t="shared" si="199"/>
        <v>1.7925E-2</v>
      </c>
      <c r="I6384" s="2">
        <f>IF(C6384&gt;'Assumptions Notes'!C$11,-C6384*('Assumptions Notes'!C$13/(2*1000)),G6384*D6384)</f>
        <v>1.7925E-2</v>
      </c>
    </row>
    <row r="6385" spans="1:9" ht="16" x14ac:dyDescent="0.2">
      <c r="A6385" s="5">
        <v>42685</v>
      </c>
      <c r="B6385" s="2">
        <v>1381.18</v>
      </c>
      <c r="C6385" s="29">
        <v>121.6</v>
      </c>
      <c r="D6385" s="8">
        <v>1.2999999999999999E-4</v>
      </c>
      <c r="E6385" s="13">
        <f>D6385*'Assumptions Notes'!C$12</f>
        <v>1.5599999999999999E-2</v>
      </c>
      <c r="F6385" s="15">
        <f t="shared" si="198"/>
        <v>1.5807999999999999E-2</v>
      </c>
      <c r="G6385" s="10">
        <f>IF(C6385&gt;'Assumptions Notes'!C$11,'Assumptions Notes'!C$11,C6385)</f>
        <v>121.6</v>
      </c>
      <c r="H6385" s="15">
        <f t="shared" si="199"/>
        <v>1.5807999999999999E-2</v>
      </c>
      <c r="I6385" s="2">
        <f>IF(C6385&gt;'Assumptions Notes'!C$11,-C6385*('Assumptions Notes'!C$13/(2*1000)),G6385*D6385)</f>
        <v>1.5807999999999999E-2</v>
      </c>
    </row>
    <row r="6386" spans="1:9" ht="16" x14ac:dyDescent="0.2">
      <c r="A6386" s="5">
        <v>42685.020833333336</v>
      </c>
      <c r="B6386" s="2">
        <v>1250.69</v>
      </c>
      <c r="C6386" s="29">
        <v>118.2</v>
      </c>
      <c r="D6386" s="8">
        <v>1.175E-4</v>
      </c>
      <c r="E6386" s="13">
        <f>D6386*'Assumptions Notes'!C$12</f>
        <v>1.41E-2</v>
      </c>
      <c r="F6386" s="15">
        <f t="shared" si="198"/>
        <v>1.38885E-2</v>
      </c>
      <c r="G6386" s="10">
        <f>IF(C6386&gt;'Assumptions Notes'!C$11,'Assumptions Notes'!C$11,C6386)</f>
        <v>118.2</v>
      </c>
      <c r="H6386" s="15">
        <f t="shared" si="199"/>
        <v>1.38885E-2</v>
      </c>
      <c r="I6386" s="2">
        <f>IF(C6386&gt;'Assumptions Notes'!C$11,-C6386*('Assumptions Notes'!C$13/(2*1000)),G6386*D6386)</f>
        <v>1.38885E-2</v>
      </c>
    </row>
    <row r="6387" spans="1:9" ht="16" x14ac:dyDescent="0.2">
      <c r="A6387" s="5">
        <v>42685.041666666664</v>
      </c>
      <c r="B6387" s="2">
        <v>1218.2</v>
      </c>
      <c r="C6387" s="29">
        <v>114.5</v>
      </c>
      <c r="D6387" s="8">
        <v>1.05E-4</v>
      </c>
      <c r="E6387" s="13">
        <f>D6387*'Assumptions Notes'!C$12</f>
        <v>1.26E-2</v>
      </c>
      <c r="F6387" s="15">
        <f t="shared" si="198"/>
        <v>1.20225E-2</v>
      </c>
      <c r="G6387" s="10">
        <f>IF(C6387&gt;'Assumptions Notes'!C$11,'Assumptions Notes'!C$11,C6387)</f>
        <v>114.5</v>
      </c>
      <c r="H6387" s="15">
        <f t="shared" si="199"/>
        <v>1.20225E-2</v>
      </c>
      <c r="I6387" s="2">
        <f>IF(C6387&gt;'Assumptions Notes'!C$11,-C6387*('Assumptions Notes'!C$13/(2*1000)),G6387*D6387)</f>
        <v>1.20225E-2</v>
      </c>
    </row>
    <row r="6388" spans="1:9" ht="16" x14ac:dyDescent="0.2">
      <c r="A6388" s="5">
        <v>42685.0625</v>
      </c>
      <c r="B6388" s="2">
        <v>1148.5999999999999</v>
      </c>
      <c r="C6388" s="29">
        <v>106.7</v>
      </c>
      <c r="D6388" s="8">
        <v>1.025E-4</v>
      </c>
      <c r="E6388" s="13">
        <f>D6388*'Assumptions Notes'!C$12</f>
        <v>1.23E-2</v>
      </c>
      <c r="F6388" s="15">
        <f t="shared" si="198"/>
        <v>1.093675E-2</v>
      </c>
      <c r="G6388" s="10">
        <f>IF(C6388&gt;'Assumptions Notes'!C$11,'Assumptions Notes'!C$11,C6388)</f>
        <v>106.7</v>
      </c>
      <c r="H6388" s="15">
        <f t="shared" si="199"/>
        <v>1.093675E-2</v>
      </c>
      <c r="I6388" s="2">
        <f>IF(C6388&gt;'Assumptions Notes'!C$11,-C6388*('Assumptions Notes'!C$13/(2*1000)),G6388*D6388)</f>
        <v>1.093675E-2</v>
      </c>
    </row>
    <row r="6389" spans="1:9" ht="16" x14ac:dyDescent="0.2">
      <c r="A6389" s="5">
        <v>42685.083333333336</v>
      </c>
      <c r="B6389" s="2">
        <v>1076.5</v>
      </c>
      <c r="C6389" s="29">
        <v>105.5</v>
      </c>
      <c r="D6389" s="8">
        <v>1E-4</v>
      </c>
      <c r="E6389" s="13">
        <f>D6389*'Assumptions Notes'!C$12</f>
        <v>1.2E-2</v>
      </c>
      <c r="F6389" s="15">
        <f t="shared" si="198"/>
        <v>1.055E-2</v>
      </c>
      <c r="G6389" s="10">
        <f>IF(C6389&gt;'Assumptions Notes'!C$11,'Assumptions Notes'!C$11,C6389)</f>
        <v>105.5</v>
      </c>
      <c r="H6389" s="15">
        <f t="shared" si="199"/>
        <v>1.055E-2</v>
      </c>
      <c r="I6389" s="2">
        <f>IF(C6389&gt;'Assumptions Notes'!C$11,-C6389*('Assumptions Notes'!C$13/(2*1000)),G6389*D6389)</f>
        <v>1.055E-2</v>
      </c>
    </row>
    <row r="6390" spans="1:9" ht="16" x14ac:dyDescent="0.2">
      <c r="A6390" s="5">
        <v>42685.104166666664</v>
      </c>
      <c r="B6390" s="2">
        <v>1051.2</v>
      </c>
      <c r="C6390" s="29">
        <v>102.8</v>
      </c>
      <c r="D6390" s="8">
        <v>9.8750000000000002E-5</v>
      </c>
      <c r="E6390" s="13">
        <f>D6390*'Assumptions Notes'!C$12</f>
        <v>1.1849999999999999E-2</v>
      </c>
      <c r="F6390" s="15">
        <f t="shared" si="198"/>
        <v>1.0151499999999999E-2</v>
      </c>
      <c r="G6390" s="10">
        <f>IF(C6390&gt;'Assumptions Notes'!C$11,'Assumptions Notes'!C$11,C6390)</f>
        <v>102.8</v>
      </c>
      <c r="H6390" s="15">
        <f t="shared" si="199"/>
        <v>1.0151499999999999E-2</v>
      </c>
      <c r="I6390" s="2">
        <f>IF(C6390&gt;'Assumptions Notes'!C$11,-C6390*('Assumptions Notes'!C$13/(2*1000)),G6390*D6390)</f>
        <v>1.0151499999999999E-2</v>
      </c>
    </row>
    <row r="6391" spans="1:9" ht="16" x14ac:dyDescent="0.2">
      <c r="A6391" s="5">
        <v>42685.125</v>
      </c>
      <c r="B6391" s="2">
        <v>1048.53</v>
      </c>
      <c r="C6391" s="29">
        <v>103.1</v>
      </c>
      <c r="D6391" s="8">
        <v>9.7499999999999998E-5</v>
      </c>
      <c r="E6391" s="13">
        <f>D6391*'Assumptions Notes'!C$12</f>
        <v>1.17E-2</v>
      </c>
      <c r="F6391" s="15">
        <f t="shared" si="198"/>
        <v>1.0052249999999999E-2</v>
      </c>
      <c r="G6391" s="10">
        <f>IF(C6391&gt;'Assumptions Notes'!C$11,'Assumptions Notes'!C$11,C6391)</f>
        <v>103.1</v>
      </c>
      <c r="H6391" s="15">
        <f t="shared" si="199"/>
        <v>1.0052249999999999E-2</v>
      </c>
      <c r="I6391" s="2">
        <f>IF(C6391&gt;'Assumptions Notes'!C$11,-C6391*('Assumptions Notes'!C$13/(2*1000)),G6391*D6391)</f>
        <v>1.0052249999999999E-2</v>
      </c>
    </row>
    <row r="6392" spans="1:9" ht="16" x14ac:dyDescent="0.2">
      <c r="A6392" s="5">
        <v>42685.145833333336</v>
      </c>
      <c r="B6392" s="2">
        <v>1029.68</v>
      </c>
      <c r="C6392" s="29">
        <v>106.5</v>
      </c>
      <c r="D6392" s="8">
        <v>9.6250000000000009E-5</v>
      </c>
      <c r="E6392" s="13">
        <f>D6392*'Assumptions Notes'!C$12</f>
        <v>1.1550000000000001E-2</v>
      </c>
      <c r="F6392" s="15">
        <f t="shared" si="198"/>
        <v>1.0250625000000001E-2</v>
      </c>
      <c r="G6392" s="10">
        <f>IF(C6392&gt;'Assumptions Notes'!C$11,'Assumptions Notes'!C$11,C6392)</f>
        <v>106.5</v>
      </c>
      <c r="H6392" s="15">
        <f t="shared" si="199"/>
        <v>1.0250625000000001E-2</v>
      </c>
      <c r="I6392" s="2">
        <f>IF(C6392&gt;'Assumptions Notes'!C$11,-C6392*('Assumptions Notes'!C$13/(2*1000)),G6392*D6392)</f>
        <v>1.0250625000000001E-2</v>
      </c>
    </row>
    <row r="6393" spans="1:9" ht="16" x14ac:dyDescent="0.2">
      <c r="A6393" s="5">
        <v>42685.166666666664</v>
      </c>
      <c r="B6393" s="2">
        <v>1019.03</v>
      </c>
      <c r="C6393" s="29">
        <v>108.3</v>
      </c>
      <c r="D6393" s="8">
        <v>9.5000000000000005E-5</v>
      </c>
      <c r="E6393" s="13">
        <f>D6393*'Assumptions Notes'!C$12</f>
        <v>1.14E-2</v>
      </c>
      <c r="F6393" s="15">
        <f t="shared" si="198"/>
        <v>1.0288500000000001E-2</v>
      </c>
      <c r="G6393" s="10">
        <f>IF(C6393&gt;'Assumptions Notes'!C$11,'Assumptions Notes'!C$11,C6393)</f>
        <v>108.3</v>
      </c>
      <c r="H6393" s="15">
        <f t="shared" si="199"/>
        <v>1.0288500000000001E-2</v>
      </c>
      <c r="I6393" s="2">
        <f>IF(C6393&gt;'Assumptions Notes'!C$11,-C6393*('Assumptions Notes'!C$13/(2*1000)),G6393*D6393)</f>
        <v>1.0288500000000001E-2</v>
      </c>
    </row>
    <row r="6394" spans="1:9" ht="16" x14ac:dyDescent="0.2">
      <c r="A6394" s="5">
        <v>42685.1875</v>
      </c>
      <c r="B6394" s="2">
        <v>1029.8</v>
      </c>
      <c r="C6394" s="29">
        <v>111.5</v>
      </c>
      <c r="D6394" s="8">
        <v>9.6250000000000009E-5</v>
      </c>
      <c r="E6394" s="13">
        <f>D6394*'Assumptions Notes'!C$12</f>
        <v>1.1550000000000001E-2</v>
      </c>
      <c r="F6394" s="15">
        <f t="shared" si="198"/>
        <v>1.0731875E-2</v>
      </c>
      <c r="G6394" s="10">
        <f>IF(C6394&gt;'Assumptions Notes'!C$11,'Assumptions Notes'!C$11,C6394)</f>
        <v>111.5</v>
      </c>
      <c r="H6394" s="15">
        <f t="shared" si="199"/>
        <v>1.0731875E-2</v>
      </c>
      <c r="I6394" s="2">
        <f>IF(C6394&gt;'Assumptions Notes'!C$11,-C6394*('Assumptions Notes'!C$13/(2*1000)),G6394*D6394)</f>
        <v>1.0731875E-2</v>
      </c>
    </row>
    <row r="6395" spans="1:9" ht="16" x14ac:dyDescent="0.2">
      <c r="A6395" s="5">
        <v>42685.208333333336</v>
      </c>
      <c r="B6395" s="2">
        <v>1066.03</v>
      </c>
      <c r="C6395" s="29">
        <v>115.2</v>
      </c>
      <c r="D6395" s="8">
        <v>9.7499999999999998E-5</v>
      </c>
      <c r="E6395" s="13">
        <f>D6395*'Assumptions Notes'!C$12</f>
        <v>1.17E-2</v>
      </c>
      <c r="F6395" s="15">
        <f t="shared" si="198"/>
        <v>1.1232000000000001E-2</v>
      </c>
      <c r="G6395" s="10">
        <f>IF(C6395&gt;'Assumptions Notes'!C$11,'Assumptions Notes'!C$11,C6395)</f>
        <v>115.2</v>
      </c>
      <c r="H6395" s="15">
        <f t="shared" si="199"/>
        <v>1.1232000000000001E-2</v>
      </c>
      <c r="I6395" s="2">
        <f>IF(C6395&gt;'Assumptions Notes'!C$11,-C6395*('Assumptions Notes'!C$13/(2*1000)),G6395*D6395)</f>
        <v>1.1232000000000001E-2</v>
      </c>
    </row>
    <row r="6396" spans="1:9" ht="16" x14ac:dyDescent="0.2">
      <c r="A6396" s="5">
        <v>42685.229166666664</v>
      </c>
      <c r="B6396" s="2">
        <v>1099.48</v>
      </c>
      <c r="C6396" s="29">
        <v>114.9</v>
      </c>
      <c r="D6396" s="8">
        <v>1.15E-4</v>
      </c>
      <c r="E6396" s="13">
        <f>D6396*'Assumptions Notes'!C$12</f>
        <v>1.38E-2</v>
      </c>
      <c r="F6396" s="15">
        <f t="shared" si="198"/>
        <v>1.3213500000000001E-2</v>
      </c>
      <c r="G6396" s="10">
        <f>IF(C6396&gt;'Assumptions Notes'!C$11,'Assumptions Notes'!C$11,C6396)</f>
        <v>114.9</v>
      </c>
      <c r="H6396" s="15">
        <f t="shared" si="199"/>
        <v>1.3213500000000001E-2</v>
      </c>
      <c r="I6396" s="2">
        <f>IF(C6396&gt;'Assumptions Notes'!C$11,-C6396*('Assumptions Notes'!C$13/(2*1000)),G6396*D6396)</f>
        <v>1.3213500000000001E-2</v>
      </c>
    </row>
    <row r="6397" spans="1:9" ht="16" x14ac:dyDescent="0.2">
      <c r="A6397" s="5">
        <v>42685.25</v>
      </c>
      <c r="B6397" s="2">
        <v>1156.1400000000001</v>
      </c>
      <c r="C6397" s="29">
        <v>113.6</v>
      </c>
      <c r="D6397" s="8">
        <v>1.325E-4</v>
      </c>
      <c r="E6397" s="13">
        <f>D6397*'Assumptions Notes'!C$12</f>
        <v>1.5900000000000001E-2</v>
      </c>
      <c r="F6397" s="15">
        <f t="shared" si="198"/>
        <v>1.5051999999999999E-2</v>
      </c>
      <c r="G6397" s="10">
        <f>IF(C6397&gt;'Assumptions Notes'!C$11,'Assumptions Notes'!C$11,C6397)</f>
        <v>113.6</v>
      </c>
      <c r="H6397" s="15">
        <f t="shared" si="199"/>
        <v>1.5051999999999999E-2</v>
      </c>
      <c r="I6397" s="2">
        <f>IF(C6397&gt;'Assumptions Notes'!C$11,-C6397*('Assumptions Notes'!C$13/(2*1000)),G6397*D6397)</f>
        <v>1.5051999999999999E-2</v>
      </c>
    </row>
    <row r="6398" spans="1:9" ht="16" x14ac:dyDescent="0.2">
      <c r="A6398" s="5">
        <v>42685.270833333336</v>
      </c>
      <c r="B6398" s="2">
        <v>1217.1500000000001</v>
      </c>
      <c r="C6398" s="29">
        <v>112.7</v>
      </c>
      <c r="D6398" s="8">
        <v>1.6249999999999999E-4</v>
      </c>
      <c r="E6398" s="13">
        <f>D6398*'Assumptions Notes'!C$12</f>
        <v>1.95E-2</v>
      </c>
      <c r="F6398" s="15">
        <f t="shared" si="198"/>
        <v>1.831375E-2</v>
      </c>
      <c r="G6398" s="10">
        <f>IF(C6398&gt;'Assumptions Notes'!C$11,'Assumptions Notes'!C$11,C6398)</f>
        <v>112.7</v>
      </c>
      <c r="H6398" s="15">
        <f t="shared" si="199"/>
        <v>1.831375E-2</v>
      </c>
      <c r="I6398" s="2">
        <f>IF(C6398&gt;'Assumptions Notes'!C$11,-C6398*('Assumptions Notes'!C$13/(2*1000)),G6398*D6398)</f>
        <v>1.831375E-2</v>
      </c>
    </row>
    <row r="6399" spans="1:9" ht="16" x14ac:dyDescent="0.2">
      <c r="A6399" s="5">
        <v>42685.291666666664</v>
      </c>
      <c r="B6399" s="2">
        <v>1284.2</v>
      </c>
      <c r="C6399" s="29">
        <v>110</v>
      </c>
      <c r="D6399" s="8">
        <v>1.9249999999999999E-4</v>
      </c>
      <c r="E6399" s="13">
        <f>D6399*'Assumptions Notes'!C$12</f>
        <v>2.3099999999999999E-2</v>
      </c>
      <c r="F6399" s="15">
        <f t="shared" si="198"/>
        <v>2.1174999999999999E-2</v>
      </c>
      <c r="G6399" s="10">
        <f>IF(C6399&gt;'Assumptions Notes'!C$11,'Assumptions Notes'!C$11,C6399)</f>
        <v>110</v>
      </c>
      <c r="H6399" s="15">
        <f t="shared" si="199"/>
        <v>2.1174999999999999E-2</v>
      </c>
      <c r="I6399" s="2">
        <f>IF(C6399&gt;'Assumptions Notes'!C$11,-C6399*('Assumptions Notes'!C$13/(2*1000)),G6399*D6399)</f>
        <v>2.1174999999999999E-2</v>
      </c>
    </row>
    <row r="6400" spans="1:9" ht="16" x14ac:dyDescent="0.2">
      <c r="A6400" s="5">
        <v>42685.3125</v>
      </c>
      <c r="B6400" s="2">
        <v>1303.97</v>
      </c>
      <c r="C6400" s="29">
        <v>103.2</v>
      </c>
      <c r="D6400" s="8">
        <v>2.0875000000000001E-4</v>
      </c>
      <c r="E6400" s="13">
        <f>D6400*'Assumptions Notes'!C$12</f>
        <v>2.5049999999999999E-2</v>
      </c>
      <c r="F6400" s="15">
        <f t="shared" si="198"/>
        <v>2.1543E-2</v>
      </c>
      <c r="G6400" s="10">
        <f>IF(C6400&gt;'Assumptions Notes'!C$11,'Assumptions Notes'!C$11,C6400)</f>
        <v>103.2</v>
      </c>
      <c r="H6400" s="15">
        <f t="shared" si="199"/>
        <v>2.1543E-2</v>
      </c>
      <c r="I6400" s="2">
        <f>IF(C6400&gt;'Assumptions Notes'!C$11,-C6400*('Assumptions Notes'!C$13/(2*1000)),G6400*D6400)</f>
        <v>2.1543E-2</v>
      </c>
    </row>
    <row r="6401" spans="1:9" ht="16" x14ac:dyDescent="0.2">
      <c r="A6401" s="5">
        <v>42685.333333333336</v>
      </c>
      <c r="B6401" s="2">
        <v>1252.19</v>
      </c>
      <c r="C6401" s="29">
        <v>96.6</v>
      </c>
      <c r="D6401" s="8">
        <v>2.2499999999999999E-4</v>
      </c>
      <c r="E6401" s="13">
        <f>D6401*'Assumptions Notes'!C$12</f>
        <v>2.7E-2</v>
      </c>
      <c r="F6401" s="15">
        <f t="shared" si="198"/>
        <v>2.1734999999999997E-2</v>
      </c>
      <c r="G6401" s="10">
        <f>IF(C6401&gt;'Assumptions Notes'!C$11,'Assumptions Notes'!C$11,C6401)</f>
        <v>96.6</v>
      </c>
      <c r="H6401" s="15">
        <f t="shared" si="199"/>
        <v>2.1734999999999997E-2</v>
      </c>
      <c r="I6401" s="2">
        <f>IF(C6401&gt;'Assumptions Notes'!C$11,-C6401*('Assumptions Notes'!C$13/(2*1000)),G6401*D6401)</f>
        <v>2.1734999999999997E-2</v>
      </c>
    </row>
    <row r="6402" spans="1:9" ht="16" x14ac:dyDescent="0.2">
      <c r="A6402" s="5">
        <v>42685.354166666664</v>
      </c>
      <c r="B6402" s="2">
        <v>1191.68</v>
      </c>
      <c r="C6402" s="29">
        <v>94</v>
      </c>
      <c r="D6402" s="8">
        <v>2.2625E-4</v>
      </c>
      <c r="E6402" s="13">
        <f>D6402*'Assumptions Notes'!C$12</f>
        <v>2.7150000000000001E-2</v>
      </c>
      <c r="F6402" s="15">
        <f t="shared" si="198"/>
        <v>2.1267499999999998E-2</v>
      </c>
      <c r="G6402" s="10">
        <f>IF(C6402&gt;'Assumptions Notes'!C$11,'Assumptions Notes'!C$11,C6402)</f>
        <v>94</v>
      </c>
      <c r="H6402" s="15">
        <f t="shared" si="199"/>
        <v>2.1267499999999998E-2</v>
      </c>
      <c r="I6402" s="2">
        <f>IF(C6402&gt;'Assumptions Notes'!C$11,-C6402*('Assumptions Notes'!C$13/(2*1000)),G6402*D6402)</f>
        <v>2.1267499999999998E-2</v>
      </c>
    </row>
    <row r="6403" spans="1:9" ht="16" x14ac:dyDescent="0.2">
      <c r="A6403" s="5">
        <v>42685.375</v>
      </c>
      <c r="B6403" s="2">
        <v>1187.7</v>
      </c>
      <c r="C6403" s="29">
        <v>94.8</v>
      </c>
      <c r="D6403" s="8">
        <v>2.275E-4</v>
      </c>
      <c r="E6403" s="13">
        <f>D6403*'Assumptions Notes'!C$12</f>
        <v>2.7300000000000001E-2</v>
      </c>
      <c r="F6403" s="15">
        <f t="shared" ref="F6403:F6466" si="200">D6403*C6403</f>
        <v>2.1566999999999999E-2</v>
      </c>
      <c r="G6403" s="10">
        <f>IF(C6403&gt;'Assumptions Notes'!C$11,'Assumptions Notes'!C$11,C6403)</f>
        <v>94.8</v>
      </c>
      <c r="H6403" s="15">
        <f t="shared" ref="H6403:H6466" si="201">G6403*D6403</f>
        <v>2.1566999999999999E-2</v>
      </c>
      <c r="I6403" s="2">
        <f>IF(C6403&gt;'Assumptions Notes'!C$11,-C6403*('Assumptions Notes'!C$13/(2*1000)),G6403*D6403)</f>
        <v>2.1566999999999999E-2</v>
      </c>
    </row>
    <row r="6404" spans="1:9" ht="16" x14ac:dyDescent="0.2">
      <c r="A6404" s="5">
        <v>42685.395833333336</v>
      </c>
      <c r="B6404" s="2">
        <v>1140.92</v>
      </c>
      <c r="C6404" s="29">
        <v>102.1</v>
      </c>
      <c r="D6404" s="8">
        <v>2.1875E-4</v>
      </c>
      <c r="E6404" s="13">
        <f>D6404*'Assumptions Notes'!C$12</f>
        <v>2.6249999999999999E-2</v>
      </c>
      <c r="F6404" s="15">
        <f t="shared" si="200"/>
        <v>2.2334375E-2</v>
      </c>
      <c r="G6404" s="10">
        <f>IF(C6404&gt;'Assumptions Notes'!C$11,'Assumptions Notes'!C$11,C6404)</f>
        <v>102.1</v>
      </c>
      <c r="H6404" s="15">
        <f t="shared" si="201"/>
        <v>2.2334375E-2</v>
      </c>
      <c r="I6404" s="2">
        <f>IF(C6404&gt;'Assumptions Notes'!C$11,-C6404*('Assumptions Notes'!C$13/(2*1000)),G6404*D6404)</f>
        <v>2.2334375E-2</v>
      </c>
    </row>
    <row r="6405" spans="1:9" ht="16" x14ac:dyDescent="0.2">
      <c r="A6405" s="5">
        <v>42685.416666666664</v>
      </c>
      <c r="B6405" s="2">
        <v>1136.8900000000001</v>
      </c>
      <c r="C6405" s="29">
        <v>106.4</v>
      </c>
      <c r="D6405" s="8">
        <v>2.1000000000000001E-4</v>
      </c>
      <c r="E6405" s="13">
        <f>D6405*'Assumptions Notes'!C$12</f>
        <v>2.52E-2</v>
      </c>
      <c r="F6405" s="15">
        <f t="shared" si="200"/>
        <v>2.2344000000000003E-2</v>
      </c>
      <c r="G6405" s="10">
        <f>IF(C6405&gt;'Assumptions Notes'!C$11,'Assumptions Notes'!C$11,C6405)</f>
        <v>106.4</v>
      </c>
      <c r="H6405" s="15">
        <f t="shared" si="201"/>
        <v>2.2344000000000003E-2</v>
      </c>
      <c r="I6405" s="2">
        <f>IF(C6405&gt;'Assumptions Notes'!C$11,-C6405*('Assumptions Notes'!C$13/(2*1000)),G6405*D6405)</f>
        <v>2.2344000000000003E-2</v>
      </c>
    </row>
    <row r="6406" spans="1:9" ht="16" x14ac:dyDescent="0.2">
      <c r="A6406" s="5">
        <v>42685.4375</v>
      </c>
      <c r="B6406" s="2">
        <v>1099.94</v>
      </c>
      <c r="C6406" s="29">
        <v>106.3</v>
      </c>
      <c r="D6406" s="8">
        <v>2.075E-4</v>
      </c>
      <c r="E6406" s="13">
        <f>D6406*'Assumptions Notes'!C$12</f>
        <v>2.4899999999999999E-2</v>
      </c>
      <c r="F6406" s="15">
        <f t="shared" si="200"/>
        <v>2.205725E-2</v>
      </c>
      <c r="G6406" s="10">
        <f>IF(C6406&gt;'Assumptions Notes'!C$11,'Assumptions Notes'!C$11,C6406)</f>
        <v>106.3</v>
      </c>
      <c r="H6406" s="15">
        <f t="shared" si="201"/>
        <v>2.205725E-2</v>
      </c>
      <c r="I6406" s="2">
        <f>IF(C6406&gt;'Assumptions Notes'!C$11,-C6406*('Assumptions Notes'!C$13/(2*1000)),G6406*D6406)</f>
        <v>2.205725E-2</v>
      </c>
    </row>
    <row r="6407" spans="1:9" ht="16" x14ac:dyDescent="0.2">
      <c r="A6407" s="5">
        <v>42685.458333333336</v>
      </c>
      <c r="B6407" s="2">
        <v>1106.93</v>
      </c>
      <c r="C6407" s="29">
        <v>108</v>
      </c>
      <c r="D6407" s="8">
        <v>2.05E-4</v>
      </c>
      <c r="E6407" s="13">
        <f>D6407*'Assumptions Notes'!C$12</f>
        <v>2.46E-2</v>
      </c>
      <c r="F6407" s="15">
        <f t="shared" si="200"/>
        <v>2.214E-2</v>
      </c>
      <c r="G6407" s="10">
        <f>IF(C6407&gt;'Assumptions Notes'!C$11,'Assumptions Notes'!C$11,C6407)</f>
        <v>108</v>
      </c>
      <c r="H6407" s="15">
        <f t="shared" si="201"/>
        <v>2.214E-2</v>
      </c>
      <c r="I6407" s="2">
        <f>IF(C6407&gt;'Assumptions Notes'!C$11,-C6407*('Assumptions Notes'!C$13/(2*1000)),G6407*D6407)</f>
        <v>2.214E-2</v>
      </c>
    </row>
    <row r="6408" spans="1:9" ht="16" x14ac:dyDescent="0.2">
      <c r="A6408" s="5">
        <v>42685.479166666664</v>
      </c>
      <c r="B6408" s="2">
        <v>1162.56</v>
      </c>
      <c r="C6408" s="29">
        <v>108.8</v>
      </c>
      <c r="D6408" s="8">
        <v>2.1499999999999999E-4</v>
      </c>
      <c r="E6408" s="13">
        <f>D6408*'Assumptions Notes'!C$12</f>
        <v>2.58E-2</v>
      </c>
      <c r="F6408" s="15">
        <f t="shared" si="200"/>
        <v>2.3392E-2</v>
      </c>
      <c r="G6408" s="10">
        <f>IF(C6408&gt;'Assumptions Notes'!C$11,'Assumptions Notes'!C$11,C6408)</f>
        <v>108.8</v>
      </c>
      <c r="H6408" s="15">
        <f t="shared" si="201"/>
        <v>2.3392E-2</v>
      </c>
      <c r="I6408" s="2">
        <f>IF(C6408&gt;'Assumptions Notes'!C$11,-C6408*('Assumptions Notes'!C$13/(2*1000)),G6408*D6408)</f>
        <v>2.3392E-2</v>
      </c>
    </row>
    <row r="6409" spans="1:9" ht="16" x14ac:dyDescent="0.2">
      <c r="A6409" s="5">
        <v>42685.5</v>
      </c>
      <c r="B6409" s="2">
        <v>1224.76</v>
      </c>
      <c r="C6409" s="29">
        <v>108.5</v>
      </c>
      <c r="D6409" s="8">
        <v>2.2499999999999999E-4</v>
      </c>
      <c r="E6409" s="13">
        <f>D6409*'Assumptions Notes'!C$12</f>
        <v>2.7E-2</v>
      </c>
      <c r="F6409" s="15">
        <f t="shared" si="200"/>
        <v>2.44125E-2</v>
      </c>
      <c r="G6409" s="10">
        <f>IF(C6409&gt;'Assumptions Notes'!C$11,'Assumptions Notes'!C$11,C6409)</f>
        <v>108.5</v>
      </c>
      <c r="H6409" s="15">
        <f t="shared" si="201"/>
        <v>2.44125E-2</v>
      </c>
      <c r="I6409" s="2">
        <f>IF(C6409&gt;'Assumptions Notes'!C$11,-C6409*('Assumptions Notes'!C$13/(2*1000)),G6409*D6409)</f>
        <v>2.44125E-2</v>
      </c>
    </row>
    <row r="6410" spans="1:9" ht="16" x14ac:dyDescent="0.2">
      <c r="A6410" s="5">
        <v>42685.520833333336</v>
      </c>
      <c r="B6410" s="2">
        <v>1249.4000000000001</v>
      </c>
      <c r="C6410" s="29">
        <v>107.9</v>
      </c>
      <c r="D6410" s="8">
        <v>2.1250000000000002E-4</v>
      </c>
      <c r="E6410" s="13">
        <f>D6410*'Assumptions Notes'!C$12</f>
        <v>2.5500000000000002E-2</v>
      </c>
      <c r="F6410" s="15">
        <f t="shared" si="200"/>
        <v>2.2928750000000001E-2</v>
      </c>
      <c r="G6410" s="10">
        <f>IF(C6410&gt;'Assumptions Notes'!C$11,'Assumptions Notes'!C$11,C6410)</f>
        <v>107.9</v>
      </c>
      <c r="H6410" s="15">
        <f t="shared" si="201"/>
        <v>2.2928750000000001E-2</v>
      </c>
      <c r="I6410" s="2">
        <f>IF(C6410&gt;'Assumptions Notes'!C$11,-C6410*('Assumptions Notes'!C$13/(2*1000)),G6410*D6410)</f>
        <v>2.2928750000000001E-2</v>
      </c>
    </row>
    <row r="6411" spans="1:9" ht="16" x14ac:dyDescent="0.2">
      <c r="A6411" s="5">
        <v>42685.541666666664</v>
      </c>
      <c r="B6411" s="2">
        <v>1288.97</v>
      </c>
      <c r="C6411" s="29">
        <v>100.1</v>
      </c>
      <c r="D6411" s="8">
        <v>2.0000000000000001E-4</v>
      </c>
      <c r="E6411" s="13">
        <f>D6411*'Assumptions Notes'!C$12</f>
        <v>2.4E-2</v>
      </c>
      <c r="F6411" s="15">
        <f t="shared" si="200"/>
        <v>2.002E-2</v>
      </c>
      <c r="G6411" s="10">
        <f>IF(C6411&gt;'Assumptions Notes'!C$11,'Assumptions Notes'!C$11,C6411)</f>
        <v>100.1</v>
      </c>
      <c r="H6411" s="15">
        <f t="shared" si="201"/>
        <v>2.002E-2</v>
      </c>
      <c r="I6411" s="2">
        <f>IF(C6411&gt;'Assumptions Notes'!C$11,-C6411*('Assumptions Notes'!C$13/(2*1000)),G6411*D6411)</f>
        <v>2.002E-2</v>
      </c>
    </row>
    <row r="6412" spans="1:9" ht="16" x14ac:dyDescent="0.2">
      <c r="A6412" s="5">
        <v>42685.5625</v>
      </c>
      <c r="B6412" s="2">
        <v>1365.76</v>
      </c>
      <c r="C6412" s="29">
        <v>92.2</v>
      </c>
      <c r="D6412" s="8">
        <v>1.975E-4</v>
      </c>
      <c r="E6412" s="13">
        <f>D6412*'Assumptions Notes'!C$12</f>
        <v>2.3699999999999999E-2</v>
      </c>
      <c r="F6412" s="15">
        <f t="shared" si="200"/>
        <v>1.82095E-2</v>
      </c>
      <c r="G6412" s="10">
        <f>IF(C6412&gt;'Assumptions Notes'!C$11,'Assumptions Notes'!C$11,C6412)</f>
        <v>92.2</v>
      </c>
      <c r="H6412" s="15">
        <f t="shared" si="201"/>
        <v>1.82095E-2</v>
      </c>
      <c r="I6412" s="2">
        <f>IF(C6412&gt;'Assumptions Notes'!C$11,-C6412*('Assumptions Notes'!C$13/(2*1000)),G6412*D6412)</f>
        <v>1.82095E-2</v>
      </c>
    </row>
    <row r="6413" spans="1:9" ht="16" x14ac:dyDescent="0.2">
      <c r="A6413" s="5">
        <v>42685.583333333336</v>
      </c>
      <c r="B6413" s="2">
        <v>1327.5</v>
      </c>
      <c r="C6413" s="29">
        <v>91.5</v>
      </c>
      <c r="D6413" s="8">
        <v>1.95E-4</v>
      </c>
      <c r="E6413" s="13">
        <f>D6413*'Assumptions Notes'!C$12</f>
        <v>2.3400000000000001E-2</v>
      </c>
      <c r="F6413" s="15">
        <f t="shared" si="200"/>
        <v>1.7842500000000001E-2</v>
      </c>
      <c r="G6413" s="10">
        <f>IF(C6413&gt;'Assumptions Notes'!C$11,'Assumptions Notes'!C$11,C6413)</f>
        <v>91.5</v>
      </c>
      <c r="H6413" s="15">
        <f t="shared" si="201"/>
        <v>1.7842500000000001E-2</v>
      </c>
      <c r="I6413" s="2">
        <f>IF(C6413&gt;'Assumptions Notes'!C$11,-C6413*('Assumptions Notes'!C$13/(2*1000)),G6413*D6413)</f>
        <v>1.7842500000000001E-2</v>
      </c>
    </row>
    <row r="6414" spans="1:9" ht="16" x14ac:dyDescent="0.2">
      <c r="A6414" s="5">
        <v>42685.604166666664</v>
      </c>
      <c r="B6414" s="2">
        <v>1262.48</v>
      </c>
      <c r="C6414" s="29">
        <v>88.7</v>
      </c>
      <c r="D6414" s="8">
        <v>1.9625E-4</v>
      </c>
      <c r="E6414" s="13">
        <f>D6414*'Assumptions Notes'!C$12</f>
        <v>2.3550000000000001E-2</v>
      </c>
      <c r="F6414" s="15">
        <f t="shared" si="200"/>
        <v>1.7407374999999999E-2</v>
      </c>
      <c r="G6414" s="10">
        <f>IF(C6414&gt;'Assumptions Notes'!C$11,'Assumptions Notes'!C$11,C6414)</f>
        <v>88.7</v>
      </c>
      <c r="H6414" s="15">
        <f t="shared" si="201"/>
        <v>1.7407374999999999E-2</v>
      </c>
      <c r="I6414" s="2">
        <f>IF(C6414&gt;'Assumptions Notes'!C$11,-C6414*('Assumptions Notes'!C$13/(2*1000)),G6414*D6414)</f>
        <v>1.7407374999999999E-2</v>
      </c>
    </row>
    <row r="6415" spans="1:9" ht="16" x14ac:dyDescent="0.2">
      <c r="A6415" s="5">
        <v>42685.625</v>
      </c>
      <c r="B6415" s="2">
        <v>1348.76</v>
      </c>
      <c r="C6415" s="29">
        <v>89.6</v>
      </c>
      <c r="D6415" s="8">
        <v>1.975E-4</v>
      </c>
      <c r="E6415" s="13">
        <f>D6415*'Assumptions Notes'!C$12</f>
        <v>2.3699999999999999E-2</v>
      </c>
      <c r="F6415" s="15">
        <f t="shared" si="200"/>
        <v>1.7696E-2</v>
      </c>
      <c r="G6415" s="10">
        <f>IF(C6415&gt;'Assumptions Notes'!C$11,'Assumptions Notes'!C$11,C6415)</f>
        <v>89.6</v>
      </c>
      <c r="H6415" s="15">
        <f t="shared" si="201"/>
        <v>1.7696E-2</v>
      </c>
      <c r="I6415" s="2">
        <f>IF(C6415&gt;'Assumptions Notes'!C$11,-C6415*('Assumptions Notes'!C$13/(2*1000)),G6415*D6415)</f>
        <v>1.7696E-2</v>
      </c>
    </row>
    <row r="6416" spans="1:9" ht="16" x14ac:dyDescent="0.2">
      <c r="A6416" s="5">
        <v>42685.645833333336</v>
      </c>
      <c r="B6416" s="2">
        <v>1386.13</v>
      </c>
      <c r="C6416" s="29">
        <v>96</v>
      </c>
      <c r="D6416" s="8">
        <v>2.2124999999999998E-4</v>
      </c>
      <c r="E6416" s="13">
        <f>D6416*'Assumptions Notes'!C$12</f>
        <v>2.6549999999999997E-2</v>
      </c>
      <c r="F6416" s="15">
        <f t="shared" si="200"/>
        <v>2.1239999999999998E-2</v>
      </c>
      <c r="G6416" s="10">
        <f>IF(C6416&gt;'Assumptions Notes'!C$11,'Assumptions Notes'!C$11,C6416)</f>
        <v>96</v>
      </c>
      <c r="H6416" s="15">
        <f t="shared" si="201"/>
        <v>2.1239999999999998E-2</v>
      </c>
      <c r="I6416" s="2">
        <f>IF(C6416&gt;'Assumptions Notes'!C$11,-C6416*('Assumptions Notes'!C$13/(2*1000)),G6416*D6416)</f>
        <v>2.1239999999999998E-2</v>
      </c>
    </row>
    <row r="6417" spans="1:9" ht="16" x14ac:dyDescent="0.2">
      <c r="A6417" s="5">
        <v>42685.666666666664</v>
      </c>
      <c r="B6417" s="2">
        <v>1603.21</v>
      </c>
      <c r="C6417" s="29">
        <v>95.5</v>
      </c>
      <c r="D6417" s="8">
        <v>2.4499999999999999E-4</v>
      </c>
      <c r="E6417" s="13">
        <f>D6417*'Assumptions Notes'!C$12</f>
        <v>2.9399999999999999E-2</v>
      </c>
      <c r="F6417" s="15">
        <f t="shared" si="200"/>
        <v>2.3397499999999998E-2</v>
      </c>
      <c r="G6417" s="10">
        <f>IF(C6417&gt;'Assumptions Notes'!C$11,'Assumptions Notes'!C$11,C6417)</f>
        <v>95.5</v>
      </c>
      <c r="H6417" s="15">
        <f t="shared" si="201"/>
        <v>2.3397499999999998E-2</v>
      </c>
      <c r="I6417" s="2">
        <f>IF(C6417&gt;'Assumptions Notes'!C$11,-C6417*('Assumptions Notes'!C$13/(2*1000)),G6417*D6417)</f>
        <v>2.3397499999999998E-2</v>
      </c>
    </row>
    <row r="6418" spans="1:9" ht="16" x14ac:dyDescent="0.2">
      <c r="A6418" s="5">
        <v>42685.6875</v>
      </c>
      <c r="B6418" s="2">
        <v>1601.88</v>
      </c>
      <c r="C6418" s="29">
        <v>100.1</v>
      </c>
      <c r="D6418" s="8">
        <v>2.7E-4</v>
      </c>
      <c r="E6418" s="13">
        <f>D6418*'Assumptions Notes'!C$12</f>
        <v>3.2399999999999998E-2</v>
      </c>
      <c r="F6418" s="15">
        <f t="shared" si="200"/>
        <v>2.7026999999999999E-2</v>
      </c>
      <c r="G6418" s="10">
        <f>IF(C6418&gt;'Assumptions Notes'!C$11,'Assumptions Notes'!C$11,C6418)</f>
        <v>100.1</v>
      </c>
      <c r="H6418" s="15">
        <f t="shared" si="201"/>
        <v>2.7026999999999999E-2</v>
      </c>
      <c r="I6418" s="2">
        <f>IF(C6418&gt;'Assumptions Notes'!C$11,-C6418*('Assumptions Notes'!C$13/(2*1000)),G6418*D6418)</f>
        <v>2.7026999999999999E-2</v>
      </c>
    </row>
    <row r="6419" spans="1:9" ht="16" x14ac:dyDescent="0.2">
      <c r="A6419" s="5">
        <v>42685.708333333336</v>
      </c>
      <c r="B6419" s="2">
        <v>1397.81</v>
      </c>
      <c r="C6419" s="29">
        <v>104.6</v>
      </c>
      <c r="D6419" s="8">
        <v>2.9500000000000001E-4</v>
      </c>
      <c r="E6419" s="13">
        <f>D6419*'Assumptions Notes'!C$12</f>
        <v>3.5400000000000001E-2</v>
      </c>
      <c r="F6419" s="15">
        <f t="shared" si="200"/>
        <v>3.0856999999999999E-2</v>
      </c>
      <c r="G6419" s="10">
        <f>IF(C6419&gt;'Assumptions Notes'!C$11,'Assumptions Notes'!C$11,C6419)</f>
        <v>104.6</v>
      </c>
      <c r="H6419" s="15">
        <f t="shared" si="201"/>
        <v>3.0856999999999999E-2</v>
      </c>
      <c r="I6419" s="2">
        <f>IF(C6419&gt;'Assumptions Notes'!C$11,-C6419*('Assumptions Notes'!C$13/(2*1000)),G6419*D6419)</f>
        <v>3.0856999999999999E-2</v>
      </c>
    </row>
    <row r="6420" spans="1:9" ht="16" x14ac:dyDescent="0.2">
      <c r="A6420" s="5">
        <v>42685.729166666664</v>
      </c>
      <c r="B6420" s="2">
        <v>1300.74</v>
      </c>
      <c r="C6420" s="29">
        <v>104</v>
      </c>
      <c r="D6420" s="8">
        <v>2.9750000000000002E-4</v>
      </c>
      <c r="E6420" s="13">
        <f>D6420*'Assumptions Notes'!C$12</f>
        <v>3.5700000000000003E-2</v>
      </c>
      <c r="F6420" s="15">
        <f t="shared" si="200"/>
        <v>3.0940000000000002E-2</v>
      </c>
      <c r="G6420" s="10">
        <f>IF(C6420&gt;'Assumptions Notes'!C$11,'Assumptions Notes'!C$11,C6420)</f>
        <v>104</v>
      </c>
      <c r="H6420" s="15">
        <f t="shared" si="201"/>
        <v>3.0940000000000002E-2</v>
      </c>
      <c r="I6420" s="2">
        <f>IF(C6420&gt;'Assumptions Notes'!C$11,-C6420*('Assumptions Notes'!C$13/(2*1000)),G6420*D6420)</f>
        <v>3.0940000000000002E-2</v>
      </c>
    </row>
    <row r="6421" spans="1:9" ht="16" x14ac:dyDescent="0.2">
      <c r="A6421" s="5">
        <v>42685.75</v>
      </c>
      <c r="B6421" s="2">
        <v>1278.1199999999999</v>
      </c>
      <c r="C6421" s="29">
        <v>103.4</v>
      </c>
      <c r="D6421" s="8">
        <v>2.9999999999999997E-4</v>
      </c>
      <c r="E6421" s="13">
        <f>D6421*'Assumptions Notes'!C$12</f>
        <v>3.5999999999999997E-2</v>
      </c>
      <c r="F6421" s="15">
        <f t="shared" si="200"/>
        <v>3.1019999999999999E-2</v>
      </c>
      <c r="G6421" s="10">
        <f>IF(C6421&gt;'Assumptions Notes'!C$11,'Assumptions Notes'!C$11,C6421)</f>
        <v>103.4</v>
      </c>
      <c r="H6421" s="15">
        <f t="shared" si="201"/>
        <v>3.1019999999999999E-2</v>
      </c>
      <c r="I6421" s="2">
        <f>IF(C6421&gt;'Assumptions Notes'!C$11,-C6421*('Assumptions Notes'!C$13/(2*1000)),G6421*D6421)</f>
        <v>3.1019999999999999E-2</v>
      </c>
    </row>
    <row r="6422" spans="1:9" ht="16" x14ac:dyDescent="0.2">
      <c r="A6422" s="5">
        <v>42685.770833333336</v>
      </c>
      <c r="B6422" s="2">
        <v>1286.92</v>
      </c>
      <c r="C6422" s="29">
        <v>99.5</v>
      </c>
      <c r="D6422" s="8">
        <v>2.9999999999999997E-4</v>
      </c>
      <c r="E6422" s="13">
        <f>D6422*'Assumptions Notes'!C$12</f>
        <v>3.5999999999999997E-2</v>
      </c>
      <c r="F6422" s="15">
        <f t="shared" si="200"/>
        <v>2.9849999999999998E-2</v>
      </c>
      <c r="G6422" s="10">
        <f>IF(C6422&gt;'Assumptions Notes'!C$11,'Assumptions Notes'!C$11,C6422)</f>
        <v>99.5</v>
      </c>
      <c r="H6422" s="15">
        <f t="shared" si="201"/>
        <v>2.9849999999999998E-2</v>
      </c>
      <c r="I6422" s="2">
        <f>IF(C6422&gt;'Assumptions Notes'!C$11,-C6422*('Assumptions Notes'!C$13/(2*1000)),G6422*D6422)</f>
        <v>2.9849999999999998E-2</v>
      </c>
    </row>
    <row r="6423" spans="1:9" ht="16" x14ac:dyDescent="0.2">
      <c r="A6423" s="5">
        <v>42685.791666666664</v>
      </c>
      <c r="B6423" s="2">
        <v>1285.5899999999999</v>
      </c>
      <c r="C6423" s="29">
        <v>96</v>
      </c>
      <c r="D6423" s="8">
        <v>2.9999999999999997E-4</v>
      </c>
      <c r="E6423" s="13">
        <f>D6423*'Assumptions Notes'!C$12</f>
        <v>3.5999999999999997E-2</v>
      </c>
      <c r="F6423" s="15">
        <f t="shared" si="200"/>
        <v>2.8799999999999999E-2</v>
      </c>
      <c r="G6423" s="10">
        <f>IF(C6423&gt;'Assumptions Notes'!C$11,'Assumptions Notes'!C$11,C6423)</f>
        <v>96</v>
      </c>
      <c r="H6423" s="15">
        <f t="shared" si="201"/>
        <v>2.8799999999999999E-2</v>
      </c>
      <c r="I6423" s="2">
        <f>IF(C6423&gt;'Assumptions Notes'!C$11,-C6423*('Assumptions Notes'!C$13/(2*1000)),G6423*D6423)</f>
        <v>2.8799999999999999E-2</v>
      </c>
    </row>
    <row r="6424" spans="1:9" ht="16" x14ac:dyDescent="0.2">
      <c r="A6424" s="5">
        <v>42685.8125</v>
      </c>
      <c r="B6424" s="2">
        <v>1297.02</v>
      </c>
      <c r="C6424" s="29">
        <v>87.6</v>
      </c>
      <c r="D6424" s="8">
        <v>2.9750000000000002E-4</v>
      </c>
      <c r="E6424" s="13">
        <f>D6424*'Assumptions Notes'!C$12</f>
        <v>3.5700000000000003E-2</v>
      </c>
      <c r="F6424" s="15">
        <f t="shared" si="200"/>
        <v>2.6061000000000001E-2</v>
      </c>
      <c r="G6424" s="10">
        <f>IF(C6424&gt;'Assumptions Notes'!C$11,'Assumptions Notes'!C$11,C6424)</f>
        <v>87.6</v>
      </c>
      <c r="H6424" s="15">
        <f t="shared" si="201"/>
        <v>2.6061000000000001E-2</v>
      </c>
      <c r="I6424" s="2">
        <f>IF(C6424&gt;'Assumptions Notes'!C$11,-C6424*('Assumptions Notes'!C$13/(2*1000)),G6424*D6424)</f>
        <v>2.6061000000000001E-2</v>
      </c>
    </row>
    <row r="6425" spans="1:9" ht="16" x14ac:dyDescent="0.2">
      <c r="A6425" s="5">
        <v>42685.833333333336</v>
      </c>
      <c r="B6425" s="2">
        <v>1313.04</v>
      </c>
      <c r="C6425" s="29">
        <v>85.5</v>
      </c>
      <c r="D6425" s="8">
        <v>2.9500000000000001E-4</v>
      </c>
      <c r="E6425" s="13">
        <f>D6425*'Assumptions Notes'!C$12</f>
        <v>3.5400000000000001E-2</v>
      </c>
      <c r="F6425" s="15">
        <f t="shared" si="200"/>
        <v>2.5222500000000002E-2</v>
      </c>
      <c r="G6425" s="10">
        <f>IF(C6425&gt;'Assumptions Notes'!C$11,'Assumptions Notes'!C$11,C6425)</f>
        <v>85.5</v>
      </c>
      <c r="H6425" s="15">
        <f t="shared" si="201"/>
        <v>2.5222500000000002E-2</v>
      </c>
      <c r="I6425" s="2">
        <f>IF(C6425&gt;'Assumptions Notes'!C$11,-C6425*('Assumptions Notes'!C$13/(2*1000)),G6425*D6425)</f>
        <v>2.5222500000000002E-2</v>
      </c>
    </row>
    <row r="6426" spans="1:9" ht="16" x14ac:dyDescent="0.2">
      <c r="A6426" s="5">
        <v>42685.854166666664</v>
      </c>
      <c r="B6426" s="2">
        <v>1307.9000000000001</v>
      </c>
      <c r="C6426" s="29">
        <v>88.2</v>
      </c>
      <c r="D6426" s="8">
        <v>2.9E-4</v>
      </c>
      <c r="E6426" s="13">
        <f>D6426*'Assumptions Notes'!C$12</f>
        <v>3.4799999999999998E-2</v>
      </c>
      <c r="F6426" s="15">
        <f t="shared" si="200"/>
        <v>2.5578E-2</v>
      </c>
      <c r="G6426" s="10">
        <f>IF(C6426&gt;'Assumptions Notes'!C$11,'Assumptions Notes'!C$11,C6426)</f>
        <v>88.2</v>
      </c>
      <c r="H6426" s="15">
        <f t="shared" si="201"/>
        <v>2.5578E-2</v>
      </c>
      <c r="I6426" s="2">
        <f>IF(C6426&gt;'Assumptions Notes'!C$11,-C6426*('Assumptions Notes'!C$13/(2*1000)),G6426*D6426)</f>
        <v>2.5578E-2</v>
      </c>
    </row>
    <row r="6427" spans="1:9" ht="16" x14ac:dyDescent="0.2">
      <c r="A6427" s="5">
        <v>42685.875</v>
      </c>
      <c r="B6427" s="2">
        <v>1203.74</v>
      </c>
      <c r="C6427" s="29">
        <v>85.3</v>
      </c>
      <c r="D6427" s="8">
        <v>2.8499999999999999E-4</v>
      </c>
      <c r="E6427" s="13">
        <f>D6427*'Assumptions Notes'!C$12</f>
        <v>3.4200000000000001E-2</v>
      </c>
      <c r="F6427" s="15">
        <f t="shared" si="200"/>
        <v>2.4310499999999999E-2</v>
      </c>
      <c r="G6427" s="10">
        <f>IF(C6427&gt;'Assumptions Notes'!C$11,'Assumptions Notes'!C$11,C6427)</f>
        <v>85.3</v>
      </c>
      <c r="H6427" s="15">
        <f t="shared" si="201"/>
        <v>2.4310499999999999E-2</v>
      </c>
      <c r="I6427" s="2">
        <f>IF(C6427&gt;'Assumptions Notes'!C$11,-C6427*('Assumptions Notes'!C$13/(2*1000)),G6427*D6427)</f>
        <v>2.4310499999999999E-2</v>
      </c>
    </row>
    <row r="6428" spans="1:9" ht="16" x14ac:dyDescent="0.2">
      <c r="A6428" s="5">
        <v>42685.895833333336</v>
      </c>
      <c r="B6428" s="2">
        <v>1170.6199999999999</v>
      </c>
      <c r="C6428" s="29">
        <v>90.5</v>
      </c>
      <c r="D6428" s="8">
        <v>2.7E-4</v>
      </c>
      <c r="E6428" s="13">
        <f>D6428*'Assumptions Notes'!C$12</f>
        <v>3.2399999999999998E-2</v>
      </c>
      <c r="F6428" s="15">
        <f t="shared" si="200"/>
        <v>2.4435000000000002E-2</v>
      </c>
      <c r="G6428" s="10">
        <f>IF(C6428&gt;'Assumptions Notes'!C$11,'Assumptions Notes'!C$11,C6428)</f>
        <v>90.5</v>
      </c>
      <c r="H6428" s="15">
        <f t="shared" si="201"/>
        <v>2.4435000000000002E-2</v>
      </c>
      <c r="I6428" s="2">
        <f>IF(C6428&gt;'Assumptions Notes'!C$11,-C6428*('Assumptions Notes'!C$13/(2*1000)),G6428*D6428)</f>
        <v>2.4435000000000002E-2</v>
      </c>
    </row>
    <row r="6429" spans="1:9" ht="16" x14ac:dyDescent="0.2">
      <c r="A6429" s="5">
        <v>42685.916666666664</v>
      </c>
      <c r="B6429" s="2">
        <v>1098.03</v>
      </c>
      <c r="C6429" s="29">
        <v>95.7</v>
      </c>
      <c r="D6429" s="8">
        <v>2.5500000000000002E-4</v>
      </c>
      <c r="E6429" s="13">
        <f>D6429*'Assumptions Notes'!C$12</f>
        <v>3.0600000000000002E-2</v>
      </c>
      <c r="F6429" s="15">
        <f t="shared" si="200"/>
        <v>2.4403500000000002E-2</v>
      </c>
      <c r="G6429" s="10">
        <f>IF(C6429&gt;'Assumptions Notes'!C$11,'Assumptions Notes'!C$11,C6429)</f>
        <v>95.7</v>
      </c>
      <c r="H6429" s="15">
        <f t="shared" si="201"/>
        <v>2.4403500000000002E-2</v>
      </c>
      <c r="I6429" s="2">
        <f>IF(C6429&gt;'Assumptions Notes'!C$11,-C6429*('Assumptions Notes'!C$13/(2*1000)),G6429*D6429)</f>
        <v>2.4403500000000002E-2</v>
      </c>
    </row>
    <row r="6430" spans="1:9" ht="16" x14ac:dyDescent="0.2">
      <c r="A6430" s="5">
        <v>42685.9375</v>
      </c>
      <c r="B6430" s="2">
        <v>1080.04</v>
      </c>
      <c r="C6430" s="29">
        <v>98.9</v>
      </c>
      <c r="D6430" s="8">
        <v>2.1250000000000002E-4</v>
      </c>
      <c r="E6430" s="13">
        <f>D6430*'Assumptions Notes'!C$12</f>
        <v>2.5500000000000002E-2</v>
      </c>
      <c r="F6430" s="15">
        <f t="shared" si="200"/>
        <v>2.1016250000000004E-2</v>
      </c>
      <c r="G6430" s="10">
        <f>IF(C6430&gt;'Assumptions Notes'!C$11,'Assumptions Notes'!C$11,C6430)</f>
        <v>98.9</v>
      </c>
      <c r="H6430" s="15">
        <f t="shared" si="201"/>
        <v>2.1016250000000004E-2</v>
      </c>
      <c r="I6430" s="2">
        <f>IF(C6430&gt;'Assumptions Notes'!C$11,-C6430*('Assumptions Notes'!C$13/(2*1000)),G6430*D6430)</f>
        <v>2.1016250000000004E-2</v>
      </c>
    </row>
    <row r="6431" spans="1:9" ht="16" x14ac:dyDescent="0.2">
      <c r="A6431" s="5">
        <v>42685.958333333336</v>
      </c>
      <c r="B6431" s="2">
        <v>1059.1500000000001</v>
      </c>
      <c r="C6431" s="29">
        <v>99.3</v>
      </c>
      <c r="D6431" s="8">
        <v>1.7000000000000001E-4</v>
      </c>
      <c r="E6431" s="13">
        <f>D6431*'Assumptions Notes'!C$12</f>
        <v>2.0400000000000001E-2</v>
      </c>
      <c r="F6431" s="15">
        <f t="shared" si="200"/>
        <v>1.6881E-2</v>
      </c>
      <c r="G6431" s="10">
        <f>IF(C6431&gt;'Assumptions Notes'!C$11,'Assumptions Notes'!C$11,C6431)</f>
        <v>99.3</v>
      </c>
      <c r="H6431" s="15">
        <f t="shared" si="201"/>
        <v>1.6881E-2</v>
      </c>
      <c r="I6431" s="2">
        <f>IF(C6431&gt;'Assumptions Notes'!C$11,-C6431*('Assumptions Notes'!C$13/(2*1000)),G6431*D6431)</f>
        <v>1.6881E-2</v>
      </c>
    </row>
    <row r="6432" spans="1:9" ht="16" x14ac:dyDescent="0.2">
      <c r="A6432" s="5">
        <v>42685.979166666664</v>
      </c>
      <c r="B6432" s="2">
        <v>1046.54</v>
      </c>
      <c r="C6432" s="29">
        <v>100.3</v>
      </c>
      <c r="D6432" s="8">
        <v>1.5000000000000001E-4</v>
      </c>
      <c r="E6432" s="13">
        <f>D6432*'Assumptions Notes'!C$12</f>
        <v>1.8000000000000002E-2</v>
      </c>
      <c r="F6432" s="15">
        <f t="shared" si="200"/>
        <v>1.5045000000000001E-2</v>
      </c>
      <c r="G6432" s="10">
        <f>IF(C6432&gt;'Assumptions Notes'!C$11,'Assumptions Notes'!C$11,C6432)</f>
        <v>100.3</v>
      </c>
      <c r="H6432" s="15">
        <f t="shared" si="201"/>
        <v>1.5045000000000001E-2</v>
      </c>
      <c r="I6432" s="2">
        <f>IF(C6432&gt;'Assumptions Notes'!C$11,-C6432*('Assumptions Notes'!C$13/(2*1000)),G6432*D6432)</f>
        <v>1.5045000000000001E-2</v>
      </c>
    </row>
    <row r="6433" spans="1:9" ht="16" x14ac:dyDescent="0.2">
      <c r="A6433" s="5">
        <v>42686</v>
      </c>
      <c r="B6433" s="2">
        <v>1236.5</v>
      </c>
      <c r="C6433" s="29">
        <v>101.6</v>
      </c>
      <c r="D6433" s="8">
        <v>1.2999999999999999E-4</v>
      </c>
      <c r="E6433" s="13">
        <f>D6433*'Assumptions Notes'!C$12</f>
        <v>1.5599999999999999E-2</v>
      </c>
      <c r="F6433" s="15">
        <f t="shared" si="200"/>
        <v>1.3207999999999998E-2</v>
      </c>
      <c r="G6433" s="10">
        <f>IF(C6433&gt;'Assumptions Notes'!C$11,'Assumptions Notes'!C$11,C6433)</f>
        <v>101.6</v>
      </c>
      <c r="H6433" s="15">
        <f t="shared" si="201"/>
        <v>1.3207999999999998E-2</v>
      </c>
      <c r="I6433" s="2">
        <f>IF(C6433&gt;'Assumptions Notes'!C$11,-C6433*('Assumptions Notes'!C$13/(2*1000)),G6433*D6433)</f>
        <v>1.3207999999999998E-2</v>
      </c>
    </row>
    <row r="6434" spans="1:9" ht="16" x14ac:dyDescent="0.2">
      <c r="A6434" s="5">
        <v>42686.020833333336</v>
      </c>
      <c r="B6434" s="2">
        <v>1142.52</v>
      </c>
      <c r="C6434" s="29">
        <v>99.4</v>
      </c>
      <c r="D6434" s="8">
        <v>1.175E-4</v>
      </c>
      <c r="E6434" s="13">
        <f>D6434*'Assumptions Notes'!C$12</f>
        <v>1.41E-2</v>
      </c>
      <c r="F6434" s="15">
        <f t="shared" si="200"/>
        <v>1.1679500000000001E-2</v>
      </c>
      <c r="G6434" s="10">
        <f>IF(C6434&gt;'Assumptions Notes'!C$11,'Assumptions Notes'!C$11,C6434)</f>
        <v>99.4</v>
      </c>
      <c r="H6434" s="15">
        <f t="shared" si="201"/>
        <v>1.1679500000000001E-2</v>
      </c>
      <c r="I6434" s="2">
        <f>IF(C6434&gt;'Assumptions Notes'!C$11,-C6434*('Assumptions Notes'!C$13/(2*1000)),G6434*D6434)</f>
        <v>1.1679500000000001E-2</v>
      </c>
    </row>
    <row r="6435" spans="1:9" ht="16" x14ac:dyDescent="0.2">
      <c r="A6435" s="5">
        <v>42686.041666666664</v>
      </c>
      <c r="B6435" s="2">
        <v>1073.31</v>
      </c>
      <c r="C6435" s="29">
        <v>93.3</v>
      </c>
      <c r="D6435" s="8">
        <v>1.05E-4</v>
      </c>
      <c r="E6435" s="13">
        <f>D6435*'Assumptions Notes'!C$12</f>
        <v>1.26E-2</v>
      </c>
      <c r="F6435" s="15">
        <f t="shared" si="200"/>
        <v>9.7964999999999997E-3</v>
      </c>
      <c r="G6435" s="10">
        <f>IF(C6435&gt;'Assumptions Notes'!C$11,'Assumptions Notes'!C$11,C6435)</f>
        <v>93.3</v>
      </c>
      <c r="H6435" s="15">
        <f t="shared" si="201"/>
        <v>9.7964999999999997E-3</v>
      </c>
      <c r="I6435" s="2">
        <f>IF(C6435&gt;'Assumptions Notes'!C$11,-C6435*('Assumptions Notes'!C$13/(2*1000)),G6435*D6435)</f>
        <v>9.7964999999999997E-3</v>
      </c>
    </row>
    <row r="6436" spans="1:9" ht="16" x14ac:dyDescent="0.2">
      <c r="A6436" s="5">
        <v>42686.0625</v>
      </c>
      <c r="B6436" s="2">
        <v>1023.82</v>
      </c>
      <c r="C6436" s="29">
        <v>87.8</v>
      </c>
      <c r="D6436" s="8">
        <v>1.025E-4</v>
      </c>
      <c r="E6436" s="13">
        <f>D6436*'Assumptions Notes'!C$12</f>
        <v>1.23E-2</v>
      </c>
      <c r="F6436" s="15">
        <f t="shared" si="200"/>
        <v>8.9994999999999988E-3</v>
      </c>
      <c r="G6436" s="10">
        <f>IF(C6436&gt;'Assumptions Notes'!C$11,'Assumptions Notes'!C$11,C6436)</f>
        <v>87.8</v>
      </c>
      <c r="H6436" s="15">
        <f t="shared" si="201"/>
        <v>8.9994999999999988E-3</v>
      </c>
      <c r="I6436" s="2">
        <f>IF(C6436&gt;'Assumptions Notes'!C$11,-C6436*('Assumptions Notes'!C$13/(2*1000)),G6436*D6436)</f>
        <v>8.9994999999999988E-3</v>
      </c>
    </row>
    <row r="6437" spans="1:9" ht="16" x14ac:dyDescent="0.2">
      <c r="A6437" s="5">
        <v>42686.083333333336</v>
      </c>
      <c r="B6437" s="2">
        <v>972.93</v>
      </c>
      <c r="C6437" s="29">
        <v>88.7</v>
      </c>
      <c r="D6437" s="8">
        <v>1E-4</v>
      </c>
      <c r="E6437" s="13">
        <f>D6437*'Assumptions Notes'!C$12</f>
        <v>1.2E-2</v>
      </c>
      <c r="F6437" s="15">
        <f t="shared" si="200"/>
        <v>8.8700000000000011E-3</v>
      </c>
      <c r="G6437" s="10">
        <f>IF(C6437&gt;'Assumptions Notes'!C$11,'Assumptions Notes'!C$11,C6437)</f>
        <v>88.7</v>
      </c>
      <c r="H6437" s="15">
        <f t="shared" si="201"/>
        <v>8.8700000000000011E-3</v>
      </c>
      <c r="I6437" s="2">
        <f>IF(C6437&gt;'Assumptions Notes'!C$11,-C6437*('Assumptions Notes'!C$13/(2*1000)),G6437*D6437)</f>
        <v>8.8700000000000011E-3</v>
      </c>
    </row>
    <row r="6438" spans="1:9" ht="16" x14ac:dyDescent="0.2">
      <c r="A6438" s="5">
        <v>42686.104166666664</v>
      </c>
      <c r="B6438" s="2">
        <v>938.64</v>
      </c>
      <c r="C6438" s="29">
        <v>82.8</v>
      </c>
      <c r="D6438" s="8">
        <v>9.8750000000000002E-5</v>
      </c>
      <c r="E6438" s="13">
        <f>D6438*'Assumptions Notes'!C$12</f>
        <v>1.1849999999999999E-2</v>
      </c>
      <c r="F6438" s="15">
        <f t="shared" si="200"/>
        <v>8.1764999999999997E-3</v>
      </c>
      <c r="G6438" s="10">
        <f>IF(C6438&gt;'Assumptions Notes'!C$11,'Assumptions Notes'!C$11,C6438)</f>
        <v>82.8</v>
      </c>
      <c r="H6438" s="15">
        <f t="shared" si="201"/>
        <v>8.1764999999999997E-3</v>
      </c>
      <c r="I6438" s="2">
        <f>IF(C6438&gt;'Assumptions Notes'!C$11,-C6438*('Assumptions Notes'!C$13/(2*1000)),G6438*D6438)</f>
        <v>8.1764999999999997E-3</v>
      </c>
    </row>
    <row r="6439" spans="1:9" ht="16" x14ac:dyDescent="0.2">
      <c r="A6439" s="5">
        <v>42686.125</v>
      </c>
      <c r="B6439" s="2">
        <v>951.26</v>
      </c>
      <c r="C6439" s="29">
        <v>78.099999999999994</v>
      </c>
      <c r="D6439" s="8">
        <v>9.7499999999999998E-5</v>
      </c>
      <c r="E6439" s="13">
        <f>D6439*'Assumptions Notes'!C$12</f>
        <v>1.17E-2</v>
      </c>
      <c r="F6439" s="15">
        <f t="shared" si="200"/>
        <v>7.6147499999999991E-3</v>
      </c>
      <c r="G6439" s="10">
        <f>IF(C6439&gt;'Assumptions Notes'!C$11,'Assumptions Notes'!C$11,C6439)</f>
        <v>78.099999999999994</v>
      </c>
      <c r="H6439" s="15">
        <f t="shared" si="201"/>
        <v>7.6147499999999991E-3</v>
      </c>
      <c r="I6439" s="2">
        <f>IF(C6439&gt;'Assumptions Notes'!C$11,-C6439*('Assumptions Notes'!C$13/(2*1000)),G6439*D6439)</f>
        <v>7.6147499999999991E-3</v>
      </c>
    </row>
    <row r="6440" spans="1:9" ht="16" x14ac:dyDescent="0.2">
      <c r="A6440" s="5">
        <v>42686.145833333336</v>
      </c>
      <c r="B6440" s="2">
        <v>923.9</v>
      </c>
      <c r="C6440" s="29">
        <v>85.5</v>
      </c>
      <c r="D6440" s="8">
        <v>9.6250000000000009E-5</v>
      </c>
      <c r="E6440" s="13">
        <f>D6440*'Assumptions Notes'!C$12</f>
        <v>1.1550000000000001E-2</v>
      </c>
      <c r="F6440" s="15">
        <f t="shared" si="200"/>
        <v>8.2293750000000006E-3</v>
      </c>
      <c r="G6440" s="10">
        <f>IF(C6440&gt;'Assumptions Notes'!C$11,'Assumptions Notes'!C$11,C6440)</f>
        <v>85.5</v>
      </c>
      <c r="H6440" s="15">
        <f t="shared" si="201"/>
        <v>8.2293750000000006E-3</v>
      </c>
      <c r="I6440" s="2">
        <f>IF(C6440&gt;'Assumptions Notes'!C$11,-C6440*('Assumptions Notes'!C$13/(2*1000)),G6440*D6440)</f>
        <v>8.2293750000000006E-3</v>
      </c>
    </row>
    <row r="6441" spans="1:9" ht="16" x14ac:dyDescent="0.2">
      <c r="A6441" s="5">
        <v>42686.166666666664</v>
      </c>
      <c r="B6441" s="2">
        <v>919.71</v>
      </c>
      <c r="C6441" s="29">
        <v>87</v>
      </c>
      <c r="D6441" s="8">
        <v>9.5000000000000005E-5</v>
      </c>
      <c r="E6441" s="13">
        <f>D6441*'Assumptions Notes'!C$12</f>
        <v>1.14E-2</v>
      </c>
      <c r="F6441" s="15">
        <f t="shared" si="200"/>
        <v>8.2649999999999998E-3</v>
      </c>
      <c r="G6441" s="10">
        <f>IF(C6441&gt;'Assumptions Notes'!C$11,'Assumptions Notes'!C$11,C6441)</f>
        <v>87</v>
      </c>
      <c r="H6441" s="15">
        <f t="shared" si="201"/>
        <v>8.2649999999999998E-3</v>
      </c>
      <c r="I6441" s="2">
        <f>IF(C6441&gt;'Assumptions Notes'!C$11,-C6441*('Assumptions Notes'!C$13/(2*1000)),G6441*D6441)</f>
        <v>8.2649999999999998E-3</v>
      </c>
    </row>
    <row r="6442" spans="1:9" ht="16" x14ac:dyDescent="0.2">
      <c r="A6442" s="5">
        <v>42686.1875</v>
      </c>
      <c r="B6442" s="2">
        <v>902.47</v>
      </c>
      <c r="C6442" s="29">
        <v>89.4</v>
      </c>
      <c r="D6442" s="8">
        <v>9.6250000000000009E-5</v>
      </c>
      <c r="E6442" s="13">
        <f>D6442*'Assumptions Notes'!C$12</f>
        <v>1.1550000000000001E-2</v>
      </c>
      <c r="F6442" s="15">
        <f t="shared" si="200"/>
        <v>8.6047500000000013E-3</v>
      </c>
      <c r="G6442" s="10">
        <f>IF(C6442&gt;'Assumptions Notes'!C$11,'Assumptions Notes'!C$11,C6442)</f>
        <v>89.4</v>
      </c>
      <c r="H6442" s="15">
        <f t="shared" si="201"/>
        <v>8.6047500000000013E-3</v>
      </c>
      <c r="I6442" s="2">
        <f>IF(C6442&gt;'Assumptions Notes'!C$11,-C6442*('Assumptions Notes'!C$13/(2*1000)),G6442*D6442)</f>
        <v>8.6047500000000013E-3</v>
      </c>
    </row>
    <row r="6443" spans="1:9" ht="16" x14ac:dyDescent="0.2">
      <c r="A6443" s="5">
        <v>42686.208333333336</v>
      </c>
      <c r="B6443" s="2">
        <v>922.34</v>
      </c>
      <c r="C6443" s="29">
        <v>90.8</v>
      </c>
      <c r="D6443" s="8">
        <v>9.7499999999999998E-5</v>
      </c>
      <c r="E6443" s="13">
        <f>D6443*'Assumptions Notes'!C$12</f>
        <v>1.17E-2</v>
      </c>
      <c r="F6443" s="15">
        <f t="shared" si="200"/>
        <v>8.8529999999999998E-3</v>
      </c>
      <c r="G6443" s="10">
        <f>IF(C6443&gt;'Assumptions Notes'!C$11,'Assumptions Notes'!C$11,C6443)</f>
        <v>90.8</v>
      </c>
      <c r="H6443" s="15">
        <f t="shared" si="201"/>
        <v>8.8529999999999998E-3</v>
      </c>
      <c r="I6443" s="2">
        <f>IF(C6443&gt;'Assumptions Notes'!C$11,-C6443*('Assumptions Notes'!C$13/(2*1000)),G6443*D6443)</f>
        <v>8.8529999999999998E-3</v>
      </c>
    </row>
    <row r="6444" spans="1:9" ht="16" x14ac:dyDescent="0.2">
      <c r="A6444" s="5">
        <v>42686.229166666664</v>
      </c>
      <c r="B6444" s="2">
        <v>936.6</v>
      </c>
      <c r="C6444" s="29">
        <v>89.8</v>
      </c>
      <c r="D6444" s="8">
        <v>1.15E-4</v>
      </c>
      <c r="E6444" s="13">
        <f>D6444*'Assumptions Notes'!C$12</f>
        <v>1.38E-2</v>
      </c>
      <c r="F6444" s="15">
        <f t="shared" si="200"/>
        <v>1.0326999999999999E-2</v>
      </c>
      <c r="G6444" s="10">
        <f>IF(C6444&gt;'Assumptions Notes'!C$11,'Assumptions Notes'!C$11,C6444)</f>
        <v>89.8</v>
      </c>
      <c r="H6444" s="15">
        <f t="shared" si="201"/>
        <v>1.0326999999999999E-2</v>
      </c>
      <c r="I6444" s="2">
        <f>IF(C6444&gt;'Assumptions Notes'!C$11,-C6444*('Assumptions Notes'!C$13/(2*1000)),G6444*D6444)</f>
        <v>1.0326999999999999E-2</v>
      </c>
    </row>
    <row r="6445" spans="1:9" ht="16" x14ac:dyDescent="0.2">
      <c r="A6445" s="5">
        <v>42686.25</v>
      </c>
      <c r="B6445" s="2">
        <v>909.99</v>
      </c>
      <c r="C6445" s="29">
        <v>91.5</v>
      </c>
      <c r="D6445" s="8">
        <v>1.325E-4</v>
      </c>
      <c r="E6445" s="13">
        <f>D6445*'Assumptions Notes'!C$12</f>
        <v>1.5900000000000001E-2</v>
      </c>
      <c r="F6445" s="15">
        <f t="shared" si="200"/>
        <v>1.2123749999999999E-2</v>
      </c>
      <c r="G6445" s="10">
        <f>IF(C6445&gt;'Assumptions Notes'!C$11,'Assumptions Notes'!C$11,C6445)</f>
        <v>91.5</v>
      </c>
      <c r="H6445" s="15">
        <f t="shared" si="201"/>
        <v>1.2123749999999999E-2</v>
      </c>
      <c r="I6445" s="2">
        <f>IF(C6445&gt;'Assumptions Notes'!C$11,-C6445*('Assumptions Notes'!C$13/(2*1000)),G6445*D6445)</f>
        <v>1.2123749999999999E-2</v>
      </c>
    </row>
    <row r="6446" spans="1:9" ht="16" x14ac:dyDescent="0.2">
      <c r="A6446" s="5">
        <v>42686.270833333336</v>
      </c>
      <c r="B6446" s="2">
        <v>952.47</v>
      </c>
      <c r="C6446" s="29">
        <v>89.7</v>
      </c>
      <c r="D6446" s="8">
        <v>1.6249999999999999E-4</v>
      </c>
      <c r="E6446" s="13">
        <f>D6446*'Assumptions Notes'!C$12</f>
        <v>1.95E-2</v>
      </c>
      <c r="F6446" s="15">
        <f t="shared" si="200"/>
        <v>1.4576249999999999E-2</v>
      </c>
      <c r="G6446" s="10">
        <f>IF(C6446&gt;'Assumptions Notes'!C$11,'Assumptions Notes'!C$11,C6446)</f>
        <v>89.7</v>
      </c>
      <c r="H6446" s="15">
        <f t="shared" si="201"/>
        <v>1.4576249999999999E-2</v>
      </c>
      <c r="I6446" s="2">
        <f>IF(C6446&gt;'Assumptions Notes'!C$11,-C6446*('Assumptions Notes'!C$13/(2*1000)),G6446*D6446)</f>
        <v>1.4576249999999999E-2</v>
      </c>
    </row>
    <row r="6447" spans="1:9" ht="16" x14ac:dyDescent="0.2">
      <c r="A6447" s="5">
        <v>42686.291666666664</v>
      </c>
      <c r="B6447" s="2">
        <v>950.54</v>
      </c>
      <c r="C6447" s="29">
        <v>84.7</v>
      </c>
      <c r="D6447" s="8">
        <v>1.9249999999999999E-4</v>
      </c>
      <c r="E6447" s="13">
        <f>D6447*'Assumptions Notes'!C$12</f>
        <v>2.3099999999999999E-2</v>
      </c>
      <c r="F6447" s="15">
        <f t="shared" si="200"/>
        <v>1.630475E-2</v>
      </c>
      <c r="G6447" s="10">
        <f>IF(C6447&gt;'Assumptions Notes'!C$11,'Assumptions Notes'!C$11,C6447)</f>
        <v>84.7</v>
      </c>
      <c r="H6447" s="15">
        <f t="shared" si="201"/>
        <v>1.630475E-2</v>
      </c>
      <c r="I6447" s="2">
        <f>IF(C6447&gt;'Assumptions Notes'!C$11,-C6447*('Assumptions Notes'!C$13/(2*1000)),G6447*D6447)</f>
        <v>1.630475E-2</v>
      </c>
    </row>
    <row r="6448" spans="1:9" ht="16" x14ac:dyDescent="0.2">
      <c r="A6448" s="5">
        <v>42686.3125</v>
      </c>
      <c r="B6448" s="2">
        <v>996.52</v>
      </c>
      <c r="C6448" s="29">
        <v>80.5</v>
      </c>
      <c r="D6448" s="8">
        <v>2.0875000000000001E-4</v>
      </c>
      <c r="E6448" s="13">
        <f>D6448*'Assumptions Notes'!C$12</f>
        <v>2.5049999999999999E-2</v>
      </c>
      <c r="F6448" s="15">
        <f t="shared" si="200"/>
        <v>1.6804375E-2</v>
      </c>
      <c r="G6448" s="10">
        <f>IF(C6448&gt;'Assumptions Notes'!C$11,'Assumptions Notes'!C$11,C6448)</f>
        <v>80.5</v>
      </c>
      <c r="H6448" s="15">
        <f t="shared" si="201"/>
        <v>1.6804375E-2</v>
      </c>
      <c r="I6448" s="2">
        <f>IF(C6448&gt;'Assumptions Notes'!C$11,-C6448*('Assumptions Notes'!C$13/(2*1000)),G6448*D6448)</f>
        <v>1.6804375E-2</v>
      </c>
    </row>
    <row r="6449" spans="1:9" ht="16" x14ac:dyDescent="0.2">
      <c r="A6449" s="5">
        <v>42686.333333333336</v>
      </c>
      <c r="B6449" s="2">
        <v>988.65</v>
      </c>
      <c r="C6449" s="29">
        <v>78.5</v>
      </c>
      <c r="D6449" s="8">
        <v>2.2499999999999999E-4</v>
      </c>
      <c r="E6449" s="13">
        <f>D6449*'Assumptions Notes'!C$12</f>
        <v>2.7E-2</v>
      </c>
      <c r="F6449" s="15">
        <f t="shared" si="200"/>
        <v>1.7662500000000001E-2</v>
      </c>
      <c r="G6449" s="10">
        <f>IF(C6449&gt;'Assumptions Notes'!C$11,'Assumptions Notes'!C$11,C6449)</f>
        <v>78.5</v>
      </c>
      <c r="H6449" s="15">
        <f t="shared" si="201"/>
        <v>1.7662500000000001E-2</v>
      </c>
      <c r="I6449" s="2">
        <f>IF(C6449&gt;'Assumptions Notes'!C$11,-C6449*('Assumptions Notes'!C$13/(2*1000)),G6449*D6449)</f>
        <v>1.7662500000000001E-2</v>
      </c>
    </row>
    <row r="6450" spans="1:9" ht="16" x14ac:dyDescent="0.2">
      <c r="A6450" s="5">
        <v>42686.354166666664</v>
      </c>
      <c r="B6450" s="2">
        <v>951.91</v>
      </c>
      <c r="C6450" s="29">
        <v>77.099999999999994</v>
      </c>
      <c r="D6450" s="8">
        <v>2.2625E-4</v>
      </c>
      <c r="E6450" s="13">
        <f>D6450*'Assumptions Notes'!C$12</f>
        <v>2.7150000000000001E-2</v>
      </c>
      <c r="F6450" s="15">
        <f t="shared" si="200"/>
        <v>1.7443874999999998E-2</v>
      </c>
      <c r="G6450" s="10">
        <f>IF(C6450&gt;'Assumptions Notes'!C$11,'Assumptions Notes'!C$11,C6450)</f>
        <v>77.099999999999994</v>
      </c>
      <c r="H6450" s="15">
        <f t="shared" si="201"/>
        <v>1.7443874999999998E-2</v>
      </c>
      <c r="I6450" s="2">
        <f>IF(C6450&gt;'Assumptions Notes'!C$11,-C6450*('Assumptions Notes'!C$13/(2*1000)),G6450*D6450)</f>
        <v>1.7443874999999998E-2</v>
      </c>
    </row>
    <row r="6451" spans="1:9" ht="16" x14ac:dyDescent="0.2">
      <c r="A6451" s="5">
        <v>42686.375</v>
      </c>
      <c r="B6451" s="2">
        <v>977.91</v>
      </c>
      <c r="C6451" s="29">
        <v>79.2</v>
      </c>
      <c r="D6451" s="8">
        <v>2.275E-4</v>
      </c>
      <c r="E6451" s="13">
        <f>D6451*'Assumptions Notes'!C$12</f>
        <v>2.7300000000000001E-2</v>
      </c>
      <c r="F6451" s="15">
        <f t="shared" si="200"/>
        <v>1.8017999999999999E-2</v>
      </c>
      <c r="G6451" s="10">
        <f>IF(C6451&gt;'Assumptions Notes'!C$11,'Assumptions Notes'!C$11,C6451)</f>
        <v>79.2</v>
      </c>
      <c r="H6451" s="15">
        <f t="shared" si="201"/>
        <v>1.8017999999999999E-2</v>
      </c>
      <c r="I6451" s="2">
        <f>IF(C6451&gt;'Assumptions Notes'!C$11,-C6451*('Assumptions Notes'!C$13/(2*1000)),G6451*D6451)</f>
        <v>1.8017999999999999E-2</v>
      </c>
    </row>
    <row r="6452" spans="1:9" ht="16" x14ac:dyDescent="0.2">
      <c r="A6452" s="5">
        <v>42686.395833333336</v>
      </c>
      <c r="B6452" s="2">
        <v>841.01</v>
      </c>
      <c r="C6452" s="29">
        <v>85</v>
      </c>
      <c r="D6452" s="8">
        <v>2.1875E-4</v>
      </c>
      <c r="E6452" s="13">
        <f>D6452*'Assumptions Notes'!C$12</f>
        <v>2.6249999999999999E-2</v>
      </c>
      <c r="F6452" s="15">
        <f t="shared" si="200"/>
        <v>1.8593749999999999E-2</v>
      </c>
      <c r="G6452" s="10">
        <f>IF(C6452&gt;'Assumptions Notes'!C$11,'Assumptions Notes'!C$11,C6452)</f>
        <v>85</v>
      </c>
      <c r="H6452" s="15">
        <f t="shared" si="201"/>
        <v>1.8593749999999999E-2</v>
      </c>
      <c r="I6452" s="2">
        <f>IF(C6452&gt;'Assumptions Notes'!C$11,-C6452*('Assumptions Notes'!C$13/(2*1000)),G6452*D6452)</f>
        <v>1.8593749999999999E-2</v>
      </c>
    </row>
    <row r="6453" spans="1:9" ht="16" x14ac:dyDescent="0.2">
      <c r="A6453" s="5">
        <v>42686.416666666664</v>
      </c>
      <c r="B6453" s="2">
        <v>857.98</v>
      </c>
      <c r="C6453" s="29">
        <v>86.4</v>
      </c>
      <c r="D6453" s="8">
        <v>2.1000000000000001E-4</v>
      </c>
      <c r="E6453" s="13">
        <f>D6453*'Assumptions Notes'!C$12</f>
        <v>2.52E-2</v>
      </c>
      <c r="F6453" s="15">
        <f t="shared" si="200"/>
        <v>1.8144E-2</v>
      </c>
      <c r="G6453" s="10">
        <f>IF(C6453&gt;'Assumptions Notes'!C$11,'Assumptions Notes'!C$11,C6453)</f>
        <v>86.4</v>
      </c>
      <c r="H6453" s="15">
        <f t="shared" si="201"/>
        <v>1.8144E-2</v>
      </c>
      <c r="I6453" s="2">
        <f>IF(C6453&gt;'Assumptions Notes'!C$11,-C6453*('Assumptions Notes'!C$13/(2*1000)),G6453*D6453)</f>
        <v>1.8144E-2</v>
      </c>
    </row>
    <row r="6454" spans="1:9" ht="16" x14ac:dyDescent="0.2">
      <c r="A6454" s="5">
        <v>42686.4375</v>
      </c>
      <c r="B6454" s="2">
        <v>857.31</v>
      </c>
      <c r="C6454" s="29">
        <v>88.3</v>
      </c>
      <c r="D6454" s="8">
        <v>2.075E-4</v>
      </c>
      <c r="E6454" s="13">
        <f>D6454*'Assumptions Notes'!C$12</f>
        <v>2.4899999999999999E-2</v>
      </c>
      <c r="F6454" s="15">
        <f t="shared" si="200"/>
        <v>1.8322249999999998E-2</v>
      </c>
      <c r="G6454" s="10">
        <f>IF(C6454&gt;'Assumptions Notes'!C$11,'Assumptions Notes'!C$11,C6454)</f>
        <v>88.3</v>
      </c>
      <c r="H6454" s="15">
        <f t="shared" si="201"/>
        <v>1.8322249999999998E-2</v>
      </c>
      <c r="I6454" s="2">
        <f>IF(C6454&gt;'Assumptions Notes'!C$11,-C6454*('Assumptions Notes'!C$13/(2*1000)),G6454*D6454)</f>
        <v>1.8322249999999998E-2</v>
      </c>
    </row>
    <row r="6455" spans="1:9" ht="16" x14ac:dyDescent="0.2">
      <c r="A6455" s="5">
        <v>42686.458333333336</v>
      </c>
      <c r="B6455" s="2">
        <v>856.39</v>
      </c>
      <c r="C6455" s="29">
        <v>91.3</v>
      </c>
      <c r="D6455" s="8">
        <v>2.05E-4</v>
      </c>
      <c r="E6455" s="13">
        <f>D6455*'Assumptions Notes'!C$12</f>
        <v>2.46E-2</v>
      </c>
      <c r="F6455" s="15">
        <f t="shared" si="200"/>
        <v>1.87165E-2</v>
      </c>
      <c r="G6455" s="10">
        <f>IF(C6455&gt;'Assumptions Notes'!C$11,'Assumptions Notes'!C$11,C6455)</f>
        <v>91.3</v>
      </c>
      <c r="H6455" s="15">
        <f t="shared" si="201"/>
        <v>1.87165E-2</v>
      </c>
      <c r="I6455" s="2">
        <f>IF(C6455&gt;'Assumptions Notes'!C$11,-C6455*('Assumptions Notes'!C$13/(2*1000)),G6455*D6455)</f>
        <v>1.87165E-2</v>
      </c>
    </row>
    <row r="6456" spans="1:9" ht="16" x14ac:dyDescent="0.2">
      <c r="A6456" s="5">
        <v>42686.479166666664</v>
      </c>
      <c r="B6456" s="2">
        <v>872.63</v>
      </c>
      <c r="C6456" s="29">
        <v>89.7</v>
      </c>
      <c r="D6456" s="8">
        <v>2.1499999999999999E-4</v>
      </c>
      <c r="E6456" s="13">
        <f>D6456*'Assumptions Notes'!C$12</f>
        <v>2.58E-2</v>
      </c>
      <c r="F6456" s="15">
        <f t="shared" si="200"/>
        <v>1.9285500000000001E-2</v>
      </c>
      <c r="G6456" s="10">
        <f>IF(C6456&gt;'Assumptions Notes'!C$11,'Assumptions Notes'!C$11,C6456)</f>
        <v>89.7</v>
      </c>
      <c r="H6456" s="15">
        <f t="shared" si="201"/>
        <v>1.9285500000000001E-2</v>
      </c>
      <c r="I6456" s="2">
        <f>IF(C6456&gt;'Assumptions Notes'!C$11,-C6456*('Assumptions Notes'!C$13/(2*1000)),G6456*D6456)</f>
        <v>1.9285500000000001E-2</v>
      </c>
    </row>
    <row r="6457" spans="1:9" ht="16" x14ac:dyDescent="0.2">
      <c r="A6457" s="5">
        <v>42686.5</v>
      </c>
      <c r="B6457" s="2">
        <v>887.1</v>
      </c>
      <c r="C6457" s="29">
        <v>90.9</v>
      </c>
      <c r="D6457" s="8">
        <v>2.2499999999999999E-4</v>
      </c>
      <c r="E6457" s="13">
        <f>D6457*'Assumptions Notes'!C$12</f>
        <v>2.7E-2</v>
      </c>
      <c r="F6457" s="15">
        <f t="shared" si="200"/>
        <v>2.0452500000000002E-2</v>
      </c>
      <c r="G6457" s="10">
        <f>IF(C6457&gt;'Assumptions Notes'!C$11,'Assumptions Notes'!C$11,C6457)</f>
        <v>90.9</v>
      </c>
      <c r="H6457" s="15">
        <f t="shared" si="201"/>
        <v>2.0452500000000002E-2</v>
      </c>
      <c r="I6457" s="2">
        <f>IF(C6457&gt;'Assumptions Notes'!C$11,-C6457*('Assumptions Notes'!C$13/(2*1000)),G6457*D6457)</f>
        <v>2.0452500000000002E-2</v>
      </c>
    </row>
    <row r="6458" spans="1:9" ht="16" x14ac:dyDescent="0.2">
      <c r="A6458" s="5">
        <v>42686.520833333336</v>
      </c>
      <c r="B6458" s="2">
        <v>918.06</v>
      </c>
      <c r="C6458" s="29">
        <v>87.8</v>
      </c>
      <c r="D6458" s="8">
        <v>2.1250000000000002E-4</v>
      </c>
      <c r="E6458" s="13">
        <f>D6458*'Assumptions Notes'!C$12</f>
        <v>2.5500000000000002E-2</v>
      </c>
      <c r="F6458" s="15">
        <f t="shared" si="200"/>
        <v>1.86575E-2</v>
      </c>
      <c r="G6458" s="10">
        <f>IF(C6458&gt;'Assumptions Notes'!C$11,'Assumptions Notes'!C$11,C6458)</f>
        <v>87.8</v>
      </c>
      <c r="H6458" s="15">
        <f t="shared" si="201"/>
        <v>1.86575E-2</v>
      </c>
      <c r="I6458" s="2">
        <f>IF(C6458&gt;'Assumptions Notes'!C$11,-C6458*('Assumptions Notes'!C$13/(2*1000)),G6458*D6458)</f>
        <v>1.86575E-2</v>
      </c>
    </row>
    <row r="6459" spans="1:9" ht="16" x14ac:dyDescent="0.2">
      <c r="A6459" s="5">
        <v>42686.541666666664</v>
      </c>
      <c r="B6459" s="2">
        <v>841.42</v>
      </c>
      <c r="C6459" s="29">
        <v>85.6</v>
      </c>
      <c r="D6459" s="8">
        <v>2.0000000000000001E-4</v>
      </c>
      <c r="E6459" s="13">
        <f>D6459*'Assumptions Notes'!C$12</f>
        <v>2.4E-2</v>
      </c>
      <c r="F6459" s="15">
        <f t="shared" si="200"/>
        <v>1.712E-2</v>
      </c>
      <c r="G6459" s="10">
        <f>IF(C6459&gt;'Assumptions Notes'!C$11,'Assumptions Notes'!C$11,C6459)</f>
        <v>85.6</v>
      </c>
      <c r="H6459" s="15">
        <f t="shared" si="201"/>
        <v>1.712E-2</v>
      </c>
      <c r="I6459" s="2">
        <f>IF(C6459&gt;'Assumptions Notes'!C$11,-C6459*('Assumptions Notes'!C$13/(2*1000)),G6459*D6459)</f>
        <v>1.712E-2</v>
      </c>
    </row>
    <row r="6460" spans="1:9" ht="16" x14ac:dyDescent="0.2">
      <c r="A6460" s="5">
        <v>42686.5625</v>
      </c>
      <c r="B6460" s="2">
        <v>832.74</v>
      </c>
      <c r="C6460" s="29">
        <v>82.7</v>
      </c>
      <c r="D6460" s="8">
        <v>1.975E-4</v>
      </c>
      <c r="E6460" s="13">
        <f>D6460*'Assumptions Notes'!C$12</f>
        <v>2.3699999999999999E-2</v>
      </c>
      <c r="F6460" s="15">
        <f t="shared" si="200"/>
        <v>1.6333250000000001E-2</v>
      </c>
      <c r="G6460" s="10">
        <f>IF(C6460&gt;'Assumptions Notes'!C$11,'Assumptions Notes'!C$11,C6460)</f>
        <v>82.7</v>
      </c>
      <c r="H6460" s="15">
        <f t="shared" si="201"/>
        <v>1.6333250000000001E-2</v>
      </c>
      <c r="I6460" s="2">
        <f>IF(C6460&gt;'Assumptions Notes'!C$11,-C6460*('Assumptions Notes'!C$13/(2*1000)),G6460*D6460)</f>
        <v>1.6333250000000001E-2</v>
      </c>
    </row>
    <row r="6461" spans="1:9" ht="16" x14ac:dyDescent="0.2">
      <c r="A6461" s="5">
        <v>42686.583333333336</v>
      </c>
      <c r="B6461" s="2">
        <v>930.49</v>
      </c>
      <c r="C6461" s="29">
        <v>76.900000000000006</v>
      </c>
      <c r="D6461" s="8">
        <v>1.95E-4</v>
      </c>
      <c r="E6461" s="13">
        <f>D6461*'Assumptions Notes'!C$12</f>
        <v>2.3400000000000001E-2</v>
      </c>
      <c r="F6461" s="15">
        <f t="shared" si="200"/>
        <v>1.49955E-2</v>
      </c>
      <c r="G6461" s="10">
        <f>IF(C6461&gt;'Assumptions Notes'!C$11,'Assumptions Notes'!C$11,C6461)</f>
        <v>76.900000000000006</v>
      </c>
      <c r="H6461" s="15">
        <f t="shared" si="201"/>
        <v>1.49955E-2</v>
      </c>
      <c r="I6461" s="2">
        <f>IF(C6461&gt;'Assumptions Notes'!C$11,-C6461*('Assumptions Notes'!C$13/(2*1000)),G6461*D6461)</f>
        <v>1.49955E-2</v>
      </c>
    </row>
    <row r="6462" spans="1:9" ht="16" x14ac:dyDescent="0.2">
      <c r="A6462" s="5">
        <v>42686.604166666664</v>
      </c>
      <c r="B6462" s="2">
        <v>915.09</v>
      </c>
      <c r="C6462" s="29">
        <v>75.900000000000006</v>
      </c>
      <c r="D6462" s="8">
        <v>1.9625E-4</v>
      </c>
      <c r="E6462" s="13">
        <f>D6462*'Assumptions Notes'!C$12</f>
        <v>2.3550000000000001E-2</v>
      </c>
      <c r="F6462" s="15">
        <f t="shared" si="200"/>
        <v>1.4895375000000001E-2</v>
      </c>
      <c r="G6462" s="10">
        <f>IF(C6462&gt;'Assumptions Notes'!C$11,'Assumptions Notes'!C$11,C6462)</f>
        <v>75.900000000000006</v>
      </c>
      <c r="H6462" s="15">
        <f t="shared" si="201"/>
        <v>1.4895375000000001E-2</v>
      </c>
      <c r="I6462" s="2">
        <f>IF(C6462&gt;'Assumptions Notes'!C$11,-C6462*('Assumptions Notes'!C$13/(2*1000)),G6462*D6462)</f>
        <v>1.4895375000000001E-2</v>
      </c>
    </row>
    <row r="6463" spans="1:9" ht="16" x14ac:dyDescent="0.2">
      <c r="A6463" s="5">
        <v>42686.625</v>
      </c>
      <c r="B6463" s="2">
        <v>875.84</v>
      </c>
      <c r="C6463" s="29">
        <v>77</v>
      </c>
      <c r="D6463" s="8">
        <v>1.975E-4</v>
      </c>
      <c r="E6463" s="13">
        <f>D6463*'Assumptions Notes'!C$12</f>
        <v>2.3699999999999999E-2</v>
      </c>
      <c r="F6463" s="15">
        <f t="shared" si="200"/>
        <v>1.5207500000000001E-2</v>
      </c>
      <c r="G6463" s="10">
        <f>IF(C6463&gt;'Assumptions Notes'!C$11,'Assumptions Notes'!C$11,C6463)</f>
        <v>77</v>
      </c>
      <c r="H6463" s="15">
        <f t="shared" si="201"/>
        <v>1.5207500000000001E-2</v>
      </c>
      <c r="I6463" s="2">
        <f>IF(C6463&gt;'Assumptions Notes'!C$11,-C6463*('Assumptions Notes'!C$13/(2*1000)),G6463*D6463)</f>
        <v>1.5207500000000001E-2</v>
      </c>
    </row>
    <row r="6464" spans="1:9" ht="16" x14ac:dyDescent="0.2">
      <c r="A6464" s="5">
        <v>42686.645833333336</v>
      </c>
      <c r="B6464" s="2">
        <v>900.34</v>
      </c>
      <c r="C6464" s="29">
        <v>82.3</v>
      </c>
      <c r="D6464" s="8">
        <v>2.2124999999999998E-4</v>
      </c>
      <c r="E6464" s="13">
        <f>D6464*'Assumptions Notes'!C$12</f>
        <v>2.6549999999999997E-2</v>
      </c>
      <c r="F6464" s="15">
        <f t="shared" si="200"/>
        <v>1.8208874999999999E-2</v>
      </c>
      <c r="G6464" s="10">
        <f>IF(C6464&gt;'Assumptions Notes'!C$11,'Assumptions Notes'!C$11,C6464)</f>
        <v>82.3</v>
      </c>
      <c r="H6464" s="15">
        <f t="shared" si="201"/>
        <v>1.8208874999999999E-2</v>
      </c>
      <c r="I6464" s="2">
        <f>IF(C6464&gt;'Assumptions Notes'!C$11,-C6464*('Assumptions Notes'!C$13/(2*1000)),G6464*D6464)</f>
        <v>1.8208874999999999E-2</v>
      </c>
    </row>
    <row r="6465" spans="1:9" ht="16" x14ac:dyDescent="0.2">
      <c r="A6465" s="5">
        <v>42686.666666666664</v>
      </c>
      <c r="B6465" s="2">
        <v>911.04</v>
      </c>
      <c r="C6465" s="29">
        <v>84.8</v>
      </c>
      <c r="D6465" s="8">
        <v>2.4499999999999999E-4</v>
      </c>
      <c r="E6465" s="13">
        <f>D6465*'Assumptions Notes'!C$12</f>
        <v>2.9399999999999999E-2</v>
      </c>
      <c r="F6465" s="15">
        <f t="shared" si="200"/>
        <v>2.0775999999999999E-2</v>
      </c>
      <c r="G6465" s="10">
        <f>IF(C6465&gt;'Assumptions Notes'!C$11,'Assumptions Notes'!C$11,C6465)</f>
        <v>84.8</v>
      </c>
      <c r="H6465" s="15">
        <f t="shared" si="201"/>
        <v>2.0775999999999999E-2</v>
      </c>
      <c r="I6465" s="2">
        <f>IF(C6465&gt;'Assumptions Notes'!C$11,-C6465*('Assumptions Notes'!C$13/(2*1000)),G6465*D6465)</f>
        <v>2.0775999999999999E-2</v>
      </c>
    </row>
    <row r="6466" spans="1:9" ht="16" x14ac:dyDescent="0.2">
      <c r="A6466" s="5">
        <v>42686.6875</v>
      </c>
      <c r="B6466" s="2">
        <v>944.78</v>
      </c>
      <c r="C6466" s="29">
        <v>87.2</v>
      </c>
      <c r="D6466" s="8">
        <v>2.7E-4</v>
      </c>
      <c r="E6466" s="13">
        <f>D6466*'Assumptions Notes'!C$12</f>
        <v>3.2399999999999998E-2</v>
      </c>
      <c r="F6466" s="15">
        <f t="shared" si="200"/>
        <v>2.3544000000000002E-2</v>
      </c>
      <c r="G6466" s="10">
        <f>IF(C6466&gt;'Assumptions Notes'!C$11,'Assumptions Notes'!C$11,C6466)</f>
        <v>87.2</v>
      </c>
      <c r="H6466" s="15">
        <f t="shared" si="201"/>
        <v>2.3544000000000002E-2</v>
      </c>
      <c r="I6466" s="2">
        <f>IF(C6466&gt;'Assumptions Notes'!C$11,-C6466*('Assumptions Notes'!C$13/(2*1000)),G6466*D6466)</f>
        <v>2.3544000000000002E-2</v>
      </c>
    </row>
    <row r="6467" spans="1:9" ht="16" x14ac:dyDescent="0.2">
      <c r="A6467" s="5">
        <v>42686.708333333336</v>
      </c>
      <c r="B6467" s="2">
        <v>974.12</v>
      </c>
      <c r="C6467" s="29">
        <v>86.8</v>
      </c>
      <c r="D6467" s="8">
        <v>2.9500000000000001E-4</v>
      </c>
      <c r="E6467" s="13">
        <f>D6467*'Assumptions Notes'!C$12</f>
        <v>3.5400000000000001E-2</v>
      </c>
      <c r="F6467" s="15">
        <f t="shared" ref="F6467:F6530" si="202">D6467*C6467</f>
        <v>2.5606E-2</v>
      </c>
      <c r="G6467" s="10">
        <f>IF(C6467&gt;'Assumptions Notes'!C$11,'Assumptions Notes'!C$11,C6467)</f>
        <v>86.8</v>
      </c>
      <c r="H6467" s="15">
        <f t="shared" ref="H6467:H6530" si="203">G6467*D6467</f>
        <v>2.5606E-2</v>
      </c>
      <c r="I6467" s="2">
        <f>IF(C6467&gt;'Assumptions Notes'!C$11,-C6467*('Assumptions Notes'!C$13/(2*1000)),G6467*D6467)</f>
        <v>2.5606E-2</v>
      </c>
    </row>
    <row r="6468" spans="1:9" ht="16" x14ac:dyDescent="0.2">
      <c r="A6468" s="5">
        <v>42686.729166666664</v>
      </c>
      <c r="B6468" s="2">
        <v>993.72</v>
      </c>
      <c r="C6468" s="29">
        <v>90.2</v>
      </c>
      <c r="D6468" s="8">
        <v>2.9750000000000002E-4</v>
      </c>
      <c r="E6468" s="13">
        <f>D6468*'Assumptions Notes'!C$12</f>
        <v>3.5700000000000003E-2</v>
      </c>
      <c r="F6468" s="15">
        <f t="shared" si="202"/>
        <v>2.6834500000000004E-2</v>
      </c>
      <c r="G6468" s="10">
        <f>IF(C6468&gt;'Assumptions Notes'!C$11,'Assumptions Notes'!C$11,C6468)</f>
        <v>90.2</v>
      </c>
      <c r="H6468" s="15">
        <f t="shared" si="203"/>
        <v>2.6834500000000004E-2</v>
      </c>
      <c r="I6468" s="2">
        <f>IF(C6468&gt;'Assumptions Notes'!C$11,-C6468*('Assumptions Notes'!C$13/(2*1000)),G6468*D6468)</f>
        <v>2.6834500000000004E-2</v>
      </c>
    </row>
    <row r="6469" spans="1:9" ht="16" x14ac:dyDescent="0.2">
      <c r="A6469" s="5">
        <v>42686.75</v>
      </c>
      <c r="B6469" s="2">
        <v>1033.48</v>
      </c>
      <c r="C6469" s="29">
        <v>89.6</v>
      </c>
      <c r="D6469" s="8">
        <v>2.9999999999999997E-4</v>
      </c>
      <c r="E6469" s="13">
        <f>D6469*'Assumptions Notes'!C$12</f>
        <v>3.5999999999999997E-2</v>
      </c>
      <c r="F6469" s="15">
        <f t="shared" si="202"/>
        <v>2.6879999999999998E-2</v>
      </c>
      <c r="G6469" s="10">
        <f>IF(C6469&gt;'Assumptions Notes'!C$11,'Assumptions Notes'!C$11,C6469)</f>
        <v>89.6</v>
      </c>
      <c r="H6469" s="15">
        <f t="shared" si="203"/>
        <v>2.6879999999999998E-2</v>
      </c>
      <c r="I6469" s="2">
        <f>IF(C6469&gt;'Assumptions Notes'!C$11,-C6469*('Assumptions Notes'!C$13/(2*1000)),G6469*D6469)</f>
        <v>2.6879999999999998E-2</v>
      </c>
    </row>
    <row r="6470" spans="1:9" ht="16" x14ac:dyDescent="0.2">
      <c r="A6470" s="5">
        <v>42686.770833333336</v>
      </c>
      <c r="B6470" s="2">
        <v>1110.3699999999999</v>
      </c>
      <c r="C6470" s="29">
        <v>88.3</v>
      </c>
      <c r="D6470" s="8">
        <v>2.9999999999999997E-4</v>
      </c>
      <c r="E6470" s="13">
        <f>D6470*'Assumptions Notes'!C$12</f>
        <v>3.5999999999999997E-2</v>
      </c>
      <c r="F6470" s="15">
        <f t="shared" si="202"/>
        <v>2.6489999999999996E-2</v>
      </c>
      <c r="G6470" s="10">
        <f>IF(C6470&gt;'Assumptions Notes'!C$11,'Assumptions Notes'!C$11,C6470)</f>
        <v>88.3</v>
      </c>
      <c r="H6470" s="15">
        <f t="shared" si="203"/>
        <v>2.6489999999999996E-2</v>
      </c>
      <c r="I6470" s="2">
        <f>IF(C6470&gt;'Assumptions Notes'!C$11,-C6470*('Assumptions Notes'!C$13/(2*1000)),G6470*D6470)</f>
        <v>2.6489999999999996E-2</v>
      </c>
    </row>
    <row r="6471" spans="1:9" ht="16" x14ac:dyDescent="0.2">
      <c r="A6471" s="5">
        <v>42686.791666666664</v>
      </c>
      <c r="B6471" s="2">
        <v>1138.28</v>
      </c>
      <c r="C6471" s="29">
        <v>84.5</v>
      </c>
      <c r="D6471" s="8">
        <v>2.9999999999999997E-4</v>
      </c>
      <c r="E6471" s="13">
        <f>D6471*'Assumptions Notes'!C$12</f>
        <v>3.5999999999999997E-2</v>
      </c>
      <c r="F6471" s="15">
        <f t="shared" si="202"/>
        <v>2.5349999999999998E-2</v>
      </c>
      <c r="G6471" s="10">
        <f>IF(C6471&gt;'Assumptions Notes'!C$11,'Assumptions Notes'!C$11,C6471)</f>
        <v>84.5</v>
      </c>
      <c r="H6471" s="15">
        <f t="shared" si="203"/>
        <v>2.5349999999999998E-2</v>
      </c>
      <c r="I6471" s="2">
        <f>IF(C6471&gt;'Assumptions Notes'!C$11,-C6471*('Assumptions Notes'!C$13/(2*1000)),G6471*D6471)</f>
        <v>2.5349999999999998E-2</v>
      </c>
    </row>
    <row r="6472" spans="1:9" ht="16" x14ac:dyDescent="0.2">
      <c r="A6472" s="5">
        <v>42686.8125</v>
      </c>
      <c r="B6472" s="2">
        <v>1150.27</v>
      </c>
      <c r="C6472" s="29">
        <v>77.599999999999994</v>
      </c>
      <c r="D6472" s="8">
        <v>2.9750000000000002E-4</v>
      </c>
      <c r="E6472" s="13">
        <f>D6472*'Assumptions Notes'!C$12</f>
        <v>3.5700000000000003E-2</v>
      </c>
      <c r="F6472" s="15">
        <f t="shared" si="202"/>
        <v>2.3085999999999999E-2</v>
      </c>
      <c r="G6472" s="10">
        <f>IF(C6472&gt;'Assumptions Notes'!C$11,'Assumptions Notes'!C$11,C6472)</f>
        <v>77.599999999999994</v>
      </c>
      <c r="H6472" s="15">
        <f t="shared" si="203"/>
        <v>2.3085999999999999E-2</v>
      </c>
      <c r="I6472" s="2">
        <f>IF(C6472&gt;'Assumptions Notes'!C$11,-C6472*('Assumptions Notes'!C$13/(2*1000)),G6472*D6472)</f>
        <v>2.3085999999999999E-2</v>
      </c>
    </row>
    <row r="6473" spans="1:9" ht="16" x14ac:dyDescent="0.2">
      <c r="A6473" s="5">
        <v>42686.833333333336</v>
      </c>
      <c r="B6473" s="2">
        <v>1155.79</v>
      </c>
      <c r="C6473" s="29">
        <v>75.7</v>
      </c>
      <c r="D6473" s="8">
        <v>2.9500000000000001E-4</v>
      </c>
      <c r="E6473" s="13">
        <f>D6473*'Assumptions Notes'!C$12</f>
        <v>3.5400000000000001E-2</v>
      </c>
      <c r="F6473" s="15">
        <f t="shared" si="202"/>
        <v>2.2331500000000001E-2</v>
      </c>
      <c r="G6473" s="10">
        <f>IF(C6473&gt;'Assumptions Notes'!C$11,'Assumptions Notes'!C$11,C6473)</f>
        <v>75.7</v>
      </c>
      <c r="H6473" s="15">
        <f t="shared" si="203"/>
        <v>2.2331500000000001E-2</v>
      </c>
      <c r="I6473" s="2">
        <f>IF(C6473&gt;'Assumptions Notes'!C$11,-C6473*('Assumptions Notes'!C$13/(2*1000)),G6473*D6473)</f>
        <v>2.2331500000000001E-2</v>
      </c>
    </row>
    <row r="6474" spans="1:9" ht="16" x14ac:dyDescent="0.2">
      <c r="A6474" s="5">
        <v>42686.854166666664</v>
      </c>
      <c r="B6474" s="2">
        <v>1125.8</v>
      </c>
      <c r="C6474" s="29">
        <v>74</v>
      </c>
      <c r="D6474" s="8">
        <v>2.9E-4</v>
      </c>
      <c r="E6474" s="13">
        <f>D6474*'Assumptions Notes'!C$12</f>
        <v>3.4799999999999998E-2</v>
      </c>
      <c r="F6474" s="15">
        <f t="shared" si="202"/>
        <v>2.146E-2</v>
      </c>
      <c r="G6474" s="10">
        <f>IF(C6474&gt;'Assumptions Notes'!C$11,'Assumptions Notes'!C$11,C6474)</f>
        <v>74</v>
      </c>
      <c r="H6474" s="15">
        <f t="shared" si="203"/>
        <v>2.146E-2</v>
      </c>
      <c r="I6474" s="2">
        <f>IF(C6474&gt;'Assumptions Notes'!C$11,-C6474*('Assumptions Notes'!C$13/(2*1000)),G6474*D6474)</f>
        <v>2.146E-2</v>
      </c>
    </row>
    <row r="6475" spans="1:9" ht="16" x14ac:dyDescent="0.2">
      <c r="A6475" s="5">
        <v>42686.875</v>
      </c>
      <c r="B6475" s="2">
        <v>1099.23</v>
      </c>
      <c r="C6475" s="29">
        <v>74.099999999999994</v>
      </c>
      <c r="D6475" s="8">
        <v>2.8499999999999999E-4</v>
      </c>
      <c r="E6475" s="13">
        <f>D6475*'Assumptions Notes'!C$12</f>
        <v>3.4200000000000001E-2</v>
      </c>
      <c r="F6475" s="15">
        <f t="shared" si="202"/>
        <v>2.1118499999999998E-2</v>
      </c>
      <c r="G6475" s="10">
        <f>IF(C6475&gt;'Assumptions Notes'!C$11,'Assumptions Notes'!C$11,C6475)</f>
        <v>74.099999999999994</v>
      </c>
      <c r="H6475" s="15">
        <f t="shared" si="203"/>
        <v>2.1118499999999998E-2</v>
      </c>
      <c r="I6475" s="2">
        <f>IF(C6475&gt;'Assumptions Notes'!C$11,-C6475*('Assumptions Notes'!C$13/(2*1000)),G6475*D6475)</f>
        <v>2.1118499999999998E-2</v>
      </c>
    </row>
    <row r="6476" spans="1:9" ht="16" x14ac:dyDescent="0.2">
      <c r="A6476" s="5">
        <v>42686.895833333336</v>
      </c>
      <c r="B6476" s="2">
        <v>1064.1300000000001</v>
      </c>
      <c r="C6476" s="29">
        <v>79.3</v>
      </c>
      <c r="D6476" s="8">
        <v>2.7E-4</v>
      </c>
      <c r="E6476" s="13">
        <f>D6476*'Assumptions Notes'!C$12</f>
        <v>3.2399999999999998E-2</v>
      </c>
      <c r="F6476" s="15">
        <f t="shared" si="202"/>
        <v>2.1410999999999999E-2</v>
      </c>
      <c r="G6476" s="10">
        <f>IF(C6476&gt;'Assumptions Notes'!C$11,'Assumptions Notes'!C$11,C6476)</f>
        <v>79.3</v>
      </c>
      <c r="H6476" s="15">
        <f t="shared" si="203"/>
        <v>2.1410999999999999E-2</v>
      </c>
      <c r="I6476" s="2">
        <f>IF(C6476&gt;'Assumptions Notes'!C$11,-C6476*('Assumptions Notes'!C$13/(2*1000)),G6476*D6476)</f>
        <v>2.1410999999999999E-2</v>
      </c>
    </row>
    <row r="6477" spans="1:9" ht="16" x14ac:dyDescent="0.2">
      <c r="A6477" s="5">
        <v>42686.916666666664</v>
      </c>
      <c r="B6477" s="2">
        <v>1049.1500000000001</v>
      </c>
      <c r="C6477" s="29">
        <v>83.6</v>
      </c>
      <c r="D6477" s="8">
        <v>2.5500000000000002E-4</v>
      </c>
      <c r="E6477" s="13">
        <f>D6477*'Assumptions Notes'!C$12</f>
        <v>3.0600000000000002E-2</v>
      </c>
      <c r="F6477" s="15">
        <f t="shared" si="202"/>
        <v>2.1318E-2</v>
      </c>
      <c r="G6477" s="10">
        <f>IF(C6477&gt;'Assumptions Notes'!C$11,'Assumptions Notes'!C$11,C6477)</f>
        <v>83.6</v>
      </c>
      <c r="H6477" s="15">
        <f t="shared" si="203"/>
        <v>2.1318E-2</v>
      </c>
      <c r="I6477" s="2">
        <f>IF(C6477&gt;'Assumptions Notes'!C$11,-C6477*('Assumptions Notes'!C$13/(2*1000)),G6477*D6477)</f>
        <v>2.1318E-2</v>
      </c>
    </row>
    <row r="6478" spans="1:9" ht="16" x14ac:dyDescent="0.2">
      <c r="A6478" s="5">
        <v>42686.9375</v>
      </c>
      <c r="B6478" s="2">
        <v>1013.85</v>
      </c>
      <c r="C6478" s="29">
        <v>86</v>
      </c>
      <c r="D6478" s="8">
        <v>2.1250000000000002E-4</v>
      </c>
      <c r="E6478" s="13">
        <f>D6478*'Assumptions Notes'!C$12</f>
        <v>2.5500000000000002E-2</v>
      </c>
      <c r="F6478" s="15">
        <f t="shared" si="202"/>
        <v>1.8275E-2</v>
      </c>
      <c r="G6478" s="10">
        <f>IF(C6478&gt;'Assumptions Notes'!C$11,'Assumptions Notes'!C$11,C6478)</f>
        <v>86</v>
      </c>
      <c r="H6478" s="15">
        <f t="shared" si="203"/>
        <v>1.8275E-2</v>
      </c>
      <c r="I6478" s="2">
        <f>IF(C6478&gt;'Assumptions Notes'!C$11,-C6478*('Assumptions Notes'!C$13/(2*1000)),G6478*D6478)</f>
        <v>1.8275E-2</v>
      </c>
    </row>
    <row r="6479" spans="1:9" ht="16" x14ac:dyDescent="0.2">
      <c r="A6479" s="5">
        <v>42686.958333333336</v>
      </c>
      <c r="B6479" s="2">
        <v>982.49</v>
      </c>
      <c r="C6479" s="29">
        <v>87.3</v>
      </c>
      <c r="D6479" s="8">
        <v>1.7000000000000001E-4</v>
      </c>
      <c r="E6479" s="13">
        <f>D6479*'Assumptions Notes'!C$12</f>
        <v>2.0400000000000001E-2</v>
      </c>
      <c r="F6479" s="15">
        <f t="shared" si="202"/>
        <v>1.4841E-2</v>
      </c>
      <c r="G6479" s="10">
        <f>IF(C6479&gt;'Assumptions Notes'!C$11,'Assumptions Notes'!C$11,C6479)</f>
        <v>87.3</v>
      </c>
      <c r="H6479" s="15">
        <f t="shared" si="203"/>
        <v>1.4841E-2</v>
      </c>
      <c r="I6479" s="2">
        <f>IF(C6479&gt;'Assumptions Notes'!C$11,-C6479*('Assumptions Notes'!C$13/(2*1000)),G6479*D6479)</f>
        <v>1.4841E-2</v>
      </c>
    </row>
    <row r="6480" spans="1:9" ht="16" x14ac:dyDescent="0.2">
      <c r="A6480" s="5">
        <v>42686.979166666664</v>
      </c>
      <c r="B6480" s="2">
        <v>1005.81</v>
      </c>
      <c r="C6480" s="29">
        <v>88.4</v>
      </c>
      <c r="D6480" s="8">
        <v>1.5000000000000001E-4</v>
      </c>
      <c r="E6480" s="13">
        <f>D6480*'Assumptions Notes'!C$12</f>
        <v>1.8000000000000002E-2</v>
      </c>
      <c r="F6480" s="15">
        <f t="shared" si="202"/>
        <v>1.3260000000000003E-2</v>
      </c>
      <c r="G6480" s="10">
        <f>IF(C6480&gt;'Assumptions Notes'!C$11,'Assumptions Notes'!C$11,C6480)</f>
        <v>88.4</v>
      </c>
      <c r="H6480" s="15">
        <f t="shared" si="203"/>
        <v>1.3260000000000003E-2</v>
      </c>
      <c r="I6480" s="2">
        <f>IF(C6480&gt;'Assumptions Notes'!C$11,-C6480*('Assumptions Notes'!C$13/(2*1000)),G6480*D6480)</f>
        <v>1.3260000000000003E-2</v>
      </c>
    </row>
    <row r="6481" spans="1:9" ht="16" x14ac:dyDescent="0.2">
      <c r="A6481" s="5">
        <v>42687</v>
      </c>
      <c r="B6481" s="2">
        <v>1234.52</v>
      </c>
      <c r="C6481" s="29">
        <v>86.5</v>
      </c>
      <c r="D6481" s="8">
        <v>1.2999999999999999E-4</v>
      </c>
      <c r="E6481" s="13">
        <f>D6481*'Assumptions Notes'!C$12</f>
        <v>1.5599999999999999E-2</v>
      </c>
      <c r="F6481" s="15">
        <f t="shared" si="202"/>
        <v>1.1245E-2</v>
      </c>
      <c r="G6481" s="10">
        <f>IF(C6481&gt;'Assumptions Notes'!C$11,'Assumptions Notes'!C$11,C6481)</f>
        <v>86.5</v>
      </c>
      <c r="H6481" s="15">
        <f t="shared" si="203"/>
        <v>1.1245E-2</v>
      </c>
      <c r="I6481" s="2">
        <f>IF(C6481&gt;'Assumptions Notes'!C$11,-C6481*('Assumptions Notes'!C$13/(2*1000)),G6481*D6481)</f>
        <v>1.1245E-2</v>
      </c>
    </row>
    <row r="6482" spans="1:9" ht="16" x14ac:dyDescent="0.2">
      <c r="A6482" s="5">
        <v>42687.020833333336</v>
      </c>
      <c r="B6482" s="2">
        <v>1129.01</v>
      </c>
      <c r="C6482" s="29">
        <v>90.4</v>
      </c>
      <c r="D6482" s="8">
        <v>1.175E-4</v>
      </c>
      <c r="E6482" s="13">
        <f>D6482*'Assumptions Notes'!C$12</f>
        <v>1.41E-2</v>
      </c>
      <c r="F6482" s="15">
        <f t="shared" si="202"/>
        <v>1.0621999999999999E-2</v>
      </c>
      <c r="G6482" s="10">
        <f>IF(C6482&gt;'Assumptions Notes'!C$11,'Assumptions Notes'!C$11,C6482)</f>
        <v>90.4</v>
      </c>
      <c r="H6482" s="15">
        <f t="shared" si="203"/>
        <v>1.0621999999999999E-2</v>
      </c>
      <c r="I6482" s="2">
        <f>IF(C6482&gt;'Assumptions Notes'!C$11,-C6482*('Assumptions Notes'!C$13/(2*1000)),G6482*D6482)</f>
        <v>1.0621999999999999E-2</v>
      </c>
    </row>
    <row r="6483" spans="1:9" ht="16" x14ac:dyDescent="0.2">
      <c r="A6483" s="5">
        <v>42687.041666666664</v>
      </c>
      <c r="B6483" s="2">
        <v>1063.76</v>
      </c>
      <c r="C6483" s="29">
        <v>81.8</v>
      </c>
      <c r="D6483" s="8">
        <v>1.05E-4</v>
      </c>
      <c r="E6483" s="13">
        <f>D6483*'Assumptions Notes'!C$12</f>
        <v>1.26E-2</v>
      </c>
      <c r="F6483" s="15">
        <f t="shared" si="202"/>
        <v>8.5889999999999994E-3</v>
      </c>
      <c r="G6483" s="10">
        <f>IF(C6483&gt;'Assumptions Notes'!C$11,'Assumptions Notes'!C$11,C6483)</f>
        <v>81.8</v>
      </c>
      <c r="H6483" s="15">
        <f t="shared" si="203"/>
        <v>8.5889999999999994E-3</v>
      </c>
      <c r="I6483" s="2">
        <f>IF(C6483&gt;'Assumptions Notes'!C$11,-C6483*('Assumptions Notes'!C$13/(2*1000)),G6483*D6483)</f>
        <v>8.5889999999999994E-3</v>
      </c>
    </row>
    <row r="6484" spans="1:9" ht="16" x14ac:dyDescent="0.2">
      <c r="A6484" s="5">
        <v>42687.0625</v>
      </c>
      <c r="B6484" s="2">
        <v>992.09</v>
      </c>
      <c r="C6484" s="29">
        <v>77.8</v>
      </c>
      <c r="D6484" s="8">
        <v>1.025E-4</v>
      </c>
      <c r="E6484" s="13">
        <f>D6484*'Assumptions Notes'!C$12</f>
        <v>1.23E-2</v>
      </c>
      <c r="F6484" s="15">
        <f t="shared" si="202"/>
        <v>7.974499999999999E-3</v>
      </c>
      <c r="G6484" s="10">
        <f>IF(C6484&gt;'Assumptions Notes'!C$11,'Assumptions Notes'!C$11,C6484)</f>
        <v>77.8</v>
      </c>
      <c r="H6484" s="15">
        <f t="shared" si="203"/>
        <v>7.974499999999999E-3</v>
      </c>
      <c r="I6484" s="2">
        <f>IF(C6484&gt;'Assumptions Notes'!C$11,-C6484*('Assumptions Notes'!C$13/(2*1000)),G6484*D6484)</f>
        <v>7.974499999999999E-3</v>
      </c>
    </row>
    <row r="6485" spans="1:9" ht="16" x14ac:dyDescent="0.2">
      <c r="A6485" s="5">
        <v>42687.083333333336</v>
      </c>
      <c r="B6485" s="2">
        <v>942.07</v>
      </c>
      <c r="C6485" s="29">
        <v>78.400000000000006</v>
      </c>
      <c r="D6485" s="8">
        <v>1E-4</v>
      </c>
      <c r="E6485" s="13">
        <f>D6485*'Assumptions Notes'!C$12</f>
        <v>1.2E-2</v>
      </c>
      <c r="F6485" s="15">
        <f t="shared" si="202"/>
        <v>7.8400000000000015E-3</v>
      </c>
      <c r="G6485" s="10">
        <f>IF(C6485&gt;'Assumptions Notes'!C$11,'Assumptions Notes'!C$11,C6485)</f>
        <v>78.400000000000006</v>
      </c>
      <c r="H6485" s="15">
        <f t="shared" si="203"/>
        <v>7.8400000000000015E-3</v>
      </c>
      <c r="I6485" s="2">
        <f>IF(C6485&gt;'Assumptions Notes'!C$11,-C6485*('Assumptions Notes'!C$13/(2*1000)),G6485*D6485)</f>
        <v>7.8400000000000015E-3</v>
      </c>
    </row>
    <row r="6486" spans="1:9" ht="16" x14ac:dyDescent="0.2">
      <c r="A6486" s="5">
        <v>42687.104166666664</v>
      </c>
      <c r="B6486" s="2">
        <v>893.12</v>
      </c>
      <c r="C6486" s="29">
        <v>75.900000000000006</v>
      </c>
      <c r="D6486" s="8">
        <v>9.8750000000000002E-5</v>
      </c>
      <c r="E6486" s="13">
        <f>D6486*'Assumptions Notes'!C$12</f>
        <v>1.1849999999999999E-2</v>
      </c>
      <c r="F6486" s="15">
        <f t="shared" si="202"/>
        <v>7.4951250000000009E-3</v>
      </c>
      <c r="G6486" s="10">
        <f>IF(C6486&gt;'Assumptions Notes'!C$11,'Assumptions Notes'!C$11,C6486)</f>
        <v>75.900000000000006</v>
      </c>
      <c r="H6486" s="15">
        <f t="shared" si="203"/>
        <v>7.4951250000000009E-3</v>
      </c>
      <c r="I6486" s="2">
        <f>IF(C6486&gt;'Assumptions Notes'!C$11,-C6486*('Assumptions Notes'!C$13/(2*1000)),G6486*D6486)</f>
        <v>7.4951250000000009E-3</v>
      </c>
    </row>
    <row r="6487" spans="1:9" ht="16" x14ac:dyDescent="0.2">
      <c r="A6487" s="5">
        <v>42687.125</v>
      </c>
      <c r="B6487" s="2">
        <v>880.95</v>
      </c>
      <c r="C6487" s="29">
        <v>76.900000000000006</v>
      </c>
      <c r="D6487" s="8">
        <v>9.7499999999999998E-5</v>
      </c>
      <c r="E6487" s="13">
        <f>D6487*'Assumptions Notes'!C$12</f>
        <v>1.17E-2</v>
      </c>
      <c r="F6487" s="15">
        <f t="shared" si="202"/>
        <v>7.4977500000000001E-3</v>
      </c>
      <c r="G6487" s="10">
        <f>IF(C6487&gt;'Assumptions Notes'!C$11,'Assumptions Notes'!C$11,C6487)</f>
        <v>76.900000000000006</v>
      </c>
      <c r="H6487" s="15">
        <f t="shared" si="203"/>
        <v>7.4977500000000001E-3</v>
      </c>
      <c r="I6487" s="2">
        <f>IF(C6487&gt;'Assumptions Notes'!C$11,-C6487*('Assumptions Notes'!C$13/(2*1000)),G6487*D6487)</f>
        <v>7.4977500000000001E-3</v>
      </c>
    </row>
    <row r="6488" spans="1:9" ht="16" x14ac:dyDescent="0.2">
      <c r="A6488" s="5">
        <v>42687.145833333336</v>
      </c>
      <c r="B6488" s="2">
        <v>852.62</v>
      </c>
      <c r="C6488" s="29">
        <v>79.5</v>
      </c>
      <c r="D6488" s="8">
        <v>9.6250000000000009E-5</v>
      </c>
      <c r="E6488" s="13">
        <f>D6488*'Assumptions Notes'!C$12</f>
        <v>1.1550000000000001E-2</v>
      </c>
      <c r="F6488" s="15">
        <f t="shared" si="202"/>
        <v>7.6518750000000007E-3</v>
      </c>
      <c r="G6488" s="10">
        <f>IF(C6488&gt;'Assumptions Notes'!C$11,'Assumptions Notes'!C$11,C6488)</f>
        <v>79.5</v>
      </c>
      <c r="H6488" s="15">
        <f t="shared" si="203"/>
        <v>7.6518750000000007E-3</v>
      </c>
      <c r="I6488" s="2">
        <f>IF(C6488&gt;'Assumptions Notes'!C$11,-C6488*('Assumptions Notes'!C$13/(2*1000)),G6488*D6488)</f>
        <v>7.6518750000000007E-3</v>
      </c>
    </row>
    <row r="6489" spans="1:9" ht="16" x14ac:dyDescent="0.2">
      <c r="A6489" s="5">
        <v>42687.166666666664</v>
      </c>
      <c r="B6489" s="2">
        <v>839.63</v>
      </c>
      <c r="C6489" s="29">
        <v>83.5</v>
      </c>
      <c r="D6489" s="8">
        <v>9.5000000000000005E-5</v>
      </c>
      <c r="E6489" s="13">
        <f>D6489*'Assumptions Notes'!C$12</f>
        <v>1.14E-2</v>
      </c>
      <c r="F6489" s="15">
        <f t="shared" si="202"/>
        <v>7.9325000000000003E-3</v>
      </c>
      <c r="G6489" s="10">
        <f>IF(C6489&gt;'Assumptions Notes'!C$11,'Assumptions Notes'!C$11,C6489)</f>
        <v>83.5</v>
      </c>
      <c r="H6489" s="15">
        <f t="shared" si="203"/>
        <v>7.9325000000000003E-3</v>
      </c>
      <c r="I6489" s="2">
        <f>IF(C6489&gt;'Assumptions Notes'!C$11,-C6489*('Assumptions Notes'!C$13/(2*1000)),G6489*D6489)</f>
        <v>7.9325000000000003E-3</v>
      </c>
    </row>
    <row r="6490" spans="1:9" ht="16" x14ac:dyDescent="0.2">
      <c r="A6490" s="5">
        <v>42687.1875</v>
      </c>
      <c r="B6490" s="2">
        <v>830.82</v>
      </c>
      <c r="C6490" s="29">
        <v>87.8</v>
      </c>
      <c r="D6490" s="8">
        <v>9.6250000000000009E-5</v>
      </c>
      <c r="E6490" s="13">
        <f>D6490*'Assumptions Notes'!C$12</f>
        <v>1.1550000000000001E-2</v>
      </c>
      <c r="F6490" s="15">
        <f t="shared" si="202"/>
        <v>8.4507499999999999E-3</v>
      </c>
      <c r="G6490" s="10">
        <f>IF(C6490&gt;'Assumptions Notes'!C$11,'Assumptions Notes'!C$11,C6490)</f>
        <v>87.8</v>
      </c>
      <c r="H6490" s="15">
        <f t="shared" si="203"/>
        <v>8.4507499999999999E-3</v>
      </c>
      <c r="I6490" s="2">
        <f>IF(C6490&gt;'Assumptions Notes'!C$11,-C6490*('Assumptions Notes'!C$13/(2*1000)),G6490*D6490)</f>
        <v>8.4507499999999999E-3</v>
      </c>
    </row>
    <row r="6491" spans="1:9" ht="16" x14ac:dyDescent="0.2">
      <c r="A6491" s="5">
        <v>42687.208333333336</v>
      </c>
      <c r="B6491" s="2">
        <v>828.8</v>
      </c>
      <c r="C6491" s="29">
        <v>88.6</v>
      </c>
      <c r="D6491" s="8">
        <v>9.7499999999999998E-5</v>
      </c>
      <c r="E6491" s="13">
        <f>D6491*'Assumptions Notes'!C$12</f>
        <v>1.17E-2</v>
      </c>
      <c r="F6491" s="15">
        <f t="shared" si="202"/>
        <v>8.6384999999999986E-3</v>
      </c>
      <c r="G6491" s="10">
        <f>IF(C6491&gt;'Assumptions Notes'!C$11,'Assumptions Notes'!C$11,C6491)</f>
        <v>88.6</v>
      </c>
      <c r="H6491" s="15">
        <f t="shared" si="203"/>
        <v>8.6384999999999986E-3</v>
      </c>
      <c r="I6491" s="2">
        <f>IF(C6491&gt;'Assumptions Notes'!C$11,-C6491*('Assumptions Notes'!C$13/(2*1000)),G6491*D6491)</f>
        <v>8.6384999999999986E-3</v>
      </c>
    </row>
    <row r="6492" spans="1:9" ht="16" x14ac:dyDescent="0.2">
      <c r="A6492" s="5">
        <v>42687.229166666664</v>
      </c>
      <c r="B6492" s="2">
        <v>837.59</v>
      </c>
      <c r="C6492" s="29">
        <v>90.1</v>
      </c>
      <c r="D6492" s="8">
        <v>1.15E-4</v>
      </c>
      <c r="E6492" s="13">
        <f>D6492*'Assumptions Notes'!C$12</f>
        <v>1.38E-2</v>
      </c>
      <c r="F6492" s="15">
        <f t="shared" si="202"/>
        <v>1.0361499999999999E-2</v>
      </c>
      <c r="G6492" s="10">
        <f>IF(C6492&gt;'Assumptions Notes'!C$11,'Assumptions Notes'!C$11,C6492)</f>
        <v>90.1</v>
      </c>
      <c r="H6492" s="15">
        <f t="shared" si="203"/>
        <v>1.0361499999999999E-2</v>
      </c>
      <c r="I6492" s="2">
        <f>IF(C6492&gt;'Assumptions Notes'!C$11,-C6492*('Assumptions Notes'!C$13/(2*1000)),G6492*D6492)</f>
        <v>1.0361499999999999E-2</v>
      </c>
    </row>
    <row r="6493" spans="1:9" ht="16" x14ac:dyDescent="0.2">
      <c r="A6493" s="5">
        <v>42687.25</v>
      </c>
      <c r="B6493" s="2">
        <v>836.65</v>
      </c>
      <c r="C6493" s="29">
        <v>92.8</v>
      </c>
      <c r="D6493" s="8">
        <v>1.325E-4</v>
      </c>
      <c r="E6493" s="13">
        <f>D6493*'Assumptions Notes'!C$12</f>
        <v>1.5900000000000001E-2</v>
      </c>
      <c r="F6493" s="15">
        <f t="shared" si="202"/>
        <v>1.2296E-2</v>
      </c>
      <c r="G6493" s="10">
        <f>IF(C6493&gt;'Assumptions Notes'!C$11,'Assumptions Notes'!C$11,C6493)</f>
        <v>92.8</v>
      </c>
      <c r="H6493" s="15">
        <f t="shared" si="203"/>
        <v>1.2296E-2</v>
      </c>
      <c r="I6493" s="2">
        <f>IF(C6493&gt;'Assumptions Notes'!C$11,-C6493*('Assumptions Notes'!C$13/(2*1000)),G6493*D6493)</f>
        <v>1.2296E-2</v>
      </c>
    </row>
    <row r="6494" spans="1:9" ht="16" x14ac:dyDescent="0.2">
      <c r="A6494" s="5">
        <v>42687.270833333336</v>
      </c>
      <c r="B6494" s="2">
        <v>825.47</v>
      </c>
      <c r="C6494" s="29">
        <v>89.3</v>
      </c>
      <c r="D6494" s="8">
        <v>1.6249999999999999E-4</v>
      </c>
      <c r="E6494" s="13">
        <f>D6494*'Assumptions Notes'!C$12</f>
        <v>1.95E-2</v>
      </c>
      <c r="F6494" s="15">
        <f t="shared" si="202"/>
        <v>1.4511249999999998E-2</v>
      </c>
      <c r="G6494" s="10">
        <f>IF(C6494&gt;'Assumptions Notes'!C$11,'Assumptions Notes'!C$11,C6494)</f>
        <v>89.3</v>
      </c>
      <c r="H6494" s="15">
        <f t="shared" si="203"/>
        <v>1.4511249999999998E-2</v>
      </c>
      <c r="I6494" s="2">
        <f>IF(C6494&gt;'Assumptions Notes'!C$11,-C6494*('Assumptions Notes'!C$13/(2*1000)),G6494*D6494)</f>
        <v>1.4511249999999998E-2</v>
      </c>
    </row>
    <row r="6495" spans="1:9" ht="16" x14ac:dyDescent="0.2">
      <c r="A6495" s="5">
        <v>42687.291666666664</v>
      </c>
      <c r="B6495" s="2">
        <v>842.71</v>
      </c>
      <c r="C6495" s="29">
        <v>83.8</v>
      </c>
      <c r="D6495" s="8">
        <v>1.9249999999999999E-4</v>
      </c>
      <c r="E6495" s="13">
        <f>D6495*'Assumptions Notes'!C$12</f>
        <v>2.3099999999999999E-2</v>
      </c>
      <c r="F6495" s="15">
        <f t="shared" si="202"/>
        <v>1.61315E-2</v>
      </c>
      <c r="G6495" s="10">
        <f>IF(C6495&gt;'Assumptions Notes'!C$11,'Assumptions Notes'!C$11,C6495)</f>
        <v>83.8</v>
      </c>
      <c r="H6495" s="15">
        <f t="shared" si="203"/>
        <v>1.61315E-2</v>
      </c>
      <c r="I6495" s="2">
        <f>IF(C6495&gt;'Assumptions Notes'!C$11,-C6495*('Assumptions Notes'!C$13/(2*1000)),G6495*D6495)</f>
        <v>1.61315E-2</v>
      </c>
    </row>
    <row r="6496" spans="1:9" ht="16" x14ac:dyDescent="0.2">
      <c r="A6496" s="5">
        <v>42687.3125</v>
      </c>
      <c r="B6496" s="2">
        <v>862.58</v>
      </c>
      <c r="C6496" s="29">
        <v>79.900000000000006</v>
      </c>
      <c r="D6496" s="8">
        <v>2.0875000000000001E-4</v>
      </c>
      <c r="E6496" s="13">
        <f>D6496*'Assumptions Notes'!C$12</f>
        <v>2.5049999999999999E-2</v>
      </c>
      <c r="F6496" s="15">
        <f t="shared" si="202"/>
        <v>1.6679125000000003E-2</v>
      </c>
      <c r="G6496" s="10">
        <f>IF(C6496&gt;'Assumptions Notes'!C$11,'Assumptions Notes'!C$11,C6496)</f>
        <v>79.900000000000006</v>
      </c>
      <c r="H6496" s="15">
        <f t="shared" si="203"/>
        <v>1.6679125000000003E-2</v>
      </c>
      <c r="I6496" s="2">
        <f>IF(C6496&gt;'Assumptions Notes'!C$11,-C6496*('Assumptions Notes'!C$13/(2*1000)),G6496*D6496)</f>
        <v>1.6679125000000003E-2</v>
      </c>
    </row>
    <row r="6497" spans="1:9" ht="16" x14ac:dyDescent="0.2">
      <c r="A6497" s="5">
        <v>42687.333333333336</v>
      </c>
      <c r="B6497" s="2">
        <v>868.05</v>
      </c>
      <c r="C6497" s="29">
        <v>78.7</v>
      </c>
      <c r="D6497" s="8">
        <v>2.2499999999999999E-4</v>
      </c>
      <c r="E6497" s="13">
        <f>D6497*'Assumptions Notes'!C$12</f>
        <v>2.7E-2</v>
      </c>
      <c r="F6497" s="15">
        <f t="shared" si="202"/>
        <v>1.7707500000000001E-2</v>
      </c>
      <c r="G6497" s="10">
        <f>IF(C6497&gt;'Assumptions Notes'!C$11,'Assumptions Notes'!C$11,C6497)</f>
        <v>78.7</v>
      </c>
      <c r="H6497" s="15">
        <f t="shared" si="203"/>
        <v>1.7707500000000001E-2</v>
      </c>
      <c r="I6497" s="2">
        <f>IF(C6497&gt;'Assumptions Notes'!C$11,-C6497*('Assumptions Notes'!C$13/(2*1000)),G6497*D6497)</f>
        <v>1.7707500000000001E-2</v>
      </c>
    </row>
    <row r="6498" spans="1:9" ht="16" x14ac:dyDescent="0.2">
      <c r="A6498" s="5">
        <v>42687.354166666664</v>
      </c>
      <c r="B6498" s="2">
        <v>881.09</v>
      </c>
      <c r="C6498" s="29">
        <v>75.900000000000006</v>
      </c>
      <c r="D6498" s="8">
        <v>2.2625E-4</v>
      </c>
      <c r="E6498" s="13">
        <f>D6498*'Assumptions Notes'!C$12</f>
        <v>2.7150000000000001E-2</v>
      </c>
      <c r="F6498" s="15">
        <f t="shared" si="202"/>
        <v>1.7172375E-2</v>
      </c>
      <c r="G6498" s="10">
        <f>IF(C6498&gt;'Assumptions Notes'!C$11,'Assumptions Notes'!C$11,C6498)</f>
        <v>75.900000000000006</v>
      </c>
      <c r="H6498" s="15">
        <f t="shared" si="203"/>
        <v>1.7172375E-2</v>
      </c>
      <c r="I6498" s="2">
        <f>IF(C6498&gt;'Assumptions Notes'!C$11,-C6498*('Assumptions Notes'!C$13/(2*1000)),G6498*D6498)</f>
        <v>1.7172375E-2</v>
      </c>
    </row>
    <row r="6499" spans="1:9" ht="16" x14ac:dyDescent="0.2">
      <c r="A6499" s="5">
        <v>42687.375</v>
      </c>
      <c r="B6499" s="2">
        <v>888.69</v>
      </c>
      <c r="C6499" s="29">
        <v>102.9</v>
      </c>
      <c r="D6499" s="8">
        <v>2.275E-4</v>
      </c>
      <c r="E6499" s="13">
        <f>D6499*'Assumptions Notes'!C$12</f>
        <v>2.7300000000000001E-2</v>
      </c>
      <c r="F6499" s="15">
        <f t="shared" si="202"/>
        <v>2.340975E-2</v>
      </c>
      <c r="G6499" s="10">
        <f>IF(C6499&gt;'Assumptions Notes'!C$11,'Assumptions Notes'!C$11,C6499)</f>
        <v>102.9</v>
      </c>
      <c r="H6499" s="15">
        <f t="shared" si="203"/>
        <v>2.340975E-2</v>
      </c>
      <c r="I6499" s="2">
        <f>IF(C6499&gt;'Assumptions Notes'!C$11,-C6499*('Assumptions Notes'!C$13/(2*1000)),G6499*D6499)</f>
        <v>2.340975E-2</v>
      </c>
    </row>
    <row r="6500" spans="1:9" ht="16" x14ac:dyDescent="0.2">
      <c r="A6500" s="5">
        <v>42687.395833333336</v>
      </c>
      <c r="B6500" s="2">
        <v>885.08</v>
      </c>
      <c r="C6500" s="29">
        <v>105.3</v>
      </c>
      <c r="D6500" s="8">
        <v>2.1875E-4</v>
      </c>
      <c r="E6500" s="13">
        <f>D6500*'Assumptions Notes'!C$12</f>
        <v>2.6249999999999999E-2</v>
      </c>
      <c r="F6500" s="15">
        <f t="shared" si="202"/>
        <v>2.3034374999999999E-2</v>
      </c>
      <c r="G6500" s="10">
        <f>IF(C6500&gt;'Assumptions Notes'!C$11,'Assumptions Notes'!C$11,C6500)</f>
        <v>105.3</v>
      </c>
      <c r="H6500" s="15">
        <f t="shared" si="203"/>
        <v>2.3034374999999999E-2</v>
      </c>
      <c r="I6500" s="2">
        <f>IF(C6500&gt;'Assumptions Notes'!C$11,-C6500*('Assumptions Notes'!C$13/(2*1000)),G6500*D6500)</f>
        <v>2.3034374999999999E-2</v>
      </c>
    </row>
    <row r="6501" spans="1:9" ht="16" x14ac:dyDescent="0.2">
      <c r="A6501" s="5">
        <v>42687.416666666664</v>
      </c>
      <c r="B6501" s="2">
        <v>871.28</v>
      </c>
      <c r="C6501" s="29">
        <v>107.4</v>
      </c>
      <c r="D6501" s="8">
        <v>2.1000000000000001E-4</v>
      </c>
      <c r="E6501" s="13">
        <f>D6501*'Assumptions Notes'!C$12</f>
        <v>2.52E-2</v>
      </c>
      <c r="F6501" s="15">
        <f t="shared" si="202"/>
        <v>2.2554000000000001E-2</v>
      </c>
      <c r="G6501" s="10">
        <f>IF(C6501&gt;'Assumptions Notes'!C$11,'Assumptions Notes'!C$11,C6501)</f>
        <v>107.4</v>
      </c>
      <c r="H6501" s="15">
        <f t="shared" si="203"/>
        <v>2.2554000000000001E-2</v>
      </c>
      <c r="I6501" s="2">
        <f>IF(C6501&gt;'Assumptions Notes'!C$11,-C6501*('Assumptions Notes'!C$13/(2*1000)),G6501*D6501)</f>
        <v>2.2554000000000001E-2</v>
      </c>
    </row>
    <row r="6502" spans="1:9" ht="16" x14ac:dyDescent="0.2">
      <c r="A6502" s="5">
        <v>42687.4375</v>
      </c>
      <c r="B6502" s="2">
        <v>802.35</v>
      </c>
      <c r="C6502" s="29">
        <v>118.3</v>
      </c>
      <c r="D6502" s="8">
        <v>2.075E-4</v>
      </c>
      <c r="E6502" s="13">
        <f>D6502*'Assumptions Notes'!C$12</f>
        <v>2.4899999999999999E-2</v>
      </c>
      <c r="F6502" s="15">
        <f t="shared" si="202"/>
        <v>2.454725E-2</v>
      </c>
      <c r="G6502" s="10">
        <f>IF(C6502&gt;'Assumptions Notes'!C$11,'Assumptions Notes'!C$11,C6502)</f>
        <v>118.3</v>
      </c>
      <c r="H6502" s="15">
        <f t="shared" si="203"/>
        <v>2.454725E-2</v>
      </c>
      <c r="I6502" s="2">
        <f>IF(C6502&gt;'Assumptions Notes'!C$11,-C6502*('Assumptions Notes'!C$13/(2*1000)),G6502*D6502)</f>
        <v>2.454725E-2</v>
      </c>
    </row>
    <row r="6503" spans="1:9" ht="16" x14ac:dyDescent="0.2">
      <c r="A6503" s="5">
        <v>42687.458333333336</v>
      </c>
      <c r="B6503" s="2">
        <v>824.23</v>
      </c>
      <c r="C6503" s="29">
        <v>105.4</v>
      </c>
      <c r="D6503" s="8">
        <v>2.05E-4</v>
      </c>
      <c r="E6503" s="13">
        <f>D6503*'Assumptions Notes'!C$12</f>
        <v>2.46E-2</v>
      </c>
      <c r="F6503" s="15">
        <f t="shared" si="202"/>
        <v>2.1607000000000001E-2</v>
      </c>
      <c r="G6503" s="10">
        <f>IF(C6503&gt;'Assumptions Notes'!C$11,'Assumptions Notes'!C$11,C6503)</f>
        <v>105.4</v>
      </c>
      <c r="H6503" s="15">
        <f t="shared" si="203"/>
        <v>2.1607000000000001E-2</v>
      </c>
      <c r="I6503" s="2">
        <f>IF(C6503&gt;'Assumptions Notes'!C$11,-C6503*('Assumptions Notes'!C$13/(2*1000)),G6503*D6503)</f>
        <v>2.1607000000000001E-2</v>
      </c>
    </row>
    <row r="6504" spans="1:9" ht="16" x14ac:dyDescent="0.2">
      <c r="A6504" s="5">
        <v>42687.479166666664</v>
      </c>
      <c r="B6504" s="2">
        <v>858.84</v>
      </c>
      <c r="C6504" s="29">
        <v>110.7</v>
      </c>
      <c r="D6504" s="8">
        <v>2.1499999999999999E-4</v>
      </c>
      <c r="E6504" s="13">
        <f>D6504*'Assumptions Notes'!C$12</f>
        <v>2.58E-2</v>
      </c>
      <c r="F6504" s="15">
        <f t="shared" si="202"/>
        <v>2.3800499999999999E-2</v>
      </c>
      <c r="G6504" s="10">
        <f>IF(C6504&gt;'Assumptions Notes'!C$11,'Assumptions Notes'!C$11,C6504)</f>
        <v>110.7</v>
      </c>
      <c r="H6504" s="15">
        <f t="shared" si="203"/>
        <v>2.3800499999999999E-2</v>
      </c>
      <c r="I6504" s="2">
        <f>IF(C6504&gt;'Assumptions Notes'!C$11,-C6504*('Assumptions Notes'!C$13/(2*1000)),G6504*D6504)</f>
        <v>2.3800499999999999E-2</v>
      </c>
    </row>
    <row r="6505" spans="1:9" ht="16" x14ac:dyDescent="0.2">
      <c r="A6505" s="5">
        <v>42687.5</v>
      </c>
      <c r="B6505" s="2">
        <v>905.04</v>
      </c>
      <c r="C6505" s="29">
        <v>90.9</v>
      </c>
      <c r="D6505" s="8">
        <v>2.2499999999999999E-4</v>
      </c>
      <c r="E6505" s="13">
        <f>D6505*'Assumptions Notes'!C$12</f>
        <v>2.7E-2</v>
      </c>
      <c r="F6505" s="15">
        <f t="shared" si="202"/>
        <v>2.0452500000000002E-2</v>
      </c>
      <c r="G6505" s="10">
        <f>IF(C6505&gt;'Assumptions Notes'!C$11,'Assumptions Notes'!C$11,C6505)</f>
        <v>90.9</v>
      </c>
      <c r="H6505" s="15">
        <f t="shared" si="203"/>
        <v>2.0452500000000002E-2</v>
      </c>
      <c r="I6505" s="2">
        <f>IF(C6505&gt;'Assumptions Notes'!C$11,-C6505*('Assumptions Notes'!C$13/(2*1000)),G6505*D6505)</f>
        <v>2.0452500000000002E-2</v>
      </c>
    </row>
    <row r="6506" spans="1:9" ht="16" x14ac:dyDescent="0.2">
      <c r="A6506" s="5">
        <v>42687.520833333336</v>
      </c>
      <c r="B6506" s="2">
        <v>874.1</v>
      </c>
      <c r="C6506" s="29">
        <v>93</v>
      </c>
      <c r="D6506" s="8">
        <v>2.1250000000000002E-4</v>
      </c>
      <c r="E6506" s="13">
        <f>D6506*'Assumptions Notes'!C$12</f>
        <v>2.5500000000000002E-2</v>
      </c>
      <c r="F6506" s="15">
        <f t="shared" si="202"/>
        <v>1.9762500000000002E-2</v>
      </c>
      <c r="G6506" s="10">
        <f>IF(C6506&gt;'Assumptions Notes'!C$11,'Assumptions Notes'!C$11,C6506)</f>
        <v>93</v>
      </c>
      <c r="H6506" s="15">
        <f t="shared" si="203"/>
        <v>1.9762500000000002E-2</v>
      </c>
      <c r="I6506" s="2">
        <f>IF(C6506&gt;'Assumptions Notes'!C$11,-C6506*('Assumptions Notes'!C$13/(2*1000)),G6506*D6506)</f>
        <v>1.9762500000000002E-2</v>
      </c>
    </row>
    <row r="6507" spans="1:9" ht="16" x14ac:dyDescent="0.2">
      <c r="A6507" s="5">
        <v>42687.541666666664</v>
      </c>
      <c r="B6507" s="2">
        <v>813.82</v>
      </c>
      <c r="C6507" s="29">
        <v>94</v>
      </c>
      <c r="D6507" s="8">
        <v>2.0000000000000001E-4</v>
      </c>
      <c r="E6507" s="13">
        <f>D6507*'Assumptions Notes'!C$12</f>
        <v>2.4E-2</v>
      </c>
      <c r="F6507" s="15">
        <f t="shared" si="202"/>
        <v>1.8800000000000001E-2</v>
      </c>
      <c r="G6507" s="10">
        <f>IF(C6507&gt;'Assumptions Notes'!C$11,'Assumptions Notes'!C$11,C6507)</f>
        <v>94</v>
      </c>
      <c r="H6507" s="15">
        <f t="shared" si="203"/>
        <v>1.8800000000000001E-2</v>
      </c>
      <c r="I6507" s="2">
        <f>IF(C6507&gt;'Assumptions Notes'!C$11,-C6507*('Assumptions Notes'!C$13/(2*1000)),G6507*D6507)</f>
        <v>1.8800000000000001E-2</v>
      </c>
    </row>
    <row r="6508" spans="1:9" ht="16" x14ac:dyDescent="0.2">
      <c r="A6508" s="5">
        <v>42687.5625</v>
      </c>
      <c r="B6508" s="2">
        <v>806.23</v>
      </c>
      <c r="C6508" s="29">
        <v>110.3</v>
      </c>
      <c r="D6508" s="8">
        <v>1.975E-4</v>
      </c>
      <c r="E6508" s="13">
        <f>D6508*'Assumptions Notes'!C$12</f>
        <v>2.3699999999999999E-2</v>
      </c>
      <c r="F6508" s="15">
        <f t="shared" si="202"/>
        <v>2.1784249999999998E-2</v>
      </c>
      <c r="G6508" s="10">
        <f>IF(C6508&gt;'Assumptions Notes'!C$11,'Assumptions Notes'!C$11,C6508)</f>
        <v>110.3</v>
      </c>
      <c r="H6508" s="15">
        <f t="shared" si="203"/>
        <v>2.1784249999999998E-2</v>
      </c>
      <c r="I6508" s="2">
        <f>IF(C6508&gt;'Assumptions Notes'!C$11,-C6508*('Assumptions Notes'!C$13/(2*1000)),G6508*D6508)</f>
        <v>2.1784249999999998E-2</v>
      </c>
    </row>
    <row r="6509" spans="1:9" ht="16" x14ac:dyDescent="0.2">
      <c r="A6509" s="5">
        <v>42687.583333333336</v>
      </c>
      <c r="B6509" s="2">
        <v>742.41</v>
      </c>
      <c r="C6509" s="29">
        <v>111.1</v>
      </c>
      <c r="D6509" s="8">
        <v>1.95E-4</v>
      </c>
      <c r="E6509" s="13">
        <f>D6509*'Assumptions Notes'!C$12</f>
        <v>2.3400000000000001E-2</v>
      </c>
      <c r="F6509" s="15">
        <f t="shared" si="202"/>
        <v>2.16645E-2</v>
      </c>
      <c r="G6509" s="10">
        <f>IF(C6509&gt;'Assumptions Notes'!C$11,'Assumptions Notes'!C$11,C6509)</f>
        <v>111.1</v>
      </c>
      <c r="H6509" s="15">
        <f t="shared" si="203"/>
        <v>2.16645E-2</v>
      </c>
      <c r="I6509" s="2">
        <f>IF(C6509&gt;'Assumptions Notes'!C$11,-C6509*('Assumptions Notes'!C$13/(2*1000)),G6509*D6509)</f>
        <v>2.16645E-2</v>
      </c>
    </row>
    <row r="6510" spans="1:9" ht="16" x14ac:dyDescent="0.2">
      <c r="A6510" s="5">
        <v>42687.604166666664</v>
      </c>
      <c r="B6510" s="2">
        <v>759.42</v>
      </c>
      <c r="C6510" s="29">
        <v>105.1</v>
      </c>
      <c r="D6510" s="8">
        <v>1.9625E-4</v>
      </c>
      <c r="E6510" s="13">
        <f>D6510*'Assumptions Notes'!C$12</f>
        <v>2.3550000000000001E-2</v>
      </c>
      <c r="F6510" s="15">
        <f t="shared" si="202"/>
        <v>2.0625874999999998E-2</v>
      </c>
      <c r="G6510" s="10">
        <f>IF(C6510&gt;'Assumptions Notes'!C$11,'Assumptions Notes'!C$11,C6510)</f>
        <v>105.1</v>
      </c>
      <c r="H6510" s="15">
        <f t="shared" si="203"/>
        <v>2.0625874999999998E-2</v>
      </c>
      <c r="I6510" s="2">
        <f>IF(C6510&gt;'Assumptions Notes'!C$11,-C6510*('Assumptions Notes'!C$13/(2*1000)),G6510*D6510)</f>
        <v>2.0625874999999998E-2</v>
      </c>
    </row>
    <row r="6511" spans="1:9" ht="16" x14ac:dyDescent="0.2">
      <c r="A6511" s="5">
        <v>42687.625</v>
      </c>
      <c r="B6511" s="2">
        <v>744.28</v>
      </c>
      <c r="C6511" s="29">
        <v>99.9</v>
      </c>
      <c r="D6511" s="8">
        <v>1.975E-4</v>
      </c>
      <c r="E6511" s="13">
        <f>D6511*'Assumptions Notes'!C$12</f>
        <v>2.3699999999999999E-2</v>
      </c>
      <c r="F6511" s="15">
        <f t="shared" si="202"/>
        <v>1.9730250000000001E-2</v>
      </c>
      <c r="G6511" s="10">
        <f>IF(C6511&gt;'Assumptions Notes'!C$11,'Assumptions Notes'!C$11,C6511)</f>
        <v>99.9</v>
      </c>
      <c r="H6511" s="15">
        <f t="shared" si="203"/>
        <v>1.9730250000000001E-2</v>
      </c>
      <c r="I6511" s="2">
        <f>IF(C6511&gt;'Assumptions Notes'!C$11,-C6511*('Assumptions Notes'!C$13/(2*1000)),G6511*D6511)</f>
        <v>1.9730250000000001E-2</v>
      </c>
    </row>
    <row r="6512" spans="1:9" ht="16" x14ac:dyDescent="0.2">
      <c r="A6512" s="5">
        <v>42687.645833333336</v>
      </c>
      <c r="B6512" s="2">
        <v>809.9</v>
      </c>
      <c r="C6512" s="29">
        <v>99.9</v>
      </c>
      <c r="D6512" s="8">
        <v>2.2124999999999998E-4</v>
      </c>
      <c r="E6512" s="13">
        <f>D6512*'Assumptions Notes'!C$12</f>
        <v>2.6549999999999997E-2</v>
      </c>
      <c r="F6512" s="15">
        <f t="shared" si="202"/>
        <v>2.2102875000000001E-2</v>
      </c>
      <c r="G6512" s="10">
        <f>IF(C6512&gt;'Assumptions Notes'!C$11,'Assumptions Notes'!C$11,C6512)</f>
        <v>99.9</v>
      </c>
      <c r="H6512" s="15">
        <f t="shared" si="203"/>
        <v>2.2102875000000001E-2</v>
      </c>
      <c r="I6512" s="2">
        <f>IF(C6512&gt;'Assumptions Notes'!C$11,-C6512*('Assumptions Notes'!C$13/(2*1000)),G6512*D6512)</f>
        <v>2.2102875000000001E-2</v>
      </c>
    </row>
    <row r="6513" spans="1:9" ht="16" x14ac:dyDescent="0.2">
      <c r="A6513" s="5">
        <v>42687.666666666664</v>
      </c>
      <c r="B6513" s="2">
        <v>826.51</v>
      </c>
      <c r="C6513" s="29">
        <v>107.3</v>
      </c>
      <c r="D6513" s="8">
        <v>2.4499999999999999E-4</v>
      </c>
      <c r="E6513" s="13">
        <f>D6513*'Assumptions Notes'!C$12</f>
        <v>2.9399999999999999E-2</v>
      </c>
      <c r="F6513" s="15">
        <f t="shared" si="202"/>
        <v>2.6288499999999999E-2</v>
      </c>
      <c r="G6513" s="10">
        <f>IF(C6513&gt;'Assumptions Notes'!C$11,'Assumptions Notes'!C$11,C6513)</f>
        <v>107.3</v>
      </c>
      <c r="H6513" s="15">
        <f t="shared" si="203"/>
        <v>2.6288499999999999E-2</v>
      </c>
      <c r="I6513" s="2">
        <f>IF(C6513&gt;'Assumptions Notes'!C$11,-C6513*('Assumptions Notes'!C$13/(2*1000)),G6513*D6513)</f>
        <v>2.6288499999999999E-2</v>
      </c>
    </row>
    <row r="6514" spans="1:9" ht="16" x14ac:dyDescent="0.2">
      <c r="A6514" s="5">
        <v>42687.6875</v>
      </c>
      <c r="B6514" s="2">
        <v>875.74</v>
      </c>
      <c r="C6514" s="29">
        <v>109.3</v>
      </c>
      <c r="D6514" s="8">
        <v>2.7E-4</v>
      </c>
      <c r="E6514" s="13">
        <f>D6514*'Assumptions Notes'!C$12</f>
        <v>3.2399999999999998E-2</v>
      </c>
      <c r="F6514" s="15">
        <f t="shared" si="202"/>
        <v>2.9510999999999999E-2</v>
      </c>
      <c r="G6514" s="10">
        <f>IF(C6514&gt;'Assumptions Notes'!C$11,'Assumptions Notes'!C$11,C6514)</f>
        <v>109.3</v>
      </c>
      <c r="H6514" s="15">
        <f t="shared" si="203"/>
        <v>2.9510999999999999E-2</v>
      </c>
      <c r="I6514" s="2">
        <f>IF(C6514&gt;'Assumptions Notes'!C$11,-C6514*('Assumptions Notes'!C$13/(2*1000)),G6514*D6514)</f>
        <v>2.9510999999999999E-2</v>
      </c>
    </row>
    <row r="6515" spans="1:9" ht="16" x14ac:dyDescent="0.2">
      <c r="A6515" s="5">
        <v>42687.708333333336</v>
      </c>
      <c r="B6515" s="2">
        <v>934.32</v>
      </c>
      <c r="C6515" s="29">
        <v>102.4</v>
      </c>
      <c r="D6515" s="8">
        <v>2.9500000000000001E-4</v>
      </c>
      <c r="E6515" s="13">
        <f>D6515*'Assumptions Notes'!C$12</f>
        <v>3.5400000000000001E-2</v>
      </c>
      <c r="F6515" s="15">
        <f t="shared" si="202"/>
        <v>3.0208000000000002E-2</v>
      </c>
      <c r="G6515" s="10">
        <f>IF(C6515&gt;'Assumptions Notes'!C$11,'Assumptions Notes'!C$11,C6515)</f>
        <v>102.4</v>
      </c>
      <c r="H6515" s="15">
        <f t="shared" si="203"/>
        <v>3.0208000000000002E-2</v>
      </c>
      <c r="I6515" s="2">
        <f>IF(C6515&gt;'Assumptions Notes'!C$11,-C6515*('Assumptions Notes'!C$13/(2*1000)),G6515*D6515)</f>
        <v>3.0208000000000002E-2</v>
      </c>
    </row>
    <row r="6516" spans="1:9" ht="16" x14ac:dyDescent="0.2">
      <c r="A6516" s="5">
        <v>42687.729166666664</v>
      </c>
      <c r="B6516" s="2">
        <v>993.7</v>
      </c>
      <c r="C6516" s="29">
        <v>96.3</v>
      </c>
      <c r="D6516" s="8">
        <v>2.9750000000000002E-4</v>
      </c>
      <c r="E6516" s="13">
        <f>D6516*'Assumptions Notes'!C$12</f>
        <v>3.5700000000000003E-2</v>
      </c>
      <c r="F6516" s="15">
        <f t="shared" si="202"/>
        <v>2.8649250000000001E-2</v>
      </c>
      <c r="G6516" s="10">
        <f>IF(C6516&gt;'Assumptions Notes'!C$11,'Assumptions Notes'!C$11,C6516)</f>
        <v>96.3</v>
      </c>
      <c r="H6516" s="15">
        <f t="shared" si="203"/>
        <v>2.8649250000000001E-2</v>
      </c>
      <c r="I6516" s="2">
        <f>IF(C6516&gt;'Assumptions Notes'!C$11,-C6516*('Assumptions Notes'!C$13/(2*1000)),G6516*D6516)</f>
        <v>2.8649250000000001E-2</v>
      </c>
    </row>
    <row r="6517" spans="1:9" ht="16" x14ac:dyDescent="0.2">
      <c r="A6517" s="5">
        <v>42687.75</v>
      </c>
      <c r="B6517" s="2">
        <v>1039.8</v>
      </c>
      <c r="C6517" s="29">
        <v>83</v>
      </c>
      <c r="D6517" s="8">
        <v>2.9999999999999997E-4</v>
      </c>
      <c r="E6517" s="13">
        <f>D6517*'Assumptions Notes'!C$12</f>
        <v>3.5999999999999997E-2</v>
      </c>
      <c r="F6517" s="15">
        <f t="shared" si="202"/>
        <v>2.4899999999999999E-2</v>
      </c>
      <c r="G6517" s="10">
        <f>IF(C6517&gt;'Assumptions Notes'!C$11,'Assumptions Notes'!C$11,C6517)</f>
        <v>83</v>
      </c>
      <c r="H6517" s="15">
        <f t="shared" si="203"/>
        <v>2.4899999999999999E-2</v>
      </c>
      <c r="I6517" s="2">
        <f>IF(C6517&gt;'Assumptions Notes'!C$11,-C6517*('Assumptions Notes'!C$13/(2*1000)),G6517*D6517)</f>
        <v>2.4899999999999999E-2</v>
      </c>
    </row>
    <row r="6518" spans="1:9" ht="16" x14ac:dyDescent="0.2">
      <c r="A6518" s="5">
        <v>42687.770833333336</v>
      </c>
      <c r="B6518" s="2">
        <v>1093.95</v>
      </c>
      <c r="C6518" s="29">
        <v>91</v>
      </c>
      <c r="D6518" s="8">
        <v>2.9999999999999997E-4</v>
      </c>
      <c r="E6518" s="13">
        <f>D6518*'Assumptions Notes'!C$12</f>
        <v>3.5999999999999997E-2</v>
      </c>
      <c r="F6518" s="15">
        <f t="shared" si="202"/>
        <v>2.7299999999999998E-2</v>
      </c>
      <c r="G6518" s="10">
        <f>IF(C6518&gt;'Assumptions Notes'!C$11,'Assumptions Notes'!C$11,C6518)</f>
        <v>91</v>
      </c>
      <c r="H6518" s="15">
        <f t="shared" si="203"/>
        <v>2.7299999999999998E-2</v>
      </c>
      <c r="I6518" s="2">
        <f>IF(C6518&gt;'Assumptions Notes'!C$11,-C6518*('Assumptions Notes'!C$13/(2*1000)),G6518*D6518)</f>
        <v>2.7299999999999998E-2</v>
      </c>
    </row>
    <row r="6519" spans="1:9" ht="16" x14ac:dyDescent="0.2">
      <c r="A6519" s="5">
        <v>42687.791666666664</v>
      </c>
      <c r="B6519" s="2">
        <v>1107.8900000000001</v>
      </c>
      <c r="C6519" s="29">
        <v>103.9</v>
      </c>
      <c r="D6519" s="8">
        <v>2.9999999999999997E-4</v>
      </c>
      <c r="E6519" s="13">
        <f>D6519*'Assumptions Notes'!C$12</f>
        <v>3.5999999999999997E-2</v>
      </c>
      <c r="F6519" s="15">
        <f t="shared" si="202"/>
        <v>3.117E-2</v>
      </c>
      <c r="G6519" s="10">
        <f>IF(C6519&gt;'Assumptions Notes'!C$11,'Assumptions Notes'!C$11,C6519)</f>
        <v>103.9</v>
      </c>
      <c r="H6519" s="15">
        <f t="shared" si="203"/>
        <v>3.117E-2</v>
      </c>
      <c r="I6519" s="2">
        <f>IF(C6519&gt;'Assumptions Notes'!C$11,-C6519*('Assumptions Notes'!C$13/(2*1000)),G6519*D6519)</f>
        <v>3.117E-2</v>
      </c>
    </row>
    <row r="6520" spans="1:9" ht="16" x14ac:dyDescent="0.2">
      <c r="A6520" s="5">
        <v>42687.8125</v>
      </c>
      <c r="B6520" s="2">
        <v>1156.77</v>
      </c>
      <c r="C6520" s="29">
        <v>112.7</v>
      </c>
      <c r="D6520" s="8">
        <v>2.9750000000000002E-4</v>
      </c>
      <c r="E6520" s="13">
        <f>D6520*'Assumptions Notes'!C$12</f>
        <v>3.5700000000000003E-2</v>
      </c>
      <c r="F6520" s="15">
        <f t="shared" si="202"/>
        <v>3.3528250000000002E-2</v>
      </c>
      <c r="G6520" s="10">
        <f>IF(C6520&gt;'Assumptions Notes'!C$11,'Assumptions Notes'!C$11,C6520)</f>
        <v>112.7</v>
      </c>
      <c r="H6520" s="15">
        <f t="shared" si="203"/>
        <v>3.3528250000000002E-2</v>
      </c>
      <c r="I6520" s="2">
        <f>IF(C6520&gt;'Assumptions Notes'!C$11,-C6520*('Assumptions Notes'!C$13/(2*1000)),G6520*D6520)</f>
        <v>3.3528250000000002E-2</v>
      </c>
    </row>
    <row r="6521" spans="1:9" ht="16" x14ac:dyDescent="0.2">
      <c r="A6521" s="5">
        <v>42687.833333333336</v>
      </c>
      <c r="B6521" s="2">
        <v>1188.72</v>
      </c>
      <c r="C6521" s="29">
        <v>107</v>
      </c>
      <c r="D6521" s="8">
        <v>2.9500000000000001E-4</v>
      </c>
      <c r="E6521" s="13">
        <f>D6521*'Assumptions Notes'!C$12</f>
        <v>3.5400000000000001E-2</v>
      </c>
      <c r="F6521" s="15">
        <f t="shared" si="202"/>
        <v>3.1565000000000003E-2</v>
      </c>
      <c r="G6521" s="10">
        <f>IF(C6521&gt;'Assumptions Notes'!C$11,'Assumptions Notes'!C$11,C6521)</f>
        <v>107</v>
      </c>
      <c r="H6521" s="15">
        <f t="shared" si="203"/>
        <v>3.1565000000000003E-2</v>
      </c>
      <c r="I6521" s="2">
        <f>IF(C6521&gt;'Assumptions Notes'!C$11,-C6521*('Assumptions Notes'!C$13/(2*1000)),G6521*D6521)</f>
        <v>3.1565000000000003E-2</v>
      </c>
    </row>
    <row r="6522" spans="1:9" ht="16" x14ac:dyDescent="0.2">
      <c r="A6522" s="5">
        <v>42687.854166666664</v>
      </c>
      <c r="B6522" s="2">
        <v>1199.44</v>
      </c>
      <c r="C6522" s="29">
        <v>103.9</v>
      </c>
      <c r="D6522" s="8">
        <v>2.9E-4</v>
      </c>
      <c r="E6522" s="13">
        <f>D6522*'Assumptions Notes'!C$12</f>
        <v>3.4799999999999998E-2</v>
      </c>
      <c r="F6522" s="15">
        <f t="shared" si="202"/>
        <v>3.0131000000000002E-2</v>
      </c>
      <c r="G6522" s="10">
        <f>IF(C6522&gt;'Assumptions Notes'!C$11,'Assumptions Notes'!C$11,C6522)</f>
        <v>103.9</v>
      </c>
      <c r="H6522" s="15">
        <f t="shared" si="203"/>
        <v>3.0131000000000002E-2</v>
      </c>
      <c r="I6522" s="2">
        <f>IF(C6522&gt;'Assumptions Notes'!C$11,-C6522*('Assumptions Notes'!C$13/(2*1000)),G6522*D6522)</f>
        <v>3.0131000000000002E-2</v>
      </c>
    </row>
    <row r="6523" spans="1:9" ht="16" x14ac:dyDescent="0.2">
      <c r="A6523" s="5">
        <v>42687.875</v>
      </c>
      <c r="B6523" s="2">
        <v>1158.1300000000001</v>
      </c>
      <c r="C6523" s="29">
        <v>100.9</v>
      </c>
      <c r="D6523" s="8">
        <v>2.8499999999999999E-4</v>
      </c>
      <c r="E6523" s="13">
        <f>D6523*'Assumptions Notes'!C$12</f>
        <v>3.4200000000000001E-2</v>
      </c>
      <c r="F6523" s="15">
        <f t="shared" si="202"/>
        <v>2.8756500000000001E-2</v>
      </c>
      <c r="G6523" s="10">
        <f>IF(C6523&gt;'Assumptions Notes'!C$11,'Assumptions Notes'!C$11,C6523)</f>
        <v>100.9</v>
      </c>
      <c r="H6523" s="15">
        <f t="shared" si="203"/>
        <v>2.8756500000000001E-2</v>
      </c>
      <c r="I6523" s="2">
        <f>IF(C6523&gt;'Assumptions Notes'!C$11,-C6523*('Assumptions Notes'!C$13/(2*1000)),G6523*D6523)</f>
        <v>2.8756500000000001E-2</v>
      </c>
    </row>
    <row r="6524" spans="1:9" ht="16" x14ac:dyDescent="0.2">
      <c r="A6524" s="5">
        <v>42687.895833333336</v>
      </c>
      <c r="B6524" s="2">
        <v>1139.07</v>
      </c>
      <c r="C6524" s="29">
        <v>104.1</v>
      </c>
      <c r="D6524" s="8">
        <v>2.7E-4</v>
      </c>
      <c r="E6524" s="13">
        <f>D6524*'Assumptions Notes'!C$12</f>
        <v>3.2399999999999998E-2</v>
      </c>
      <c r="F6524" s="15">
        <f t="shared" si="202"/>
        <v>2.8107E-2</v>
      </c>
      <c r="G6524" s="10">
        <f>IF(C6524&gt;'Assumptions Notes'!C$11,'Assumptions Notes'!C$11,C6524)</f>
        <v>104.1</v>
      </c>
      <c r="H6524" s="15">
        <f t="shared" si="203"/>
        <v>2.8107E-2</v>
      </c>
      <c r="I6524" s="2">
        <f>IF(C6524&gt;'Assumptions Notes'!C$11,-C6524*('Assumptions Notes'!C$13/(2*1000)),G6524*D6524)</f>
        <v>2.8107E-2</v>
      </c>
    </row>
    <row r="6525" spans="1:9" ht="16" x14ac:dyDescent="0.2">
      <c r="A6525" s="5">
        <v>42687.916666666664</v>
      </c>
      <c r="B6525" s="2">
        <v>1061.3800000000001</v>
      </c>
      <c r="C6525" s="29">
        <v>111.7</v>
      </c>
      <c r="D6525" s="8">
        <v>2.5500000000000002E-4</v>
      </c>
      <c r="E6525" s="13">
        <f>D6525*'Assumptions Notes'!C$12</f>
        <v>3.0600000000000002E-2</v>
      </c>
      <c r="F6525" s="15">
        <f t="shared" si="202"/>
        <v>2.8483500000000002E-2</v>
      </c>
      <c r="G6525" s="10">
        <f>IF(C6525&gt;'Assumptions Notes'!C$11,'Assumptions Notes'!C$11,C6525)</f>
        <v>111.7</v>
      </c>
      <c r="H6525" s="15">
        <f t="shared" si="203"/>
        <v>2.8483500000000002E-2</v>
      </c>
      <c r="I6525" s="2">
        <f>IF(C6525&gt;'Assumptions Notes'!C$11,-C6525*('Assumptions Notes'!C$13/(2*1000)),G6525*D6525)</f>
        <v>2.8483500000000002E-2</v>
      </c>
    </row>
    <row r="6526" spans="1:9" ht="16" x14ac:dyDescent="0.2">
      <c r="A6526" s="5">
        <v>42687.9375</v>
      </c>
      <c r="B6526" s="2">
        <v>994.67</v>
      </c>
      <c r="C6526" s="29">
        <v>113.2</v>
      </c>
      <c r="D6526" s="8">
        <v>2.1250000000000002E-4</v>
      </c>
      <c r="E6526" s="13">
        <f>D6526*'Assumptions Notes'!C$12</f>
        <v>2.5500000000000002E-2</v>
      </c>
      <c r="F6526" s="15">
        <f t="shared" si="202"/>
        <v>2.4055000000000003E-2</v>
      </c>
      <c r="G6526" s="10">
        <f>IF(C6526&gt;'Assumptions Notes'!C$11,'Assumptions Notes'!C$11,C6526)</f>
        <v>113.2</v>
      </c>
      <c r="H6526" s="15">
        <f t="shared" si="203"/>
        <v>2.4055000000000003E-2</v>
      </c>
      <c r="I6526" s="2">
        <f>IF(C6526&gt;'Assumptions Notes'!C$11,-C6526*('Assumptions Notes'!C$13/(2*1000)),G6526*D6526)</f>
        <v>2.4055000000000003E-2</v>
      </c>
    </row>
    <row r="6527" spans="1:9" ht="16" x14ac:dyDescent="0.2">
      <c r="A6527" s="5">
        <v>42687.958333333336</v>
      </c>
      <c r="B6527" s="2">
        <v>982.72</v>
      </c>
      <c r="C6527" s="29">
        <v>96.3</v>
      </c>
      <c r="D6527" s="8">
        <v>1.7000000000000001E-4</v>
      </c>
      <c r="E6527" s="13">
        <f>D6527*'Assumptions Notes'!C$12</f>
        <v>2.0400000000000001E-2</v>
      </c>
      <c r="F6527" s="15">
        <f t="shared" si="202"/>
        <v>1.6371E-2</v>
      </c>
      <c r="G6527" s="10">
        <f>IF(C6527&gt;'Assumptions Notes'!C$11,'Assumptions Notes'!C$11,C6527)</f>
        <v>96.3</v>
      </c>
      <c r="H6527" s="15">
        <f t="shared" si="203"/>
        <v>1.6371E-2</v>
      </c>
      <c r="I6527" s="2">
        <f>IF(C6527&gt;'Assumptions Notes'!C$11,-C6527*('Assumptions Notes'!C$13/(2*1000)),G6527*D6527)</f>
        <v>1.6371E-2</v>
      </c>
    </row>
    <row r="6528" spans="1:9" ht="16" x14ac:dyDescent="0.2">
      <c r="A6528" s="5">
        <v>42687.979166666664</v>
      </c>
      <c r="B6528" s="2">
        <v>976.22</v>
      </c>
      <c r="C6528" s="29">
        <v>95.8</v>
      </c>
      <c r="D6528" s="8">
        <v>1.5000000000000001E-4</v>
      </c>
      <c r="E6528" s="13">
        <f>D6528*'Assumptions Notes'!C$12</f>
        <v>1.8000000000000002E-2</v>
      </c>
      <c r="F6528" s="15">
        <f t="shared" si="202"/>
        <v>1.4370000000000001E-2</v>
      </c>
      <c r="G6528" s="10">
        <f>IF(C6528&gt;'Assumptions Notes'!C$11,'Assumptions Notes'!C$11,C6528)</f>
        <v>95.8</v>
      </c>
      <c r="H6528" s="15">
        <f t="shared" si="203"/>
        <v>1.4370000000000001E-2</v>
      </c>
      <c r="I6528" s="2">
        <f>IF(C6528&gt;'Assumptions Notes'!C$11,-C6528*('Assumptions Notes'!C$13/(2*1000)),G6528*D6528)</f>
        <v>1.4370000000000001E-2</v>
      </c>
    </row>
    <row r="6529" spans="1:9" ht="16" x14ac:dyDescent="0.2">
      <c r="A6529" s="5">
        <v>42688</v>
      </c>
      <c r="B6529" s="2">
        <v>1225.6300000000001</v>
      </c>
      <c r="C6529" s="29">
        <v>86.6</v>
      </c>
      <c r="D6529" s="8">
        <v>1.2999999999999999E-4</v>
      </c>
      <c r="E6529" s="13">
        <f>D6529*'Assumptions Notes'!C$12</f>
        <v>1.5599999999999999E-2</v>
      </c>
      <c r="F6529" s="15">
        <f t="shared" si="202"/>
        <v>1.1257999999999999E-2</v>
      </c>
      <c r="G6529" s="10">
        <f>IF(C6529&gt;'Assumptions Notes'!C$11,'Assumptions Notes'!C$11,C6529)</f>
        <v>86.6</v>
      </c>
      <c r="H6529" s="15">
        <f t="shared" si="203"/>
        <v>1.1257999999999999E-2</v>
      </c>
      <c r="I6529" s="2">
        <f>IF(C6529&gt;'Assumptions Notes'!C$11,-C6529*('Assumptions Notes'!C$13/(2*1000)),G6529*D6529)</f>
        <v>1.1257999999999999E-2</v>
      </c>
    </row>
    <row r="6530" spans="1:9" ht="16" x14ac:dyDescent="0.2">
      <c r="A6530" s="5">
        <v>42688.020833333336</v>
      </c>
      <c r="B6530" s="2">
        <v>1160.5899999999999</v>
      </c>
      <c r="C6530" s="29">
        <v>89.8</v>
      </c>
      <c r="D6530" s="8">
        <v>1.175E-4</v>
      </c>
      <c r="E6530" s="13">
        <f>D6530*'Assumptions Notes'!C$12</f>
        <v>1.41E-2</v>
      </c>
      <c r="F6530" s="15">
        <f t="shared" si="202"/>
        <v>1.05515E-2</v>
      </c>
      <c r="G6530" s="10">
        <f>IF(C6530&gt;'Assumptions Notes'!C$11,'Assumptions Notes'!C$11,C6530)</f>
        <v>89.8</v>
      </c>
      <c r="H6530" s="15">
        <f t="shared" si="203"/>
        <v>1.05515E-2</v>
      </c>
      <c r="I6530" s="2">
        <f>IF(C6530&gt;'Assumptions Notes'!C$11,-C6530*('Assumptions Notes'!C$13/(2*1000)),G6530*D6530)</f>
        <v>1.05515E-2</v>
      </c>
    </row>
    <row r="6531" spans="1:9" ht="16" x14ac:dyDescent="0.2">
      <c r="A6531" s="5">
        <v>42688.041666666664</v>
      </c>
      <c r="B6531" s="2">
        <v>1113.32</v>
      </c>
      <c r="C6531" s="29">
        <v>97</v>
      </c>
      <c r="D6531" s="8">
        <v>1.05E-4</v>
      </c>
      <c r="E6531" s="13">
        <f>D6531*'Assumptions Notes'!C$12</f>
        <v>1.26E-2</v>
      </c>
      <c r="F6531" s="15">
        <f t="shared" ref="F6531:F6594" si="204">D6531*C6531</f>
        <v>1.0185E-2</v>
      </c>
      <c r="G6531" s="10">
        <f>IF(C6531&gt;'Assumptions Notes'!C$11,'Assumptions Notes'!C$11,C6531)</f>
        <v>97</v>
      </c>
      <c r="H6531" s="15">
        <f t="shared" ref="H6531:H6594" si="205">G6531*D6531</f>
        <v>1.0185E-2</v>
      </c>
      <c r="I6531" s="2">
        <f>IF(C6531&gt;'Assumptions Notes'!C$11,-C6531*('Assumptions Notes'!C$13/(2*1000)),G6531*D6531)</f>
        <v>1.0185E-2</v>
      </c>
    </row>
    <row r="6532" spans="1:9" ht="16" x14ac:dyDescent="0.2">
      <c r="A6532" s="5">
        <v>42688.0625</v>
      </c>
      <c r="B6532" s="2">
        <v>1053.29</v>
      </c>
      <c r="C6532" s="29">
        <v>108.3</v>
      </c>
      <c r="D6532" s="8">
        <v>1.025E-4</v>
      </c>
      <c r="E6532" s="13">
        <f>D6532*'Assumptions Notes'!C$12</f>
        <v>1.23E-2</v>
      </c>
      <c r="F6532" s="15">
        <f t="shared" si="204"/>
        <v>1.110075E-2</v>
      </c>
      <c r="G6532" s="10">
        <f>IF(C6532&gt;'Assumptions Notes'!C$11,'Assumptions Notes'!C$11,C6532)</f>
        <v>108.3</v>
      </c>
      <c r="H6532" s="15">
        <f t="shared" si="205"/>
        <v>1.110075E-2</v>
      </c>
      <c r="I6532" s="2">
        <f>IF(C6532&gt;'Assumptions Notes'!C$11,-C6532*('Assumptions Notes'!C$13/(2*1000)),G6532*D6532)</f>
        <v>1.110075E-2</v>
      </c>
    </row>
    <row r="6533" spans="1:9" ht="16" x14ac:dyDescent="0.2">
      <c r="A6533" s="5">
        <v>42688.083333333336</v>
      </c>
      <c r="B6533" s="2">
        <v>1000.51</v>
      </c>
      <c r="C6533" s="29">
        <v>112.1</v>
      </c>
      <c r="D6533" s="8">
        <v>1E-4</v>
      </c>
      <c r="E6533" s="13">
        <f>D6533*'Assumptions Notes'!C$12</f>
        <v>1.2E-2</v>
      </c>
      <c r="F6533" s="15">
        <f t="shared" si="204"/>
        <v>1.1209999999999999E-2</v>
      </c>
      <c r="G6533" s="10">
        <f>IF(C6533&gt;'Assumptions Notes'!C$11,'Assumptions Notes'!C$11,C6533)</f>
        <v>112.1</v>
      </c>
      <c r="H6533" s="15">
        <f t="shared" si="205"/>
        <v>1.1209999999999999E-2</v>
      </c>
      <c r="I6533" s="2">
        <f>IF(C6533&gt;'Assumptions Notes'!C$11,-C6533*('Assumptions Notes'!C$13/(2*1000)),G6533*D6533)</f>
        <v>1.1209999999999999E-2</v>
      </c>
    </row>
    <row r="6534" spans="1:9" ht="16" x14ac:dyDescent="0.2">
      <c r="A6534" s="5">
        <v>42688.104166666664</v>
      </c>
      <c r="B6534" s="2">
        <v>958.85</v>
      </c>
      <c r="C6534" s="29">
        <v>102</v>
      </c>
      <c r="D6534" s="8">
        <v>9.8750000000000002E-5</v>
      </c>
      <c r="E6534" s="13">
        <f>D6534*'Assumptions Notes'!C$12</f>
        <v>1.1849999999999999E-2</v>
      </c>
      <c r="F6534" s="15">
        <f t="shared" si="204"/>
        <v>1.00725E-2</v>
      </c>
      <c r="G6534" s="10">
        <f>IF(C6534&gt;'Assumptions Notes'!C$11,'Assumptions Notes'!C$11,C6534)</f>
        <v>102</v>
      </c>
      <c r="H6534" s="15">
        <f t="shared" si="205"/>
        <v>1.00725E-2</v>
      </c>
      <c r="I6534" s="2">
        <f>IF(C6534&gt;'Assumptions Notes'!C$11,-C6534*('Assumptions Notes'!C$13/(2*1000)),G6534*D6534)</f>
        <v>1.00725E-2</v>
      </c>
    </row>
    <row r="6535" spans="1:9" ht="16" x14ac:dyDescent="0.2">
      <c r="A6535" s="5">
        <v>42688.125</v>
      </c>
      <c r="B6535" s="2">
        <v>943.47</v>
      </c>
      <c r="C6535" s="29">
        <v>105.8</v>
      </c>
      <c r="D6535" s="8">
        <v>9.7499999999999998E-5</v>
      </c>
      <c r="E6535" s="13">
        <f>D6535*'Assumptions Notes'!C$12</f>
        <v>1.17E-2</v>
      </c>
      <c r="F6535" s="15">
        <f t="shared" si="204"/>
        <v>1.03155E-2</v>
      </c>
      <c r="G6535" s="10">
        <f>IF(C6535&gt;'Assumptions Notes'!C$11,'Assumptions Notes'!C$11,C6535)</f>
        <v>105.8</v>
      </c>
      <c r="H6535" s="15">
        <f t="shared" si="205"/>
        <v>1.03155E-2</v>
      </c>
      <c r="I6535" s="2">
        <f>IF(C6535&gt;'Assumptions Notes'!C$11,-C6535*('Assumptions Notes'!C$13/(2*1000)),G6535*D6535)</f>
        <v>1.03155E-2</v>
      </c>
    </row>
    <row r="6536" spans="1:9" ht="16" x14ac:dyDescent="0.2">
      <c r="A6536" s="5">
        <v>42688.145833333336</v>
      </c>
      <c r="B6536" s="2">
        <v>952.58</v>
      </c>
      <c r="C6536" s="29">
        <v>104.9</v>
      </c>
      <c r="D6536" s="8">
        <v>9.6250000000000009E-5</v>
      </c>
      <c r="E6536" s="13">
        <f>D6536*'Assumptions Notes'!C$12</f>
        <v>1.1550000000000001E-2</v>
      </c>
      <c r="F6536" s="15">
        <f t="shared" si="204"/>
        <v>1.0096625000000001E-2</v>
      </c>
      <c r="G6536" s="10">
        <f>IF(C6536&gt;'Assumptions Notes'!C$11,'Assumptions Notes'!C$11,C6536)</f>
        <v>104.9</v>
      </c>
      <c r="H6536" s="15">
        <f t="shared" si="205"/>
        <v>1.0096625000000001E-2</v>
      </c>
      <c r="I6536" s="2">
        <f>IF(C6536&gt;'Assumptions Notes'!C$11,-C6536*('Assumptions Notes'!C$13/(2*1000)),G6536*D6536)</f>
        <v>1.0096625000000001E-2</v>
      </c>
    </row>
    <row r="6537" spans="1:9" ht="16" x14ac:dyDescent="0.2">
      <c r="A6537" s="5">
        <v>42688.166666666664</v>
      </c>
      <c r="B6537" s="2">
        <v>933.03</v>
      </c>
      <c r="C6537" s="29">
        <v>105.1</v>
      </c>
      <c r="D6537" s="8">
        <v>9.5000000000000005E-5</v>
      </c>
      <c r="E6537" s="13">
        <f>D6537*'Assumptions Notes'!C$12</f>
        <v>1.14E-2</v>
      </c>
      <c r="F6537" s="15">
        <f t="shared" si="204"/>
        <v>9.9845000000000003E-3</v>
      </c>
      <c r="G6537" s="10">
        <f>IF(C6537&gt;'Assumptions Notes'!C$11,'Assumptions Notes'!C$11,C6537)</f>
        <v>105.1</v>
      </c>
      <c r="H6537" s="15">
        <f t="shared" si="205"/>
        <v>9.9845000000000003E-3</v>
      </c>
      <c r="I6537" s="2">
        <f>IF(C6537&gt;'Assumptions Notes'!C$11,-C6537*('Assumptions Notes'!C$13/(2*1000)),G6537*D6537)</f>
        <v>9.9845000000000003E-3</v>
      </c>
    </row>
    <row r="6538" spans="1:9" ht="16" x14ac:dyDescent="0.2">
      <c r="A6538" s="5">
        <v>42688.1875</v>
      </c>
      <c r="B6538" s="2">
        <v>937.37</v>
      </c>
      <c r="C6538" s="29">
        <v>111.3</v>
      </c>
      <c r="D6538" s="8">
        <v>9.6250000000000009E-5</v>
      </c>
      <c r="E6538" s="13">
        <f>D6538*'Assumptions Notes'!C$12</f>
        <v>1.1550000000000001E-2</v>
      </c>
      <c r="F6538" s="15">
        <f t="shared" si="204"/>
        <v>1.0712625E-2</v>
      </c>
      <c r="G6538" s="10">
        <f>IF(C6538&gt;'Assumptions Notes'!C$11,'Assumptions Notes'!C$11,C6538)</f>
        <v>111.3</v>
      </c>
      <c r="H6538" s="15">
        <f t="shared" si="205"/>
        <v>1.0712625E-2</v>
      </c>
      <c r="I6538" s="2">
        <f>IF(C6538&gt;'Assumptions Notes'!C$11,-C6538*('Assumptions Notes'!C$13/(2*1000)),G6538*D6538)</f>
        <v>1.0712625E-2</v>
      </c>
    </row>
    <row r="6539" spans="1:9" ht="16" x14ac:dyDescent="0.2">
      <c r="A6539" s="5">
        <v>42688.208333333336</v>
      </c>
      <c r="B6539" s="2">
        <v>984.33</v>
      </c>
      <c r="C6539" s="29">
        <v>97.3</v>
      </c>
      <c r="D6539" s="8">
        <v>9.7499999999999998E-5</v>
      </c>
      <c r="E6539" s="13">
        <f>D6539*'Assumptions Notes'!C$12</f>
        <v>1.17E-2</v>
      </c>
      <c r="F6539" s="15">
        <f t="shared" si="204"/>
        <v>9.4867500000000004E-3</v>
      </c>
      <c r="G6539" s="10">
        <f>IF(C6539&gt;'Assumptions Notes'!C$11,'Assumptions Notes'!C$11,C6539)</f>
        <v>97.3</v>
      </c>
      <c r="H6539" s="15">
        <f t="shared" si="205"/>
        <v>9.4867500000000004E-3</v>
      </c>
      <c r="I6539" s="2">
        <f>IF(C6539&gt;'Assumptions Notes'!C$11,-C6539*('Assumptions Notes'!C$13/(2*1000)),G6539*D6539)</f>
        <v>9.4867500000000004E-3</v>
      </c>
    </row>
    <row r="6540" spans="1:9" ht="16" x14ac:dyDescent="0.2">
      <c r="A6540" s="5">
        <v>42688.229166666664</v>
      </c>
      <c r="B6540" s="2">
        <v>1037.3599999999999</v>
      </c>
      <c r="C6540" s="29">
        <v>93.7</v>
      </c>
      <c r="D6540" s="8">
        <v>1.15E-4</v>
      </c>
      <c r="E6540" s="13">
        <f>D6540*'Assumptions Notes'!C$12</f>
        <v>1.38E-2</v>
      </c>
      <c r="F6540" s="15">
        <f t="shared" si="204"/>
        <v>1.07755E-2</v>
      </c>
      <c r="G6540" s="10">
        <f>IF(C6540&gt;'Assumptions Notes'!C$11,'Assumptions Notes'!C$11,C6540)</f>
        <v>93.7</v>
      </c>
      <c r="H6540" s="15">
        <f t="shared" si="205"/>
        <v>1.07755E-2</v>
      </c>
      <c r="I6540" s="2">
        <f>IF(C6540&gt;'Assumptions Notes'!C$11,-C6540*('Assumptions Notes'!C$13/(2*1000)),G6540*D6540)</f>
        <v>1.07755E-2</v>
      </c>
    </row>
    <row r="6541" spans="1:9" ht="16" x14ac:dyDescent="0.2">
      <c r="A6541" s="5">
        <v>42688.25</v>
      </c>
      <c r="B6541" s="2">
        <v>1127.6199999999999</v>
      </c>
      <c r="C6541" s="29">
        <v>83.8</v>
      </c>
      <c r="D6541" s="8">
        <v>1.325E-4</v>
      </c>
      <c r="E6541" s="13">
        <f>D6541*'Assumptions Notes'!C$12</f>
        <v>1.5900000000000001E-2</v>
      </c>
      <c r="F6541" s="15">
        <f t="shared" si="204"/>
        <v>1.1103499999999999E-2</v>
      </c>
      <c r="G6541" s="10">
        <f>IF(C6541&gt;'Assumptions Notes'!C$11,'Assumptions Notes'!C$11,C6541)</f>
        <v>83.8</v>
      </c>
      <c r="H6541" s="15">
        <f t="shared" si="205"/>
        <v>1.1103499999999999E-2</v>
      </c>
      <c r="I6541" s="2">
        <f>IF(C6541&gt;'Assumptions Notes'!C$11,-C6541*('Assumptions Notes'!C$13/(2*1000)),G6541*D6541)</f>
        <v>1.1103499999999999E-2</v>
      </c>
    </row>
    <row r="6542" spans="1:9" ht="16" x14ac:dyDescent="0.2">
      <c r="A6542" s="5">
        <v>42688.270833333336</v>
      </c>
      <c r="B6542" s="2">
        <v>1244.3</v>
      </c>
      <c r="C6542" s="29">
        <v>82</v>
      </c>
      <c r="D6542" s="8">
        <v>1.6249999999999999E-4</v>
      </c>
      <c r="E6542" s="13">
        <f>D6542*'Assumptions Notes'!C$12</f>
        <v>1.95E-2</v>
      </c>
      <c r="F6542" s="15">
        <f t="shared" si="204"/>
        <v>1.3325E-2</v>
      </c>
      <c r="G6542" s="10">
        <f>IF(C6542&gt;'Assumptions Notes'!C$11,'Assumptions Notes'!C$11,C6542)</f>
        <v>82</v>
      </c>
      <c r="H6542" s="15">
        <f t="shared" si="205"/>
        <v>1.3325E-2</v>
      </c>
      <c r="I6542" s="2">
        <f>IF(C6542&gt;'Assumptions Notes'!C$11,-C6542*('Assumptions Notes'!C$13/(2*1000)),G6542*D6542)</f>
        <v>1.3325E-2</v>
      </c>
    </row>
    <row r="6543" spans="1:9" ht="16" x14ac:dyDescent="0.2">
      <c r="A6543" s="5">
        <v>42688.291666666664</v>
      </c>
      <c r="B6543" s="2">
        <v>1358.09</v>
      </c>
      <c r="C6543" s="29">
        <v>96.6</v>
      </c>
      <c r="D6543" s="8">
        <v>1.9249999999999999E-4</v>
      </c>
      <c r="E6543" s="13">
        <f>D6543*'Assumptions Notes'!C$12</f>
        <v>2.3099999999999999E-2</v>
      </c>
      <c r="F6543" s="15">
        <f t="shared" si="204"/>
        <v>1.8595499999999997E-2</v>
      </c>
      <c r="G6543" s="10">
        <f>IF(C6543&gt;'Assumptions Notes'!C$11,'Assumptions Notes'!C$11,C6543)</f>
        <v>96.6</v>
      </c>
      <c r="H6543" s="15">
        <f t="shared" si="205"/>
        <v>1.8595499999999997E-2</v>
      </c>
      <c r="I6543" s="2">
        <f>IF(C6543&gt;'Assumptions Notes'!C$11,-C6543*('Assumptions Notes'!C$13/(2*1000)),G6543*D6543)</f>
        <v>1.8595499999999997E-2</v>
      </c>
    </row>
    <row r="6544" spans="1:9" ht="16" x14ac:dyDescent="0.2">
      <c r="A6544" s="5">
        <v>42688.3125</v>
      </c>
      <c r="B6544" s="2">
        <v>1460.13</v>
      </c>
      <c r="C6544" s="29">
        <v>106.4</v>
      </c>
      <c r="D6544" s="8">
        <v>2.0875000000000001E-4</v>
      </c>
      <c r="E6544" s="13">
        <f>D6544*'Assumptions Notes'!C$12</f>
        <v>2.5049999999999999E-2</v>
      </c>
      <c r="F6544" s="15">
        <f t="shared" si="204"/>
        <v>2.2211000000000002E-2</v>
      </c>
      <c r="G6544" s="10">
        <f>IF(C6544&gt;'Assumptions Notes'!C$11,'Assumptions Notes'!C$11,C6544)</f>
        <v>106.4</v>
      </c>
      <c r="H6544" s="15">
        <f t="shared" si="205"/>
        <v>2.2211000000000002E-2</v>
      </c>
      <c r="I6544" s="2">
        <f>IF(C6544&gt;'Assumptions Notes'!C$11,-C6544*('Assumptions Notes'!C$13/(2*1000)),G6544*D6544)</f>
        <v>2.2211000000000002E-2</v>
      </c>
    </row>
    <row r="6545" spans="1:9" ht="16" x14ac:dyDescent="0.2">
      <c r="A6545" s="5">
        <v>42688.333333333336</v>
      </c>
      <c r="B6545" s="2">
        <v>1387.02</v>
      </c>
      <c r="C6545" s="29">
        <v>106.3</v>
      </c>
      <c r="D6545" s="8">
        <v>2.2499999999999999E-4</v>
      </c>
      <c r="E6545" s="13">
        <f>D6545*'Assumptions Notes'!C$12</f>
        <v>2.7E-2</v>
      </c>
      <c r="F6545" s="15">
        <f t="shared" si="204"/>
        <v>2.3917499999999998E-2</v>
      </c>
      <c r="G6545" s="10">
        <f>IF(C6545&gt;'Assumptions Notes'!C$11,'Assumptions Notes'!C$11,C6545)</f>
        <v>106.3</v>
      </c>
      <c r="H6545" s="15">
        <f t="shared" si="205"/>
        <v>2.3917499999999998E-2</v>
      </c>
      <c r="I6545" s="2">
        <f>IF(C6545&gt;'Assumptions Notes'!C$11,-C6545*('Assumptions Notes'!C$13/(2*1000)),G6545*D6545)</f>
        <v>2.3917499999999998E-2</v>
      </c>
    </row>
    <row r="6546" spans="1:9" ht="16" x14ac:dyDescent="0.2">
      <c r="A6546" s="5">
        <v>42688.354166666664</v>
      </c>
      <c r="B6546" s="2">
        <v>1324.27</v>
      </c>
      <c r="C6546" s="29">
        <v>99.6</v>
      </c>
      <c r="D6546" s="8">
        <v>2.2625E-4</v>
      </c>
      <c r="E6546" s="13">
        <f>D6546*'Assumptions Notes'!C$12</f>
        <v>2.7150000000000001E-2</v>
      </c>
      <c r="F6546" s="15">
        <f t="shared" si="204"/>
        <v>2.2534499999999999E-2</v>
      </c>
      <c r="G6546" s="10">
        <f>IF(C6546&gt;'Assumptions Notes'!C$11,'Assumptions Notes'!C$11,C6546)</f>
        <v>99.6</v>
      </c>
      <c r="H6546" s="15">
        <f t="shared" si="205"/>
        <v>2.2534499999999999E-2</v>
      </c>
      <c r="I6546" s="2">
        <f>IF(C6546&gt;'Assumptions Notes'!C$11,-C6546*('Assumptions Notes'!C$13/(2*1000)),G6546*D6546)</f>
        <v>2.2534499999999999E-2</v>
      </c>
    </row>
    <row r="6547" spans="1:9" ht="16" x14ac:dyDescent="0.2">
      <c r="A6547" s="5">
        <v>42688.375</v>
      </c>
      <c r="B6547" s="2">
        <v>1322</v>
      </c>
      <c r="C6547" s="29">
        <v>98.5</v>
      </c>
      <c r="D6547" s="8">
        <v>2.275E-4</v>
      </c>
      <c r="E6547" s="13">
        <f>D6547*'Assumptions Notes'!C$12</f>
        <v>2.7300000000000001E-2</v>
      </c>
      <c r="F6547" s="15">
        <f t="shared" si="204"/>
        <v>2.2408750000000002E-2</v>
      </c>
      <c r="G6547" s="10">
        <f>IF(C6547&gt;'Assumptions Notes'!C$11,'Assumptions Notes'!C$11,C6547)</f>
        <v>98.5</v>
      </c>
      <c r="H6547" s="15">
        <f t="shared" si="205"/>
        <v>2.2408750000000002E-2</v>
      </c>
      <c r="I6547" s="2">
        <f>IF(C6547&gt;'Assumptions Notes'!C$11,-C6547*('Assumptions Notes'!C$13/(2*1000)),G6547*D6547)</f>
        <v>2.2408750000000002E-2</v>
      </c>
    </row>
    <row r="6548" spans="1:9" ht="16" x14ac:dyDescent="0.2">
      <c r="A6548" s="5">
        <v>42688.395833333336</v>
      </c>
      <c r="B6548" s="2">
        <v>1317.6</v>
      </c>
      <c r="C6548" s="29">
        <v>102.5</v>
      </c>
      <c r="D6548" s="8">
        <v>2.1875E-4</v>
      </c>
      <c r="E6548" s="13">
        <f>D6548*'Assumptions Notes'!C$12</f>
        <v>2.6249999999999999E-2</v>
      </c>
      <c r="F6548" s="15">
        <f t="shared" si="204"/>
        <v>2.2421875000000001E-2</v>
      </c>
      <c r="G6548" s="10">
        <f>IF(C6548&gt;'Assumptions Notes'!C$11,'Assumptions Notes'!C$11,C6548)</f>
        <v>102.5</v>
      </c>
      <c r="H6548" s="15">
        <f t="shared" si="205"/>
        <v>2.2421875000000001E-2</v>
      </c>
      <c r="I6548" s="2">
        <f>IF(C6548&gt;'Assumptions Notes'!C$11,-C6548*('Assumptions Notes'!C$13/(2*1000)),G6548*D6548)</f>
        <v>2.2421875000000001E-2</v>
      </c>
    </row>
    <row r="6549" spans="1:9" ht="16" x14ac:dyDescent="0.2">
      <c r="A6549" s="5">
        <v>42688.416666666664</v>
      </c>
      <c r="B6549" s="2">
        <v>1271.21</v>
      </c>
      <c r="C6549" s="29">
        <v>104.8</v>
      </c>
      <c r="D6549" s="8">
        <v>2.1000000000000001E-4</v>
      </c>
      <c r="E6549" s="13">
        <f>D6549*'Assumptions Notes'!C$12</f>
        <v>2.52E-2</v>
      </c>
      <c r="F6549" s="15">
        <f t="shared" si="204"/>
        <v>2.2008E-2</v>
      </c>
      <c r="G6549" s="10">
        <f>IF(C6549&gt;'Assumptions Notes'!C$11,'Assumptions Notes'!C$11,C6549)</f>
        <v>104.8</v>
      </c>
      <c r="H6549" s="15">
        <f t="shared" si="205"/>
        <v>2.2008E-2</v>
      </c>
      <c r="I6549" s="2">
        <f>IF(C6549&gt;'Assumptions Notes'!C$11,-C6549*('Assumptions Notes'!C$13/(2*1000)),G6549*D6549)</f>
        <v>2.2008E-2</v>
      </c>
    </row>
    <row r="6550" spans="1:9" ht="16" x14ac:dyDescent="0.2">
      <c r="A6550" s="5">
        <v>42688.4375</v>
      </c>
      <c r="B6550" s="2">
        <v>1234.8800000000001</v>
      </c>
      <c r="C6550" s="29">
        <v>103.6</v>
      </c>
      <c r="D6550" s="8">
        <v>2.075E-4</v>
      </c>
      <c r="E6550" s="13">
        <f>D6550*'Assumptions Notes'!C$12</f>
        <v>2.4899999999999999E-2</v>
      </c>
      <c r="F6550" s="15">
        <f t="shared" si="204"/>
        <v>2.1496999999999999E-2</v>
      </c>
      <c r="G6550" s="10">
        <f>IF(C6550&gt;'Assumptions Notes'!C$11,'Assumptions Notes'!C$11,C6550)</f>
        <v>103.6</v>
      </c>
      <c r="H6550" s="15">
        <f t="shared" si="205"/>
        <v>2.1496999999999999E-2</v>
      </c>
      <c r="I6550" s="2">
        <f>IF(C6550&gt;'Assumptions Notes'!C$11,-C6550*('Assumptions Notes'!C$13/(2*1000)),G6550*D6550)</f>
        <v>2.1496999999999999E-2</v>
      </c>
    </row>
    <row r="6551" spans="1:9" ht="16" x14ac:dyDescent="0.2">
      <c r="A6551" s="5">
        <v>42688.458333333336</v>
      </c>
      <c r="B6551" s="2">
        <v>1239.73</v>
      </c>
      <c r="C6551" s="29">
        <v>94.1</v>
      </c>
      <c r="D6551" s="8">
        <v>2.05E-4</v>
      </c>
      <c r="E6551" s="13">
        <f>D6551*'Assumptions Notes'!C$12</f>
        <v>2.46E-2</v>
      </c>
      <c r="F6551" s="15">
        <f t="shared" si="204"/>
        <v>1.9290499999999999E-2</v>
      </c>
      <c r="G6551" s="10">
        <f>IF(C6551&gt;'Assumptions Notes'!C$11,'Assumptions Notes'!C$11,C6551)</f>
        <v>94.1</v>
      </c>
      <c r="H6551" s="15">
        <f t="shared" si="205"/>
        <v>1.9290499999999999E-2</v>
      </c>
      <c r="I6551" s="2">
        <f>IF(C6551&gt;'Assumptions Notes'!C$11,-C6551*('Assumptions Notes'!C$13/(2*1000)),G6551*D6551)</f>
        <v>1.9290499999999999E-2</v>
      </c>
    </row>
    <row r="6552" spans="1:9" ht="16" x14ac:dyDescent="0.2">
      <c r="A6552" s="5">
        <v>42688.479166666664</v>
      </c>
      <c r="B6552" s="2">
        <v>1245.48</v>
      </c>
      <c r="C6552" s="29">
        <v>91.9</v>
      </c>
      <c r="D6552" s="8">
        <v>2.1499999999999999E-4</v>
      </c>
      <c r="E6552" s="13">
        <f>D6552*'Assumptions Notes'!C$12</f>
        <v>2.58E-2</v>
      </c>
      <c r="F6552" s="15">
        <f t="shared" si="204"/>
        <v>1.9758500000000002E-2</v>
      </c>
      <c r="G6552" s="10">
        <f>IF(C6552&gt;'Assumptions Notes'!C$11,'Assumptions Notes'!C$11,C6552)</f>
        <v>91.9</v>
      </c>
      <c r="H6552" s="15">
        <f t="shared" si="205"/>
        <v>1.9758500000000002E-2</v>
      </c>
      <c r="I6552" s="2">
        <f>IF(C6552&gt;'Assumptions Notes'!C$11,-C6552*('Assumptions Notes'!C$13/(2*1000)),G6552*D6552)</f>
        <v>1.9758500000000002E-2</v>
      </c>
    </row>
    <row r="6553" spans="1:9" ht="16" x14ac:dyDescent="0.2">
      <c r="A6553" s="5">
        <v>42688.5</v>
      </c>
      <c r="B6553" s="2">
        <v>1241.68</v>
      </c>
      <c r="C6553" s="29">
        <v>80.5</v>
      </c>
      <c r="D6553" s="8">
        <v>2.2499999999999999E-4</v>
      </c>
      <c r="E6553" s="13">
        <f>D6553*'Assumptions Notes'!C$12</f>
        <v>2.7E-2</v>
      </c>
      <c r="F6553" s="15">
        <f t="shared" si="204"/>
        <v>1.81125E-2</v>
      </c>
      <c r="G6553" s="10">
        <f>IF(C6553&gt;'Assumptions Notes'!C$11,'Assumptions Notes'!C$11,C6553)</f>
        <v>80.5</v>
      </c>
      <c r="H6553" s="15">
        <f t="shared" si="205"/>
        <v>1.81125E-2</v>
      </c>
      <c r="I6553" s="2">
        <f>IF(C6553&gt;'Assumptions Notes'!C$11,-C6553*('Assumptions Notes'!C$13/(2*1000)),G6553*D6553)</f>
        <v>1.81125E-2</v>
      </c>
    </row>
    <row r="6554" spans="1:9" ht="16" x14ac:dyDescent="0.2">
      <c r="A6554" s="5">
        <v>42688.520833333336</v>
      </c>
      <c r="B6554" s="2">
        <v>1248.6500000000001</v>
      </c>
      <c r="C6554" s="29">
        <v>87.1</v>
      </c>
      <c r="D6554" s="8">
        <v>2.1250000000000002E-4</v>
      </c>
      <c r="E6554" s="13">
        <f>D6554*'Assumptions Notes'!C$12</f>
        <v>2.5500000000000002E-2</v>
      </c>
      <c r="F6554" s="15">
        <f t="shared" si="204"/>
        <v>1.8508750000000001E-2</v>
      </c>
      <c r="G6554" s="10">
        <f>IF(C6554&gt;'Assumptions Notes'!C$11,'Assumptions Notes'!C$11,C6554)</f>
        <v>87.1</v>
      </c>
      <c r="H6554" s="15">
        <f t="shared" si="205"/>
        <v>1.8508750000000001E-2</v>
      </c>
      <c r="I6554" s="2">
        <f>IF(C6554&gt;'Assumptions Notes'!C$11,-C6554*('Assumptions Notes'!C$13/(2*1000)),G6554*D6554)</f>
        <v>1.8508750000000001E-2</v>
      </c>
    </row>
    <row r="6555" spans="1:9" ht="16" x14ac:dyDescent="0.2">
      <c r="A6555" s="5">
        <v>42688.541666666664</v>
      </c>
      <c r="B6555" s="2">
        <v>1253.75</v>
      </c>
      <c r="C6555" s="29">
        <v>95.7</v>
      </c>
      <c r="D6555" s="8">
        <v>2.0000000000000001E-4</v>
      </c>
      <c r="E6555" s="13">
        <f>D6555*'Assumptions Notes'!C$12</f>
        <v>2.4E-2</v>
      </c>
      <c r="F6555" s="15">
        <f t="shared" si="204"/>
        <v>1.9140000000000001E-2</v>
      </c>
      <c r="G6555" s="10">
        <f>IF(C6555&gt;'Assumptions Notes'!C$11,'Assumptions Notes'!C$11,C6555)</f>
        <v>95.7</v>
      </c>
      <c r="H6555" s="15">
        <f t="shared" si="205"/>
        <v>1.9140000000000001E-2</v>
      </c>
      <c r="I6555" s="2">
        <f>IF(C6555&gt;'Assumptions Notes'!C$11,-C6555*('Assumptions Notes'!C$13/(2*1000)),G6555*D6555)</f>
        <v>1.9140000000000001E-2</v>
      </c>
    </row>
    <row r="6556" spans="1:9" ht="16" x14ac:dyDescent="0.2">
      <c r="A6556" s="5">
        <v>42688.5625</v>
      </c>
      <c r="B6556" s="2">
        <v>1230.6099999999999</v>
      </c>
      <c r="C6556" s="29">
        <v>100.9</v>
      </c>
      <c r="D6556" s="8">
        <v>1.975E-4</v>
      </c>
      <c r="E6556" s="13">
        <f>D6556*'Assumptions Notes'!C$12</f>
        <v>2.3699999999999999E-2</v>
      </c>
      <c r="F6556" s="15">
        <f t="shared" si="204"/>
        <v>1.9927750000000001E-2</v>
      </c>
      <c r="G6556" s="10">
        <f>IF(C6556&gt;'Assumptions Notes'!C$11,'Assumptions Notes'!C$11,C6556)</f>
        <v>100.9</v>
      </c>
      <c r="H6556" s="15">
        <f t="shared" si="205"/>
        <v>1.9927750000000001E-2</v>
      </c>
      <c r="I6556" s="2">
        <f>IF(C6556&gt;'Assumptions Notes'!C$11,-C6556*('Assumptions Notes'!C$13/(2*1000)),G6556*D6556)</f>
        <v>1.9927750000000001E-2</v>
      </c>
    </row>
    <row r="6557" spans="1:9" ht="16" x14ac:dyDescent="0.2">
      <c r="A6557" s="5">
        <v>42688.583333333336</v>
      </c>
      <c r="B6557" s="2">
        <v>1226.57</v>
      </c>
      <c r="C6557" s="29">
        <v>101.3</v>
      </c>
      <c r="D6557" s="8">
        <v>1.95E-4</v>
      </c>
      <c r="E6557" s="13">
        <f>D6557*'Assumptions Notes'!C$12</f>
        <v>2.3400000000000001E-2</v>
      </c>
      <c r="F6557" s="15">
        <f t="shared" si="204"/>
        <v>1.97535E-2</v>
      </c>
      <c r="G6557" s="10">
        <f>IF(C6557&gt;'Assumptions Notes'!C$11,'Assumptions Notes'!C$11,C6557)</f>
        <v>101.3</v>
      </c>
      <c r="H6557" s="15">
        <f t="shared" si="205"/>
        <v>1.97535E-2</v>
      </c>
      <c r="I6557" s="2">
        <f>IF(C6557&gt;'Assumptions Notes'!C$11,-C6557*('Assumptions Notes'!C$13/(2*1000)),G6557*D6557)</f>
        <v>1.97535E-2</v>
      </c>
    </row>
    <row r="6558" spans="1:9" ht="16" x14ac:dyDescent="0.2">
      <c r="A6558" s="5">
        <v>42688.604166666664</v>
      </c>
      <c r="B6558" s="2">
        <v>1136.6400000000001</v>
      </c>
      <c r="C6558" s="29">
        <v>97</v>
      </c>
      <c r="D6558" s="8">
        <v>1.9625E-4</v>
      </c>
      <c r="E6558" s="13">
        <f>D6558*'Assumptions Notes'!C$12</f>
        <v>2.3550000000000001E-2</v>
      </c>
      <c r="F6558" s="15">
        <f t="shared" si="204"/>
        <v>1.9036250000000001E-2</v>
      </c>
      <c r="G6558" s="10">
        <f>IF(C6558&gt;'Assumptions Notes'!C$11,'Assumptions Notes'!C$11,C6558)</f>
        <v>97</v>
      </c>
      <c r="H6558" s="15">
        <f t="shared" si="205"/>
        <v>1.9036250000000001E-2</v>
      </c>
      <c r="I6558" s="2">
        <f>IF(C6558&gt;'Assumptions Notes'!C$11,-C6558*('Assumptions Notes'!C$13/(2*1000)),G6558*D6558)</f>
        <v>1.9036250000000001E-2</v>
      </c>
    </row>
    <row r="6559" spans="1:9" ht="16" x14ac:dyDescent="0.2">
      <c r="A6559" s="5">
        <v>42688.625</v>
      </c>
      <c r="B6559" s="2">
        <v>1113.54</v>
      </c>
      <c r="C6559" s="29">
        <v>91.2</v>
      </c>
      <c r="D6559" s="8">
        <v>1.975E-4</v>
      </c>
      <c r="E6559" s="13">
        <f>D6559*'Assumptions Notes'!C$12</f>
        <v>2.3699999999999999E-2</v>
      </c>
      <c r="F6559" s="15">
        <f t="shared" si="204"/>
        <v>1.8012E-2</v>
      </c>
      <c r="G6559" s="10">
        <f>IF(C6559&gt;'Assumptions Notes'!C$11,'Assumptions Notes'!C$11,C6559)</f>
        <v>91.2</v>
      </c>
      <c r="H6559" s="15">
        <f t="shared" si="205"/>
        <v>1.8012E-2</v>
      </c>
      <c r="I6559" s="2">
        <f>IF(C6559&gt;'Assumptions Notes'!C$11,-C6559*('Assumptions Notes'!C$13/(2*1000)),G6559*D6559)</f>
        <v>1.8012E-2</v>
      </c>
    </row>
    <row r="6560" spans="1:9" ht="16" x14ac:dyDescent="0.2">
      <c r="A6560" s="5">
        <v>42688.645833333336</v>
      </c>
      <c r="B6560" s="2">
        <v>1116.83</v>
      </c>
      <c r="C6560" s="29">
        <v>95</v>
      </c>
      <c r="D6560" s="8">
        <v>2.2124999999999998E-4</v>
      </c>
      <c r="E6560" s="13">
        <f>D6560*'Assumptions Notes'!C$12</f>
        <v>2.6549999999999997E-2</v>
      </c>
      <c r="F6560" s="15">
        <f t="shared" si="204"/>
        <v>2.1018749999999999E-2</v>
      </c>
      <c r="G6560" s="10">
        <f>IF(C6560&gt;'Assumptions Notes'!C$11,'Assumptions Notes'!C$11,C6560)</f>
        <v>95</v>
      </c>
      <c r="H6560" s="15">
        <f t="shared" si="205"/>
        <v>2.1018749999999999E-2</v>
      </c>
      <c r="I6560" s="2">
        <f>IF(C6560&gt;'Assumptions Notes'!C$11,-C6560*('Assumptions Notes'!C$13/(2*1000)),G6560*D6560)</f>
        <v>2.1018749999999999E-2</v>
      </c>
    </row>
    <row r="6561" spans="1:9" ht="16" x14ac:dyDescent="0.2">
      <c r="A6561" s="5">
        <v>42688.666666666664</v>
      </c>
      <c r="B6561" s="2">
        <v>1150.4000000000001</v>
      </c>
      <c r="C6561" s="29">
        <v>95.3</v>
      </c>
      <c r="D6561" s="8">
        <v>2.4499999999999999E-4</v>
      </c>
      <c r="E6561" s="13">
        <f>D6561*'Assumptions Notes'!C$12</f>
        <v>2.9399999999999999E-2</v>
      </c>
      <c r="F6561" s="15">
        <f t="shared" si="204"/>
        <v>2.3348499999999998E-2</v>
      </c>
      <c r="G6561" s="10">
        <f>IF(C6561&gt;'Assumptions Notes'!C$11,'Assumptions Notes'!C$11,C6561)</f>
        <v>95.3</v>
      </c>
      <c r="H6561" s="15">
        <f t="shared" si="205"/>
        <v>2.3348499999999998E-2</v>
      </c>
      <c r="I6561" s="2">
        <f>IF(C6561&gt;'Assumptions Notes'!C$11,-C6561*('Assumptions Notes'!C$13/(2*1000)),G6561*D6561)</f>
        <v>2.3348499999999998E-2</v>
      </c>
    </row>
    <row r="6562" spans="1:9" ht="16" x14ac:dyDescent="0.2">
      <c r="A6562" s="5">
        <v>42688.6875</v>
      </c>
      <c r="B6562" s="2">
        <v>1175.96</v>
      </c>
      <c r="C6562" s="29">
        <v>103.1</v>
      </c>
      <c r="D6562" s="8">
        <v>2.7E-4</v>
      </c>
      <c r="E6562" s="13">
        <f>D6562*'Assumptions Notes'!C$12</f>
        <v>3.2399999999999998E-2</v>
      </c>
      <c r="F6562" s="15">
        <f t="shared" si="204"/>
        <v>2.7836999999999997E-2</v>
      </c>
      <c r="G6562" s="10">
        <f>IF(C6562&gt;'Assumptions Notes'!C$11,'Assumptions Notes'!C$11,C6562)</f>
        <v>103.1</v>
      </c>
      <c r="H6562" s="15">
        <f t="shared" si="205"/>
        <v>2.7836999999999997E-2</v>
      </c>
      <c r="I6562" s="2">
        <f>IF(C6562&gt;'Assumptions Notes'!C$11,-C6562*('Assumptions Notes'!C$13/(2*1000)),G6562*D6562)</f>
        <v>2.7836999999999997E-2</v>
      </c>
    </row>
    <row r="6563" spans="1:9" ht="16" x14ac:dyDescent="0.2">
      <c r="A6563" s="5">
        <v>42688.708333333336</v>
      </c>
      <c r="B6563" s="2">
        <v>1242.4000000000001</v>
      </c>
      <c r="C6563" s="29">
        <v>98.7</v>
      </c>
      <c r="D6563" s="8">
        <v>2.9500000000000001E-4</v>
      </c>
      <c r="E6563" s="13">
        <f>D6563*'Assumptions Notes'!C$12</f>
        <v>3.5400000000000001E-2</v>
      </c>
      <c r="F6563" s="15">
        <f t="shared" si="204"/>
        <v>2.9116500000000003E-2</v>
      </c>
      <c r="G6563" s="10">
        <f>IF(C6563&gt;'Assumptions Notes'!C$11,'Assumptions Notes'!C$11,C6563)</f>
        <v>98.7</v>
      </c>
      <c r="H6563" s="15">
        <f t="shared" si="205"/>
        <v>2.9116500000000003E-2</v>
      </c>
      <c r="I6563" s="2">
        <f>IF(C6563&gt;'Assumptions Notes'!C$11,-C6563*('Assumptions Notes'!C$13/(2*1000)),G6563*D6563)</f>
        <v>2.9116500000000003E-2</v>
      </c>
    </row>
    <row r="6564" spans="1:9" ht="16" x14ac:dyDescent="0.2">
      <c r="A6564" s="5">
        <v>42688.729166666664</v>
      </c>
      <c r="B6564" s="2">
        <v>1280.56</v>
      </c>
      <c r="C6564" s="29">
        <v>94.8</v>
      </c>
      <c r="D6564" s="8">
        <v>2.9750000000000002E-4</v>
      </c>
      <c r="E6564" s="13">
        <f>D6564*'Assumptions Notes'!C$12</f>
        <v>3.5700000000000003E-2</v>
      </c>
      <c r="F6564" s="15">
        <f t="shared" si="204"/>
        <v>2.8203000000000002E-2</v>
      </c>
      <c r="G6564" s="10">
        <f>IF(C6564&gt;'Assumptions Notes'!C$11,'Assumptions Notes'!C$11,C6564)</f>
        <v>94.8</v>
      </c>
      <c r="H6564" s="15">
        <f t="shared" si="205"/>
        <v>2.8203000000000002E-2</v>
      </c>
      <c r="I6564" s="2">
        <f>IF(C6564&gt;'Assumptions Notes'!C$11,-C6564*('Assumptions Notes'!C$13/(2*1000)),G6564*D6564)</f>
        <v>2.8203000000000002E-2</v>
      </c>
    </row>
    <row r="6565" spans="1:9" ht="16" x14ac:dyDescent="0.2">
      <c r="A6565" s="5">
        <v>42688.75</v>
      </c>
      <c r="B6565" s="2">
        <v>1329.94</v>
      </c>
      <c r="C6565" s="29">
        <v>87</v>
      </c>
      <c r="D6565" s="8">
        <v>2.9999999999999997E-4</v>
      </c>
      <c r="E6565" s="13">
        <f>D6565*'Assumptions Notes'!C$12</f>
        <v>3.5999999999999997E-2</v>
      </c>
      <c r="F6565" s="15">
        <f t="shared" si="204"/>
        <v>2.6099999999999998E-2</v>
      </c>
      <c r="G6565" s="10">
        <f>IF(C6565&gt;'Assumptions Notes'!C$11,'Assumptions Notes'!C$11,C6565)</f>
        <v>87</v>
      </c>
      <c r="H6565" s="15">
        <f t="shared" si="205"/>
        <v>2.6099999999999998E-2</v>
      </c>
      <c r="I6565" s="2">
        <f>IF(C6565&gt;'Assumptions Notes'!C$11,-C6565*('Assumptions Notes'!C$13/(2*1000)),G6565*D6565)</f>
        <v>2.6099999999999998E-2</v>
      </c>
    </row>
    <row r="6566" spans="1:9" ht="16" x14ac:dyDescent="0.2">
      <c r="A6566" s="5">
        <v>42688.770833333336</v>
      </c>
      <c r="B6566" s="2">
        <v>1386.29</v>
      </c>
      <c r="C6566" s="29">
        <v>83.4</v>
      </c>
      <c r="D6566" s="8">
        <v>2.9999999999999997E-4</v>
      </c>
      <c r="E6566" s="13">
        <f>D6566*'Assumptions Notes'!C$12</f>
        <v>3.5999999999999997E-2</v>
      </c>
      <c r="F6566" s="15">
        <f t="shared" si="204"/>
        <v>2.5020000000000001E-2</v>
      </c>
      <c r="G6566" s="10">
        <f>IF(C6566&gt;'Assumptions Notes'!C$11,'Assumptions Notes'!C$11,C6566)</f>
        <v>83.4</v>
      </c>
      <c r="H6566" s="15">
        <f t="shared" si="205"/>
        <v>2.5020000000000001E-2</v>
      </c>
      <c r="I6566" s="2">
        <f>IF(C6566&gt;'Assumptions Notes'!C$11,-C6566*('Assumptions Notes'!C$13/(2*1000)),G6566*D6566)</f>
        <v>2.5020000000000001E-2</v>
      </c>
    </row>
    <row r="6567" spans="1:9" ht="16" x14ac:dyDescent="0.2">
      <c r="A6567" s="5">
        <v>42688.791666666664</v>
      </c>
      <c r="B6567" s="2">
        <v>1438.27</v>
      </c>
      <c r="C6567" s="29">
        <v>95.1</v>
      </c>
      <c r="D6567" s="8">
        <v>2.9999999999999997E-4</v>
      </c>
      <c r="E6567" s="13">
        <f>D6567*'Assumptions Notes'!C$12</f>
        <v>3.5999999999999997E-2</v>
      </c>
      <c r="F6567" s="15">
        <f t="shared" si="204"/>
        <v>2.8529999999999996E-2</v>
      </c>
      <c r="G6567" s="10">
        <f>IF(C6567&gt;'Assumptions Notes'!C$11,'Assumptions Notes'!C$11,C6567)</f>
        <v>95.1</v>
      </c>
      <c r="H6567" s="15">
        <f t="shared" si="205"/>
        <v>2.8529999999999996E-2</v>
      </c>
      <c r="I6567" s="2">
        <f>IF(C6567&gt;'Assumptions Notes'!C$11,-C6567*('Assumptions Notes'!C$13/(2*1000)),G6567*D6567)</f>
        <v>2.8529999999999996E-2</v>
      </c>
    </row>
    <row r="6568" spans="1:9" ht="16" x14ac:dyDescent="0.2">
      <c r="A6568" s="5">
        <v>42688.8125</v>
      </c>
      <c r="B6568" s="2">
        <v>1476.63</v>
      </c>
      <c r="C6568" s="29">
        <v>104.4</v>
      </c>
      <c r="D6568" s="8">
        <v>2.9750000000000002E-4</v>
      </c>
      <c r="E6568" s="13">
        <f>D6568*'Assumptions Notes'!C$12</f>
        <v>3.5700000000000003E-2</v>
      </c>
      <c r="F6568" s="15">
        <f t="shared" si="204"/>
        <v>3.1059000000000003E-2</v>
      </c>
      <c r="G6568" s="10">
        <f>IF(C6568&gt;'Assumptions Notes'!C$11,'Assumptions Notes'!C$11,C6568)</f>
        <v>104.4</v>
      </c>
      <c r="H6568" s="15">
        <f t="shared" si="205"/>
        <v>3.1059000000000003E-2</v>
      </c>
      <c r="I6568" s="2">
        <f>IF(C6568&gt;'Assumptions Notes'!C$11,-C6568*('Assumptions Notes'!C$13/(2*1000)),G6568*D6568)</f>
        <v>3.1059000000000003E-2</v>
      </c>
    </row>
    <row r="6569" spans="1:9" ht="16" x14ac:dyDescent="0.2">
      <c r="A6569" s="5">
        <v>42688.833333333336</v>
      </c>
      <c r="B6569" s="2">
        <v>1519.38</v>
      </c>
      <c r="C6569" s="29">
        <v>110.5</v>
      </c>
      <c r="D6569" s="8">
        <v>2.9500000000000001E-4</v>
      </c>
      <c r="E6569" s="13">
        <f>D6569*'Assumptions Notes'!C$12</f>
        <v>3.5400000000000001E-2</v>
      </c>
      <c r="F6569" s="15">
        <f t="shared" si="204"/>
        <v>3.2597500000000001E-2</v>
      </c>
      <c r="G6569" s="10">
        <f>IF(C6569&gt;'Assumptions Notes'!C$11,'Assumptions Notes'!C$11,C6569)</f>
        <v>110.5</v>
      </c>
      <c r="H6569" s="15">
        <f t="shared" si="205"/>
        <v>3.2597500000000001E-2</v>
      </c>
      <c r="I6569" s="2">
        <f>IF(C6569&gt;'Assumptions Notes'!C$11,-C6569*('Assumptions Notes'!C$13/(2*1000)),G6569*D6569)</f>
        <v>3.2597500000000001E-2</v>
      </c>
    </row>
    <row r="6570" spans="1:9" ht="16" x14ac:dyDescent="0.2">
      <c r="A6570" s="5">
        <v>42688.854166666664</v>
      </c>
      <c r="B6570" s="2">
        <v>1517.57</v>
      </c>
      <c r="C6570" s="29">
        <v>98.5</v>
      </c>
      <c r="D6570" s="8">
        <v>2.9E-4</v>
      </c>
      <c r="E6570" s="13">
        <f>D6570*'Assumptions Notes'!C$12</f>
        <v>3.4799999999999998E-2</v>
      </c>
      <c r="F6570" s="15">
        <f t="shared" si="204"/>
        <v>2.8565E-2</v>
      </c>
      <c r="G6570" s="10">
        <f>IF(C6570&gt;'Assumptions Notes'!C$11,'Assumptions Notes'!C$11,C6570)</f>
        <v>98.5</v>
      </c>
      <c r="H6570" s="15">
        <f t="shared" si="205"/>
        <v>2.8565E-2</v>
      </c>
      <c r="I6570" s="2">
        <f>IF(C6570&gt;'Assumptions Notes'!C$11,-C6570*('Assumptions Notes'!C$13/(2*1000)),G6570*D6570)</f>
        <v>2.8565E-2</v>
      </c>
    </row>
    <row r="6571" spans="1:9" ht="16" x14ac:dyDescent="0.2">
      <c r="A6571" s="5">
        <v>42688.875</v>
      </c>
      <c r="B6571" s="2">
        <v>1485.32</v>
      </c>
      <c r="C6571" s="29">
        <v>96.2</v>
      </c>
      <c r="D6571" s="8">
        <v>2.8499999999999999E-4</v>
      </c>
      <c r="E6571" s="13">
        <f>D6571*'Assumptions Notes'!C$12</f>
        <v>3.4200000000000001E-2</v>
      </c>
      <c r="F6571" s="15">
        <f t="shared" si="204"/>
        <v>2.7417E-2</v>
      </c>
      <c r="G6571" s="10">
        <f>IF(C6571&gt;'Assumptions Notes'!C$11,'Assumptions Notes'!C$11,C6571)</f>
        <v>96.2</v>
      </c>
      <c r="H6571" s="15">
        <f t="shared" si="205"/>
        <v>2.7417E-2</v>
      </c>
      <c r="I6571" s="2">
        <f>IF(C6571&gt;'Assumptions Notes'!C$11,-C6571*('Assumptions Notes'!C$13/(2*1000)),G6571*D6571)</f>
        <v>2.7417E-2</v>
      </c>
    </row>
    <row r="6572" spans="1:9" ht="16" x14ac:dyDescent="0.2">
      <c r="A6572" s="5">
        <v>42688.895833333336</v>
      </c>
      <c r="B6572" s="2">
        <v>1430.75</v>
      </c>
      <c r="C6572" s="29">
        <v>97.1</v>
      </c>
      <c r="D6572" s="8">
        <v>2.7E-4</v>
      </c>
      <c r="E6572" s="13">
        <f>D6572*'Assumptions Notes'!C$12</f>
        <v>3.2399999999999998E-2</v>
      </c>
      <c r="F6572" s="15">
        <f t="shared" si="204"/>
        <v>2.6216999999999997E-2</v>
      </c>
      <c r="G6572" s="10">
        <f>IF(C6572&gt;'Assumptions Notes'!C$11,'Assumptions Notes'!C$11,C6572)</f>
        <v>97.1</v>
      </c>
      <c r="H6572" s="15">
        <f t="shared" si="205"/>
        <v>2.6216999999999997E-2</v>
      </c>
      <c r="I6572" s="2">
        <f>IF(C6572&gt;'Assumptions Notes'!C$11,-C6572*('Assumptions Notes'!C$13/(2*1000)),G6572*D6572)</f>
        <v>2.6216999999999997E-2</v>
      </c>
    </row>
    <row r="6573" spans="1:9" ht="16" x14ac:dyDescent="0.2">
      <c r="A6573" s="5">
        <v>42688.916666666664</v>
      </c>
      <c r="B6573" s="2">
        <v>1360.19</v>
      </c>
      <c r="C6573" s="29">
        <v>96.7</v>
      </c>
      <c r="D6573" s="8">
        <v>2.5500000000000002E-4</v>
      </c>
      <c r="E6573" s="13">
        <f>D6573*'Assumptions Notes'!C$12</f>
        <v>3.0600000000000002E-2</v>
      </c>
      <c r="F6573" s="15">
        <f t="shared" si="204"/>
        <v>2.4658500000000003E-2</v>
      </c>
      <c r="G6573" s="10">
        <f>IF(C6573&gt;'Assumptions Notes'!C$11,'Assumptions Notes'!C$11,C6573)</f>
        <v>96.7</v>
      </c>
      <c r="H6573" s="15">
        <f t="shared" si="205"/>
        <v>2.4658500000000003E-2</v>
      </c>
      <c r="I6573" s="2">
        <f>IF(C6573&gt;'Assumptions Notes'!C$11,-C6573*('Assumptions Notes'!C$13/(2*1000)),G6573*D6573)</f>
        <v>2.4658500000000003E-2</v>
      </c>
    </row>
    <row r="6574" spans="1:9" ht="16" x14ac:dyDescent="0.2">
      <c r="A6574" s="5">
        <v>42688.9375</v>
      </c>
      <c r="B6574" s="2">
        <v>1292.8</v>
      </c>
      <c r="C6574" s="29">
        <v>100.8</v>
      </c>
      <c r="D6574" s="8">
        <v>2.1250000000000002E-4</v>
      </c>
      <c r="E6574" s="13">
        <f>D6574*'Assumptions Notes'!C$12</f>
        <v>2.5500000000000002E-2</v>
      </c>
      <c r="F6574" s="15">
        <f t="shared" si="204"/>
        <v>2.1420000000000002E-2</v>
      </c>
      <c r="G6574" s="10">
        <f>IF(C6574&gt;'Assumptions Notes'!C$11,'Assumptions Notes'!C$11,C6574)</f>
        <v>100.8</v>
      </c>
      <c r="H6574" s="15">
        <f t="shared" si="205"/>
        <v>2.1420000000000002E-2</v>
      </c>
      <c r="I6574" s="2">
        <f>IF(C6574&gt;'Assumptions Notes'!C$11,-C6574*('Assumptions Notes'!C$13/(2*1000)),G6574*D6574)</f>
        <v>2.1420000000000002E-2</v>
      </c>
    </row>
    <row r="6575" spans="1:9" ht="16" x14ac:dyDescent="0.2">
      <c r="A6575" s="5">
        <v>42688.958333333336</v>
      </c>
      <c r="B6575" s="2">
        <v>1244.1400000000001</v>
      </c>
      <c r="C6575" s="29">
        <v>95.3</v>
      </c>
      <c r="D6575" s="8">
        <v>1.7000000000000001E-4</v>
      </c>
      <c r="E6575" s="13">
        <f>D6575*'Assumptions Notes'!C$12</f>
        <v>2.0400000000000001E-2</v>
      </c>
      <c r="F6575" s="15">
        <f t="shared" si="204"/>
        <v>1.6201E-2</v>
      </c>
      <c r="G6575" s="10">
        <f>IF(C6575&gt;'Assumptions Notes'!C$11,'Assumptions Notes'!C$11,C6575)</f>
        <v>95.3</v>
      </c>
      <c r="H6575" s="15">
        <f t="shared" si="205"/>
        <v>1.6201E-2</v>
      </c>
      <c r="I6575" s="2">
        <f>IF(C6575&gt;'Assumptions Notes'!C$11,-C6575*('Assumptions Notes'!C$13/(2*1000)),G6575*D6575)</f>
        <v>1.6201E-2</v>
      </c>
    </row>
    <row r="6576" spans="1:9" ht="16" x14ac:dyDescent="0.2">
      <c r="A6576" s="5">
        <v>42688.979166666664</v>
      </c>
      <c r="B6576" s="2">
        <v>1252.96</v>
      </c>
      <c r="C6576" s="29">
        <v>82.9</v>
      </c>
      <c r="D6576" s="8">
        <v>1.5000000000000001E-4</v>
      </c>
      <c r="E6576" s="13">
        <f>D6576*'Assumptions Notes'!C$12</f>
        <v>1.8000000000000002E-2</v>
      </c>
      <c r="F6576" s="15">
        <f t="shared" si="204"/>
        <v>1.2435000000000002E-2</v>
      </c>
      <c r="G6576" s="10">
        <f>IF(C6576&gt;'Assumptions Notes'!C$11,'Assumptions Notes'!C$11,C6576)</f>
        <v>82.9</v>
      </c>
      <c r="H6576" s="15">
        <f t="shared" si="205"/>
        <v>1.2435000000000002E-2</v>
      </c>
      <c r="I6576" s="2">
        <f>IF(C6576&gt;'Assumptions Notes'!C$11,-C6576*('Assumptions Notes'!C$13/(2*1000)),G6576*D6576)</f>
        <v>1.2435000000000002E-2</v>
      </c>
    </row>
    <row r="6577" spans="1:9" ht="16" x14ac:dyDescent="0.2">
      <c r="A6577" s="5">
        <v>42689</v>
      </c>
      <c r="B6577" s="2">
        <v>1466.77</v>
      </c>
      <c r="C6577" s="29">
        <v>80.099999999999994</v>
      </c>
      <c r="D6577" s="8">
        <v>1.2999999999999999E-4</v>
      </c>
      <c r="E6577" s="13">
        <f>D6577*'Assumptions Notes'!C$12</f>
        <v>1.5599999999999999E-2</v>
      </c>
      <c r="F6577" s="15">
        <f t="shared" si="204"/>
        <v>1.0412999999999999E-2</v>
      </c>
      <c r="G6577" s="10">
        <f>IF(C6577&gt;'Assumptions Notes'!C$11,'Assumptions Notes'!C$11,C6577)</f>
        <v>80.099999999999994</v>
      </c>
      <c r="H6577" s="15">
        <f t="shared" si="205"/>
        <v>1.0412999999999999E-2</v>
      </c>
      <c r="I6577" s="2">
        <f>IF(C6577&gt;'Assumptions Notes'!C$11,-C6577*('Assumptions Notes'!C$13/(2*1000)),G6577*D6577)</f>
        <v>1.0412999999999999E-2</v>
      </c>
    </row>
    <row r="6578" spans="1:9" ht="16" x14ac:dyDescent="0.2">
      <c r="A6578" s="5">
        <v>42689.020833333336</v>
      </c>
      <c r="B6578" s="2">
        <v>1400.73</v>
      </c>
      <c r="C6578" s="29">
        <v>81.599999999999994</v>
      </c>
      <c r="D6578" s="8">
        <v>1.175E-4</v>
      </c>
      <c r="E6578" s="13">
        <f>D6578*'Assumptions Notes'!C$12</f>
        <v>1.41E-2</v>
      </c>
      <c r="F6578" s="15">
        <f t="shared" si="204"/>
        <v>9.5879999999999993E-3</v>
      </c>
      <c r="G6578" s="10">
        <f>IF(C6578&gt;'Assumptions Notes'!C$11,'Assumptions Notes'!C$11,C6578)</f>
        <v>81.599999999999994</v>
      </c>
      <c r="H6578" s="15">
        <f t="shared" si="205"/>
        <v>9.5879999999999993E-3</v>
      </c>
      <c r="I6578" s="2">
        <f>IF(C6578&gt;'Assumptions Notes'!C$11,-C6578*('Assumptions Notes'!C$13/(2*1000)),G6578*D6578)</f>
        <v>9.5879999999999993E-3</v>
      </c>
    </row>
    <row r="6579" spans="1:9" ht="16" x14ac:dyDescent="0.2">
      <c r="A6579" s="5">
        <v>42689.041666666664</v>
      </c>
      <c r="B6579" s="2">
        <v>1345.91</v>
      </c>
      <c r="C6579" s="29">
        <v>93.2</v>
      </c>
      <c r="D6579" s="8">
        <v>1.05E-4</v>
      </c>
      <c r="E6579" s="13">
        <f>D6579*'Assumptions Notes'!C$12</f>
        <v>1.26E-2</v>
      </c>
      <c r="F6579" s="15">
        <f t="shared" si="204"/>
        <v>9.7860000000000013E-3</v>
      </c>
      <c r="G6579" s="10">
        <f>IF(C6579&gt;'Assumptions Notes'!C$11,'Assumptions Notes'!C$11,C6579)</f>
        <v>93.2</v>
      </c>
      <c r="H6579" s="15">
        <f t="shared" si="205"/>
        <v>9.7860000000000013E-3</v>
      </c>
      <c r="I6579" s="2">
        <f>IF(C6579&gt;'Assumptions Notes'!C$11,-C6579*('Assumptions Notes'!C$13/(2*1000)),G6579*D6579)</f>
        <v>9.7860000000000013E-3</v>
      </c>
    </row>
    <row r="6580" spans="1:9" ht="16" x14ac:dyDescent="0.2">
      <c r="A6580" s="5">
        <v>42689.0625</v>
      </c>
      <c r="B6580" s="2">
        <v>1270.78</v>
      </c>
      <c r="C6580" s="29">
        <v>100.2</v>
      </c>
      <c r="D6580" s="8">
        <v>1.025E-4</v>
      </c>
      <c r="E6580" s="13">
        <f>D6580*'Assumptions Notes'!C$12</f>
        <v>1.23E-2</v>
      </c>
      <c r="F6580" s="15">
        <f t="shared" si="204"/>
        <v>1.02705E-2</v>
      </c>
      <c r="G6580" s="10">
        <f>IF(C6580&gt;'Assumptions Notes'!C$11,'Assumptions Notes'!C$11,C6580)</f>
        <v>100.2</v>
      </c>
      <c r="H6580" s="15">
        <f t="shared" si="205"/>
        <v>1.02705E-2</v>
      </c>
      <c r="I6580" s="2">
        <f>IF(C6580&gt;'Assumptions Notes'!C$11,-C6580*('Assumptions Notes'!C$13/(2*1000)),G6580*D6580)</f>
        <v>1.02705E-2</v>
      </c>
    </row>
    <row r="6581" spans="1:9" ht="16" x14ac:dyDescent="0.2">
      <c r="A6581" s="5">
        <v>42689.083333333336</v>
      </c>
      <c r="B6581" s="2">
        <v>1221.3699999999999</v>
      </c>
      <c r="C6581" s="29">
        <v>103</v>
      </c>
      <c r="D6581" s="8">
        <v>1E-4</v>
      </c>
      <c r="E6581" s="13">
        <f>D6581*'Assumptions Notes'!C$12</f>
        <v>1.2E-2</v>
      </c>
      <c r="F6581" s="15">
        <f t="shared" si="204"/>
        <v>1.03E-2</v>
      </c>
      <c r="G6581" s="10">
        <f>IF(C6581&gt;'Assumptions Notes'!C$11,'Assumptions Notes'!C$11,C6581)</f>
        <v>103</v>
      </c>
      <c r="H6581" s="15">
        <f t="shared" si="205"/>
        <v>1.03E-2</v>
      </c>
      <c r="I6581" s="2">
        <f>IF(C6581&gt;'Assumptions Notes'!C$11,-C6581*('Assumptions Notes'!C$13/(2*1000)),G6581*D6581)</f>
        <v>1.03E-2</v>
      </c>
    </row>
    <row r="6582" spans="1:9" ht="16" x14ac:dyDescent="0.2">
      <c r="A6582" s="5">
        <v>42689.104166666664</v>
      </c>
      <c r="B6582" s="2">
        <v>1183.44</v>
      </c>
      <c r="C6582" s="29">
        <v>95.3</v>
      </c>
      <c r="D6582" s="8">
        <v>9.8750000000000002E-5</v>
      </c>
      <c r="E6582" s="13">
        <f>D6582*'Assumptions Notes'!C$12</f>
        <v>1.1849999999999999E-2</v>
      </c>
      <c r="F6582" s="15">
        <f t="shared" si="204"/>
        <v>9.4108749999999991E-3</v>
      </c>
      <c r="G6582" s="10">
        <f>IF(C6582&gt;'Assumptions Notes'!C$11,'Assumptions Notes'!C$11,C6582)</f>
        <v>95.3</v>
      </c>
      <c r="H6582" s="15">
        <f t="shared" si="205"/>
        <v>9.4108749999999991E-3</v>
      </c>
      <c r="I6582" s="2">
        <f>IF(C6582&gt;'Assumptions Notes'!C$11,-C6582*('Assumptions Notes'!C$13/(2*1000)),G6582*D6582)</f>
        <v>9.4108749999999991E-3</v>
      </c>
    </row>
    <row r="6583" spans="1:9" ht="16" x14ac:dyDescent="0.2">
      <c r="A6583" s="5">
        <v>42689.125</v>
      </c>
      <c r="B6583" s="2">
        <v>1185.53</v>
      </c>
      <c r="C6583" s="29">
        <v>95.8</v>
      </c>
      <c r="D6583" s="8">
        <v>9.7499999999999998E-5</v>
      </c>
      <c r="E6583" s="13">
        <f>D6583*'Assumptions Notes'!C$12</f>
        <v>1.17E-2</v>
      </c>
      <c r="F6583" s="15">
        <f t="shared" si="204"/>
        <v>9.3404999999999998E-3</v>
      </c>
      <c r="G6583" s="10">
        <f>IF(C6583&gt;'Assumptions Notes'!C$11,'Assumptions Notes'!C$11,C6583)</f>
        <v>95.8</v>
      </c>
      <c r="H6583" s="15">
        <f t="shared" si="205"/>
        <v>9.3404999999999998E-3</v>
      </c>
      <c r="I6583" s="2">
        <f>IF(C6583&gt;'Assumptions Notes'!C$11,-C6583*('Assumptions Notes'!C$13/(2*1000)),G6583*D6583)</f>
        <v>9.3404999999999998E-3</v>
      </c>
    </row>
    <row r="6584" spans="1:9" ht="16" x14ac:dyDescent="0.2">
      <c r="A6584" s="5">
        <v>42689.145833333336</v>
      </c>
      <c r="B6584" s="2">
        <v>1173.27</v>
      </c>
      <c r="C6584" s="29">
        <v>93.3</v>
      </c>
      <c r="D6584" s="8">
        <v>9.6250000000000009E-5</v>
      </c>
      <c r="E6584" s="13">
        <f>D6584*'Assumptions Notes'!C$12</f>
        <v>1.1550000000000001E-2</v>
      </c>
      <c r="F6584" s="15">
        <f t="shared" si="204"/>
        <v>8.9801250000000003E-3</v>
      </c>
      <c r="G6584" s="10">
        <f>IF(C6584&gt;'Assumptions Notes'!C$11,'Assumptions Notes'!C$11,C6584)</f>
        <v>93.3</v>
      </c>
      <c r="H6584" s="15">
        <f t="shared" si="205"/>
        <v>8.9801250000000003E-3</v>
      </c>
      <c r="I6584" s="2">
        <f>IF(C6584&gt;'Assumptions Notes'!C$11,-C6584*('Assumptions Notes'!C$13/(2*1000)),G6584*D6584)</f>
        <v>8.9801250000000003E-3</v>
      </c>
    </row>
    <row r="6585" spans="1:9" ht="16" x14ac:dyDescent="0.2">
      <c r="A6585" s="5">
        <v>42689.166666666664</v>
      </c>
      <c r="B6585" s="2">
        <v>1186.0999999999999</v>
      </c>
      <c r="C6585" s="29">
        <v>101.1</v>
      </c>
      <c r="D6585" s="8">
        <v>9.5000000000000005E-5</v>
      </c>
      <c r="E6585" s="13">
        <f>D6585*'Assumptions Notes'!C$12</f>
        <v>1.14E-2</v>
      </c>
      <c r="F6585" s="15">
        <f t="shared" si="204"/>
        <v>9.6045000000000002E-3</v>
      </c>
      <c r="G6585" s="10">
        <f>IF(C6585&gt;'Assumptions Notes'!C$11,'Assumptions Notes'!C$11,C6585)</f>
        <v>101.1</v>
      </c>
      <c r="H6585" s="15">
        <f t="shared" si="205"/>
        <v>9.6045000000000002E-3</v>
      </c>
      <c r="I6585" s="2">
        <f>IF(C6585&gt;'Assumptions Notes'!C$11,-C6585*('Assumptions Notes'!C$13/(2*1000)),G6585*D6585)</f>
        <v>9.6045000000000002E-3</v>
      </c>
    </row>
    <row r="6586" spans="1:9" ht="16" x14ac:dyDescent="0.2">
      <c r="A6586" s="5">
        <v>42689.1875</v>
      </c>
      <c r="B6586" s="2">
        <v>1189.18</v>
      </c>
      <c r="C6586" s="29">
        <v>97.3</v>
      </c>
      <c r="D6586" s="8">
        <v>9.6250000000000009E-5</v>
      </c>
      <c r="E6586" s="13">
        <f>D6586*'Assumptions Notes'!C$12</f>
        <v>1.1550000000000001E-2</v>
      </c>
      <c r="F6586" s="15">
        <f t="shared" si="204"/>
        <v>9.3651250000000002E-3</v>
      </c>
      <c r="G6586" s="10">
        <f>IF(C6586&gt;'Assumptions Notes'!C$11,'Assumptions Notes'!C$11,C6586)</f>
        <v>97.3</v>
      </c>
      <c r="H6586" s="15">
        <f t="shared" si="205"/>
        <v>9.3651250000000002E-3</v>
      </c>
      <c r="I6586" s="2">
        <f>IF(C6586&gt;'Assumptions Notes'!C$11,-C6586*('Assumptions Notes'!C$13/(2*1000)),G6586*D6586)</f>
        <v>9.3651250000000002E-3</v>
      </c>
    </row>
    <row r="6587" spans="1:9" ht="16" x14ac:dyDescent="0.2">
      <c r="A6587" s="5">
        <v>42689.208333333336</v>
      </c>
      <c r="B6587" s="2">
        <v>1204.5</v>
      </c>
      <c r="C6587" s="29">
        <v>84.2</v>
      </c>
      <c r="D6587" s="8">
        <v>9.7499999999999998E-5</v>
      </c>
      <c r="E6587" s="13">
        <f>D6587*'Assumptions Notes'!C$12</f>
        <v>1.17E-2</v>
      </c>
      <c r="F6587" s="15">
        <f t="shared" si="204"/>
        <v>8.2094999999999998E-3</v>
      </c>
      <c r="G6587" s="10">
        <f>IF(C6587&gt;'Assumptions Notes'!C$11,'Assumptions Notes'!C$11,C6587)</f>
        <v>84.2</v>
      </c>
      <c r="H6587" s="15">
        <f t="shared" si="205"/>
        <v>8.2094999999999998E-3</v>
      </c>
      <c r="I6587" s="2">
        <f>IF(C6587&gt;'Assumptions Notes'!C$11,-C6587*('Assumptions Notes'!C$13/(2*1000)),G6587*D6587)</f>
        <v>8.2094999999999998E-3</v>
      </c>
    </row>
    <row r="6588" spans="1:9" ht="16" x14ac:dyDescent="0.2">
      <c r="A6588" s="5">
        <v>42689.229166666664</v>
      </c>
      <c r="B6588" s="2">
        <v>1244.03</v>
      </c>
      <c r="C6588" s="29">
        <v>80.7</v>
      </c>
      <c r="D6588" s="8">
        <v>1.15E-4</v>
      </c>
      <c r="E6588" s="13">
        <f>D6588*'Assumptions Notes'!C$12</f>
        <v>1.38E-2</v>
      </c>
      <c r="F6588" s="15">
        <f t="shared" si="204"/>
        <v>9.2805000000000006E-3</v>
      </c>
      <c r="G6588" s="10">
        <f>IF(C6588&gt;'Assumptions Notes'!C$11,'Assumptions Notes'!C$11,C6588)</f>
        <v>80.7</v>
      </c>
      <c r="H6588" s="15">
        <f t="shared" si="205"/>
        <v>9.2805000000000006E-3</v>
      </c>
      <c r="I6588" s="2">
        <f>IF(C6588&gt;'Assumptions Notes'!C$11,-C6588*('Assumptions Notes'!C$13/(2*1000)),G6588*D6588)</f>
        <v>9.2805000000000006E-3</v>
      </c>
    </row>
    <row r="6589" spans="1:9" ht="16" x14ac:dyDescent="0.2">
      <c r="A6589" s="5">
        <v>42689.25</v>
      </c>
      <c r="B6589" s="2">
        <v>1360.69</v>
      </c>
      <c r="C6589" s="29">
        <v>75.400000000000006</v>
      </c>
      <c r="D6589" s="8">
        <v>1.325E-4</v>
      </c>
      <c r="E6589" s="13">
        <f>D6589*'Assumptions Notes'!C$12</f>
        <v>1.5900000000000001E-2</v>
      </c>
      <c r="F6589" s="15">
        <f t="shared" si="204"/>
        <v>9.9905000000000011E-3</v>
      </c>
      <c r="G6589" s="10">
        <f>IF(C6589&gt;'Assumptions Notes'!C$11,'Assumptions Notes'!C$11,C6589)</f>
        <v>75.400000000000006</v>
      </c>
      <c r="H6589" s="15">
        <f t="shared" si="205"/>
        <v>9.9905000000000011E-3</v>
      </c>
      <c r="I6589" s="2">
        <f>IF(C6589&gt;'Assumptions Notes'!C$11,-C6589*('Assumptions Notes'!C$13/(2*1000)),G6589*D6589)</f>
        <v>9.9905000000000011E-3</v>
      </c>
    </row>
    <row r="6590" spans="1:9" ht="16" x14ac:dyDescent="0.2">
      <c r="A6590" s="5">
        <v>42689.270833333336</v>
      </c>
      <c r="B6590" s="2">
        <v>1456.8</v>
      </c>
      <c r="C6590" s="29">
        <v>73.099999999999994</v>
      </c>
      <c r="D6590" s="8">
        <v>1.6249999999999999E-4</v>
      </c>
      <c r="E6590" s="13">
        <f>D6590*'Assumptions Notes'!C$12</f>
        <v>1.95E-2</v>
      </c>
      <c r="F6590" s="15">
        <f t="shared" si="204"/>
        <v>1.1878749999999999E-2</v>
      </c>
      <c r="G6590" s="10">
        <f>IF(C6590&gt;'Assumptions Notes'!C$11,'Assumptions Notes'!C$11,C6590)</f>
        <v>73.099999999999994</v>
      </c>
      <c r="H6590" s="15">
        <f t="shared" si="205"/>
        <v>1.1878749999999999E-2</v>
      </c>
      <c r="I6590" s="2">
        <f>IF(C6590&gt;'Assumptions Notes'!C$11,-C6590*('Assumptions Notes'!C$13/(2*1000)),G6590*D6590)</f>
        <v>1.1878749999999999E-2</v>
      </c>
    </row>
    <row r="6591" spans="1:9" ht="16" x14ac:dyDescent="0.2">
      <c r="A6591" s="5">
        <v>42689.291666666664</v>
      </c>
      <c r="B6591" s="2">
        <v>1560</v>
      </c>
      <c r="C6591" s="29">
        <v>81.599999999999994</v>
      </c>
      <c r="D6591" s="8">
        <v>1.9249999999999999E-4</v>
      </c>
      <c r="E6591" s="13">
        <f>D6591*'Assumptions Notes'!C$12</f>
        <v>2.3099999999999999E-2</v>
      </c>
      <c r="F6591" s="15">
        <f t="shared" si="204"/>
        <v>1.5708E-2</v>
      </c>
      <c r="G6591" s="10">
        <f>IF(C6591&gt;'Assumptions Notes'!C$11,'Assumptions Notes'!C$11,C6591)</f>
        <v>81.599999999999994</v>
      </c>
      <c r="H6591" s="15">
        <f t="shared" si="205"/>
        <v>1.5708E-2</v>
      </c>
      <c r="I6591" s="2">
        <f>IF(C6591&gt;'Assumptions Notes'!C$11,-C6591*('Assumptions Notes'!C$13/(2*1000)),G6591*D6591)</f>
        <v>1.5708E-2</v>
      </c>
    </row>
    <row r="6592" spans="1:9" ht="16" x14ac:dyDescent="0.2">
      <c r="A6592" s="5">
        <v>42689.3125</v>
      </c>
      <c r="B6592" s="2">
        <v>1616.04</v>
      </c>
      <c r="C6592" s="29">
        <v>100.1</v>
      </c>
      <c r="D6592" s="8">
        <v>2.0875000000000001E-4</v>
      </c>
      <c r="E6592" s="13">
        <f>D6592*'Assumptions Notes'!C$12</f>
        <v>2.5049999999999999E-2</v>
      </c>
      <c r="F6592" s="15">
        <f t="shared" si="204"/>
        <v>2.0895874999999998E-2</v>
      </c>
      <c r="G6592" s="10">
        <f>IF(C6592&gt;'Assumptions Notes'!C$11,'Assumptions Notes'!C$11,C6592)</f>
        <v>100.1</v>
      </c>
      <c r="H6592" s="15">
        <f t="shared" si="205"/>
        <v>2.0895874999999998E-2</v>
      </c>
      <c r="I6592" s="2">
        <f>IF(C6592&gt;'Assumptions Notes'!C$11,-C6592*('Assumptions Notes'!C$13/(2*1000)),G6592*D6592)</f>
        <v>2.0895874999999998E-2</v>
      </c>
    </row>
    <row r="6593" spans="1:9" ht="16" x14ac:dyDescent="0.2">
      <c r="A6593" s="5">
        <v>42689.333333333336</v>
      </c>
      <c r="B6593" s="2">
        <v>1574.13</v>
      </c>
      <c r="C6593" s="29">
        <v>99.4</v>
      </c>
      <c r="D6593" s="8">
        <v>2.2499999999999999E-4</v>
      </c>
      <c r="E6593" s="13">
        <f>D6593*'Assumptions Notes'!C$12</f>
        <v>2.7E-2</v>
      </c>
      <c r="F6593" s="15">
        <f t="shared" si="204"/>
        <v>2.2364999999999999E-2</v>
      </c>
      <c r="G6593" s="10">
        <f>IF(C6593&gt;'Assumptions Notes'!C$11,'Assumptions Notes'!C$11,C6593)</f>
        <v>99.4</v>
      </c>
      <c r="H6593" s="15">
        <f t="shared" si="205"/>
        <v>2.2364999999999999E-2</v>
      </c>
      <c r="I6593" s="2">
        <f>IF(C6593&gt;'Assumptions Notes'!C$11,-C6593*('Assumptions Notes'!C$13/(2*1000)),G6593*D6593)</f>
        <v>2.2364999999999999E-2</v>
      </c>
    </row>
    <row r="6594" spans="1:9" ht="16" x14ac:dyDescent="0.2">
      <c r="A6594" s="5">
        <v>42689.354166666664</v>
      </c>
      <c r="B6594" s="2">
        <v>1545.77</v>
      </c>
      <c r="C6594" s="29">
        <v>83.1</v>
      </c>
      <c r="D6594" s="8">
        <v>2.2625E-4</v>
      </c>
      <c r="E6594" s="13">
        <f>D6594*'Assumptions Notes'!C$12</f>
        <v>2.7150000000000001E-2</v>
      </c>
      <c r="F6594" s="15">
        <f t="shared" si="204"/>
        <v>1.8801374999999999E-2</v>
      </c>
      <c r="G6594" s="10">
        <f>IF(C6594&gt;'Assumptions Notes'!C$11,'Assumptions Notes'!C$11,C6594)</f>
        <v>83.1</v>
      </c>
      <c r="H6594" s="15">
        <f t="shared" si="205"/>
        <v>1.8801374999999999E-2</v>
      </c>
      <c r="I6594" s="2">
        <f>IF(C6594&gt;'Assumptions Notes'!C$11,-C6594*('Assumptions Notes'!C$13/(2*1000)),G6594*D6594)</f>
        <v>1.8801374999999999E-2</v>
      </c>
    </row>
    <row r="6595" spans="1:9" ht="16" x14ac:dyDescent="0.2">
      <c r="A6595" s="5">
        <v>42689.375</v>
      </c>
      <c r="B6595" s="2">
        <v>1517.66</v>
      </c>
      <c r="C6595" s="29">
        <v>85.2</v>
      </c>
      <c r="D6595" s="8">
        <v>2.275E-4</v>
      </c>
      <c r="E6595" s="13">
        <f>D6595*'Assumptions Notes'!C$12</f>
        <v>2.7300000000000001E-2</v>
      </c>
      <c r="F6595" s="15">
        <f t="shared" ref="F6595:F6658" si="206">D6595*C6595</f>
        <v>1.9383000000000001E-2</v>
      </c>
      <c r="G6595" s="10">
        <f>IF(C6595&gt;'Assumptions Notes'!C$11,'Assumptions Notes'!C$11,C6595)</f>
        <v>85.2</v>
      </c>
      <c r="H6595" s="15">
        <f t="shared" ref="H6595:H6658" si="207">G6595*D6595</f>
        <v>1.9383000000000001E-2</v>
      </c>
      <c r="I6595" s="2">
        <f>IF(C6595&gt;'Assumptions Notes'!C$11,-C6595*('Assumptions Notes'!C$13/(2*1000)),G6595*D6595)</f>
        <v>1.9383000000000001E-2</v>
      </c>
    </row>
    <row r="6596" spans="1:9" ht="16" x14ac:dyDescent="0.2">
      <c r="A6596" s="5">
        <v>42689.395833333336</v>
      </c>
      <c r="B6596" s="2">
        <v>1483.96</v>
      </c>
      <c r="C6596" s="29">
        <v>82.6</v>
      </c>
      <c r="D6596" s="8">
        <v>2.1875E-4</v>
      </c>
      <c r="E6596" s="13">
        <f>D6596*'Assumptions Notes'!C$12</f>
        <v>2.6249999999999999E-2</v>
      </c>
      <c r="F6596" s="15">
        <f t="shared" si="206"/>
        <v>1.8068749999999998E-2</v>
      </c>
      <c r="G6596" s="10">
        <f>IF(C6596&gt;'Assumptions Notes'!C$11,'Assumptions Notes'!C$11,C6596)</f>
        <v>82.6</v>
      </c>
      <c r="H6596" s="15">
        <f t="shared" si="207"/>
        <v>1.8068749999999998E-2</v>
      </c>
      <c r="I6596" s="2">
        <f>IF(C6596&gt;'Assumptions Notes'!C$11,-C6596*('Assumptions Notes'!C$13/(2*1000)),G6596*D6596)</f>
        <v>1.8068749999999998E-2</v>
      </c>
    </row>
    <row r="6597" spans="1:9" ht="16" x14ac:dyDescent="0.2">
      <c r="A6597" s="5">
        <v>42689.416666666664</v>
      </c>
      <c r="B6597" s="2">
        <v>1458.67</v>
      </c>
      <c r="C6597" s="29">
        <v>86.9</v>
      </c>
      <c r="D6597" s="8">
        <v>2.1000000000000001E-4</v>
      </c>
      <c r="E6597" s="13">
        <f>D6597*'Assumptions Notes'!C$12</f>
        <v>2.52E-2</v>
      </c>
      <c r="F6597" s="15">
        <f t="shared" si="206"/>
        <v>1.8249000000000001E-2</v>
      </c>
      <c r="G6597" s="10">
        <f>IF(C6597&gt;'Assumptions Notes'!C$11,'Assumptions Notes'!C$11,C6597)</f>
        <v>86.9</v>
      </c>
      <c r="H6597" s="15">
        <f t="shared" si="207"/>
        <v>1.8249000000000001E-2</v>
      </c>
      <c r="I6597" s="2">
        <f>IF(C6597&gt;'Assumptions Notes'!C$11,-C6597*('Assumptions Notes'!C$13/(2*1000)),G6597*D6597)</f>
        <v>1.8249000000000001E-2</v>
      </c>
    </row>
    <row r="6598" spans="1:9" ht="16" x14ac:dyDescent="0.2">
      <c r="A6598" s="5">
        <v>42689.4375</v>
      </c>
      <c r="B6598" s="2">
        <v>1407.71</v>
      </c>
      <c r="C6598" s="29">
        <v>85.7</v>
      </c>
      <c r="D6598" s="8">
        <v>2.075E-4</v>
      </c>
      <c r="E6598" s="13">
        <f>D6598*'Assumptions Notes'!C$12</f>
        <v>2.4899999999999999E-2</v>
      </c>
      <c r="F6598" s="15">
        <f t="shared" si="206"/>
        <v>1.778275E-2</v>
      </c>
      <c r="G6598" s="10">
        <f>IF(C6598&gt;'Assumptions Notes'!C$11,'Assumptions Notes'!C$11,C6598)</f>
        <v>85.7</v>
      </c>
      <c r="H6598" s="15">
        <f t="shared" si="207"/>
        <v>1.778275E-2</v>
      </c>
      <c r="I6598" s="2">
        <f>IF(C6598&gt;'Assumptions Notes'!C$11,-C6598*('Assumptions Notes'!C$13/(2*1000)),G6598*D6598)</f>
        <v>1.778275E-2</v>
      </c>
    </row>
    <row r="6599" spans="1:9" ht="16" x14ac:dyDescent="0.2">
      <c r="A6599" s="5">
        <v>42689.458333333336</v>
      </c>
      <c r="B6599" s="2">
        <v>1377.31</v>
      </c>
      <c r="C6599" s="29">
        <v>82.5</v>
      </c>
      <c r="D6599" s="8">
        <v>2.05E-4</v>
      </c>
      <c r="E6599" s="13">
        <f>D6599*'Assumptions Notes'!C$12</f>
        <v>2.46E-2</v>
      </c>
      <c r="F6599" s="15">
        <f t="shared" si="206"/>
        <v>1.69125E-2</v>
      </c>
      <c r="G6599" s="10">
        <f>IF(C6599&gt;'Assumptions Notes'!C$11,'Assumptions Notes'!C$11,C6599)</f>
        <v>82.5</v>
      </c>
      <c r="H6599" s="15">
        <f t="shared" si="207"/>
        <v>1.69125E-2</v>
      </c>
      <c r="I6599" s="2">
        <f>IF(C6599&gt;'Assumptions Notes'!C$11,-C6599*('Assumptions Notes'!C$13/(2*1000)),G6599*D6599)</f>
        <v>1.69125E-2</v>
      </c>
    </row>
    <row r="6600" spans="1:9" ht="16" x14ac:dyDescent="0.2">
      <c r="A6600" s="5">
        <v>42689.479166666664</v>
      </c>
      <c r="B6600" s="2">
        <v>1315.36</v>
      </c>
      <c r="C6600" s="29">
        <v>94.1</v>
      </c>
      <c r="D6600" s="8">
        <v>2.1499999999999999E-4</v>
      </c>
      <c r="E6600" s="13">
        <f>D6600*'Assumptions Notes'!C$12</f>
        <v>2.58E-2</v>
      </c>
      <c r="F6600" s="15">
        <f t="shared" si="206"/>
        <v>2.0231499999999999E-2</v>
      </c>
      <c r="G6600" s="10">
        <f>IF(C6600&gt;'Assumptions Notes'!C$11,'Assumptions Notes'!C$11,C6600)</f>
        <v>94.1</v>
      </c>
      <c r="H6600" s="15">
        <f t="shared" si="207"/>
        <v>2.0231499999999999E-2</v>
      </c>
      <c r="I6600" s="2">
        <f>IF(C6600&gt;'Assumptions Notes'!C$11,-C6600*('Assumptions Notes'!C$13/(2*1000)),G6600*D6600)</f>
        <v>2.0231499999999999E-2</v>
      </c>
    </row>
    <row r="6601" spans="1:9" ht="16" x14ac:dyDescent="0.2">
      <c r="A6601" s="5">
        <v>42689.5</v>
      </c>
      <c r="B6601" s="2">
        <v>1281.6400000000001</v>
      </c>
      <c r="C6601" s="29">
        <v>75.099999999999994</v>
      </c>
      <c r="D6601" s="8">
        <v>2.2499999999999999E-4</v>
      </c>
      <c r="E6601" s="13">
        <f>D6601*'Assumptions Notes'!C$12</f>
        <v>2.7E-2</v>
      </c>
      <c r="F6601" s="15">
        <f t="shared" si="206"/>
        <v>1.6897499999999999E-2</v>
      </c>
      <c r="G6601" s="10">
        <f>IF(C6601&gt;'Assumptions Notes'!C$11,'Assumptions Notes'!C$11,C6601)</f>
        <v>75.099999999999994</v>
      </c>
      <c r="H6601" s="15">
        <f t="shared" si="207"/>
        <v>1.6897499999999999E-2</v>
      </c>
      <c r="I6601" s="2">
        <f>IF(C6601&gt;'Assumptions Notes'!C$11,-C6601*('Assumptions Notes'!C$13/(2*1000)),G6601*D6601)</f>
        <v>1.6897499999999999E-2</v>
      </c>
    </row>
    <row r="6602" spans="1:9" ht="16" x14ac:dyDescent="0.2">
      <c r="A6602" s="5">
        <v>42689.520833333336</v>
      </c>
      <c r="B6602" s="2">
        <v>1232.6600000000001</v>
      </c>
      <c r="C6602" s="29">
        <v>73.8</v>
      </c>
      <c r="D6602" s="8">
        <v>2.1250000000000002E-4</v>
      </c>
      <c r="E6602" s="13">
        <f>D6602*'Assumptions Notes'!C$12</f>
        <v>2.5500000000000002E-2</v>
      </c>
      <c r="F6602" s="15">
        <f t="shared" si="206"/>
        <v>1.5682500000000002E-2</v>
      </c>
      <c r="G6602" s="10">
        <f>IF(C6602&gt;'Assumptions Notes'!C$11,'Assumptions Notes'!C$11,C6602)</f>
        <v>73.8</v>
      </c>
      <c r="H6602" s="15">
        <f t="shared" si="207"/>
        <v>1.5682500000000002E-2</v>
      </c>
      <c r="I6602" s="2">
        <f>IF(C6602&gt;'Assumptions Notes'!C$11,-C6602*('Assumptions Notes'!C$13/(2*1000)),G6602*D6602)</f>
        <v>1.5682500000000002E-2</v>
      </c>
    </row>
    <row r="6603" spans="1:9" ht="16" x14ac:dyDescent="0.2">
      <c r="A6603" s="5">
        <v>42689.541666666664</v>
      </c>
      <c r="B6603" s="2">
        <v>1223.18</v>
      </c>
      <c r="C6603" s="29">
        <v>89.3</v>
      </c>
      <c r="D6603" s="8">
        <v>2.0000000000000001E-4</v>
      </c>
      <c r="E6603" s="13">
        <f>D6603*'Assumptions Notes'!C$12</f>
        <v>2.4E-2</v>
      </c>
      <c r="F6603" s="15">
        <f t="shared" si="206"/>
        <v>1.7860000000000001E-2</v>
      </c>
      <c r="G6603" s="10">
        <f>IF(C6603&gt;'Assumptions Notes'!C$11,'Assumptions Notes'!C$11,C6603)</f>
        <v>89.3</v>
      </c>
      <c r="H6603" s="15">
        <f t="shared" si="207"/>
        <v>1.7860000000000001E-2</v>
      </c>
      <c r="I6603" s="2">
        <f>IF(C6603&gt;'Assumptions Notes'!C$11,-C6603*('Assumptions Notes'!C$13/(2*1000)),G6603*D6603)</f>
        <v>1.7860000000000001E-2</v>
      </c>
    </row>
    <row r="6604" spans="1:9" ht="16" x14ac:dyDescent="0.2">
      <c r="A6604" s="5">
        <v>42689.5625</v>
      </c>
      <c r="B6604" s="2">
        <v>1188.82</v>
      </c>
      <c r="C6604" s="29">
        <v>98.4</v>
      </c>
      <c r="D6604" s="8">
        <v>1.975E-4</v>
      </c>
      <c r="E6604" s="13">
        <f>D6604*'Assumptions Notes'!C$12</f>
        <v>2.3699999999999999E-2</v>
      </c>
      <c r="F6604" s="15">
        <f t="shared" si="206"/>
        <v>1.9434E-2</v>
      </c>
      <c r="G6604" s="10">
        <f>IF(C6604&gt;'Assumptions Notes'!C$11,'Assumptions Notes'!C$11,C6604)</f>
        <v>98.4</v>
      </c>
      <c r="H6604" s="15">
        <f t="shared" si="207"/>
        <v>1.9434E-2</v>
      </c>
      <c r="I6604" s="2">
        <f>IF(C6604&gt;'Assumptions Notes'!C$11,-C6604*('Assumptions Notes'!C$13/(2*1000)),G6604*D6604)</f>
        <v>1.9434E-2</v>
      </c>
    </row>
    <row r="6605" spans="1:9" ht="16" x14ac:dyDescent="0.2">
      <c r="A6605" s="5">
        <v>42689.583333333336</v>
      </c>
      <c r="B6605" s="2">
        <v>1161.46</v>
      </c>
      <c r="C6605" s="29">
        <v>102.1</v>
      </c>
      <c r="D6605" s="8">
        <v>1.95E-4</v>
      </c>
      <c r="E6605" s="13">
        <f>D6605*'Assumptions Notes'!C$12</f>
        <v>2.3400000000000001E-2</v>
      </c>
      <c r="F6605" s="15">
        <f t="shared" si="206"/>
        <v>1.99095E-2</v>
      </c>
      <c r="G6605" s="10">
        <f>IF(C6605&gt;'Assumptions Notes'!C$11,'Assumptions Notes'!C$11,C6605)</f>
        <v>102.1</v>
      </c>
      <c r="H6605" s="15">
        <f t="shared" si="207"/>
        <v>1.99095E-2</v>
      </c>
      <c r="I6605" s="2">
        <f>IF(C6605&gt;'Assumptions Notes'!C$11,-C6605*('Assumptions Notes'!C$13/(2*1000)),G6605*D6605)</f>
        <v>1.99095E-2</v>
      </c>
    </row>
    <row r="6606" spans="1:9" ht="16" x14ac:dyDescent="0.2">
      <c r="A6606" s="5">
        <v>42689.604166666664</v>
      </c>
      <c r="B6606" s="2">
        <v>1126.3</v>
      </c>
      <c r="C6606" s="29">
        <v>104.3</v>
      </c>
      <c r="D6606" s="8">
        <v>1.9625E-4</v>
      </c>
      <c r="E6606" s="13">
        <f>D6606*'Assumptions Notes'!C$12</f>
        <v>2.3550000000000001E-2</v>
      </c>
      <c r="F6606" s="15">
        <f t="shared" si="206"/>
        <v>2.0468875000000001E-2</v>
      </c>
      <c r="G6606" s="10">
        <f>IF(C6606&gt;'Assumptions Notes'!C$11,'Assumptions Notes'!C$11,C6606)</f>
        <v>104.3</v>
      </c>
      <c r="H6606" s="15">
        <f t="shared" si="207"/>
        <v>2.0468875000000001E-2</v>
      </c>
      <c r="I6606" s="2">
        <f>IF(C6606&gt;'Assumptions Notes'!C$11,-C6606*('Assumptions Notes'!C$13/(2*1000)),G6606*D6606)</f>
        <v>2.0468875000000001E-2</v>
      </c>
    </row>
    <row r="6607" spans="1:9" ht="16" x14ac:dyDescent="0.2">
      <c r="A6607" s="5">
        <v>42689.625</v>
      </c>
      <c r="B6607" s="2">
        <v>1116.96</v>
      </c>
      <c r="C6607" s="29">
        <v>102.6</v>
      </c>
      <c r="D6607" s="8">
        <v>1.975E-4</v>
      </c>
      <c r="E6607" s="13">
        <f>D6607*'Assumptions Notes'!C$12</f>
        <v>2.3699999999999999E-2</v>
      </c>
      <c r="F6607" s="15">
        <f t="shared" si="206"/>
        <v>2.02635E-2</v>
      </c>
      <c r="G6607" s="10">
        <f>IF(C6607&gt;'Assumptions Notes'!C$11,'Assumptions Notes'!C$11,C6607)</f>
        <v>102.6</v>
      </c>
      <c r="H6607" s="15">
        <f t="shared" si="207"/>
        <v>2.02635E-2</v>
      </c>
      <c r="I6607" s="2">
        <f>IF(C6607&gt;'Assumptions Notes'!C$11,-C6607*('Assumptions Notes'!C$13/(2*1000)),G6607*D6607)</f>
        <v>2.02635E-2</v>
      </c>
    </row>
    <row r="6608" spans="1:9" ht="16" x14ac:dyDescent="0.2">
      <c r="A6608" s="5">
        <v>42689.645833333336</v>
      </c>
      <c r="B6608" s="2">
        <v>1167.27</v>
      </c>
      <c r="C6608" s="29">
        <v>99.1</v>
      </c>
      <c r="D6608" s="8">
        <v>2.2124999999999998E-4</v>
      </c>
      <c r="E6608" s="13">
        <f>D6608*'Assumptions Notes'!C$12</f>
        <v>2.6549999999999997E-2</v>
      </c>
      <c r="F6608" s="15">
        <f t="shared" si="206"/>
        <v>2.1925874999999997E-2</v>
      </c>
      <c r="G6608" s="10">
        <f>IF(C6608&gt;'Assumptions Notes'!C$11,'Assumptions Notes'!C$11,C6608)</f>
        <v>99.1</v>
      </c>
      <c r="H6608" s="15">
        <f t="shared" si="207"/>
        <v>2.1925874999999997E-2</v>
      </c>
      <c r="I6608" s="2">
        <f>IF(C6608&gt;'Assumptions Notes'!C$11,-C6608*('Assumptions Notes'!C$13/(2*1000)),G6608*D6608)</f>
        <v>2.1925874999999997E-2</v>
      </c>
    </row>
    <row r="6609" spans="1:9" ht="16" x14ac:dyDescent="0.2">
      <c r="A6609" s="5">
        <v>42689.666666666664</v>
      </c>
      <c r="B6609" s="2">
        <v>1197.82</v>
      </c>
      <c r="C6609" s="29">
        <v>92</v>
      </c>
      <c r="D6609" s="8">
        <v>2.4499999999999999E-4</v>
      </c>
      <c r="E6609" s="13">
        <f>D6609*'Assumptions Notes'!C$12</f>
        <v>2.9399999999999999E-2</v>
      </c>
      <c r="F6609" s="15">
        <f t="shared" si="206"/>
        <v>2.2539999999999998E-2</v>
      </c>
      <c r="G6609" s="10">
        <f>IF(C6609&gt;'Assumptions Notes'!C$11,'Assumptions Notes'!C$11,C6609)</f>
        <v>92</v>
      </c>
      <c r="H6609" s="15">
        <f t="shared" si="207"/>
        <v>2.2539999999999998E-2</v>
      </c>
      <c r="I6609" s="2">
        <f>IF(C6609&gt;'Assumptions Notes'!C$11,-C6609*('Assumptions Notes'!C$13/(2*1000)),G6609*D6609)</f>
        <v>2.2539999999999998E-2</v>
      </c>
    </row>
    <row r="6610" spans="1:9" ht="16" x14ac:dyDescent="0.2">
      <c r="A6610" s="5">
        <v>42689.6875</v>
      </c>
      <c r="B6610" s="2">
        <v>1244.6600000000001</v>
      </c>
      <c r="C6610" s="29">
        <v>88.9</v>
      </c>
      <c r="D6610" s="8">
        <v>2.7E-4</v>
      </c>
      <c r="E6610" s="13">
        <f>D6610*'Assumptions Notes'!C$12</f>
        <v>3.2399999999999998E-2</v>
      </c>
      <c r="F6610" s="15">
        <f t="shared" si="206"/>
        <v>2.4003000000000003E-2</v>
      </c>
      <c r="G6610" s="10">
        <f>IF(C6610&gt;'Assumptions Notes'!C$11,'Assumptions Notes'!C$11,C6610)</f>
        <v>88.9</v>
      </c>
      <c r="H6610" s="15">
        <f t="shared" si="207"/>
        <v>2.4003000000000003E-2</v>
      </c>
      <c r="I6610" s="2">
        <f>IF(C6610&gt;'Assumptions Notes'!C$11,-C6610*('Assumptions Notes'!C$13/(2*1000)),G6610*D6610)</f>
        <v>2.4003000000000003E-2</v>
      </c>
    </row>
    <row r="6611" spans="1:9" ht="16" x14ac:dyDescent="0.2">
      <c r="A6611" s="5">
        <v>42689.708333333336</v>
      </c>
      <c r="B6611" s="2">
        <v>1325.54</v>
      </c>
      <c r="C6611" s="29">
        <v>81.8</v>
      </c>
      <c r="D6611" s="8">
        <v>2.9500000000000001E-4</v>
      </c>
      <c r="E6611" s="13">
        <f>D6611*'Assumptions Notes'!C$12</f>
        <v>3.5400000000000001E-2</v>
      </c>
      <c r="F6611" s="15">
        <f t="shared" si="206"/>
        <v>2.4131E-2</v>
      </c>
      <c r="G6611" s="10">
        <f>IF(C6611&gt;'Assumptions Notes'!C$11,'Assumptions Notes'!C$11,C6611)</f>
        <v>81.8</v>
      </c>
      <c r="H6611" s="15">
        <f t="shared" si="207"/>
        <v>2.4131E-2</v>
      </c>
      <c r="I6611" s="2">
        <f>IF(C6611&gt;'Assumptions Notes'!C$11,-C6611*('Assumptions Notes'!C$13/(2*1000)),G6611*D6611)</f>
        <v>2.4131E-2</v>
      </c>
    </row>
    <row r="6612" spans="1:9" ht="16" x14ac:dyDescent="0.2">
      <c r="A6612" s="5">
        <v>42689.729166666664</v>
      </c>
      <c r="B6612" s="2">
        <v>1385.16</v>
      </c>
      <c r="C6612" s="29">
        <v>79.400000000000006</v>
      </c>
      <c r="D6612" s="8">
        <v>2.9750000000000002E-4</v>
      </c>
      <c r="E6612" s="13">
        <f>D6612*'Assumptions Notes'!C$12</f>
        <v>3.5700000000000003E-2</v>
      </c>
      <c r="F6612" s="15">
        <f t="shared" si="206"/>
        <v>2.3621500000000004E-2</v>
      </c>
      <c r="G6612" s="10">
        <f>IF(C6612&gt;'Assumptions Notes'!C$11,'Assumptions Notes'!C$11,C6612)</f>
        <v>79.400000000000006</v>
      </c>
      <c r="H6612" s="15">
        <f t="shared" si="207"/>
        <v>2.3621500000000004E-2</v>
      </c>
      <c r="I6612" s="2">
        <f>IF(C6612&gt;'Assumptions Notes'!C$11,-C6612*('Assumptions Notes'!C$13/(2*1000)),G6612*D6612)</f>
        <v>2.3621500000000004E-2</v>
      </c>
    </row>
    <row r="6613" spans="1:9" ht="16" x14ac:dyDescent="0.2">
      <c r="A6613" s="5">
        <v>42689.75</v>
      </c>
      <c r="B6613" s="2">
        <v>1418.98</v>
      </c>
      <c r="C6613" s="29">
        <v>72.099999999999994</v>
      </c>
      <c r="D6613" s="8">
        <v>2.9999999999999997E-4</v>
      </c>
      <c r="E6613" s="13">
        <f>D6613*'Assumptions Notes'!C$12</f>
        <v>3.5999999999999997E-2</v>
      </c>
      <c r="F6613" s="15">
        <f t="shared" si="206"/>
        <v>2.1629999999999996E-2</v>
      </c>
      <c r="G6613" s="10">
        <f>IF(C6613&gt;'Assumptions Notes'!C$11,'Assumptions Notes'!C$11,C6613)</f>
        <v>72.099999999999994</v>
      </c>
      <c r="H6613" s="15">
        <f t="shared" si="207"/>
        <v>2.1629999999999996E-2</v>
      </c>
      <c r="I6613" s="2">
        <f>IF(C6613&gt;'Assumptions Notes'!C$11,-C6613*('Assumptions Notes'!C$13/(2*1000)),G6613*D6613)</f>
        <v>2.1629999999999996E-2</v>
      </c>
    </row>
    <row r="6614" spans="1:9" ht="16" x14ac:dyDescent="0.2">
      <c r="A6614" s="5">
        <v>42689.770833333336</v>
      </c>
      <c r="B6614" s="2">
        <v>1446.92</v>
      </c>
      <c r="C6614" s="29">
        <v>78.7</v>
      </c>
      <c r="D6614" s="8">
        <v>2.9999999999999997E-4</v>
      </c>
      <c r="E6614" s="13">
        <f>D6614*'Assumptions Notes'!C$12</f>
        <v>3.5999999999999997E-2</v>
      </c>
      <c r="F6614" s="15">
        <f t="shared" si="206"/>
        <v>2.3609999999999999E-2</v>
      </c>
      <c r="G6614" s="10">
        <f>IF(C6614&gt;'Assumptions Notes'!C$11,'Assumptions Notes'!C$11,C6614)</f>
        <v>78.7</v>
      </c>
      <c r="H6614" s="15">
        <f t="shared" si="207"/>
        <v>2.3609999999999999E-2</v>
      </c>
      <c r="I6614" s="2">
        <f>IF(C6614&gt;'Assumptions Notes'!C$11,-C6614*('Assumptions Notes'!C$13/(2*1000)),G6614*D6614)</f>
        <v>2.3609999999999999E-2</v>
      </c>
    </row>
    <row r="6615" spans="1:9" ht="16" x14ac:dyDescent="0.2">
      <c r="A6615" s="5">
        <v>42689.791666666664</v>
      </c>
      <c r="B6615" s="2">
        <v>1459.24</v>
      </c>
      <c r="C6615" s="29">
        <v>88.4</v>
      </c>
      <c r="D6615" s="8">
        <v>2.9999999999999997E-4</v>
      </c>
      <c r="E6615" s="13">
        <f>D6615*'Assumptions Notes'!C$12</f>
        <v>3.5999999999999997E-2</v>
      </c>
      <c r="F6615" s="15">
        <f t="shared" si="206"/>
        <v>2.6519999999999998E-2</v>
      </c>
      <c r="G6615" s="10">
        <f>IF(C6615&gt;'Assumptions Notes'!C$11,'Assumptions Notes'!C$11,C6615)</f>
        <v>88.4</v>
      </c>
      <c r="H6615" s="15">
        <f t="shared" si="207"/>
        <v>2.6519999999999998E-2</v>
      </c>
      <c r="I6615" s="2">
        <f>IF(C6615&gt;'Assumptions Notes'!C$11,-C6615*('Assumptions Notes'!C$13/(2*1000)),G6615*D6615)</f>
        <v>2.6519999999999998E-2</v>
      </c>
    </row>
    <row r="6616" spans="1:9" ht="16" x14ac:dyDescent="0.2">
      <c r="A6616" s="5">
        <v>42689.8125</v>
      </c>
      <c r="B6616" s="2">
        <v>1480.83</v>
      </c>
      <c r="C6616" s="29">
        <v>92.7</v>
      </c>
      <c r="D6616" s="8">
        <v>2.9750000000000002E-4</v>
      </c>
      <c r="E6616" s="13">
        <f>D6616*'Assumptions Notes'!C$12</f>
        <v>3.5700000000000003E-2</v>
      </c>
      <c r="F6616" s="15">
        <f t="shared" si="206"/>
        <v>2.7578250000000002E-2</v>
      </c>
      <c r="G6616" s="10">
        <f>IF(C6616&gt;'Assumptions Notes'!C$11,'Assumptions Notes'!C$11,C6616)</f>
        <v>92.7</v>
      </c>
      <c r="H6616" s="15">
        <f t="shared" si="207"/>
        <v>2.7578250000000002E-2</v>
      </c>
      <c r="I6616" s="2">
        <f>IF(C6616&gt;'Assumptions Notes'!C$11,-C6616*('Assumptions Notes'!C$13/(2*1000)),G6616*D6616)</f>
        <v>2.7578250000000002E-2</v>
      </c>
    </row>
    <row r="6617" spans="1:9" ht="16" x14ac:dyDescent="0.2">
      <c r="A6617" s="5">
        <v>42689.833333333336</v>
      </c>
      <c r="B6617" s="2">
        <v>1530.98</v>
      </c>
      <c r="C6617" s="29">
        <v>97.2</v>
      </c>
      <c r="D6617" s="8">
        <v>2.9500000000000001E-4</v>
      </c>
      <c r="E6617" s="13">
        <f>D6617*'Assumptions Notes'!C$12</f>
        <v>3.5400000000000001E-2</v>
      </c>
      <c r="F6617" s="15">
        <f t="shared" si="206"/>
        <v>2.8674000000000002E-2</v>
      </c>
      <c r="G6617" s="10">
        <f>IF(C6617&gt;'Assumptions Notes'!C$11,'Assumptions Notes'!C$11,C6617)</f>
        <v>97.2</v>
      </c>
      <c r="H6617" s="15">
        <f t="shared" si="207"/>
        <v>2.8674000000000002E-2</v>
      </c>
      <c r="I6617" s="2">
        <f>IF(C6617&gt;'Assumptions Notes'!C$11,-C6617*('Assumptions Notes'!C$13/(2*1000)),G6617*D6617)</f>
        <v>2.8674000000000002E-2</v>
      </c>
    </row>
    <row r="6618" spans="1:9" ht="16" x14ac:dyDescent="0.2">
      <c r="A6618" s="5">
        <v>42689.854166666664</v>
      </c>
      <c r="B6618" s="2">
        <v>1532.33</v>
      </c>
      <c r="C6618" s="29">
        <v>88.6</v>
      </c>
      <c r="D6618" s="8">
        <v>2.9E-4</v>
      </c>
      <c r="E6618" s="13">
        <f>D6618*'Assumptions Notes'!C$12</f>
        <v>3.4799999999999998E-2</v>
      </c>
      <c r="F6618" s="15">
        <f t="shared" si="206"/>
        <v>2.5693999999999998E-2</v>
      </c>
      <c r="G6618" s="10">
        <f>IF(C6618&gt;'Assumptions Notes'!C$11,'Assumptions Notes'!C$11,C6618)</f>
        <v>88.6</v>
      </c>
      <c r="H6618" s="15">
        <f t="shared" si="207"/>
        <v>2.5693999999999998E-2</v>
      </c>
      <c r="I6618" s="2">
        <f>IF(C6618&gt;'Assumptions Notes'!C$11,-C6618*('Assumptions Notes'!C$13/(2*1000)),G6618*D6618)</f>
        <v>2.5693999999999998E-2</v>
      </c>
    </row>
    <row r="6619" spans="1:9" ht="16" x14ac:dyDescent="0.2">
      <c r="A6619" s="5">
        <v>42689.875</v>
      </c>
      <c r="B6619" s="2">
        <v>1483.77</v>
      </c>
      <c r="C6619" s="29">
        <v>89.8</v>
      </c>
      <c r="D6619" s="8">
        <v>2.8499999999999999E-4</v>
      </c>
      <c r="E6619" s="13">
        <f>D6619*'Assumptions Notes'!C$12</f>
        <v>3.4200000000000001E-2</v>
      </c>
      <c r="F6619" s="15">
        <f t="shared" si="206"/>
        <v>2.5592999999999998E-2</v>
      </c>
      <c r="G6619" s="10">
        <f>IF(C6619&gt;'Assumptions Notes'!C$11,'Assumptions Notes'!C$11,C6619)</f>
        <v>89.8</v>
      </c>
      <c r="H6619" s="15">
        <f t="shared" si="207"/>
        <v>2.5592999999999998E-2</v>
      </c>
      <c r="I6619" s="2">
        <f>IF(C6619&gt;'Assumptions Notes'!C$11,-C6619*('Assumptions Notes'!C$13/(2*1000)),G6619*D6619)</f>
        <v>2.5592999999999998E-2</v>
      </c>
    </row>
    <row r="6620" spans="1:9" ht="16" x14ac:dyDescent="0.2">
      <c r="A6620" s="5">
        <v>42689.895833333336</v>
      </c>
      <c r="B6620" s="2">
        <v>1431.3</v>
      </c>
      <c r="C6620" s="29">
        <v>87.6</v>
      </c>
      <c r="D6620" s="8">
        <v>2.7E-4</v>
      </c>
      <c r="E6620" s="13">
        <f>D6620*'Assumptions Notes'!C$12</f>
        <v>3.2399999999999998E-2</v>
      </c>
      <c r="F6620" s="15">
        <f t="shared" si="206"/>
        <v>2.3651999999999999E-2</v>
      </c>
      <c r="G6620" s="10">
        <f>IF(C6620&gt;'Assumptions Notes'!C$11,'Assumptions Notes'!C$11,C6620)</f>
        <v>87.6</v>
      </c>
      <c r="H6620" s="15">
        <f t="shared" si="207"/>
        <v>2.3651999999999999E-2</v>
      </c>
      <c r="I6620" s="2">
        <f>IF(C6620&gt;'Assumptions Notes'!C$11,-C6620*('Assumptions Notes'!C$13/(2*1000)),G6620*D6620)</f>
        <v>2.3651999999999999E-2</v>
      </c>
    </row>
    <row r="6621" spans="1:9" ht="16" x14ac:dyDescent="0.2">
      <c r="A6621" s="5">
        <v>42689.916666666664</v>
      </c>
      <c r="B6621" s="2">
        <v>1361.24</v>
      </c>
      <c r="C6621" s="29">
        <v>86.3</v>
      </c>
      <c r="D6621" s="8">
        <v>2.5500000000000002E-4</v>
      </c>
      <c r="E6621" s="13">
        <f>D6621*'Assumptions Notes'!C$12</f>
        <v>3.0600000000000002E-2</v>
      </c>
      <c r="F6621" s="15">
        <f t="shared" si="206"/>
        <v>2.2006500000000002E-2</v>
      </c>
      <c r="G6621" s="10">
        <f>IF(C6621&gt;'Assumptions Notes'!C$11,'Assumptions Notes'!C$11,C6621)</f>
        <v>86.3</v>
      </c>
      <c r="H6621" s="15">
        <f t="shared" si="207"/>
        <v>2.2006500000000002E-2</v>
      </c>
      <c r="I6621" s="2">
        <f>IF(C6621&gt;'Assumptions Notes'!C$11,-C6621*('Assumptions Notes'!C$13/(2*1000)),G6621*D6621)</f>
        <v>2.2006500000000002E-2</v>
      </c>
    </row>
    <row r="6622" spans="1:9" ht="16" x14ac:dyDescent="0.2">
      <c r="A6622" s="5">
        <v>42689.9375</v>
      </c>
      <c r="B6622" s="2">
        <v>1302.25</v>
      </c>
      <c r="C6622" s="29">
        <v>88.9</v>
      </c>
      <c r="D6622" s="8">
        <v>2.1250000000000002E-4</v>
      </c>
      <c r="E6622" s="13">
        <f>D6622*'Assumptions Notes'!C$12</f>
        <v>2.5500000000000002E-2</v>
      </c>
      <c r="F6622" s="15">
        <f t="shared" si="206"/>
        <v>1.8891250000000002E-2</v>
      </c>
      <c r="G6622" s="10">
        <f>IF(C6622&gt;'Assumptions Notes'!C$11,'Assumptions Notes'!C$11,C6622)</f>
        <v>88.9</v>
      </c>
      <c r="H6622" s="15">
        <f t="shared" si="207"/>
        <v>1.8891250000000002E-2</v>
      </c>
      <c r="I6622" s="2">
        <f>IF(C6622&gt;'Assumptions Notes'!C$11,-C6622*('Assumptions Notes'!C$13/(2*1000)),G6622*D6622)</f>
        <v>1.8891250000000002E-2</v>
      </c>
    </row>
    <row r="6623" spans="1:9" ht="16" x14ac:dyDescent="0.2">
      <c r="A6623" s="5">
        <v>42689.958333333336</v>
      </c>
      <c r="B6623" s="2">
        <v>1283.67</v>
      </c>
      <c r="C6623" s="29">
        <v>86.2</v>
      </c>
      <c r="D6623" s="8">
        <v>1.7000000000000001E-4</v>
      </c>
      <c r="E6623" s="13">
        <f>D6623*'Assumptions Notes'!C$12</f>
        <v>2.0400000000000001E-2</v>
      </c>
      <c r="F6623" s="15">
        <f t="shared" si="206"/>
        <v>1.4654000000000002E-2</v>
      </c>
      <c r="G6623" s="10">
        <f>IF(C6623&gt;'Assumptions Notes'!C$11,'Assumptions Notes'!C$11,C6623)</f>
        <v>86.2</v>
      </c>
      <c r="H6623" s="15">
        <f t="shared" si="207"/>
        <v>1.4654000000000002E-2</v>
      </c>
      <c r="I6623" s="2">
        <f>IF(C6623&gt;'Assumptions Notes'!C$11,-C6623*('Assumptions Notes'!C$13/(2*1000)),G6623*D6623)</f>
        <v>1.4654000000000002E-2</v>
      </c>
    </row>
    <row r="6624" spans="1:9" ht="16" x14ac:dyDescent="0.2">
      <c r="A6624" s="5">
        <v>42689.979166666664</v>
      </c>
      <c r="B6624" s="2">
        <v>1291.55</v>
      </c>
      <c r="C6624" s="29">
        <v>76.400000000000006</v>
      </c>
      <c r="D6624" s="8">
        <v>1.5000000000000001E-4</v>
      </c>
      <c r="E6624" s="13">
        <f>D6624*'Assumptions Notes'!C$12</f>
        <v>1.8000000000000002E-2</v>
      </c>
      <c r="F6624" s="15">
        <f t="shared" si="206"/>
        <v>1.1460000000000001E-2</v>
      </c>
      <c r="G6624" s="10">
        <f>IF(C6624&gt;'Assumptions Notes'!C$11,'Assumptions Notes'!C$11,C6624)</f>
        <v>76.400000000000006</v>
      </c>
      <c r="H6624" s="15">
        <f t="shared" si="207"/>
        <v>1.1460000000000001E-2</v>
      </c>
      <c r="I6624" s="2">
        <f>IF(C6624&gt;'Assumptions Notes'!C$11,-C6624*('Assumptions Notes'!C$13/(2*1000)),G6624*D6624)</f>
        <v>1.1460000000000001E-2</v>
      </c>
    </row>
    <row r="6625" spans="1:9" ht="16" x14ac:dyDescent="0.2">
      <c r="A6625" s="5">
        <v>42690</v>
      </c>
      <c r="B6625" s="2">
        <v>1497.99</v>
      </c>
      <c r="C6625" s="29">
        <v>70</v>
      </c>
      <c r="D6625" s="8">
        <v>1.2999999999999999E-4</v>
      </c>
      <c r="E6625" s="13">
        <f>D6625*'Assumptions Notes'!C$12</f>
        <v>1.5599999999999999E-2</v>
      </c>
      <c r="F6625" s="15">
        <f t="shared" si="206"/>
        <v>9.0999999999999987E-3</v>
      </c>
      <c r="G6625" s="10">
        <f>IF(C6625&gt;'Assumptions Notes'!C$11,'Assumptions Notes'!C$11,C6625)</f>
        <v>70</v>
      </c>
      <c r="H6625" s="15">
        <f t="shared" si="207"/>
        <v>9.0999999999999987E-3</v>
      </c>
      <c r="I6625" s="2">
        <f>IF(C6625&gt;'Assumptions Notes'!C$11,-C6625*('Assumptions Notes'!C$13/(2*1000)),G6625*D6625)</f>
        <v>9.0999999999999987E-3</v>
      </c>
    </row>
    <row r="6626" spans="1:9" ht="16" x14ac:dyDescent="0.2">
      <c r="A6626" s="5">
        <v>42690.020833333336</v>
      </c>
      <c r="B6626" s="2">
        <v>1406.26</v>
      </c>
      <c r="C6626" s="29">
        <v>64.599999999999994</v>
      </c>
      <c r="D6626" s="8">
        <v>1.175E-4</v>
      </c>
      <c r="E6626" s="13">
        <f>D6626*'Assumptions Notes'!C$12</f>
        <v>1.41E-2</v>
      </c>
      <c r="F6626" s="15">
        <f t="shared" si="206"/>
        <v>7.5904999999999992E-3</v>
      </c>
      <c r="G6626" s="10">
        <f>IF(C6626&gt;'Assumptions Notes'!C$11,'Assumptions Notes'!C$11,C6626)</f>
        <v>64.599999999999994</v>
      </c>
      <c r="H6626" s="15">
        <f t="shared" si="207"/>
        <v>7.5904999999999992E-3</v>
      </c>
      <c r="I6626" s="2">
        <f>IF(C6626&gt;'Assumptions Notes'!C$11,-C6626*('Assumptions Notes'!C$13/(2*1000)),G6626*D6626)</f>
        <v>7.5904999999999992E-3</v>
      </c>
    </row>
    <row r="6627" spans="1:9" ht="16" x14ac:dyDescent="0.2">
      <c r="A6627" s="5">
        <v>42690.041666666664</v>
      </c>
      <c r="B6627" s="2">
        <v>1340.76</v>
      </c>
      <c r="C6627" s="29">
        <v>80.2</v>
      </c>
      <c r="D6627" s="8">
        <v>1.05E-4</v>
      </c>
      <c r="E6627" s="13">
        <f>D6627*'Assumptions Notes'!C$12</f>
        <v>1.26E-2</v>
      </c>
      <c r="F6627" s="15">
        <f t="shared" si="206"/>
        <v>8.4210000000000014E-3</v>
      </c>
      <c r="G6627" s="10">
        <f>IF(C6627&gt;'Assumptions Notes'!C$11,'Assumptions Notes'!C$11,C6627)</f>
        <v>80.2</v>
      </c>
      <c r="H6627" s="15">
        <f t="shared" si="207"/>
        <v>8.4210000000000014E-3</v>
      </c>
      <c r="I6627" s="2">
        <f>IF(C6627&gt;'Assumptions Notes'!C$11,-C6627*('Assumptions Notes'!C$13/(2*1000)),G6627*D6627)</f>
        <v>8.4210000000000014E-3</v>
      </c>
    </row>
    <row r="6628" spans="1:9" ht="16" x14ac:dyDescent="0.2">
      <c r="A6628" s="5">
        <v>42690.0625</v>
      </c>
      <c r="B6628" s="2">
        <v>1264.76</v>
      </c>
      <c r="C6628" s="29">
        <v>87.9</v>
      </c>
      <c r="D6628" s="8">
        <v>1.025E-4</v>
      </c>
      <c r="E6628" s="13">
        <f>D6628*'Assumptions Notes'!C$12</f>
        <v>1.23E-2</v>
      </c>
      <c r="F6628" s="15">
        <f t="shared" si="206"/>
        <v>9.0097500000000004E-3</v>
      </c>
      <c r="G6628" s="10">
        <f>IF(C6628&gt;'Assumptions Notes'!C$11,'Assumptions Notes'!C$11,C6628)</f>
        <v>87.9</v>
      </c>
      <c r="H6628" s="15">
        <f t="shared" si="207"/>
        <v>9.0097500000000004E-3</v>
      </c>
      <c r="I6628" s="2">
        <f>IF(C6628&gt;'Assumptions Notes'!C$11,-C6628*('Assumptions Notes'!C$13/(2*1000)),G6628*D6628)</f>
        <v>9.0097500000000004E-3</v>
      </c>
    </row>
    <row r="6629" spans="1:9" ht="16" x14ac:dyDescent="0.2">
      <c r="A6629" s="5">
        <v>42690.083333333336</v>
      </c>
      <c r="B6629" s="2">
        <v>1209.5</v>
      </c>
      <c r="C6629" s="29">
        <v>98.5</v>
      </c>
      <c r="D6629" s="8">
        <v>1E-4</v>
      </c>
      <c r="E6629" s="13">
        <f>D6629*'Assumptions Notes'!C$12</f>
        <v>1.2E-2</v>
      </c>
      <c r="F6629" s="15">
        <f t="shared" si="206"/>
        <v>9.8500000000000011E-3</v>
      </c>
      <c r="G6629" s="10">
        <f>IF(C6629&gt;'Assumptions Notes'!C$11,'Assumptions Notes'!C$11,C6629)</f>
        <v>98.5</v>
      </c>
      <c r="H6629" s="15">
        <f t="shared" si="207"/>
        <v>9.8500000000000011E-3</v>
      </c>
      <c r="I6629" s="2">
        <f>IF(C6629&gt;'Assumptions Notes'!C$11,-C6629*('Assumptions Notes'!C$13/(2*1000)),G6629*D6629)</f>
        <v>9.8500000000000011E-3</v>
      </c>
    </row>
    <row r="6630" spans="1:9" ht="16" x14ac:dyDescent="0.2">
      <c r="A6630" s="5">
        <v>42690.104166666664</v>
      </c>
      <c r="B6630" s="2">
        <v>1182.0899999999999</v>
      </c>
      <c r="C6630" s="29">
        <v>91</v>
      </c>
      <c r="D6630" s="8">
        <v>9.8750000000000002E-5</v>
      </c>
      <c r="E6630" s="13">
        <f>D6630*'Assumptions Notes'!C$12</f>
        <v>1.1849999999999999E-2</v>
      </c>
      <c r="F6630" s="15">
        <f t="shared" si="206"/>
        <v>8.9862499999999994E-3</v>
      </c>
      <c r="G6630" s="10">
        <f>IF(C6630&gt;'Assumptions Notes'!C$11,'Assumptions Notes'!C$11,C6630)</f>
        <v>91</v>
      </c>
      <c r="H6630" s="15">
        <f t="shared" si="207"/>
        <v>8.9862499999999994E-3</v>
      </c>
      <c r="I6630" s="2">
        <f>IF(C6630&gt;'Assumptions Notes'!C$11,-C6630*('Assumptions Notes'!C$13/(2*1000)),G6630*D6630)</f>
        <v>8.9862499999999994E-3</v>
      </c>
    </row>
    <row r="6631" spans="1:9" ht="16" x14ac:dyDescent="0.2">
      <c r="A6631" s="5">
        <v>42690.125</v>
      </c>
      <c r="B6631" s="2">
        <v>1166.02</v>
      </c>
      <c r="C6631" s="29">
        <v>85.8</v>
      </c>
      <c r="D6631" s="8">
        <v>9.7499999999999998E-5</v>
      </c>
      <c r="E6631" s="13">
        <f>D6631*'Assumptions Notes'!C$12</f>
        <v>1.17E-2</v>
      </c>
      <c r="F6631" s="15">
        <f t="shared" si="206"/>
        <v>8.3654999999999997E-3</v>
      </c>
      <c r="G6631" s="10">
        <f>IF(C6631&gt;'Assumptions Notes'!C$11,'Assumptions Notes'!C$11,C6631)</f>
        <v>85.8</v>
      </c>
      <c r="H6631" s="15">
        <f t="shared" si="207"/>
        <v>8.3654999999999997E-3</v>
      </c>
      <c r="I6631" s="2">
        <f>IF(C6631&gt;'Assumptions Notes'!C$11,-C6631*('Assumptions Notes'!C$13/(2*1000)),G6631*D6631)</f>
        <v>8.3654999999999997E-3</v>
      </c>
    </row>
    <row r="6632" spans="1:9" ht="16" x14ac:dyDescent="0.2">
      <c r="A6632" s="5">
        <v>42690.145833333336</v>
      </c>
      <c r="B6632" s="2">
        <v>1148.29</v>
      </c>
      <c r="C6632" s="29">
        <v>86.4</v>
      </c>
      <c r="D6632" s="8">
        <v>9.6250000000000009E-5</v>
      </c>
      <c r="E6632" s="13">
        <f>D6632*'Assumptions Notes'!C$12</f>
        <v>1.1550000000000001E-2</v>
      </c>
      <c r="F6632" s="15">
        <f t="shared" si="206"/>
        <v>8.3160000000000005E-3</v>
      </c>
      <c r="G6632" s="10">
        <f>IF(C6632&gt;'Assumptions Notes'!C$11,'Assumptions Notes'!C$11,C6632)</f>
        <v>86.4</v>
      </c>
      <c r="H6632" s="15">
        <f t="shared" si="207"/>
        <v>8.3160000000000005E-3</v>
      </c>
      <c r="I6632" s="2">
        <f>IF(C6632&gt;'Assumptions Notes'!C$11,-C6632*('Assumptions Notes'!C$13/(2*1000)),G6632*D6632)</f>
        <v>8.3160000000000005E-3</v>
      </c>
    </row>
    <row r="6633" spans="1:9" ht="16" x14ac:dyDescent="0.2">
      <c r="A6633" s="5">
        <v>42690.166666666664</v>
      </c>
      <c r="B6633" s="2">
        <v>1143.28</v>
      </c>
      <c r="C6633" s="29">
        <v>82.7</v>
      </c>
      <c r="D6633" s="8">
        <v>9.5000000000000005E-5</v>
      </c>
      <c r="E6633" s="13">
        <f>D6633*'Assumptions Notes'!C$12</f>
        <v>1.14E-2</v>
      </c>
      <c r="F6633" s="15">
        <f t="shared" si="206"/>
        <v>7.8565000000000006E-3</v>
      </c>
      <c r="G6633" s="10">
        <f>IF(C6633&gt;'Assumptions Notes'!C$11,'Assumptions Notes'!C$11,C6633)</f>
        <v>82.7</v>
      </c>
      <c r="H6633" s="15">
        <f t="shared" si="207"/>
        <v>7.8565000000000006E-3</v>
      </c>
      <c r="I6633" s="2">
        <f>IF(C6633&gt;'Assumptions Notes'!C$11,-C6633*('Assumptions Notes'!C$13/(2*1000)),G6633*D6633)</f>
        <v>7.8565000000000006E-3</v>
      </c>
    </row>
    <row r="6634" spans="1:9" ht="16" x14ac:dyDescent="0.2">
      <c r="A6634" s="5">
        <v>42690.1875</v>
      </c>
      <c r="B6634" s="2">
        <v>1137.78</v>
      </c>
      <c r="C6634" s="29">
        <v>88.5</v>
      </c>
      <c r="D6634" s="8">
        <v>9.6250000000000009E-5</v>
      </c>
      <c r="E6634" s="13">
        <f>D6634*'Assumptions Notes'!C$12</f>
        <v>1.1550000000000001E-2</v>
      </c>
      <c r="F6634" s="15">
        <f t="shared" si="206"/>
        <v>8.5181250000000014E-3</v>
      </c>
      <c r="G6634" s="10">
        <f>IF(C6634&gt;'Assumptions Notes'!C$11,'Assumptions Notes'!C$11,C6634)</f>
        <v>88.5</v>
      </c>
      <c r="H6634" s="15">
        <f t="shared" si="207"/>
        <v>8.5181250000000014E-3</v>
      </c>
      <c r="I6634" s="2">
        <f>IF(C6634&gt;'Assumptions Notes'!C$11,-C6634*('Assumptions Notes'!C$13/(2*1000)),G6634*D6634)</f>
        <v>8.5181250000000014E-3</v>
      </c>
    </row>
    <row r="6635" spans="1:9" ht="16" x14ac:dyDescent="0.2">
      <c r="A6635" s="5">
        <v>42690.208333333336</v>
      </c>
      <c r="B6635" s="2">
        <v>1167.8399999999999</v>
      </c>
      <c r="C6635" s="29">
        <v>82</v>
      </c>
      <c r="D6635" s="8">
        <v>9.7499999999999998E-5</v>
      </c>
      <c r="E6635" s="13">
        <f>D6635*'Assumptions Notes'!C$12</f>
        <v>1.17E-2</v>
      </c>
      <c r="F6635" s="15">
        <f t="shared" si="206"/>
        <v>7.9950000000000004E-3</v>
      </c>
      <c r="G6635" s="10">
        <f>IF(C6635&gt;'Assumptions Notes'!C$11,'Assumptions Notes'!C$11,C6635)</f>
        <v>82</v>
      </c>
      <c r="H6635" s="15">
        <f t="shared" si="207"/>
        <v>7.9950000000000004E-3</v>
      </c>
      <c r="I6635" s="2">
        <f>IF(C6635&gt;'Assumptions Notes'!C$11,-C6635*('Assumptions Notes'!C$13/(2*1000)),G6635*D6635)</f>
        <v>7.9950000000000004E-3</v>
      </c>
    </row>
    <row r="6636" spans="1:9" ht="16" x14ac:dyDescent="0.2">
      <c r="A6636" s="5">
        <v>42690.229166666664</v>
      </c>
      <c r="B6636" s="2">
        <v>1214.71</v>
      </c>
      <c r="C6636" s="29">
        <v>85.9</v>
      </c>
      <c r="D6636" s="8">
        <v>1.15E-4</v>
      </c>
      <c r="E6636" s="13">
        <f>D6636*'Assumptions Notes'!C$12</f>
        <v>1.38E-2</v>
      </c>
      <c r="F6636" s="15">
        <f t="shared" si="206"/>
        <v>9.8785000000000001E-3</v>
      </c>
      <c r="G6636" s="10">
        <f>IF(C6636&gt;'Assumptions Notes'!C$11,'Assumptions Notes'!C$11,C6636)</f>
        <v>85.9</v>
      </c>
      <c r="H6636" s="15">
        <f t="shared" si="207"/>
        <v>9.8785000000000001E-3</v>
      </c>
      <c r="I6636" s="2">
        <f>IF(C6636&gt;'Assumptions Notes'!C$11,-C6636*('Assumptions Notes'!C$13/(2*1000)),G6636*D6636)</f>
        <v>9.8785000000000001E-3</v>
      </c>
    </row>
    <row r="6637" spans="1:9" ht="16" x14ac:dyDescent="0.2">
      <c r="A6637" s="5">
        <v>42690.25</v>
      </c>
      <c r="B6637" s="2">
        <v>1294.17</v>
      </c>
      <c r="C6637" s="29">
        <v>87.6</v>
      </c>
      <c r="D6637" s="8">
        <v>1.325E-4</v>
      </c>
      <c r="E6637" s="13">
        <f>D6637*'Assumptions Notes'!C$12</f>
        <v>1.5900000000000001E-2</v>
      </c>
      <c r="F6637" s="15">
        <f t="shared" si="206"/>
        <v>1.1606999999999999E-2</v>
      </c>
      <c r="G6637" s="10">
        <f>IF(C6637&gt;'Assumptions Notes'!C$11,'Assumptions Notes'!C$11,C6637)</f>
        <v>87.6</v>
      </c>
      <c r="H6637" s="15">
        <f t="shared" si="207"/>
        <v>1.1606999999999999E-2</v>
      </c>
      <c r="I6637" s="2">
        <f>IF(C6637&gt;'Assumptions Notes'!C$11,-C6637*('Assumptions Notes'!C$13/(2*1000)),G6637*D6637)</f>
        <v>1.1606999999999999E-2</v>
      </c>
    </row>
    <row r="6638" spans="1:9" ht="16" x14ac:dyDescent="0.2">
      <c r="A6638" s="5">
        <v>42690.270833333336</v>
      </c>
      <c r="B6638" s="2">
        <v>1378.43</v>
      </c>
      <c r="C6638" s="29">
        <v>74.599999999999994</v>
      </c>
      <c r="D6638" s="8">
        <v>1.6249999999999999E-4</v>
      </c>
      <c r="E6638" s="13">
        <f>D6638*'Assumptions Notes'!C$12</f>
        <v>1.95E-2</v>
      </c>
      <c r="F6638" s="15">
        <f t="shared" si="206"/>
        <v>1.2122499999999998E-2</v>
      </c>
      <c r="G6638" s="10">
        <f>IF(C6638&gt;'Assumptions Notes'!C$11,'Assumptions Notes'!C$11,C6638)</f>
        <v>74.599999999999994</v>
      </c>
      <c r="H6638" s="15">
        <f t="shared" si="207"/>
        <v>1.2122499999999998E-2</v>
      </c>
      <c r="I6638" s="2">
        <f>IF(C6638&gt;'Assumptions Notes'!C$11,-C6638*('Assumptions Notes'!C$13/(2*1000)),G6638*D6638)</f>
        <v>1.2122499999999998E-2</v>
      </c>
    </row>
    <row r="6639" spans="1:9" ht="16" x14ac:dyDescent="0.2">
      <c r="A6639" s="5">
        <v>42690.291666666664</v>
      </c>
      <c r="B6639" s="2">
        <v>1466.22</v>
      </c>
      <c r="C6639" s="29">
        <v>82.5</v>
      </c>
      <c r="D6639" s="8">
        <v>1.9249999999999999E-4</v>
      </c>
      <c r="E6639" s="13">
        <f>D6639*'Assumptions Notes'!C$12</f>
        <v>2.3099999999999999E-2</v>
      </c>
      <c r="F6639" s="15">
        <f t="shared" si="206"/>
        <v>1.588125E-2</v>
      </c>
      <c r="G6639" s="10">
        <f>IF(C6639&gt;'Assumptions Notes'!C$11,'Assumptions Notes'!C$11,C6639)</f>
        <v>82.5</v>
      </c>
      <c r="H6639" s="15">
        <f t="shared" si="207"/>
        <v>1.588125E-2</v>
      </c>
      <c r="I6639" s="2">
        <f>IF(C6639&gt;'Assumptions Notes'!C$11,-C6639*('Assumptions Notes'!C$13/(2*1000)),G6639*D6639)</f>
        <v>1.588125E-2</v>
      </c>
    </row>
    <row r="6640" spans="1:9" ht="16" x14ac:dyDescent="0.2">
      <c r="A6640" s="5">
        <v>42690.3125</v>
      </c>
      <c r="B6640" s="2">
        <v>1473.15</v>
      </c>
      <c r="C6640" s="29">
        <v>91.2</v>
      </c>
      <c r="D6640" s="8">
        <v>2.0875000000000001E-4</v>
      </c>
      <c r="E6640" s="13">
        <f>D6640*'Assumptions Notes'!C$12</f>
        <v>2.5049999999999999E-2</v>
      </c>
      <c r="F6640" s="15">
        <f t="shared" si="206"/>
        <v>1.9037999999999999E-2</v>
      </c>
      <c r="G6640" s="10">
        <f>IF(C6640&gt;'Assumptions Notes'!C$11,'Assumptions Notes'!C$11,C6640)</f>
        <v>91.2</v>
      </c>
      <c r="H6640" s="15">
        <f t="shared" si="207"/>
        <v>1.9037999999999999E-2</v>
      </c>
      <c r="I6640" s="2">
        <f>IF(C6640&gt;'Assumptions Notes'!C$11,-C6640*('Assumptions Notes'!C$13/(2*1000)),G6640*D6640)</f>
        <v>1.9037999999999999E-2</v>
      </c>
    </row>
    <row r="6641" spans="1:9" ht="16" x14ac:dyDescent="0.2">
      <c r="A6641" s="5">
        <v>42690.333333333336</v>
      </c>
      <c r="B6641" s="2">
        <v>1387.59</v>
      </c>
      <c r="C6641" s="29">
        <v>93.1</v>
      </c>
      <c r="D6641" s="8">
        <v>2.2499999999999999E-4</v>
      </c>
      <c r="E6641" s="13">
        <f>D6641*'Assumptions Notes'!C$12</f>
        <v>2.7E-2</v>
      </c>
      <c r="F6641" s="15">
        <f t="shared" si="206"/>
        <v>2.0947499999999997E-2</v>
      </c>
      <c r="G6641" s="10">
        <f>IF(C6641&gt;'Assumptions Notes'!C$11,'Assumptions Notes'!C$11,C6641)</f>
        <v>93.1</v>
      </c>
      <c r="H6641" s="15">
        <f t="shared" si="207"/>
        <v>2.0947499999999997E-2</v>
      </c>
      <c r="I6641" s="2">
        <f>IF(C6641&gt;'Assumptions Notes'!C$11,-C6641*('Assumptions Notes'!C$13/(2*1000)),G6641*D6641)</f>
        <v>2.0947499999999997E-2</v>
      </c>
    </row>
    <row r="6642" spans="1:9" ht="16" x14ac:dyDescent="0.2">
      <c r="A6642" s="5">
        <v>42690.354166666664</v>
      </c>
      <c r="B6642" s="2">
        <v>1330.3</v>
      </c>
      <c r="C6642" s="29">
        <v>83.6</v>
      </c>
      <c r="D6642" s="8">
        <v>2.2625E-4</v>
      </c>
      <c r="E6642" s="13">
        <f>D6642*'Assumptions Notes'!C$12</f>
        <v>2.7150000000000001E-2</v>
      </c>
      <c r="F6642" s="15">
        <f t="shared" si="206"/>
        <v>1.8914499999999997E-2</v>
      </c>
      <c r="G6642" s="10">
        <f>IF(C6642&gt;'Assumptions Notes'!C$11,'Assumptions Notes'!C$11,C6642)</f>
        <v>83.6</v>
      </c>
      <c r="H6642" s="15">
        <f t="shared" si="207"/>
        <v>1.8914499999999997E-2</v>
      </c>
      <c r="I6642" s="2">
        <f>IF(C6642&gt;'Assumptions Notes'!C$11,-C6642*('Assumptions Notes'!C$13/(2*1000)),G6642*D6642)</f>
        <v>1.8914499999999997E-2</v>
      </c>
    </row>
    <row r="6643" spans="1:9" ht="16" x14ac:dyDescent="0.2">
      <c r="A6643" s="5">
        <v>42690.375</v>
      </c>
      <c r="B6643" s="2">
        <v>1281.72</v>
      </c>
      <c r="C6643" s="29">
        <v>81.5</v>
      </c>
      <c r="D6643" s="8">
        <v>2.275E-4</v>
      </c>
      <c r="E6643" s="13">
        <f>D6643*'Assumptions Notes'!C$12</f>
        <v>2.7300000000000001E-2</v>
      </c>
      <c r="F6643" s="15">
        <f t="shared" si="206"/>
        <v>1.8541249999999999E-2</v>
      </c>
      <c r="G6643" s="10">
        <f>IF(C6643&gt;'Assumptions Notes'!C$11,'Assumptions Notes'!C$11,C6643)</f>
        <v>81.5</v>
      </c>
      <c r="H6643" s="15">
        <f t="shared" si="207"/>
        <v>1.8541249999999999E-2</v>
      </c>
      <c r="I6643" s="2">
        <f>IF(C6643&gt;'Assumptions Notes'!C$11,-C6643*('Assumptions Notes'!C$13/(2*1000)),G6643*D6643)</f>
        <v>1.8541249999999999E-2</v>
      </c>
    </row>
    <row r="6644" spans="1:9" ht="16" x14ac:dyDescent="0.2">
      <c r="A6644" s="5">
        <v>42690.395833333336</v>
      </c>
      <c r="B6644" s="2">
        <v>1241.3599999999999</v>
      </c>
      <c r="C6644" s="29">
        <v>82.8</v>
      </c>
      <c r="D6644" s="8">
        <v>2.1875E-4</v>
      </c>
      <c r="E6644" s="13">
        <f>D6644*'Assumptions Notes'!C$12</f>
        <v>2.6249999999999999E-2</v>
      </c>
      <c r="F6644" s="15">
        <f t="shared" si="206"/>
        <v>1.81125E-2</v>
      </c>
      <c r="G6644" s="10">
        <f>IF(C6644&gt;'Assumptions Notes'!C$11,'Assumptions Notes'!C$11,C6644)</f>
        <v>82.8</v>
      </c>
      <c r="H6644" s="15">
        <f t="shared" si="207"/>
        <v>1.81125E-2</v>
      </c>
      <c r="I6644" s="2">
        <f>IF(C6644&gt;'Assumptions Notes'!C$11,-C6644*('Assumptions Notes'!C$13/(2*1000)),G6644*D6644)</f>
        <v>1.81125E-2</v>
      </c>
    </row>
    <row r="6645" spans="1:9" ht="16" x14ac:dyDescent="0.2">
      <c r="A6645" s="5">
        <v>42690.416666666664</v>
      </c>
      <c r="B6645" s="2">
        <v>1175.8699999999999</v>
      </c>
      <c r="C6645" s="29">
        <v>75.7</v>
      </c>
      <c r="D6645" s="8">
        <v>2.1000000000000001E-4</v>
      </c>
      <c r="E6645" s="13">
        <f>D6645*'Assumptions Notes'!C$12</f>
        <v>2.52E-2</v>
      </c>
      <c r="F6645" s="15">
        <f t="shared" si="206"/>
        <v>1.5897000000000001E-2</v>
      </c>
      <c r="G6645" s="10">
        <f>IF(C6645&gt;'Assumptions Notes'!C$11,'Assumptions Notes'!C$11,C6645)</f>
        <v>75.7</v>
      </c>
      <c r="H6645" s="15">
        <f t="shared" si="207"/>
        <v>1.5897000000000001E-2</v>
      </c>
      <c r="I6645" s="2">
        <f>IF(C6645&gt;'Assumptions Notes'!C$11,-C6645*('Assumptions Notes'!C$13/(2*1000)),G6645*D6645)</f>
        <v>1.5897000000000001E-2</v>
      </c>
    </row>
    <row r="6646" spans="1:9" ht="16" x14ac:dyDescent="0.2">
      <c r="A6646" s="5">
        <v>42690.4375</v>
      </c>
      <c r="B6646" s="2">
        <v>1131.3900000000001</v>
      </c>
      <c r="C6646" s="29">
        <v>75.900000000000006</v>
      </c>
      <c r="D6646" s="8">
        <v>2.075E-4</v>
      </c>
      <c r="E6646" s="13">
        <f>D6646*'Assumptions Notes'!C$12</f>
        <v>2.4899999999999999E-2</v>
      </c>
      <c r="F6646" s="15">
        <f t="shared" si="206"/>
        <v>1.5749250000000003E-2</v>
      </c>
      <c r="G6646" s="10">
        <f>IF(C6646&gt;'Assumptions Notes'!C$11,'Assumptions Notes'!C$11,C6646)</f>
        <v>75.900000000000006</v>
      </c>
      <c r="H6646" s="15">
        <f t="shared" si="207"/>
        <v>1.5749250000000003E-2</v>
      </c>
      <c r="I6646" s="2">
        <f>IF(C6646&gt;'Assumptions Notes'!C$11,-C6646*('Assumptions Notes'!C$13/(2*1000)),G6646*D6646)</f>
        <v>1.5749250000000003E-2</v>
      </c>
    </row>
    <row r="6647" spans="1:9" ht="16" x14ac:dyDescent="0.2">
      <c r="A6647" s="5">
        <v>42690.458333333336</v>
      </c>
      <c r="B6647" s="2">
        <v>1102.6199999999999</v>
      </c>
      <c r="C6647" s="29">
        <v>72.400000000000006</v>
      </c>
      <c r="D6647" s="8">
        <v>2.05E-4</v>
      </c>
      <c r="E6647" s="13">
        <f>D6647*'Assumptions Notes'!C$12</f>
        <v>2.46E-2</v>
      </c>
      <c r="F6647" s="15">
        <f t="shared" si="206"/>
        <v>1.4842000000000001E-2</v>
      </c>
      <c r="G6647" s="10">
        <f>IF(C6647&gt;'Assumptions Notes'!C$11,'Assumptions Notes'!C$11,C6647)</f>
        <v>72.400000000000006</v>
      </c>
      <c r="H6647" s="15">
        <f t="shared" si="207"/>
        <v>1.4842000000000001E-2</v>
      </c>
      <c r="I6647" s="2">
        <f>IF(C6647&gt;'Assumptions Notes'!C$11,-C6647*('Assumptions Notes'!C$13/(2*1000)),G6647*D6647)</f>
        <v>1.4842000000000001E-2</v>
      </c>
    </row>
    <row r="6648" spans="1:9" ht="16" x14ac:dyDescent="0.2">
      <c r="A6648" s="5">
        <v>42690.479166666664</v>
      </c>
      <c r="B6648" s="2">
        <v>1134.56</v>
      </c>
      <c r="C6648" s="29">
        <v>68.599999999999994</v>
      </c>
      <c r="D6648" s="8">
        <v>2.1499999999999999E-4</v>
      </c>
      <c r="E6648" s="13">
        <f>D6648*'Assumptions Notes'!C$12</f>
        <v>2.58E-2</v>
      </c>
      <c r="F6648" s="15">
        <f t="shared" si="206"/>
        <v>1.4748999999999998E-2</v>
      </c>
      <c r="G6648" s="10">
        <f>IF(C6648&gt;'Assumptions Notes'!C$11,'Assumptions Notes'!C$11,C6648)</f>
        <v>68.599999999999994</v>
      </c>
      <c r="H6648" s="15">
        <f t="shared" si="207"/>
        <v>1.4748999999999998E-2</v>
      </c>
      <c r="I6648" s="2">
        <f>IF(C6648&gt;'Assumptions Notes'!C$11,-C6648*('Assumptions Notes'!C$13/(2*1000)),G6648*D6648)</f>
        <v>1.4748999999999998E-2</v>
      </c>
    </row>
    <row r="6649" spans="1:9" ht="16" x14ac:dyDescent="0.2">
      <c r="A6649" s="5">
        <v>42690.5</v>
      </c>
      <c r="B6649" s="2">
        <v>1146.6199999999999</v>
      </c>
      <c r="C6649" s="29">
        <v>62.8</v>
      </c>
      <c r="D6649" s="8">
        <v>2.2499999999999999E-4</v>
      </c>
      <c r="E6649" s="13">
        <f>D6649*'Assumptions Notes'!C$12</f>
        <v>2.7E-2</v>
      </c>
      <c r="F6649" s="15">
        <f t="shared" si="206"/>
        <v>1.4129999999999998E-2</v>
      </c>
      <c r="G6649" s="10">
        <f>IF(C6649&gt;'Assumptions Notes'!C$11,'Assumptions Notes'!C$11,C6649)</f>
        <v>62.8</v>
      </c>
      <c r="H6649" s="15">
        <f t="shared" si="207"/>
        <v>1.4129999999999998E-2</v>
      </c>
      <c r="I6649" s="2">
        <f>IF(C6649&gt;'Assumptions Notes'!C$11,-C6649*('Assumptions Notes'!C$13/(2*1000)),G6649*D6649)</f>
        <v>1.4129999999999998E-2</v>
      </c>
    </row>
    <row r="6650" spans="1:9" ht="16" x14ac:dyDescent="0.2">
      <c r="A6650" s="5">
        <v>42690.520833333336</v>
      </c>
      <c r="B6650" s="2">
        <v>1151.28</v>
      </c>
      <c r="C6650" s="29">
        <v>68.2</v>
      </c>
      <c r="D6650" s="8">
        <v>2.1250000000000002E-4</v>
      </c>
      <c r="E6650" s="13">
        <f>D6650*'Assumptions Notes'!C$12</f>
        <v>2.5500000000000002E-2</v>
      </c>
      <c r="F6650" s="15">
        <f t="shared" si="206"/>
        <v>1.4492500000000002E-2</v>
      </c>
      <c r="G6650" s="10">
        <f>IF(C6650&gt;'Assumptions Notes'!C$11,'Assumptions Notes'!C$11,C6650)</f>
        <v>68.2</v>
      </c>
      <c r="H6650" s="15">
        <f t="shared" si="207"/>
        <v>1.4492500000000002E-2</v>
      </c>
      <c r="I6650" s="2">
        <f>IF(C6650&gt;'Assumptions Notes'!C$11,-C6650*('Assumptions Notes'!C$13/(2*1000)),G6650*D6650)</f>
        <v>1.4492500000000002E-2</v>
      </c>
    </row>
    <row r="6651" spans="1:9" ht="16" x14ac:dyDescent="0.2">
      <c r="A6651" s="5">
        <v>42690.541666666664</v>
      </c>
      <c r="B6651" s="2">
        <v>1162.26</v>
      </c>
      <c r="C6651" s="29">
        <v>70.900000000000006</v>
      </c>
      <c r="D6651" s="8">
        <v>2.0000000000000001E-4</v>
      </c>
      <c r="E6651" s="13">
        <f>D6651*'Assumptions Notes'!C$12</f>
        <v>2.4E-2</v>
      </c>
      <c r="F6651" s="15">
        <f t="shared" si="206"/>
        <v>1.4180000000000002E-2</v>
      </c>
      <c r="G6651" s="10">
        <f>IF(C6651&gt;'Assumptions Notes'!C$11,'Assumptions Notes'!C$11,C6651)</f>
        <v>70.900000000000006</v>
      </c>
      <c r="H6651" s="15">
        <f t="shared" si="207"/>
        <v>1.4180000000000002E-2</v>
      </c>
      <c r="I6651" s="2">
        <f>IF(C6651&gt;'Assumptions Notes'!C$11,-C6651*('Assumptions Notes'!C$13/(2*1000)),G6651*D6651)</f>
        <v>1.4180000000000002E-2</v>
      </c>
    </row>
    <row r="6652" spans="1:9" ht="16" x14ac:dyDescent="0.2">
      <c r="A6652" s="5">
        <v>42690.5625</v>
      </c>
      <c r="B6652" s="2">
        <v>1176.6600000000001</v>
      </c>
      <c r="C6652" s="29">
        <v>81.400000000000006</v>
      </c>
      <c r="D6652" s="8">
        <v>1.975E-4</v>
      </c>
      <c r="E6652" s="13">
        <f>D6652*'Assumptions Notes'!C$12</f>
        <v>2.3699999999999999E-2</v>
      </c>
      <c r="F6652" s="15">
        <f t="shared" si="206"/>
        <v>1.6076500000000001E-2</v>
      </c>
      <c r="G6652" s="10">
        <f>IF(C6652&gt;'Assumptions Notes'!C$11,'Assumptions Notes'!C$11,C6652)</f>
        <v>81.400000000000006</v>
      </c>
      <c r="H6652" s="15">
        <f t="shared" si="207"/>
        <v>1.6076500000000001E-2</v>
      </c>
      <c r="I6652" s="2">
        <f>IF(C6652&gt;'Assumptions Notes'!C$11,-C6652*('Assumptions Notes'!C$13/(2*1000)),G6652*D6652)</f>
        <v>1.6076500000000001E-2</v>
      </c>
    </row>
    <row r="6653" spans="1:9" ht="16" x14ac:dyDescent="0.2">
      <c r="A6653" s="5">
        <v>42690.583333333336</v>
      </c>
      <c r="B6653" s="2">
        <v>1234.95</v>
      </c>
      <c r="C6653" s="29">
        <v>82.7</v>
      </c>
      <c r="D6653" s="8">
        <v>1.95E-4</v>
      </c>
      <c r="E6653" s="13">
        <f>D6653*'Assumptions Notes'!C$12</f>
        <v>2.3400000000000001E-2</v>
      </c>
      <c r="F6653" s="15">
        <f t="shared" si="206"/>
        <v>1.6126500000000002E-2</v>
      </c>
      <c r="G6653" s="10">
        <f>IF(C6653&gt;'Assumptions Notes'!C$11,'Assumptions Notes'!C$11,C6653)</f>
        <v>82.7</v>
      </c>
      <c r="H6653" s="15">
        <f t="shared" si="207"/>
        <v>1.6126500000000002E-2</v>
      </c>
      <c r="I6653" s="2">
        <f>IF(C6653&gt;'Assumptions Notes'!C$11,-C6653*('Assumptions Notes'!C$13/(2*1000)),G6653*D6653)</f>
        <v>1.6126500000000002E-2</v>
      </c>
    </row>
    <row r="6654" spans="1:9" ht="16" x14ac:dyDescent="0.2">
      <c r="A6654" s="5">
        <v>42690.604166666664</v>
      </c>
      <c r="B6654" s="2">
        <v>1251.6300000000001</v>
      </c>
      <c r="C6654" s="29">
        <v>83.6</v>
      </c>
      <c r="D6654" s="8">
        <v>1.9625E-4</v>
      </c>
      <c r="E6654" s="13">
        <f>D6654*'Assumptions Notes'!C$12</f>
        <v>2.3550000000000001E-2</v>
      </c>
      <c r="F6654" s="15">
        <f t="shared" si="206"/>
        <v>1.6406499999999997E-2</v>
      </c>
      <c r="G6654" s="10">
        <f>IF(C6654&gt;'Assumptions Notes'!C$11,'Assumptions Notes'!C$11,C6654)</f>
        <v>83.6</v>
      </c>
      <c r="H6654" s="15">
        <f t="shared" si="207"/>
        <v>1.6406499999999997E-2</v>
      </c>
      <c r="I6654" s="2">
        <f>IF(C6654&gt;'Assumptions Notes'!C$11,-C6654*('Assumptions Notes'!C$13/(2*1000)),G6654*D6654)</f>
        <v>1.6406499999999997E-2</v>
      </c>
    </row>
    <row r="6655" spans="1:9" ht="16" x14ac:dyDescent="0.2">
      <c r="A6655" s="5">
        <v>42690.625</v>
      </c>
      <c r="B6655" s="2">
        <v>1302.03</v>
      </c>
      <c r="C6655" s="29">
        <v>85.9</v>
      </c>
      <c r="D6655" s="8">
        <v>1.975E-4</v>
      </c>
      <c r="E6655" s="13">
        <f>D6655*'Assumptions Notes'!C$12</f>
        <v>2.3699999999999999E-2</v>
      </c>
      <c r="F6655" s="15">
        <f t="shared" si="206"/>
        <v>1.6965250000000001E-2</v>
      </c>
      <c r="G6655" s="10">
        <f>IF(C6655&gt;'Assumptions Notes'!C$11,'Assumptions Notes'!C$11,C6655)</f>
        <v>85.9</v>
      </c>
      <c r="H6655" s="15">
        <f t="shared" si="207"/>
        <v>1.6965250000000001E-2</v>
      </c>
      <c r="I6655" s="2">
        <f>IF(C6655&gt;'Assumptions Notes'!C$11,-C6655*('Assumptions Notes'!C$13/(2*1000)),G6655*D6655)</f>
        <v>1.6965250000000001E-2</v>
      </c>
    </row>
    <row r="6656" spans="1:9" ht="16" x14ac:dyDescent="0.2">
      <c r="A6656" s="5">
        <v>42690.645833333336</v>
      </c>
      <c r="B6656" s="2">
        <v>1314.56</v>
      </c>
      <c r="C6656" s="29">
        <v>87.5</v>
      </c>
      <c r="D6656" s="8">
        <v>2.2124999999999998E-4</v>
      </c>
      <c r="E6656" s="13">
        <f>D6656*'Assumptions Notes'!C$12</f>
        <v>2.6549999999999997E-2</v>
      </c>
      <c r="F6656" s="15">
        <f t="shared" si="206"/>
        <v>1.9359374999999998E-2</v>
      </c>
      <c r="G6656" s="10">
        <f>IF(C6656&gt;'Assumptions Notes'!C$11,'Assumptions Notes'!C$11,C6656)</f>
        <v>87.5</v>
      </c>
      <c r="H6656" s="15">
        <f t="shared" si="207"/>
        <v>1.9359374999999998E-2</v>
      </c>
      <c r="I6656" s="2">
        <f>IF(C6656&gt;'Assumptions Notes'!C$11,-C6656*('Assumptions Notes'!C$13/(2*1000)),G6656*D6656)</f>
        <v>1.9359374999999998E-2</v>
      </c>
    </row>
    <row r="6657" spans="1:9" ht="16" x14ac:dyDescent="0.2">
      <c r="A6657" s="5">
        <v>42690.666666666664</v>
      </c>
      <c r="B6657" s="2">
        <v>1352.27</v>
      </c>
      <c r="C6657" s="29">
        <v>74.900000000000006</v>
      </c>
      <c r="D6657" s="8">
        <v>2.4499999999999999E-4</v>
      </c>
      <c r="E6657" s="13">
        <f>D6657*'Assumptions Notes'!C$12</f>
        <v>2.9399999999999999E-2</v>
      </c>
      <c r="F6657" s="15">
        <f t="shared" si="206"/>
        <v>1.8350500000000002E-2</v>
      </c>
      <c r="G6657" s="10">
        <f>IF(C6657&gt;'Assumptions Notes'!C$11,'Assumptions Notes'!C$11,C6657)</f>
        <v>74.900000000000006</v>
      </c>
      <c r="H6657" s="15">
        <f t="shared" si="207"/>
        <v>1.8350500000000002E-2</v>
      </c>
      <c r="I6657" s="2">
        <f>IF(C6657&gt;'Assumptions Notes'!C$11,-C6657*('Assumptions Notes'!C$13/(2*1000)),G6657*D6657)</f>
        <v>1.8350500000000002E-2</v>
      </c>
    </row>
    <row r="6658" spans="1:9" ht="16" x14ac:dyDescent="0.2">
      <c r="A6658" s="5">
        <v>42690.6875</v>
      </c>
      <c r="B6658" s="2">
        <v>1420.36</v>
      </c>
      <c r="C6658" s="29">
        <v>79.3</v>
      </c>
      <c r="D6658" s="8">
        <v>2.7E-4</v>
      </c>
      <c r="E6658" s="13">
        <f>D6658*'Assumptions Notes'!C$12</f>
        <v>3.2399999999999998E-2</v>
      </c>
      <c r="F6658" s="15">
        <f t="shared" si="206"/>
        <v>2.1410999999999999E-2</v>
      </c>
      <c r="G6658" s="10">
        <f>IF(C6658&gt;'Assumptions Notes'!C$11,'Assumptions Notes'!C$11,C6658)</f>
        <v>79.3</v>
      </c>
      <c r="H6658" s="15">
        <f t="shared" si="207"/>
        <v>2.1410999999999999E-2</v>
      </c>
      <c r="I6658" s="2">
        <f>IF(C6658&gt;'Assumptions Notes'!C$11,-C6658*('Assumptions Notes'!C$13/(2*1000)),G6658*D6658)</f>
        <v>2.1410999999999999E-2</v>
      </c>
    </row>
    <row r="6659" spans="1:9" ht="16" x14ac:dyDescent="0.2">
      <c r="A6659" s="5">
        <v>42690.708333333336</v>
      </c>
      <c r="B6659" s="2">
        <v>1476.99</v>
      </c>
      <c r="C6659" s="29">
        <v>73.2</v>
      </c>
      <c r="D6659" s="8">
        <v>2.9500000000000001E-4</v>
      </c>
      <c r="E6659" s="13">
        <f>D6659*'Assumptions Notes'!C$12</f>
        <v>3.5400000000000001E-2</v>
      </c>
      <c r="F6659" s="15">
        <f t="shared" ref="F6659:F6722" si="208">D6659*C6659</f>
        <v>2.1594000000000002E-2</v>
      </c>
      <c r="G6659" s="10">
        <f>IF(C6659&gt;'Assumptions Notes'!C$11,'Assumptions Notes'!C$11,C6659)</f>
        <v>73.2</v>
      </c>
      <c r="H6659" s="15">
        <f t="shared" ref="H6659:H6722" si="209">G6659*D6659</f>
        <v>2.1594000000000002E-2</v>
      </c>
      <c r="I6659" s="2">
        <f>IF(C6659&gt;'Assumptions Notes'!C$11,-C6659*('Assumptions Notes'!C$13/(2*1000)),G6659*D6659)</f>
        <v>2.1594000000000002E-2</v>
      </c>
    </row>
    <row r="6660" spans="1:9" ht="16" x14ac:dyDescent="0.2">
      <c r="A6660" s="5">
        <v>42690.729166666664</v>
      </c>
      <c r="B6660" s="2">
        <v>1522.38</v>
      </c>
      <c r="C6660" s="29">
        <v>66.2</v>
      </c>
      <c r="D6660" s="8">
        <v>2.9750000000000002E-4</v>
      </c>
      <c r="E6660" s="13">
        <f>D6660*'Assumptions Notes'!C$12</f>
        <v>3.5700000000000003E-2</v>
      </c>
      <c r="F6660" s="15">
        <f t="shared" si="208"/>
        <v>1.9694500000000004E-2</v>
      </c>
      <c r="G6660" s="10">
        <f>IF(C6660&gt;'Assumptions Notes'!C$11,'Assumptions Notes'!C$11,C6660)</f>
        <v>66.2</v>
      </c>
      <c r="H6660" s="15">
        <f t="shared" si="209"/>
        <v>1.9694500000000004E-2</v>
      </c>
      <c r="I6660" s="2">
        <f>IF(C6660&gt;'Assumptions Notes'!C$11,-C6660*('Assumptions Notes'!C$13/(2*1000)),G6660*D6660)</f>
        <v>1.9694500000000004E-2</v>
      </c>
    </row>
    <row r="6661" spans="1:9" ht="16" x14ac:dyDescent="0.2">
      <c r="A6661" s="5">
        <v>42690.75</v>
      </c>
      <c r="B6661" s="2">
        <v>1556.14</v>
      </c>
      <c r="C6661" s="29">
        <v>63.7</v>
      </c>
      <c r="D6661" s="8">
        <v>2.9999999999999997E-4</v>
      </c>
      <c r="E6661" s="13">
        <f>D6661*'Assumptions Notes'!C$12</f>
        <v>3.5999999999999997E-2</v>
      </c>
      <c r="F6661" s="15">
        <f t="shared" si="208"/>
        <v>1.9109999999999999E-2</v>
      </c>
      <c r="G6661" s="10">
        <f>IF(C6661&gt;'Assumptions Notes'!C$11,'Assumptions Notes'!C$11,C6661)</f>
        <v>63.7</v>
      </c>
      <c r="H6661" s="15">
        <f t="shared" si="209"/>
        <v>1.9109999999999999E-2</v>
      </c>
      <c r="I6661" s="2">
        <f>IF(C6661&gt;'Assumptions Notes'!C$11,-C6661*('Assumptions Notes'!C$13/(2*1000)),G6661*D6661)</f>
        <v>1.9109999999999999E-2</v>
      </c>
    </row>
    <row r="6662" spans="1:9" ht="16" x14ac:dyDescent="0.2">
      <c r="A6662" s="5">
        <v>42690.770833333336</v>
      </c>
      <c r="B6662" s="2">
        <v>1558.36</v>
      </c>
      <c r="C6662" s="29">
        <v>57.5</v>
      </c>
      <c r="D6662" s="8">
        <v>2.9999999999999997E-4</v>
      </c>
      <c r="E6662" s="13">
        <f>D6662*'Assumptions Notes'!C$12</f>
        <v>3.5999999999999997E-2</v>
      </c>
      <c r="F6662" s="15">
        <f t="shared" si="208"/>
        <v>1.7249999999999998E-2</v>
      </c>
      <c r="G6662" s="10">
        <f>IF(C6662&gt;'Assumptions Notes'!C$11,'Assumptions Notes'!C$11,C6662)</f>
        <v>57.5</v>
      </c>
      <c r="H6662" s="15">
        <f t="shared" si="209"/>
        <v>1.7249999999999998E-2</v>
      </c>
      <c r="I6662" s="2">
        <f>IF(C6662&gt;'Assumptions Notes'!C$11,-C6662*('Assumptions Notes'!C$13/(2*1000)),G6662*D6662)</f>
        <v>1.7249999999999998E-2</v>
      </c>
    </row>
    <row r="6663" spans="1:9" ht="16" x14ac:dyDescent="0.2">
      <c r="A6663" s="5">
        <v>42690.791666666664</v>
      </c>
      <c r="B6663" s="2">
        <v>1581.75</v>
      </c>
      <c r="C6663" s="29">
        <v>66.3</v>
      </c>
      <c r="D6663" s="8">
        <v>2.9999999999999997E-4</v>
      </c>
      <c r="E6663" s="13">
        <f>D6663*'Assumptions Notes'!C$12</f>
        <v>3.5999999999999997E-2</v>
      </c>
      <c r="F6663" s="15">
        <f t="shared" si="208"/>
        <v>1.9889999999999998E-2</v>
      </c>
      <c r="G6663" s="10">
        <f>IF(C6663&gt;'Assumptions Notes'!C$11,'Assumptions Notes'!C$11,C6663)</f>
        <v>66.3</v>
      </c>
      <c r="H6663" s="15">
        <f t="shared" si="209"/>
        <v>1.9889999999999998E-2</v>
      </c>
      <c r="I6663" s="2">
        <f>IF(C6663&gt;'Assumptions Notes'!C$11,-C6663*('Assumptions Notes'!C$13/(2*1000)),G6663*D6663)</f>
        <v>1.9889999999999998E-2</v>
      </c>
    </row>
    <row r="6664" spans="1:9" ht="16" x14ac:dyDescent="0.2">
      <c r="A6664" s="5">
        <v>42690.8125</v>
      </c>
      <c r="B6664" s="2">
        <v>1569.21</v>
      </c>
      <c r="C6664" s="29">
        <v>74.3</v>
      </c>
      <c r="D6664" s="8">
        <v>2.9750000000000002E-4</v>
      </c>
      <c r="E6664" s="13">
        <f>D6664*'Assumptions Notes'!C$12</f>
        <v>3.5700000000000003E-2</v>
      </c>
      <c r="F6664" s="15">
        <f t="shared" si="208"/>
        <v>2.2104250000000002E-2</v>
      </c>
      <c r="G6664" s="10">
        <f>IF(C6664&gt;'Assumptions Notes'!C$11,'Assumptions Notes'!C$11,C6664)</f>
        <v>74.3</v>
      </c>
      <c r="H6664" s="15">
        <f t="shared" si="209"/>
        <v>2.2104250000000002E-2</v>
      </c>
      <c r="I6664" s="2">
        <f>IF(C6664&gt;'Assumptions Notes'!C$11,-C6664*('Assumptions Notes'!C$13/(2*1000)),G6664*D6664)</f>
        <v>2.2104250000000002E-2</v>
      </c>
    </row>
    <row r="6665" spans="1:9" ht="16" x14ac:dyDescent="0.2">
      <c r="A6665" s="5">
        <v>42690.833333333336</v>
      </c>
      <c r="B6665" s="2">
        <v>1570.85</v>
      </c>
      <c r="C6665" s="29">
        <v>79.5</v>
      </c>
      <c r="D6665" s="8">
        <v>2.9500000000000001E-4</v>
      </c>
      <c r="E6665" s="13">
        <f>D6665*'Assumptions Notes'!C$12</f>
        <v>3.5400000000000001E-2</v>
      </c>
      <c r="F6665" s="15">
        <f t="shared" si="208"/>
        <v>2.3452500000000001E-2</v>
      </c>
      <c r="G6665" s="10">
        <f>IF(C6665&gt;'Assumptions Notes'!C$11,'Assumptions Notes'!C$11,C6665)</f>
        <v>79.5</v>
      </c>
      <c r="H6665" s="15">
        <f t="shared" si="209"/>
        <v>2.3452500000000001E-2</v>
      </c>
      <c r="I6665" s="2">
        <f>IF(C6665&gt;'Assumptions Notes'!C$11,-C6665*('Assumptions Notes'!C$13/(2*1000)),G6665*D6665)</f>
        <v>2.3452500000000001E-2</v>
      </c>
    </row>
    <row r="6666" spans="1:9" ht="16" x14ac:dyDescent="0.2">
      <c r="A6666" s="5">
        <v>42690.854166666664</v>
      </c>
      <c r="B6666" s="2">
        <v>1552.95</v>
      </c>
      <c r="C6666" s="29">
        <v>83.6</v>
      </c>
      <c r="D6666" s="8">
        <v>2.9E-4</v>
      </c>
      <c r="E6666" s="13">
        <f>D6666*'Assumptions Notes'!C$12</f>
        <v>3.4799999999999998E-2</v>
      </c>
      <c r="F6666" s="15">
        <f t="shared" si="208"/>
        <v>2.4243999999999998E-2</v>
      </c>
      <c r="G6666" s="10">
        <f>IF(C6666&gt;'Assumptions Notes'!C$11,'Assumptions Notes'!C$11,C6666)</f>
        <v>83.6</v>
      </c>
      <c r="H6666" s="15">
        <f t="shared" si="209"/>
        <v>2.4243999999999998E-2</v>
      </c>
      <c r="I6666" s="2">
        <f>IF(C6666&gt;'Assumptions Notes'!C$11,-C6666*('Assumptions Notes'!C$13/(2*1000)),G6666*D6666)</f>
        <v>2.4243999999999998E-2</v>
      </c>
    </row>
    <row r="6667" spans="1:9" ht="16" x14ac:dyDescent="0.2">
      <c r="A6667" s="5">
        <v>42690.875</v>
      </c>
      <c r="B6667" s="2">
        <v>1488.41</v>
      </c>
      <c r="C6667" s="29">
        <v>84</v>
      </c>
      <c r="D6667" s="8">
        <v>2.8499999999999999E-4</v>
      </c>
      <c r="E6667" s="13">
        <f>D6667*'Assumptions Notes'!C$12</f>
        <v>3.4200000000000001E-2</v>
      </c>
      <c r="F6667" s="15">
        <f t="shared" si="208"/>
        <v>2.3939999999999999E-2</v>
      </c>
      <c r="G6667" s="10">
        <f>IF(C6667&gt;'Assumptions Notes'!C$11,'Assumptions Notes'!C$11,C6667)</f>
        <v>84</v>
      </c>
      <c r="H6667" s="15">
        <f t="shared" si="209"/>
        <v>2.3939999999999999E-2</v>
      </c>
      <c r="I6667" s="2">
        <f>IF(C6667&gt;'Assumptions Notes'!C$11,-C6667*('Assumptions Notes'!C$13/(2*1000)),G6667*D6667)</f>
        <v>2.3939999999999999E-2</v>
      </c>
    </row>
    <row r="6668" spans="1:9" ht="16" x14ac:dyDescent="0.2">
      <c r="A6668" s="5">
        <v>42690.895833333336</v>
      </c>
      <c r="B6668" s="2">
        <v>1400.88</v>
      </c>
      <c r="C6668" s="29">
        <v>85.4</v>
      </c>
      <c r="D6668" s="8">
        <v>2.7E-4</v>
      </c>
      <c r="E6668" s="13">
        <f>D6668*'Assumptions Notes'!C$12</f>
        <v>3.2399999999999998E-2</v>
      </c>
      <c r="F6668" s="15">
        <f t="shared" si="208"/>
        <v>2.3058000000000002E-2</v>
      </c>
      <c r="G6668" s="10">
        <f>IF(C6668&gt;'Assumptions Notes'!C$11,'Assumptions Notes'!C$11,C6668)</f>
        <v>85.4</v>
      </c>
      <c r="H6668" s="15">
        <f t="shared" si="209"/>
        <v>2.3058000000000002E-2</v>
      </c>
      <c r="I6668" s="2">
        <f>IF(C6668&gt;'Assumptions Notes'!C$11,-C6668*('Assumptions Notes'!C$13/(2*1000)),G6668*D6668)</f>
        <v>2.3058000000000002E-2</v>
      </c>
    </row>
    <row r="6669" spans="1:9" ht="16" x14ac:dyDescent="0.2">
      <c r="A6669" s="5">
        <v>42690.916666666664</v>
      </c>
      <c r="B6669" s="2">
        <v>1335.3</v>
      </c>
      <c r="C6669" s="29">
        <v>78.8</v>
      </c>
      <c r="D6669" s="8">
        <v>2.5500000000000002E-4</v>
      </c>
      <c r="E6669" s="13">
        <f>D6669*'Assumptions Notes'!C$12</f>
        <v>3.0600000000000002E-2</v>
      </c>
      <c r="F6669" s="15">
        <f t="shared" si="208"/>
        <v>2.0094000000000001E-2</v>
      </c>
      <c r="G6669" s="10">
        <f>IF(C6669&gt;'Assumptions Notes'!C$11,'Assumptions Notes'!C$11,C6669)</f>
        <v>78.8</v>
      </c>
      <c r="H6669" s="15">
        <f t="shared" si="209"/>
        <v>2.0094000000000001E-2</v>
      </c>
      <c r="I6669" s="2">
        <f>IF(C6669&gt;'Assumptions Notes'!C$11,-C6669*('Assumptions Notes'!C$13/(2*1000)),G6669*D6669)</f>
        <v>2.0094000000000001E-2</v>
      </c>
    </row>
    <row r="6670" spans="1:9" ht="16" x14ac:dyDescent="0.2">
      <c r="A6670" s="5">
        <v>42690.9375</v>
      </c>
      <c r="B6670" s="2">
        <v>1305.0999999999999</v>
      </c>
      <c r="C6670" s="29">
        <v>76.900000000000006</v>
      </c>
      <c r="D6670" s="8">
        <v>2.1250000000000002E-4</v>
      </c>
      <c r="E6670" s="13">
        <f>D6670*'Assumptions Notes'!C$12</f>
        <v>2.5500000000000002E-2</v>
      </c>
      <c r="F6670" s="15">
        <f t="shared" si="208"/>
        <v>1.6341250000000002E-2</v>
      </c>
      <c r="G6670" s="10">
        <f>IF(C6670&gt;'Assumptions Notes'!C$11,'Assumptions Notes'!C$11,C6670)</f>
        <v>76.900000000000006</v>
      </c>
      <c r="H6670" s="15">
        <f t="shared" si="209"/>
        <v>1.6341250000000002E-2</v>
      </c>
      <c r="I6670" s="2">
        <f>IF(C6670&gt;'Assumptions Notes'!C$11,-C6670*('Assumptions Notes'!C$13/(2*1000)),G6670*D6670)</f>
        <v>1.6341250000000002E-2</v>
      </c>
    </row>
    <row r="6671" spans="1:9" ht="16" x14ac:dyDescent="0.2">
      <c r="A6671" s="5">
        <v>42690.958333333336</v>
      </c>
      <c r="B6671" s="2">
        <v>1253.5</v>
      </c>
      <c r="C6671" s="29">
        <v>75</v>
      </c>
      <c r="D6671" s="8">
        <v>1.7000000000000001E-4</v>
      </c>
      <c r="E6671" s="13">
        <f>D6671*'Assumptions Notes'!C$12</f>
        <v>2.0400000000000001E-2</v>
      </c>
      <c r="F6671" s="15">
        <f t="shared" si="208"/>
        <v>1.2750000000000001E-2</v>
      </c>
      <c r="G6671" s="10">
        <f>IF(C6671&gt;'Assumptions Notes'!C$11,'Assumptions Notes'!C$11,C6671)</f>
        <v>75</v>
      </c>
      <c r="H6671" s="15">
        <f t="shared" si="209"/>
        <v>1.2750000000000001E-2</v>
      </c>
      <c r="I6671" s="2">
        <f>IF(C6671&gt;'Assumptions Notes'!C$11,-C6671*('Assumptions Notes'!C$13/(2*1000)),G6671*D6671)</f>
        <v>1.2750000000000001E-2</v>
      </c>
    </row>
    <row r="6672" spans="1:9" ht="16" x14ac:dyDescent="0.2">
      <c r="A6672" s="5">
        <v>42690.979166666664</v>
      </c>
      <c r="B6672" s="2">
        <v>1219.93</v>
      </c>
      <c r="C6672" s="29">
        <v>65.5</v>
      </c>
      <c r="D6672" s="8">
        <v>1.5000000000000001E-4</v>
      </c>
      <c r="E6672" s="13">
        <f>D6672*'Assumptions Notes'!C$12</f>
        <v>1.8000000000000002E-2</v>
      </c>
      <c r="F6672" s="15">
        <f t="shared" si="208"/>
        <v>9.8250000000000004E-3</v>
      </c>
      <c r="G6672" s="10">
        <f>IF(C6672&gt;'Assumptions Notes'!C$11,'Assumptions Notes'!C$11,C6672)</f>
        <v>65.5</v>
      </c>
      <c r="H6672" s="15">
        <f t="shared" si="209"/>
        <v>9.8250000000000004E-3</v>
      </c>
      <c r="I6672" s="2">
        <f>IF(C6672&gt;'Assumptions Notes'!C$11,-C6672*('Assumptions Notes'!C$13/(2*1000)),G6672*D6672)</f>
        <v>9.8250000000000004E-3</v>
      </c>
    </row>
    <row r="6673" spans="1:9" ht="16" x14ac:dyDescent="0.2">
      <c r="A6673" s="5">
        <v>42691</v>
      </c>
      <c r="B6673" s="2">
        <v>1402.09</v>
      </c>
      <c r="C6673" s="29">
        <v>60.8</v>
      </c>
      <c r="D6673" s="8">
        <v>1.2999999999999999E-4</v>
      </c>
      <c r="E6673" s="13">
        <f>D6673*'Assumptions Notes'!C$12</f>
        <v>1.5599999999999999E-2</v>
      </c>
      <c r="F6673" s="15">
        <f t="shared" si="208"/>
        <v>7.9039999999999996E-3</v>
      </c>
      <c r="G6673" s="10">
        <f>IF(C6673&gt;'Assumptions Notes'!C$11,'Assumptions Notes'!C$11,C6673)</f>
        <v>60.8</v>
      </c>
      <c r="H6673" s="15">
        <f t="shared" si="209"/>
        <v>7.9039999999999996E-3</v>
      </c>
      <c r="I6673" s="2">
        <f>IF(C6673&gt;'Assumptions Notes'!C$11,-C6673*('Assumptions Notes'!C$13/(2*1000)),G6673*D6673)</f>
        <v>7.9039999999999996E-3</v>
      </c>
    </row>
    <row r="6674" spans="1:9" ht="16" x14ac:dyDescent="0.2">
      <c r="A6674" s="5">
        <v>42691.020833333336</v>
      </c>
      <c r="B6674" s="2">
        <v>1306.23</v>
      </c>
      <c r="C6674" s="29">
        <v>61.4</v>
      </c>
      <c r="D6674" s="8">
        <v>1.175E-4</v>
      </c>
      <c r="E6674" s="13">
        <f>D6674*'Assumptions Notes'!C$12</f>
        <v>1.41E-2</v>
      </c>
      <c r="F6674" s="15">
        <f t="shared" si="208"/>
        <v>7.2144999999999996E-3</v>
      </c>
      <c r="G6674" s="10">
        <f>IF(C6674&gt;'Assumptions Notes'!C$11,'Assumptions Notes'!C$11,C6674)</f>
        <v>61.4</v>
      </c>
      <c r="H6674" s="15">
        <f t="shared" si="209"/>
        <v>7.2144999999999996E-3</v>
      </c>
      <c r="I6674" s="2">
        <f>IF(C6674&gt;'Assumptions Notes'!C$11,-C6674*('Assumptions Notes'!C$13/(2*1000)),G6674*D6674)</f>
        <v>7.2144999999999996E-3</v>
      </c>
    </row>
    <row r="6675" spans="1:9" ht="16" x14ac:dyDescent="0.2">
      <c r="A6675" s="5">
        <v>42691.041666666664</v>
      </c>
      <c r="B6675" s="2">
        <v>1240.82</v>
      </c>
      <c r="C6675" s="29">
        <v>65.3</v>
      </c>
      <c r="D6675" s="8">
        <v>1.05E-4</v>
      </c>
      <c r="E6675" s="13">
        <f>D6675*'Assumptions Notes'!C$12</f>
        <v>1.26E-2</v>
      </c>
      <c r="F6675" s="15">
        <f t="shared" si="208"/>
        <v>6.8564999999999997E-3</v>
      </c>
      <c r="G6675" s="10">
        <f>IF(C6675&gt;'Assumptions Notes'!C$11,'Assumptions Notes'!C$11,C6675)</f>
        <v>65.3</v>
      </c>
      <c r="H6675" s="15">
        <f t="shared" si="209"/>
        <v>6.8564999999999997E-3</v>
      </c>
      <c r="I6675" s="2">
        <f>IF(C6675&gt;'Assumptions Notes'!C$11,-C6675*('Assumptions Notes'!C$13/(2*1000)),G6675*D6675)</f>
        <v>6.8564999999999997E-3</v>
      </c>
    </row>
    <row r="6676" spans="1:9" ht="16" x14ac:dyDescent="0.2">
      <c r="A6676" s="5">
        <v>42691.0625</v>
      </c>
      <c r="B6676" s="2">
        <v>1174.97</v>
      </c>
      <c r="C6676" s="29">
        <v>71</v>
      </c>
      <c r="D6676" s="8">
        <v>1.025E-4</v>
      </c>
      <c r="E6676" s="13">
        <f>D6676*'Assumptions Notes'!C$12</f>
        <v>1.23E-2</v>
      </c>
      <c r="F6676" s="15">
        <f t="shared" si="208"/>
        <v>7.2775000000000001E-3</v>
      </c>
      <c r="G6676" s="10">
        <f>IF(C6676&gt;'Assumptions Notes'!C$11,'Assumptions Notes'!C$11,C6676)</f>
        <v>71</v>
      </c>
      <c r="H6676" s="15">
        <f t="shared" si="209"/>
        <v>7.2775000000000001E-3</v>
      </c>
      <c r="I6676" s="2">
        <f>IF(C6676&gt;'Assumptions Notes'!C$11,-C6676*('Assumptions Notes'!C$13/(2*1000)),G6676*D6676)</f>
        <v>7.2775000000000001E-3</v>
      </c>
    </row>
    <row r="6677" spans="1:9" ht="16" x14ac:dyDescent="0.2">
      <c r="A6677" s="5">
        <v>42691.083333333336</v>
      </c>
      <c r="B6677" s="2">
        <v>1120.25</v>
      </c>
      <c r="C6677" s="29">
        <v>73.7</v>
      </c>
      <c r="D6677" s="8">
        <v>1E-4</v>
      </c>
      <c r="E6677" s="13">
        <f>D6677*'Assumptions Notes'!C$12</f>
        <v>1.2E-2</v>
      </c>
      <c r="F6677" s="15">
        <f t="shared" si="208"/>
        <v>7.3700000000000007E-3</v>
      </c>
      <c r="G6677" s="10">
        <f>IF(C6677&gt;'Assumptions Notes'!C$11,'Assumptions Notes'!C$11,C6677)</f>
        <v>73.7</v>
      </c>
      <c r="H6677" s="15">
        <f t="shared" si="209"/>
        <v>7.3700000000000007E-3</v>
      </c>
      <c r="I6677" s="2">
        <f>IF(C6677&gt;'Assumptions Notes'!C$11,-C6677*('Assumptions Notes'!C$13/(2*1000)),G6677*D6677)</f>
        <v>7.3700000000000007E-3</v>
      </c>
    </row>
    <row r="6678" spans="1:9" ht="16" x14ac:dyDescent="0.2">
      <c r="A6678" s="5">
        <v>42691.104166666664</v>
      </c>
      <c r="B6678" s="2">
        <v>1078.71</v>
      </c>
      <c r="C6678" s="29">
        <v>71</v>
      </c>
      <c r="D6678" s="8">
        <v>9.8750000000000002E-5</v>
      </c>
      <c r="E6678" s="13">
        <f>D6678*'Assumptions Notes'!C$12</f>
        <v>1.1849999999999999E-2</v>
      </c>
      <c r="F6678" s="15">
        <f t="shared" si="208"/>
        <v>7.0112500000000001E-3</v>
      </c>
      <c r="G6678" s="10">
        <f>IF(C6678&gt;'Assumptions Notes'!C$11,'Assumptions Notes'!C$11,C6678)</f>
        <v>71</v>
      </c>
      <c r="H6678" s="15">
        <f t="shared" si="209"/>
        <v>7.0112500000000001E-3</v>
      </c>
      <c r="I6678" s="2">
        <f>IF(C6678&gt;'Assumptions Notes'!C$11,-C6678*('Assumptions Notes'!C$13/(2*1000)),G6678*D6678)</f>
        <v>7.0112500000000001E-3</v>
      </c>
    </row>
    <row r="6679" spans="1:9" ht="16" x14ac:dyDescent="0.2">
      <c r="A6679" s="5">
        <v>42691.125</v>
      </c>
      <c r="B6679" s="2">
        <v>1067.55</v>
      </c>
      <c r="C6679" s="29">
        <v>74.099999999999994</v>
      </c>
      <c r="D6679" s="8">
        <v>9.7499999999999998E-5</v>
      </c>
      <c r="E6679" s="13">
        <f>D6679*'Assumptions Notes'!C$12</f>
        <v>1.17E-2</v>
      </c>
      <c r="F6679" s="15">
        <f t="shared" si="208"/>
        <v>7.2247499999999994E-3</v>
      </c>
      <c r="G6679" s="10">
        <f>IF(C6679&gt;'Assumptions Notes'!C$11,'Assumptions Notes'!C$11,C6679)</f>
        <v>74.099999999999994</v>
      </c>
      <c r="H6679" s="15">
        <f t="shared" si="209"/>
        <v>7.2247499999999994E-3</v>
      </c>
      <c r="I6679" s="2">
        <f>IF(C6679&gt;'Assumptions Notes'!C$11,-C6679*('Assumptions Notes'!C$13/(2*1000)),G6679*D6679)</f>
        <v>7.2247499999999994E-3</v>
      </c>
    </row>
    <row r="6680" spans="1:9" ht="16" x14ac:dyDescent="0.2">
      <c r="A6680" s="5">
        <v>42691.145833333336</v>
      </c>
      <c r="B6680" s="2">
        <v>1050.6199999999999</v>
      </c>
      <c r="C6680" s="29">
        <v>75.099999999999994</v>
      </c>
      <c r="D6680" s="8">
        <v>9.6250000000000009E-5</v>
      </c>
      <c r="E6680" s="13">
        <f>D6680*'Assumptions Notes'!C$12</f>
        <v>1.1550000000000001E-2</v>
      </c>
      <c r="F6680" s="15">
        <f t="shared" si="208"/>
        <v>7.2283750000000004E-3</v>
      </c>
      <c r="G6680" s="10">
        <f>IF(C6680&gt;'Assumptions Notes'!C$11,'Assumptions Notes'!C$11,C6680)</f>
        <v>75.099999999999994</v>
      </c>
      <c r="H6680" s="15">
        <f t="shared" si="209"/>
        <v>7.2283750000000004E-3</v>
      </c>
      <c r="I6680" s="2">
        <f>IF(C6680&gt;'Assumptions Notes'!C$11,-C6680*('Assumptions Notes'!C$13/(2*1000)),G6680*D6680)</f>
        <v>7.2283750000000004E-3</v>
      </c>
    </row>
    <row r="6681" spans="1:9" ht="16" x14ac:dyDescent="0.2">
      <c r="A6681" s="5">
        <v>42691.166666666664</v>
      </c>
      <c r="B6681" s="2">
        <v>1024.8699999999999</v>
      </c>
      <c r="C6681" s="29">
        <v>66.900000000000006</v>
      </c>
      <c r="D6681" s="8">
        <v>9.5000000000000005E-5</v>
      </c>
      <c r="E6681" s="13">
        <f>D6681*'Assumptions Notes'!C$12</f>
        <v>1.14E-2</v>
      </c>
      <c r="F6681" s="15">
        <f t="shared" si="208"/>
        <v>6.3555000000000009E-3</v>
      </c>
      <c r="G6681" s="10">
        <f>IF(C6681&gt;'Assumptions Notes'!C$11,'Assumptions Notes'!C$11,C6681)</f>
        <v>66.900000000000006</v>
      </c>
      <c r="H6681" s="15">
        <f t="shared" si="209"/>
        <v>6.3555000000000009E-3</v>
      </c>
      <c r="I6681" s="2">
        <f>IF(C6681&gt;'Assumptions Notes'!C$11,-C6681*('Assumptions Notes'!C$13/(2*1000)),G6681*D6681)</f>
        <v>6.3555000000000009E-3</v>
      </c>
    </row>
    <row r="6682" spans="1:9" ht="16" x14ac:dyDescent="0.2">
      <c r="A6682" s="5">
        <v>42691.1875</v>
      </c>
      <c r="B6682" s="2">
        <v>1034.76</v>
      </c>
      <c r="C6682" s="29">
        <v>61.8</v>
      </c>
      <c r="D6682" s="8">
        <v>9.6250000000000009E-5</v>
      </c>
      <c r="E6682" s="13">
        <f>D6682*'Assumptions Notes'!C$12</f>
        <v>1.1550000000000001E-2</v>
      </c>
      <c r="F6682" s="15">
        <f t="shared" si="208"/>
        <v>5.9482500000000004E-3</v>
      </c>
      <c r="G6682" s="10">
        <f>IF(C6682&gt;'Assumptions Notes'!C$11,'Assumptions Notes'!C$11,C6682)</f>
        <v>61.8</v>
      </c>
      <c r="H6682" s="15">
        <f t="shared" si="209"/>
        <v>5.9482500000000004E-3</v>
      </c>
      <c r="I6682" s="2">
        <f>IF(C6682&gt;'Assumptions Notes'!C$11,-C6682*('Assumptions Notes'!C$13/(2*1000)),G6682*D6682)</f>
        <v>5.9482500000000004E-3</v>
      </c>
    </row>
    <row r="6683" spans="1:9" ht="16" x14ac:dyDescent="0.2">
      <c r="A6683" s="5">
        <v>42691.208333333336</v>
      </c>
      <c r="B6683" s="2">
        <v>1059.4000000000001</v>
      </c>
      <c r="C6683" s="29">
        <v>59.6</v>
      </c>
      <c r="D6683" s="8">
        <v>9.7499999999999998E-5</v>
      </c>
      <c r="E6683" s="13">
        <f>D6683*'Assumptions Notes'!C$12</f>
        <v>1.17E-2</v>
      </c>
      <c r="F6683" s="15">
        <f t="shared" si="208"/>
        <v>5.8110000000000002E-3</v>
      </c>
      <c r="G6683" s="10">
        <f>IF(C6683&gt;'Assumptions Notes'!C$11,'Assumptions Notes'!C$11,C6683)</f>
        <v>59.6</v>
      </c>
      <c r="H6683" s="15">
        <f t="shared" si="209"/>
        <v>5.8110000000000002E-3</v>
      </c>
      <c r="I6683" s="2">
        <f>IF(C6683&gt;'Assumptions Notes'!C$11,-C6683*('Assumptions Notes'!C$13/(2*1000)),G6683*D6683)</f>
        <v>5.8110000000000002E-3</v>
      </c>
    </row>
    <row r="6684" spans="1:9" ht="16" x14ac:dyDescent="0.2">
      <c r="A6684" s="5">
        <v>42691.229166666664</v>
      </c>
      <c r="B6684" s="2">
        <v>1094.49</v>
      </c>
      <c r="C6684" s="29">
        <v>60.4</v>
      </c>
      <c r="D6684" s="8">
        <v>1.15E-4</v>
      </c>
      <c r="E6684" s="13">
        <f>D6684*'Assumptions Notes'!C$12</f>
        <v>1.38E-2</v>
      </c>
      <c r="F6684" s="15">
        <f t="shared" si="208"/>
        <v>6.9459999999999999E-3</v>
      </c>
      <c r="G6684" s="10">
        <f>IF(C6684&gt;'Assumptions Notes'!C$11,'Assumptions Notes'!C$11,C6684)</f>
        <v>60.4</v>
      </c>
      <c r="H6684" s="15">
        <f t="shared" si="209"/>
        <v>6.9459999999999999E-3</v>
      </c>
      <c r="I6684" s="2">
        <f>IF(C6684&gt;'Assumptions Notes'!C$11,-C6684*('Assumptions Notes'!C$13/(2*1000)),G6684*D6684)</f>
        <v>6.9459999999999999E-3</v>
      </c>
    </row>
    <row r="6685" spans="1:9" ht="16" x14ac:dyDescent="0.2">
      <c r="A6685" s="5">
        <v>42691.25</v>
      </c>
      <c r="B6685" s="2">
        <v>1160.71</v>
      </c>
      <c r="C6685" s="29">
        <v>56.5</v>
      </c>
      <c r="D6685" s="8">
        <v>1.325E-4</v>
      </c>
      <c r="E6685" s="13">
        <f>D6685*'Assumptions Notes'!C$12</f>
        <v>1.5900000000000001E-2</v>
      </c>
      <c r="F6685" s="15">
        <f t="shared" si="208"/>
        <v>7.4862499999999998E-3</v>
      </c>
      <c r="G6685" s="10">
        <f>IF(C6685&gt;'Assumptions Notes'!C$11,'Assumptions Notes'!C$11,C6685)</f>
        <v>56.5</v>
      </c>
      <c r="H6685" s="15">
        <f t="shared" si="209"/>
        <v>7.4862499999999998E-3</v>
      </c>
      <c r="I6685" s="2">
        <f>IF(C6685&gt;'Assumptions Notes'!C$11,-C6685*('Assumptions Notes'!C$13/(2*1000)),G6685*D6685)</f>
        <v>7.4862499999999998E-3</v>
      </c>
    </row>
    <row r="6686" spans="1:9" ht="16" x14ac:dyDescent="0.2">
      <c r="A6686" s="5">
        <v>42691.270833333336</v>
      </c>
      <c r="B6686" s="2">
        <v>1210.3699999999999</v>
      </c>
      <c r="C6686" s="29">
        <v>60.2</v>
      </c>
      <c r="D6686" s="8">
        <v>1.6249999999999999E-4</v>
      </c>
      <c r="E6686" s="13">
        <f>D6686*'Assumptions Notes'!C$12</f>
        <v>1.95E-2</v>
      </c>
      <c r="F6686" s="15">
        <f t="shared" si="208"/>
        <v>9.7824999999999995E-3</v>
      </c>
      <c r="G6686" s="10">
        <f>IF(C6686&gt;'Assumptions Notes'!C$11,'Assumptions Notes'!C$11,C6686)</f>
        <v>60.2</v>
      </c>
      <c r="H6686" s="15">
        <f t="shared" si="209"/>
        <v>9.7824999999999995E-3</v>
      </c>
      <c r="I6686" s="2">
        <f>IF(C6686&gt;'Assumptions Notes'!C$11,-C6686*('Assumptions Notes'!C$13/(2*1000)),G6686*D6686)</f>
        <v>9.7824999999999995E-3</v>
      </c>
    </row>
    <row r="6687" spans="1:9" ht="16" x14ac:dyDescent="0.2">
      <c r="A6687" s="5">
        <v>42691.291666666664</v>
      </c>
      <c r="B6687" s="2">
        <v>1311.15</v>
      </c>
      <c r="C6687" s="29">
        <v>61.5</v>
      </c>
      <c r="D6687" s="8">
        <v>1.9249999999999999E-4</v>
      </c>
      <c r="E6687" s="13">
        <f>D6687*'Assumptions Notes'!C$12</f>
        <v>2.3099999999999999E-2</v>
      </c>
      <c r="F6687" s="15">
        <f t="shared" si="208"/>
        <v>1.1838749999999999E-2</v>
      </c>
      <c r="G6687" s="10">
        <f>IF(C6687&gt;'Assumptions Notes'!C$11,'Assumptions Notes'!C$11,C6687)</f>
        <v>61.5</v>
      </c>
      <c r="H6687" s="15">
        <f t="shared" si="209"/>
        <v>1.1838749999999999E-2</v>
      </c>
      <c r="I6687" s="2">
        <f>IF(C6687&gt;'Assumptions Notes'!C$11,-C6687*('Assumptions Notes'!C$13/(2*1000)),G6687*D6687)</f>
        <v>1.1838749999999999E-2</v>
      </c>
    </row>
    <row r="6688" spans="1:9" ht="16" x14ac:dyDescent="0.2">
      <c r="A6688" s="5">
        <v>42691.3125</v>
      </c>
      <c r="B6688" s="2">
        <v>1334.24</v>
      </c>
      <c r="C6688" s="29">
        <v>66.599999999999994</v>
      </c>
      <c r="D6688" s="8">
        <v>2.0875000000000001E-4</v>
      </c>
      <c r="E6688" s="13">
        <f>D6688*'Assumptions Notes'!C$12</f>
        <v>2.5049999999999999E-2</v>
      </c>
      <c r="F6688" s="15">
        <f t="shared" si="208"/>
        <v>1.3902749999999998E-2</v>
      </c>
      <c r="G6688" s="10">
        <f>IF(C6688&gt;'Assumptions Notes'!C$11,'Assumptions Notes'!C$11,C6688)</f>
        <v>66.599999999999994</v>
      </c>
      <c r="H6688" s="15">
        <f t="shared" si="209"/>
        <v>1.3902749999999998E-2</v>
      </c>
      <c r="I6688" s="2">
        <f>IF(C6688&gt;'Assumptions Notes'!C$11,-C6688*('Assumptions Notes'!C$13/(2*1000)),G6688*D6688)</f>
        <v>1.3902749999999998E-2</v>
      </c>
    </row>
    <row r="6689" spans="1:9" ht="16" x14ac:dyDescent="0.2">
      <c r="A6689" s="5">
        <v>42691.333333333336</v>
      </c>
      <c r="B6689" s="2">
        <v>1310.83</v>
      </c>
      <c r="C6689" s="29">
        <v>70</v>
      </c>
      <c r="D6689" s="8">
        <v>2.2499999999999999E-4</v>
      </c>
      <c r="E6689" s="13">
        <f>D6689*'Assumptions Notes'!C$12</f>
        <v>2.7E-2</v>
      </c>
      <c r="F6689" s="15">
        <f t="shared" si="208"/>
        <v>1.575E-2</v>
      </c>
      <c r="G6689" s="10">
        <f>IF(C6689&gt;'Assumptions Notes'!C$11,'Assumptions Notes'!C$11,C6689)</f>
        <v>70</v>
      </c>
      <c r="H6689" s="15">
        <f t="shared" si="209"/>
        <v>1.575E-2</v>
      </c>
      <c r="I6689" s="2">
        <f>IF(C6689&gt;'Assumptions Notes'!C$11,-C6689*('Assumptions Notes'!C$13/(2*1000)),G6689*D6689)</f>
        <v>1.575E-2</v>
      </c>
    </row>
    <row r="6690" spans="1:9" ht="16" x14ac:dyDescent="0.2">
      <c r="A6690" s="5">
        <v>42691.354166666664</v>
      </c>
      <c r="B6690" s="2">
        <v>1254.06</v>
      </c>
      <c r="C6690" s="29">
        <v>80.099999999999994</v>
      </c>
      <c r="D6690" s="8">
        <v>2.2625E-4</v>
      </c>
      <c r="E6690" s="13">
        <f>D6690*'Assumptions Notes'!C$12</f>
        <v>2.7150000000000001E-2</v>
      </c>
      <c r="F6690" s="15">
        <f t="shared" si="208"/>
        <v>1.8122625E-2</v>
      </c>
      <c r="G6690" s="10">
        <f>IF(C6690&gt;'Assumptions Notes'!C$11,'Assumptions Notes'!C$11,C6690)</f>
        <v>80.099999999999994</v>
      </c>
      <c r="H6690" s="15">
        <f t="shared" si="209"/>
        <v>1.8122625E-2</v>
      </c>
      <c r="I6690" s="2">
        <f>IF(C6690&gt;'Assumptions Notes'!C$11,-C6690*('Assumptions Notes'!C$13/(2*1000)),G6690*D6690)</f>
        <v>1.8122625E-2</v>
      </c>
    </row>
    <row r="6691" spans="1:9" ht="16" x14ac:dyDescent="0.2">
      <c r="A6691" s="5">
        <v>42691.375</v>
      </c>
      <c r="B6691" s="2">
        <v>1245.8599999999999</v>
      </c>
      <c r="C6691" s="29">
        <v>79.599999999999994</v>
      </c>
      <c r="D6691" s="8">
        <v>2.275E-4</v>
      </c>
      <c r="E6691" s="13">
        <f>D6691*'Assumptions Notes'!C$12</f>
        <v>2.7300000000000001E-2</v>
      </c>
      <c r="F6691" s="15">
        <f t="shared" si="208"/>
        <v>1.8109E-2</v>
      </c>
      <c r="G6691" s="10">
        <f>IF(C6691&gt;'Assumptions Notes'!C$11,'Assumptions Notes'!C$11,C6691)</f>
        <v>79.599999999999994</v>
      </c>
      <c r="H6691" s="15">
        <f t="shared" si="209"/>
        <v>1.8109E-2</v>
      </c>
      <c r="I6691" s="2">
        <f>IF(C6691&gt;'Assumptions Notes'!C$11,-C6691*('Assumptions Notes'!C$13/(2*1000)),G6691*D6691)</f>
        <v>1.8109E-2</v>
      </c>
    </row>
    <row r="6692" spans="1:9" ht="16" x14ac:dyDescent="0.2">
      <c r="A6692" s="5">
        <v>42691.395833333336</v>
      </c>
      <c r="B6692" s="2">
        <v>1267.9100000000001</v>
      </c>
      <c r="C6692" s="29">
        <v>80.3</v>
      </c>
      <c r="D6692" s="8">
        <v>2.1875E-4</v>
      </c>
      <c r="E6692" s="13">
        <f>D6692*'Assumptions Notes'!C$12</f>
        <v>2.6249999999999999E-2</v>
      </c>
      <c r="F6692" s="15">
        <f t="shared" si="208"/>
        <v>1.7565625000000001E-2</v>
      </c>
      <c r="G6692" s="10">
        <f>IF(C6692&gt;'Assumptions Notes'!C$11,'Assumptions Notes'!C$11,C6692)</f>
        <v>80.3</v>
      </c>
      <c r="H6692" s="15">
        <f t="shared" si="209"/>
        <v>1.7565625000000001E-2</v>
      </c>
      <c r="I6692" s="2">
        <f>IF(C6692&gt;'Assumptions Notes'!C$11,-C6692*('Assumptions Notes'!C$13/(2*1000)),G6692*D6692)</f>
        <v>1.7565625000000001E-2</v>
      </c>
    </row>
    <row r="6693" spans="1:9" ht="16" x14ac:dyDescent="0.2">
      <c r="A6693" s="5">
        <v>42691.416666666664</v>
      </c>
      <c r="B6693" s="2">
        <v>1270.18</v>
      </c>
      <c r="C6693" s="29">
        <v>77.3</v>
      </c>
      <c r="D6693" s="8">
        <v>2.1000000000000001E-4</v>
      </c>
      <c r="E6693" s="13">
        <f>D6693*'Assumptions Notes'!C$12</f>
        <v>2.52E-2</v>
      </c>
      <c r="F6693" s="15">
        <f t="shared" si="208"/>
        <v>1.6233000000000001E-2</v>
      </c>
      <c r="G6693" s="10">
        <f>IF(C6693&gt;'Assumptions Notes'!C$11,'Assumptions Notes'!C$11,C6693)</f>
        <v>77.3</v>
      </c>
      <c r="H6693" s="15">
        <f t="shared" si="209"/>
        <v>1.6233000000000001E-2</v>
      </c>
      <c r="I6693" s="2">
        <f>IF(C6693&gt;'Assumptions Notes'!C$11,-C6693*('Assumptions Notes'!C$13/(2*1000)),G6693*D6693)</f>
        <v>1.6233000000000001E-2</v>
      </c>
    </row>
    <row r="6694" spans="1:9" ht="16" x14ac:dyDescent="0.2">
      <c r="A6694" s="5">
        <v>42691.4375</v>
      </c>
      <c r="B6694" s="2">
        <v>1302.54</v>
      </c>
      <c r="C6694" s="29">
        <v>77.099999999999994</v>
      </c>
      <c r="D6694" s="8">
        <v>2.075E-4</v>
      </c>
      <c r="E6694" s="13">
        <f>D6694*'Assumptions Notes'!C$12</f>
        <v>2.4899999999999999E-2</v>
      </c>
      <c r="F6694" s="15">
        <f t="shared" si="208"/>
        <v>1.5998249999999999E-2</v>
      </c>
      <c r="G6694" s="10">
        <f>IF(C6694&gt;'Assumptions Notes'!C$11,'Assumptions Notes'!C$11,C6694)</f>
        <v>77.099999999999994</v>
      </c>
      <c r="H6694" s="15">
        <f t="shared" si="209"/>
        <v>1.5998249999999999E-2</v>
      </c>
      <c r="I6694" s="2">
        <f>IF(C6694&gt;'Assumptions Notes'!C$11,-C6694*('Assumptions Notes'!C$13/(2*1000)),G6694*D6694)</f>
        <v>1.5998249999999999E-2</v>
      </c>
    </row>
    <row r="6695" spans="1:9" ht="16" x14ac:dyDescent="0.2">
      <c r="A6695" s="5">
        <v>42691.458333333336</v>
      </c>
      <c r="B6695" s="2">
        <v>1375.49</v>
      </c>
      <c r="C6695" s="29">
        <v>74.5</v>
      </c>
      <c r="D6695" s="8">
        <v>2.05E-4</v>
      </c>
      <c r="E6695" s="13">
        <f>D6695*'Assumptions Notes'!C$12</f>
        <v>2.46E-2</v>
      </c>
      <c r="F6695" s="15">
        <f t="shared" si="208"/>
        <v>1.52725E-2</v>
      </c>
      <c r="G6695" s="10">
        <f>IF(C6695&gt;'Assumptions Notes'!C$11,'Assumptions Notes'!C$11,C6695)</f>
        <v>74.5</v>
      </c>
      <c r="H6695" s="15">
        <f t="shared" si="209"/>
        <v>1.52725E-2</v>
      </c>
      <c r="I6695" s="2">
        <f>IF(C6695&gt;'Assumptions Notes'!C$11,-C6695*('Assumptions Notes'!C$13/(2*1000)),G6695*D6695)</f>
        <v>1.52725E-2</v>
      </c>
    </row>
    <row r="6696" spans="1:9" ht="16" x14ac:dyDescent="0.2">
      <c r="A6696" s="5">
        <v>42691.479166666664</v>
      </c>
      <c r="B6696" s="2">
        <v>1363.99</v>
      </c>
      <c r="C6696" s="29">
        <v>67.599999999999994</v>
      </c>
      <c r="D6696" s="8">
        <v>2.1499999999999999E-4</v>
      </c>
      <c r="E6696" s="13">
        <f>D6696*'Assumptions Notes'!C$12</f>
        <v>2.58E-2</v>
      </c>
      <c r="F6696" s="15">
        <f t="shared" si="208"/>
        <v>1.4533999999999998E-2</v>
      </c>
      <c r="G6696" s="10">
        <f>IF(C6696&gt;'Assumptions Notes'!C$11,'Assumptions Notes'!C$11,C6696)</f>
        <v>67.599999999999994</v>
      </c>
      <c r="H6696" s="15">
        <f t="shared" si="209"/>
        <v>1.4533999999999998E-2</v>
      </c>
      <c r="I6696" s="2">
        <f>IF(C6696&gt;'Assumptions Notes'!C$11,-C6696*('Assumptions Notes'!C$13/(2*1000)),G6696*D6696)</f>
        <v>1.4533999999999998E-2</v>
      </c>
    </row>
    <row r="6697" spans="1:9" ht="16" x14ac:dyDescent="0.2">
      <c r="A6697" s="5">
        <v>42691.5</v>
      </c>
      <c r="B6697" s="2">
        <v>1357.45</v>
      </c>
      <c r="C6697" s="29">
        <v>65.3</v>
      </c>
      <c r="D6697" s="8">
        <v>2.2499999999999999E-4</v>
      </c>
      <c r="E6697" s="13">
        <f>D6697*'Assumptions Notes'!C$12</f>
        <v>2.7E-2</v>
      </c>
      <c r="F6697" s="15">
        <f t="shared" si="208"/>
        <v>1.4692499999999999E-2</v>
      </c>
      <c r="G6697" s="10">
        <f>IF(C6697&gt;'Assumptions Notes'!C$11,'Assumptions Notes'!C$11,C6697)</f>
        <v>65.3</v>
      </c>
      <c r="H6697" s="15">
        <f t="shared" si="209"/>
        <v>1.4692499999999999E-2</v>
      </c>
      <c r="I6697" s="2">
        <f>IF(C6697&gt;'Assumptions Notes'!C$11,-C6697*('Assumptions Notes'!C$13/(2*1000)),G6697*D6697)</f>
        <v>1.4692499999999999E-2</v>
      </c>
    </row>
    <row r="6698" spans="1:9" ht="16" x14ac:dyDescent="0.2">
      <c r="A6698" s="5">
        <v>42691.520833333336</v>
      </c>
      <c r="B6698" s="2">
        <v>1440.24</v>
      </c>
      <c r="C6698" s="29">
        <v>109.4</v>
      </c>
      <c r="D6698" s="8">
        <v>2.1250000000000002E-4</v>
      </c>
      <c r="E6698" s="13">
        <f>D6698*'Assumptions Notes'!C$12</f>
        <v>2.5500000000000002E-2</v>
      </c>
      <c r="F6698" s="15">
        <f t="shared" si="208"/>
        <v>2.3247500000000004E-2</v>
      </c>
      <c r="G6698" s="10">
        <f>IF(C6698&gt;'Assumptions Notes'!C$11,'Assumptions Notes'!C$11,C6698)</f>
        <v>109.4</v>
      </c>
      <c r="H6698" s="15">
        <f t="shared" si="209"/>
        <v>2.3247500000000004E-2</v>
      </c>
      <c r="I6698" s="2">
        <f>IF(C6698&gt;'Assumptions Notes'!C$11,-C6698*('Assumptions Notes'!C$13/(2*1000)),G6698*D6698)</f>
        <v>2.3247500000000004E-2</v>
      </c>
    </row>
    <row r="6699" spans="1:9" ht="16" x14ac:dyDescent="0.2">
      <c r="A6699" s="5">
        <v>42691.541666666664</v>
      </c>
      <c r="B6699" s="2">
        <v>1461.43</v>
      </c>
      <c r="C6699" s="29">
        <v>109.7</v>
      </c>
      <c r="D6699" s="8">
        <v>2.0000000000000001E-4</v>
      </c>
      <c r="E6699" s="13">
        <f>D6699*'Assumptions Notes'!C$12</f>
        <v>2.4E-2</v>
      </c>
      <c r="F6699" s="15">
        <f t="shared" si="208"/>
        <v>2.1940000000000001E-2</v>
      </c>
      <c r="G6699" s="10">
        <f>IF(C6699&gt;'Assumptions Notes'!C$11,'Assumptions Notes'!C$11,C6699)</f>
        <v>109.7</v>
      </c>
      <c r="H6699" s="15">
        <f t="shared" si="209"/>
        <v>2.1940000000000001E-2</v>
      </c>
      <c r="I6699" s="2">
        <f>IF(C6699&gt;'Assumptions Notes'!C$11,-C6699*('Assumptions Notes'!C$13/(2*1000)),G6699*D6699)</f>
        <v>2.1940000000000001E-2</v>
      </c>
    </row>
    <row r="6700" spans="1:9" ht="16" x14ac:dyDescent="0.2">
      <c r="A6700" s="5">
        <v>42691.5625</v>
      </c>
      <c r="B6700" s="2">
        <v>1438.44</v>
      </c>
      <c r="C6700" s="29">
        <v>108.6</v>
      </c>
      <c r="D6700" s="8">
        <v>1.975E-4</v>
      </c>
      <c r="E6700" s="13">
        <f>D6700*'Assumptions Notes'!C$12</f>
        <v>2.3699999999999999E-2</v>
      </c>
      <c r="F6700" s="15">
        <f t="shared" si="208"/>
        <v>2.1448499999999999E-2</v>
      </c>
      <c r="G6700" s="10">
        <f>IF(C6700&gt;'Assumptions Notes'!C$11,'Assumptions Notes'!C$11,C6700)</f>
        <v>108.6</v>
      </c>
      <c r="H6700" s="15">
        <f t="shared" si="209"/>
        <v>2.1448499999999999E-2</v>
      </c>
      <c r="I6700" s="2">
        <f>IF(C6700&gt;'Assumptions Notes'!C$11,-C6700*('Assumptions Notes'!C$13/(2*1000)),G6700*D6700)</f>
        <v>2.1448499999999999E-2</v>
      </c>
    </row>
    <row r="6701" spans="1:9" ht="16" x14ac:dyDescent="0.2">
      <c r="A6701" s="5">
        <v>42691.583333333336</v>
      </c>
      <c r="B6701" s="2">
        <v>1433.75</v>
      </c>
      <c r="C6701" s="29">
        <v>106.9</v>
      </c>
      <c r="D6701" s="8">
        <v>1.95E-4</v>
      </c>
      <c r="E6701" s="13">
        <f>D6701*'Assumptions Notes'!C$12</f>
        <v>2.3400000000000001E-2</v>
      </c>
      <c r="F6701" s="15">
        <f t="shared" si="208"/>
        <v>2.0845499999999999E-2</v>
      </c>
      <c r="G6701" s="10">
        <f>IF(C6701&gt;'Assumptions Notes'!C$11,'Assumptions Notes'!C$11,C6701)</f>
        <v>106.9</v>
      </c>
      <c r="H6701" s="15">
        <f t="shared" si="209"/>
        <v>2.0845499999999999E-2</v>
      </c>
      <c r="I6701" s="2">
        <f>IF(C6701&gt;'Assumptions Notes'!C$11,-C6701*('Assumptions Notes'!C$13/(2*1000)),G6701*D6701)</f>
        <v>2.0845499999999999E-2</v>
      </c>
    </row>
    <row r="6702" spans="1:9" ht="16" x14ac:dyDescent="0.2">
      <c r="A6702" s="5">
        <v>42691.604166666664</v>
      </c>
      <c r="B6702" s="2">
        <v>1533.24</v>
      </c>
      <c r="C6702" s="29">
        <v>105.1</v>
      </c>
      <c r="D6702" s="8">
        <v>1.9625E-4</v>
      </c>
      <c r="E6702" s="13">
        <f>D6702*'Assumptions Notes'!C$12</f>
        <v>2.3550000000000001E-2</v>
      </c>
      <c r="F6702" s="15">
        <f t="shared" si="208"/>
        <v>2.0625874999999998E-2</v>
      </c>
      <c r="G6702" s="10">
        <f>IF(C6702&gt;'Assumptions Notes'!C$11,'Assumptions Notes'!C$11,C6702)</f>
        <v>105.1</v>
      </c>
      <c r="H6702" s="15">
        <f t="shared" si="209"/>
        <v>2.0625874999999998E-2</v>
      </c>
      <c r="I6702" s="2">
        <f>IF(C6702&gt;'Assumptions Notes'!C$11,-C6702*('Assumptions Notes'!C$13/(2*1000)),G6702*D6702)</f>
        <v>2.0625874999999998E-2</v>
      </c>
    </row>
    <row r="6703" spans="1:9" ht="16" x14ac:dyDescent="0.2">
      <c r="A6703" s="5">
        <v>42691.625</v>
      </c>
      <c r="B6703" s="2">
        <v>1609.64</v>
      </c>
      <c r="C6703" s="29">
        <v>105.3</v>
      </c>
      <c r="D6703" s="8">
        <v>1.975E-4</v>
      </c>
      <c r="E6703" s="13">
        <f>D6703*'Assumptions Notes'!C$12</f>
        <v>2.3699999999999999E-2</v>
      </c>
      <c r="F6703" s="15">
        <f t="shared" si="208"/>
        <v>2.0796749999999999E-2</v>
      </c>
      <c r="G6703" s="10">
        <f>IF(C6703&gt;'Assumptions Notes'!C$11,'Assumptions Notes'!C$11,C6703)</f>
        <v>105.3</v>
      </c>
      <c r="H6703" s="15">
        <f t="shared" si="209"/>
        <v>2.0796749999999999E-2</v>
      </c>
      <c r="I6703" s="2">
        <f>IF(C6703&gt;'Assumptions Notes'!C$11,-C6703*('Assumptions Notes'!C$13/(2*1000)),G6703*D6703)</f>
        <v>2.0796749999999999E-2</v>
      </c>
    </row>
    <row r="6704" spans="1:9" ht="16" x14ac:dyDescent="0.2">
      <c r="A6704" s="5">
        <v>42691.645833333336</v>
      </c>
      <c r="B6704" s="2">
        <v>1629.69</v>
      </c>
      <c r="C6704" s="29">
        <v>104</v>
      </c>
      <c r="D6704" s="8">
        <v>2.2124999999999998E-4</v>
      </c>
      <c r="E6704" s="13">
        <f>D6704*'Assumptions Notes'!C$12</f>
        <v>2.6549999999999997E-2</v>
      </c>
      <c r="F6704" s="15">
        <f t="shared" si="208"/>
        <v>2.3009999999999999E-2</v>
      </c>
      <c r="G6704" s="10">
        <f>IF(C6704&gt;'Assumptions Notes'!C$11,'Assumptions Notes'!C$11,C6704)</f>
        <v>104</v>
      </c>
      <c r="H6704" s="15">
        <f t="shared" si="209"/>
        <v>2.3009999999999999E-2</v>
      </c>
      <c r="I6704" s="2">
        <f>IF(C6704&gt;'Assumptions Notes'!C$11,-C6704*('Assumptions Notes'!C$13/(2*1000)),G6704*D6704)</f>
        <v>2.3009999999999999E-2</v>
      </c>
    </row>
    <row r="6705" spans="1:9" ht="16" x14ac:dyDescent="0.2">
      <c r="A6705" s="5">
        <v>42691.666666666664</v>
      </c>
      <c r="B6705" s="2">
        <v>1688.25</v>
      </c>
      <c r="C6705" s="29">
        <v>105.9</v>
      </c>
      <c r="D6705" s="8">
        <v>2.4499999999999999E-4</v>
      </c>
      <c r="E6705" s="13">
        <f>D6705*'Assumptions Notes'!C$12</f>
        <v>2.9399999999999999E-2</v>
      </c>
      <c r="F6705" s="15">
        <f t="shared" si="208"/>
        <v>2.59455E-2</v>
      </c>
      <c r="G6705" s="10">
        <f>IF(C6705&gt;'Assumptions Notes'!C$11,'Assumptions Notes'!C$11,C6705)</f>
        <v>105.9</v>
      </c>
      <c r="H6705" s="15">
        <f t="shared" si="209"/>
        <v>2.59455E-2</v>
      </c>
      <c r="I6705" s="2">
        <f>IF(C6705&gt;'Assumptions Notes'!C$11,-C6705*('Assumptions Notes'!C$13/(2*1000)),G6705*D6705)</f>
        <v>2.59455E-2</v>
      </c>
    </row>
    <row r="6706" spans="1:9" ht="16" x14ac:dyDescent="0.2">
      <c r="A6706" s="5">
        <v>42691.6875</v>
      </c>
      <c r="B6706" s="2">
        <v>1764.11</v>
      </c>
      <c r="C6706" s="29">
        <v>107.5</v>
      </c>
      <c r="D6706" s="8">
        <v>2.7E-4</v>
      </c>
      <c r="E6706" s="13">
        <f>D6706*'Assumptions Notes'!C$12</f>
        <v>3.2399999999999998E-2</v>
      </c>
      <c r="F6706" s="15">
        <f t="shared" si="208"/>
        <v>2.9024999999999999E-2</v>
      </c>
      <c r="G6706" s="10">
        <f>IF(C6706&gt;'Assumptions Notes'!C$11,'Assumptions Notes'!C$11,C6706)</f>
        <v>107.5</v>
      </c>
      <c r="H6706" s="15">
        <f t="shared" si="209"/>
        <v>2.9024999999999999E-2</v>
      </c>
      <c r="I6706" s="2">
        <f>IF(C6706&gt;'Assumptions Notes'!C$11,-C6706*('Assumptions Notes'!C$13/(2*1000)),G6706*D6706)</f>
        <v>2.9024999999999999E-2</v>
      </c>
    </row>
    <row r="6707" spans="1:9" ht="16" x14ac:dyDescent="0.2">
      <c r="A6707" s="5">
        <v>42691.708333333336</v>
      </c>
      <c r="B6707" s="2">
        <v>1769.92</v>
      </c>
      <c r="C6707" s="29">
        <v>109.8</v>
      </c>
      <c r="D6707" s="8">
        <v>2.9500000000000001E-4</v>
      </c>
      <c r="E6707" s="13">
        <f>D6707*'Assumptions Notes'!C$12</f>
        <v>3.5400000000000001E-2</v>
      </c>
      <c r="F6707" s="15">
        <f t="shared" si="208"/>
        <v>3.2391000000000003E-2</v>
      </c>
      <c r="G6707" s="10">
        <f>IF(C6707&gt;'Assumptions Notes'!C$11,'Assumptions Notes'!C$11,C6707)</f>
        <v>109.8</v>
      </c>
      <c r="H6707" s="15">
        <f t="shared" si="209"/>
        <v>3.2391000000000003E-2</v>
      </c>
      <c r="I6707" s="2">
        <f>IF(C6707&gt;'Assumptions Notes'!C$11,-C6707*('Assumptions Notes'!C$13/(2*1000)),G6707*D6707)</f>
        <v>3.2391000000000003E-2</v>
      </c>
    </row>
    <row r="6708" spans="1:9" ht="16" x14ac:dyDescent="0.2">
      <c r="A6708" s="5">
        <v>42691.729166666664</v>
      </c>
      <c r="B6708" s="2">
        <v>1734.57</v>
      </c>
      <c r="C6708" s="29">
        <v>109.1</v>
      </c>
      <c r="D6708" s="8">
        <v>2.9750000000000002E-4</v>
      </c>
      <c r="E6708" s="13">
        <f>D6708*'Assumptions Notes'!C$12</f>
        <v>3.5700000000000003E-2</v>
      </c>
      <c r="F6708" s="15">
        <f t="shared" si="208"/>
        <v>3.245725E-2</v>
      </c>
      <c r="G6708" s="10">
        <f>IF(C6708&gt;'Assumptions Notes'!C$11,'Assumptions Notes'!C$11,C6708)</f>
        <v>109.1</v>
      </c>
      <c r="H6708" s="15">
        <f t="shared" si="209"/>
        <v>3.245725E-2</v>
      </c>
      <c r="I6708" s="2">
        <f>IF(C6708&gt;'Assumptions Notes'!C$11,-C6708*('Assumptions Notes'!C$13/(2*1000)),G6708*D6708)</f>
        <v>3.245725E-2</v>
      </c>
    </row>
    <row r="6709" spans="1:9" ht="16" x14ac:dyDescent="0.2">
      <c r="A6709" s="5">
        <v>42691.75</v>
      </c>
      <c r="B6709" s="2">
        <v>1722.6</v>
      </c>
      <c r="C6709" s="29">
        <v>108.6</v>
      </c>
      <c r="D6709" s="8">
        <v>2.9999999999999997E-4</v>
      </c>
      <c r="E6709" s="13">
        <f>D6709*'Assumptions Notes'!C$12</f>
        <v>3.5999999999999997E-2</v>
      </c>
      <c r="F6709" s="15">
        <f t="shared" si="208"/>
        <v>3.2579999999999998E-2</v>
      </c>
      <c r="G6709" s="10">
        <f>IF(C6709&gt;'Assumptions Notes'!C$11,'Assumptions Notes'!C$11,C6709)</f>
        <v>108.6</v>
      </c>
      <c r="H6709" s="15">
        <f t="shared" si="209"/>
        <v>3.2579999999999998E-2</v>
      </c>
      <c r="I6709" s="2">
        <f>IF(C6709&gt;'Assumptions Notes'!C$11,-C6709*('Assumptions Notes'!C$13/(2*1000)),G6709*D6709)</f>
        <v>3.2579999999999998E-2</v>
      </c>
    </row>
    <row r="6710" spans="1:9" ht="16" x14ac:dyDescent="0.2">
      <c r="A6710" s="5">
        <v>42691.770833333336</v>
      </c>
      <c r="B6710" s="2">
        <v>1690.88</v>
      </c>
      <c r="C6710" s="29">
        <v>107.8</v>
      </c>
      <c r="D6710" s="8">
        <v>2.9999999999999997E-4</v>
      </c>
      <c r="E6710" s="13">
        <f>D6710*'Assumptions Notes'!C$12</f>
        <v>3.5999999999999997E-2</v>
      </c>
      <c r="F6710" s="15">
        <f t="shared" si="208"/>
        <v>3.2339999999999994E-2</v>
      </c>
      <c r="G6710" s="10">
        <f>IF(C6710&gt;'Assumptions Notes'!C$11,'Assumptions Notes'!C$11,C6710)</f>
        <v>107.8</v>
      </c>
      <c r="H6710" s="15">
        <f t="shared" si="209"/>
        <v>3.2339999999999994E-2</v>
      </c>
      <c r="I6710" s="2">
        <f>IF(C6710&gt;'Assumptions Notes'!C$11,-C6710*('Assumptions Notes'!C$13/(2*1000)),G6710*D6710)</f>
        <v>3.2339999999999994E-2</v>
      </c>
    </row>
    <row r="6711" spans="1:9" ht="16" x14ac:dyDescent="0.2">
      <c r="A6711" s="5">
        <v>42691.791666666664</v>
      </c>
      <c r="B6711" s="2">
        <v>1683.06</v>
      </c>
      <c r="C6711" s="29">
        <v>107.9</v>
      </c>
      <c r="D6711" s="8">
        <v>2.9999999999999997E-4</v>
      </c>
      <c r="E6711" s="13">
        <f>D6711*'Assumptions Notes'!C$12</f>
        <v>3.5999999999999997E-2</v>
      </c>
      <c r="F6711" s="15">
        <f t="shared" si="208"/>
        <v>3.2369999999999996E-2</v>
      </c>
      <c r="G6711" s="10">
        <f>IF(C6711&gt;'Assumptions Notes'!C$11,'Assumptions Notes'!C$11,C6711)</f>
        <v>107.9</v>
      </c>
      <c r="H6711" s="15">
        <f t="shared" si="209"/>
        <v>3.2369999999999996E-2</v>
      </c>
      <c r="I6711" s="2">
        <f>IF(C6711&gt;'Assumptions Notes'!C$11,-C6711*('Assumptions Notes'!C$13/(2*1000)),G6711*D6711)</f>
        <v>3.2369999999999996E-2</v>
      </c>
    </row>
    <row r="6712" spans="1:9" ht="16" x14ac:dyDescent="0.2">
      <c r="A6712" s="5">
        <v>42691.8125</v>
      </c>
      <c r="B6712" s="2">
        <v>1673.47</v>
      </c>
      <c r="C6712" s="29">
        <v>108</v>
      </c>
      <c r="D6712" s="8">
        <v>2.9750000000000002E-4</v>
      </c>
      <c r="E6712" s="13">
        <f>D6712*'Assumptions Notes'!C$12</f>
        <v>3.5700000000000003E-2</v>
      </c>
      <c r="F6712" s="15">
        <f t="shared" si="208"/>
        <v>3.2130000000000006E-2</v>
      </c>
      <c r="G6712" s="10">
        <f>IF(C6712&gt;'Assumptions Notes'!C$11,'Assumptions Notes'!C$11,C6712)</f>
        <v>108</v>
      </c>
      <c r="H6712" s="15">
        <f t="shared" si="209"/>
        <v>3.2130000000000006E-2</v>
      </c>
      <c r="I6712" s="2">
        <f>IF(C6712&gt;'Assumptions Notes'!C$11,-C6712*('Assumptions Notes'!C$13/(2*1000)),G6712*D6712)</f>
        <v>3.2130000000000006E-2</v>
      </c>
    </row>
    <row r="6713" spans="1:9" ht="16" x14ac:dyDescent="0.2">
      <c r="A6713" s="5">
        <v>42691.833333333336</v>
      </c>
      <c r="B6713" s="2">
        <v>1674.7</v>
      </c>
      <c r="C6713" s="29">
        <v>105</v>
      </c>
      <c r="D6713" s="8">
        <v>2.9500000000000001E-4</v>
      </c>
      <c r="E6713" s="13">
        <f>D6713*'Assumptions Notes'!C$12</f>
        <v>3.5400000000000001E-2</v>
      </c>
      <c r="F6713" s="15">
        <f t="shared" si="208"/>
        <v>3.0975000000000003E-2</v>
      </c>
      <c r="G6713" s="10">
        <f>IF(C6713&gt;'Assumptions Notes'!C$11,'Assumptions Notes'!C$11,C6713)</f>
        <v>105</v>
      </c>
      <c r="H6713" s="15">
        <f t="shared" si="209"/>
        <v>3.0975000000000003E-2</v>
      </c>
      <c r="I6713" s="2">
        <f>IF(C6713&gt;'Assumptions Notes'!C$11,-C6713*('Assumptions Notes'!C$13/(2*1000)),G6713*D6713)</f>
        <v>3.0975000000000003E-2</v>
      </c>
    </row>
    <row r="6714" spans="1:9" ht="16" x14ac:dyDescent="0.2">
      <c r="A6714" s="5">
        <v>42691.854166666664</v>
      </c>
      <c r="B6714" s="2">
        <v>1647.7</v>
      </c>
      <c r="C6714" s="29">
        <v>104.2</v>
      </c>
      <c r="D6714" s="8">
        <v>2.9E-4</v>
      </c>
      <c r="E6714" s="13">
        <f>D6714*'Assumptions Notes'!C$12</f>
        <v>3.4799999999999998E-2</v>
      </c>
      <c r="F6714" s="15">
        <f t="shared" si="208"/>
        <v>3.0218000000000002E-2</v>
      </c>
      <c r="G6714" s="10">
        <f>IF(C6714&gt;'Assumptions Notes'!C$11,'Assumptions Notes'!C$11,C6714)</f>
        <v>104.2</v>
      </c>
      <c r="H6714" s="15">
        <f t="shared" si="209"/>
        <v>3.0218000000000002E-2</v>
      </c>
      <c r="I6714" s="2">
        <f>IF(C6714&gt;'Assumptions Notes'!C$11,-C6714*('Assumptions Notes'!C$13/(2*1000)),G6714*D6714)</f>
        <v>3.0218000000000002E-2</v>
      </c>
    </row>
    <row r="6715" spans="1:9" ht="16" x14ac:dyDescent="0.2">
      <c r="A6715" s="5">
        <v>42691.875</v>
      </c>
      <c r="B6715" s="2">
        <v>1538.97</v>
      </c>
      <c r="C6715" s="29">
        <v>103.5</v>
      </c>
      <c r="D6715" s="8">
        <v>2.8499999999999999E-4</v>
      </c>
      <c r="E6715" s="13">
        <f>D6715*'Assumptions Notes'!C$12</f>
        <v>3.4200000000000001E-2</v>
      </c>
      <c r="F6715" s="15">
        <f t="shared" si="208"/>
        <v>2.9497499999999999E-2</v>
      </c>
      <c r="G6715" s="10">
        <f>IF(C6715&gt;'Assumptions Notes'!C$11,'Assumptions Notes'!C$11,C6715)</f>
        <v>103.5</v>
      </c>
      <c r="H6715" s="15">
        <f t="shared" si="209"/>
        <v>2.9497499999999999E-2</v>
      </c>
      <c r="I6715" s="2">
        <f>IF(C6715&gt;'Assumptions Notes'!C$11,-C6715*('Assumptions Notes'!C$13/(2*1000)),G6715*D6715)</f>
        <v>2.9497499999999999E-2</v>
      </c>
    </row>
    <row r="6716" spans="1:9" ht="16" x14ac:dyDescent="0.2">
      <c r="A6716" s="5">
        <v>42691.895833333336</v>
      </c>
      <c r="B6716" s="2">
        <v>1473.88</v>
      </c>
      <c r="C6716" s="29">
        <v>101.8</v>
      </c>
      <c r="D6716" s="8">
        <v>2.7E-4</v>
      </c>
      <c r="E6716" s="13">
        <f>D6716*'Assumptions Notes'!C$12</f>
        <v>3.2399999999999998E-2</v>
      </c>
      <c r="F6716" s="15">
        <f t="shared" si="208"/>
        <v>2.7486E-2</v>
      </c>
      <c r="G6716" s="10">
        <f>IF(C6716&gt;'Assumptions Notes'!C$11,'Assumptions Notes'!C$11,C6716)</f>
        <v>101.8</v>
      </c>
      <c r="H6716" s="15">
        <f t="shared" si="209"/>
        <v>2.7486E-2</v>
      </c>
      <c r="I6716" s="2">
        <f>IF(C6716&gt;'Assumptions Notes'!C$11,-C6716*('Assumptions Notes'!C$13/(2*1000)),G6716*D6716)</f>
        <v>2.7486E-2</v>
      </c>
    </row>
    <row r="6717" spans="1:9" ht="16" x14ac:dyDescent="0.2">
      <c r="A6717" s="5">
        <v>42691.916666666664</v>
      </c>
      <c r="B6717" s="2">
        <v>1430.37</v>
      </c>
      <c r="C6717" s="29">
        <v>103.9</v>
      </c>
      <c r="D6717" s="8">
        <v>2.5500000000000002E-4</v>
      </c>
      <c r="E6717" s="13">
        <f>D6717*'Assumptions Notes'!C$12</f>
        <v>3.0600000000000002E-2</v>
      </c>
      <c r="F6717" s="15">
        <f t="shared" si="208"/>
        <v>2.6494500000000004E-2</v>
      </c>
      <c r="G6717" s="10">
        <f>IF(C6717&gt;'Assumptions Notes'!C$11,'Assumptions Notes'!C$11,C6717)</f>
        <v>103.9</v>
      </c>
      <c r="H6717" s="15">
        <f t="shared" si="209"/>
        <v>2.6494500000000004E-2</v>
      </c>
      <c r="I6717" s="2">
        <f>IF(C6717&gt;'Assumptions Notes'!C$11,-C6717*('Assumptions Notes'!C$13/(2*1000)),G6717*D6717)</f>
        <v>2.6494500000000004E-2</v>
      </c>
    </row>
    <row r="6718" spans="1:9" ht="16" x14ac:dyDescent="0.2">
      <c r="A6718" s="5">
        <v>42691.9375</v>
      </c>
      <c r="B6718" s="2">
        <v>1336.51</v>
      </c>
      <c r="C6718" s="29">
        <v>106.8</v>
      </c>
      <c r="D6718" s="8">
        <v>2.1250000000000002E-4</v>
      </c>
      <c r="E6718" s="13">
        <f>D6718*'Assumptions Notes'!C$12</f>
        <v>2.5500000000000002E-2</v>
      </c>
      <c r="F6718" s="15">
        <f t="shared" si="208"/>
        <v>2.2695E-2</v>
      </c>
      <c r="G6718" s="10">
        <f>IF(C6718&gt;'Assumptions Notes'!C$11,'Assumptions Notes'!C$11,C6718)</f>
        <v>106.8</v>
      </c>
      <c r="H6718" s="15">
        <f t="shared" si="209"/>
        <v>2.2695E-2</v>
      </c>
      <c r="I6718" s="2">
        <f>IF(C6718&gt;'Assumptions Notes'!C$11,-C6718*('Assumptions Notes'!C$13/(2*1000)),G6718*D6718)</f>
        <v>2.2695E-2</v>
      </c>
    </row>
    <row r="6719" spans="1:9" ht="16" x14ac:dyDescent="0.2">
      <c r="A6719" s="5">
        <v>42691.958333333336</v>
      </c>
      <c r="B6719" s="2">
        <v>1323.56</v>
      </c>
      <c r="C6719" s="29">
        <v>109.3</v>
      </c>
      <c r="D6719" s="8">
        <v>1.7000000000000001E-4</v>
      </c>
      <c r="E6719" s="13">
        <f>D6719*'Assumptions Notes'!C$12</f>
        <v>2.0400000000000001E-2</v>
      </c>
      <c r="F6719" s="15">
        <f t="shared" si="208"/>
        <v>1.8581E-2</v>
      </c>
      <c r="G6719" s="10">
        <f>IF(C6719&gt;'Assumptions Notes'!C$11,'Assumptions Notes'!C$11,C6719)</f>
        <v>109.3</v>
      </c>
      <c r="H6719" s="15">
        <f t="shared" si="209"/>
        <v>1.8581E-2</v>
      </c>
      <c r="I6719" s="2">
        <f>IF(C6719&gt;'Assumptions Notes'!C$11,-C6719*('Assumptions Notes'!C$13/(2*1000)),G6719*D6719)</f>
        <v>1.8581E-2</v>
      </c>
    </row>
    <row r="6720" spans="1:9" ht="16" x14ac:dyDescent="0.2">
      <c r="A6720" s="5">
        <v>42691.979166666664</v>
      </c>
      <c r="B6720" s="2">
        <v>1344.3</v>
      </c>
      <c r="C6720" s="29">
        <v>108.9</v>
      </c>
      <c r="D6720" s="8">
        <v>1.5000000000000001E-4</v>
      </c>
      <c r="E6720" s="13">
        <f>D6720*'Assumptions Notes'!C$12</f>
        <v>1.8000000000000002E-2</v>
      </c>
      <c r="F6720" s="15">
        <f t="shared" si="208"/>
        <v>1.6335000000000002E-2</v>
      </c>
      <c r="G6720" s="10">
        <f>IF(C6720&gt;'Assumptions Notes'!C$11,'Assumptions Notes'!C$11,C6720)</f>
        <v>108.9</v>
      </c>
      <c r="H6720" s="15">
        <f t="shared" si="209"/>
        <v>1.6335000000000002E-2</v>
      </c>
      <c r="I6720" s="2">
        <f>IF(C6720&gt;'Assumptions Notes'!C$11,-C6720*('Assumptions Notes'!C$13/(2*1000)),G6720*D6720)</f>
        <v>1.6335000000000002E-2</v>
      </c>
    </row>
    <row r="6721" spans="1:9" ht="16" x14ac:dyDescent="0.2">
      <c r="A6721" s="5">
        <v>42692</v>
      </c>
      <c r="B6721" s="2">
        <v>1512.1</v>
      </c>
      <c r="C6721" s="29">
        <v>106.8</v>
      </c>
      <c r="D6721" s="8">
        <v>1.2999999999999999E-4</v>
      </c>
      <c r="E6721" s="13">
        <f>D6721*'Assumptions Notes'!C$12</f>
        <v>1.5599999999999999E-2</v>
      </c>
      <c r="F6721" s="15">
        <f t="shared" si="208"/>
        <v>1.3883999999999999E-2</v>
      </c>
      <c r="G6721" s="10">
        <f>IF(C6721&gt;'Assumptions Notes'!C$11,'Assumptions Notes'!C$11,C6721)</f>
        <v>106.8</v>
      </c>
      <c r="H6721" s="15">
        <f t="shared" si="209"/>
        <v>1.3883999999999999E-2</v>
      </c>
      <c r="I6721" s="2">
        <f>IF(C6721&gt;'Assumptions Notes'!C$11,-C6721*('Assumptions Notes'!C$13/(2*1000)),G6721*D6721)</f>
        <v>1.3883999999999999E-2</v>
      </c>
    </row>
    <row r="6722" spans="1:9" ht="16" x14ac:dyDescent="0.2">
      <c r="A6722" s="5">
        <v>42692.020833333336</v>
      </c>
      <c r="B6722" s="2">
        <v>1399.1</v>
      </c>
      <c r="C6722" s="29">
        <v>110.6</v>
      </c>
      <c r="D6722" s="8">
        <v>1.175E-4</v>
      </c>
      <c r="E6722" s="13">
        <f>D6722*'Assumptions Notes'!C$12</f>
        <v>1.41E-2</v>
      </c>
      <c r="F6722" s="15">
        <f t="shared" si="208"/>
        <v>1.2995499999999998E-2</v>
      </c>
      <c r="G6722" s="10">
        <f>IF(C6722&gt;'Assumptions Notes'!C$11,'Assumptions Notes'!C$11,C6722)</f>
        <v>110.6</v>
      </c>
      <c r="H6722" s="15">
        <f t="shared" si="209"/>
        <v>1.2995499999999998E-2</v>
      </c>
      <c r="I6722" s="2">
        <f>IF(C6722&gt;'Assumptions Notes'!C$11,-C6722*('Assumptions Notes'!C$13/(2*1000)),G6722*D6722)</f>
        <v>1.2995499999999998E-2</v>
      </c>
    </row>
    <row r="6723" spans="1:9" ht="16" x14ac:dyDescent="0.2">
      <c r="A6723" s="5">
        <v>42692.041666666664</v>
      </c>
      <c r="B6723" s="2">
        <v>1320.8</v>
      </c>
      <c r="C6723" s="29">
        <v>109.5</v>
      </c>
      <c r="D6723" s="8">
        <v>1.05E-4</v>
      </c>
      <c r="E6723" s="13">
        <f>D6723*'Assumptions Notes'!C$12</f>
        <v>1.26E-2</v>
      </c>
      <c r="F6723" s="15">
        <f t="shared" ref="F6723:F6786" si="210">D6723*C6723</f>
        <v>1.1497500000000001E-2</v>
      </c>
      <c r="G6723" s="10">
        <f>IF(C6723&gt;'Assumptions Notes'!C$11,'Assumptions Notes'!C$11,C6723)</f>
        <v>109.5</v>
      </c>
      <c r="H6723" s="15">
        <f t="shared" ref="H6723:H6786" si="211">G6723*D6723</f>
        <v>1.1497500000000001E-2</v>
      </c>
      <c r="I6723" s="2">
        <f>IF(C6723&gt;'Assumptions Notes'!C$11,-C6723*('Assumptions Notes'!C$13/(2*1000)),G6723*D6723)</f>
        <v>1.1497500000000001E-2</v>
      </c>
    </row>
    <row r="6724" spans="1:9" ht="16" x14ac:dyDescent="0.2">
      <c r="A6724" s="5">
        <v>42692.0625</v>
      </c>
      <c r="B6724" s="2">
        <v>1247.48</v>
      </c>
      <c r="C6724" s="29">
        <v>108.2</v>
      </c>
      <c r="D6724" s="8">
        <v>1.025E-4</v>
      </c>
      <c r="E6724" s="13">
        <f>D6724*'Assumptions Notes'!C$12</f>
        <v>1.23E-2</v>
      </c>
      <c r="F6724" s="15">
        <f t="shared" si="210"/>
        <v>1.10905E-2</v>
      </c>
      <c r="G6724" s="10">
        <f>IF(C6724&gt;'Assumptions Notes'!C$11,'Assumptions Notes'!C$11,C6724)</f>
        <v>108.2</v>
      </c>
      <c r="H6724" s="15">
        <f t="shared" si="211"/>
        <v>1.10905E-2</v>
      </c>
      <c r="I6724" s="2">
        <f>IF(C6724&gt;'Assumptions Notes'!C$11,-C6724*('Assumptions Notes'!C$13/(2*1000)),G6724*D6724)</f>
        <v>1.10905E-2</v>
      </c>
    </row>
    <row r="6725" spans="1:9" ht="16" x14ac:dyDescent="0.2">
      <c r="A6725" s="5">
        <v>42692.083333333336</v>
      </c>
      <c r="B6725" s="2">
        <v>1187.54</v>
      </c>
      <c r="C6725" s="29">
        <v>106.6</v>
      </c>
      <c r="D6725" s="8">
        <v>1E-4</v>
      </c>
      <c r="E6725" s="13">
        <f>D6725*'Assumptions Notes'!C$12</f>
        <v>1.2E-2</v>
      </c>
      <c r="F6725" s="15">
        <f t="shared" si="210"/>
        <v>1.0659999999999999E-2</v>
      </c>
      <c r="G6725" s="10">
        <f>IF(C6725&gt;'Assumptions Notes'!C$11,'Assumptions Notes'!C$11,C6725)</f>
        <v>106.6</v>
      </c>
      <c r="H6725" s="15">
        <f t="shared" si="211"/>
        <v>1.0659999999999999E-2</v>
      </c>
      <c r="I6725" s="2">
        <f>IF(C6725&gt;'Assumptions Notes'!C$11,-C6725*('Assumptions Notes'!C$13/(2*1000)),G6725*D6725)</f>
        <v>1.0659999999999999E-2</v>
      </c>
    </row>
    <row r="6726" spans="1:9" ht="16" x14ac:dyDescent="0.2">
      <c r="A6726" s="5">
        <v>42692.104166666664</v>
      </c>
      <c r="B6726" s="2">
        <v>1156.23</v>
      </c>
      <c r="C6726" s="29">
        <v>105.6</v>
      </c>
      <c r="D6726" s="8">
        <v>9.8750000000000002E-5</v>
      </c>
      <c r="E6726" s="13">
        <f>D6726*'Assumptions Notes'!C$12</f>
        <v>1.1849999999999999E-2</v>
      </c>
      <c r="F6726" s="15">
        <f t="shared" si="210"/>
        <v>1.0428E-2</v>
      </c>
      <c r="G6726" s="10">
        <f>IF(C6726&gt;'Assumptions Notes'!C$11,'Assumptions Notes'!C$11,C6726)</f>
        <v>105.6</v>
      </c>
      <c r="H6726" s="15">
        <f t="shared" si="211"/>
        <v>1.0428E-2</v>
      </c>
      <c r="I6726" s="2">
        <f>IF(C6726&gt;'Assumptions Notes'!C$11,-C6726*('Assumptions Notes'!C$13/(2*1000)),G6726*D6726)</f>
        <v>1.0428E-2</v>
      </c>
    </row>
    <row r="6727" spans="1:9" ht="16" x14ac:dyDescent="0.2">
      <c r="A6727" s="5">
        <v>42692.125</v>
      </c>
      <c r="B6727" s="2">
        <v>1156.5999999999999</v>
      </c>
      <c r="C6727" s="29">
        <v>104.5</v>
      </c>
      <c r="D6727" s="8">
        <v>9.7499999999999998E-5</v>
      </c>
      <c r="E6727" s="13">
        <f>D6727*'Assumptions Notes'!C$12</f>
        <v>1.17E-2</v>
      </c>
      <c r="F6727" s="15">
        <f t="shared" si="210"/>
        <v>1.018875E-2</v>
      </c>
      <c r="G6727" s="10">
        <f>IF(C6727&gt;'Assumptions Notes'!C$11,'Assumptions Notes'!C$11,C6727)</f>
        <v>104.5</v>
      </c>
      <c r="H6727" s="15">
        <f t="shared" si="211"/>
        <v>1.018875E-2</v>
      </c>
      <c r="I6727" s="2">
        <f>IF(C6727&gt;'Assumptions Notes'!C$11,-C6727*('Assumptions Notes'!C$13/(2*1000)),G6727*D6727)</f>
        <v>1.018875E-2</v>
      </c>
    </row>
    <row r="6728" spans="1:9" ht="16" x14ac:dyDescent="0.2">
      <c r="A6728" s="5">
        <v>42692.145833333336</v>
      </c>
      <c r="B6728" s="2">
        <v>1142.7</v>
      </c>
      <c r="C6728" s="29">
        <v>102.7</v>
      </c>
      <c r="D6728" s="8">
        <v>9.6250000000000009E-5</v>
      </c>
      <c r="E6728" s="13">
        <f>D6728*'Assumptions Notes'!C$12</f>
        <v>1.1550000000000001E-2</v>
      </c>
      <c r="F6728" s="15">
        <f t="shared" si="210"/>
        <v>9.8848750000000013E-3</v>
      </c>
      <c r="G6728" s="10">
        <f>IF(C6728&gt;'Assumptions Notes'!C$11,'Assumptions Notes'!C$11,C6728)</f>
        <v>102.7</v>
      </c>
      <c r="H6728" s="15">
        <f t="shared" si="211"/>
        <v>9.8848750000000013E-3</v>
      </c>
      <c r="I6728" s="2">
        <f>IF(C6728&gt;'Assumptions Notes'!C$11,-C6728*('Assumptions Notes'!C$13/(2*1000)),G6728*D6728)</f>
        <v>9.8848750000000013E-3</v>
      </c>
    </row>
    <row r="6729" spans="1:9" ht="16" x14ac:dyDescent="0.2">
      <c r="A6729" s="5">
        <v>42692.166666666664</v>
      </c>
      <c r="B6729" s="2">
        <v>1136.45</v>
      </c>
      <c r="C6729" s="29">
        <v>103</v>
      </c>
      <c r="D6729" s="8">
        <v>9.5000000000000005E-5</v>
      </c>
      <c r="E6729" s="13">
        <f>D6729*'Assumptions Notes'!C$12</f>
        <v>1.14E-2</v>
      </c>
      <c r="F6729" s="15">
        <f t="shared" si="210"/>
        <v>9.7850000000000003E-3</v>
      </c>
      <c r="G6729" s="10">
        <f>IF(C6729&gt;'Assumptions Notes'!C$11,'Assumptions Notes'!C$11,C6729)</f>
        <v>103</v>
      </c>
      <c r="H6729" s="15">
        <f t="shared" si="211"/>
        <v>9.7850000000000003E-3</v>
      </c>
      <c r="I6729" s="2">
        <f>IF(C6729&gt;'Assumptions Notes'!C$11,-C6729*('Assumptions Notes'!C$13/(2*1000)),G6729*D6729)</f>
        <v>9.7850000000000003E-3</v>
      </c>
    </row>
    <row r="6730" spans="1:9" ht="16" x14ac:dyDescent="0.2">
      <c r="A6730" s="5">
        <v>42692.1875</v>
      </c>
      <c r="B6730" s="2">
        <v>1159.93</v>
      </c>
      <c r="C6730" s="29">
        <v>105.6</v>
      </c>
      <c r="D6730" s="8">
        <v>9.6250000000000009E-5</v>
      </c>
      <c r="E6730" s="13">
        <f>D6730*'Assumptions Notes'!C$12</f>
        <v>1.1550000000000001E-2</v>
      </c>
      <c r="F6730" s="15">
        <f t="shared" si="210"/>
        <v>1.0164000000000001E-2</v>
      </c>
      <c r="G6730" s="10">
        <f>IF(C6730&gt;'Assumptions Notes'!C$11,'Assumptions Notes'!C$11,C6730)</f>
        <v>105.6</v>
      </c>
      <c r="H6730" s="15">
        <f t="shared" si="211"/>
        <v>1.0164000000000001E-2</v>
      </c>
      <c r="I6730" s="2">
        <f>IF(C6730&gt;'Assumptions Notes'!C$11,-C6730*('Assumptions Notes'!C$13/(2*1000)),G6730*D6730)</f>
        <v>1.0164000000000001E-2</v>
      </c>
    </row>
    <row r="6731" spans="1:9" ht="16" x14ac:dyDescent="0.2">
      <c r="A6731" s="5">
        <v>42692.208333333336</v>
      </c>
      <c r="B6731" s="2">
        <v>1181.7</v>
      </c>
      <c r="C6731" s="29">
        <v>107.8</v>
      </c>
      <c r="D6731" s="8">
        <v>9.7499999999999998E-5</v>
      </c>
      <c r="E6731" s="13">
        <f>D6731*'Assumptions Notes'!C$12</f>
        <v>1.17E-2</v>
      </c>
      <c r="F6731" s="15">
        <f t="shared" si="210"/>
        <v>1.0510499999999999E-2</v>
      </c>
      <c r="G6731" s="10">
        <f>IF(C6731&gt;'Assumptions Notes'!C$11,'Assumptions Notes'!C$11,C6731)</f>
        <v>107.8</v>
      </c>
      <c r="H6731" s="15">
        <f t="shared" si="211"/>
        <v>1.0510499999999999E-2</v>
      </c>
      <c r="I6731" s="2">
        <f>IF(C6731&gt;'Assumptions Notes'!C$11,-C6731*('Assumptions Notes'!C$13/(2*1000)),G6731*D6731)</f>
        <v>1.0510499999999999E-2</v>
      </c>
    </row>
    <row r="6732" spans="1:9" ht="16" x14ac:dyDescent="0.2">
      <c r="A6732" s="5">
        <v>42692.229166666664</v>
      </c>
      <c r="B6732" s="2">
        <v>1243.78</v>
      </c>
      <c r="C6732" s="29">
        <v>107.2</v>
      </c>
      <c r="D6732" s="8">
        <v>1.15E-4</v>
      </c>
      <c r="E6732" s="13">
        <f>D6732*'Assumptions Notes'!C$12</f>
        <v>1.38E-2</v>
      </c>
      <c r="F6732" s="15">
        <f t="shared" si="210"/>
        <v>1.2328E-2</v>
      </c>
      <c r="G6732" s="10">
        <f>IF(C6732&gt;'Assumptions Notes'!C$11,'Assumptions Notes'!C$11,C6732)</f>
        <v>107.2</v>
      </c>
      <c r="H6732" s="15">
        <f t="shared" si="211"/>
        <v>1.2328E-2</v>
      </c>
      <c r="I6732" s="2">
        <f>IF(C6732&gt;'Assumptions Notes'!C$11,-C6732*('Assumptions Notes'!C$13/(2*1000)),G6732*D6732)</f>
        <v>1.2328E-2</v>
      </c>
    </row>
    <row r="6733" spans="1:9" ht="16" x14ac:dyDescent="0.2">
      <c r="A6733" s="5">
        <v>42692.25</v>
      </c>
      <c r="B6733" s="2">
        <v>1328.37</v>
      </c>
      <c r="C6733" s="29">
        <v>107.5</v>
      </c>
      <c r="D6733" s="8">
        <v>1.325E-4</v>
      </c>
      <c r="E6733" s="13">
        <f>D6733*'Assumptions Notes'!C$12</f>
        <v>1.5900000000000001E-2</v>
      </c>
      <c r="F6733" s="15">
        <f t="shared" si="210"/>
        <v>1.4243749999999999E-2</v>
      </c>
      <c r="G6733" s="10">
        <f>IF(C6733&gt;'Assumptions Notes'!C$11,'Assumptions Notes'!C$11,C6733)</f>
        <v>107.5</v>
      </c>
      <c r="H6733" s="15">
        <f t="shared" si="211"/>
        <v>1.4243749999999999E-2</v>
      </c>
      <c r="I6733" s="2">
        <f>IF(C6733&gt;'Assumptions Notes'!C$11,-C6733*('Assumptions Notes'!C$13/(2*1000)),G6733*D6733)</f>
        <v>1.4243749999999999E-2</v>
      </c>
    </row>
    <row r="6734" spans="1:9" ht="16" x14ac:dyDescent="0.2">
      <c r="A6734" s="5">
        <v>42692.270833333336</v>
      </c>
      <c r="B6734" s="2">
        <v>1355.42</v>
      </c>
      <c r="C6734" s="29">
        <v>108.3</v>
      </c>
      <c r="D6734" s="8">
        <v>1.6249999999999999E-4</v>
      </c>
      <c r="E6734" s="13">
        <f>D6734*'Assumptions Notes'!C$12</f>
        <v>1.95E-2</v>
      </c>
      <c r="F6734" s="15">
        <f t="shared" si="210"/>
        <v>1.759875E-2</v>
      </c>
      <c r="G6734" s="10">
        <f>IF(C6734&gt;'Assumptions Notes'!C$11,'Assumptions Notes'!C$11,C6734)</f>
        <v>108.3</v>
      </c>
      <c r="H6734" s="15">
        <f t="shared" si="211"/>
        <v>1.759875E-2</v>
      </c>
      <c r="I6734" s="2">
        <f>IF(C6734&gt;'Assumptions Notes'!C$11,-C6734*('Assumptions Notes'!C$13/(2*1000)),G6734*D6734)</f>
        <v>1.759875E-2</v>
      </c>
    </row>
    <row r="6735" spans="1:9" ht="16" x14ac:dyDescent="0.2">
      <c r="A6735" s="5">
        <v>42692.291666666664</v>
      </c>
      <c r="B6735" s="2">
        <v>1451.59</v>
      </c>
      <c r="C6735" s="29">
        <v>107.5</v>
      </c>
      <c r="D6735" s="8">
        <v>1.9249999999999999E-4</v>
      </c>
      <c r="E6735" s="13">
        <f>D6735*'Assumptions Notes'!C$12</f>
        <v>2.3099999999999999E-2</v>
      </c>
      <c r="F6735" s="15">
        <f t="shared" si="210"/>
        <v>2.069375E-2</v>
      </c>
      <c r="G6735" s="10">
        <f>IF(C6735&gt;'Assumptions Notes'!C$11,'Assumptions Notes'!C$11,C6735)</f>
        <v>107.5</v>
      </c>
      <c r="H6735" s="15">
        <f t="shared" si="211"/>
        <v>2.069375E-2</v>
      </c>
      <c r="I6735" s="2">
        <f>IF(C6735&gt;'Assumptions Notes'!C$11,-C6735*('Assumptions Notes'!C$13/(2*1000)),G6735*D6735)</f>
        <v>2.069375E-2</v>
      </c>
    </row>
    <row r="6736" spans="1:9" ht="16" x14ac:dyDescent="0.2">
      <c r="A6736" s="5">
        <v>42692.3125</v>
      </c>
      <c r="B6736" s="2">
        <v>1503.29</v>
      </c>
      <c r="C6736" s="29">
        <v>105.7</v>
      </c>
      <c r="D6736" s="8">
        <v>2.0875000000000001E-4</v>
      </c>
      <c r="E6736" s="13">
        <f>D6736*'Assumptions Notes'!C$12</f>
        <v>2.5049999999999999E-2</v>
      </c>
      <c r="F6736" s="15">
        <f t="shared" si="210"/>
        <v>2.2064875000000001E-2</v>
      </c>
      <c r="G6736" s="10">
        <f>IF(C6736&gt;'Assumptions Notes'!C$11,'Assumptions Notes'!C$11,C6736)</f>
        <v>105.7</v>
      </c>
      <c r="H6736" s="15">
        <f t="shared" si="211"/>
        <v>2.2064875000000001E-2</v>
      </c>
      <c r="I6736" s="2">
        <f>IF(C6736&gt;'Assumptions Notes'!C$11,-C6736*('Assumptions Notes'!C$13/(2*1000)),G6736*D6736)</f>
        <v>2.2064875000000001E-2</v>
      </c>
    </row>
    <row r="6737" spans="1:9" ht="16" x14ac:dyDescent="0.2">
      <c r="A6737" s="5">
        <v>42692.333333333336</v>
      </c>
      <c r="B6737" s="2">
        <v>1465.52</v>
      </c>
      <c r="C6737" s="29">
        <v>103.7</v>
      </c>
      <c r="D6737" s="8">
        <v>2.2499999999999999E-4</v>
      </c>
      <c r="E6737" s="13">
        <f>D6737*'Assumptions Notes'!C$12</f>
        <v>2.7E-2</v>
      </c>
      <c r="F6737" s="15">
        <f t="shared" si="210"/>
        <v>2.3332499999999999E-2</v>
      </c>
      <c r="G6737" s="10">
        <f>IF(C6737&gt;'Assumptions Notes'!C$11,'Assumptions Notes'!C$11,C6737)</f>
        <v>103.7</v>
      </c>
      <c r="H6737" s="15">
        <f t="shared" si="211"/>
        <v>2.3332499999999999E-2</v>
      </c>
      <c r="I6737" s="2">
        <f>IF(C6737&gt;'Assumptions Notes'!C$11,-C6737*('Assumptions Notes'!C$13/(2*1000)),G6737*D6737)</f>
        <v>2.3332499999999999E-2</v>
      </c>
    </row>
    <row r="6738" spans="1:9" ht="16" x14ac:dyDescent="0.2">
      <c r="A6738" s="5">
        <v>42692.354166666664</v>
      </c>
      <c r="B6738" s="2">
        <v>1474.96</v>
      </c>
      <c r="C6738" s="29">
        <v>101.7</v>
      </c>
      <c r="D6738" s="8">
        <v>2.2625E-4</v>
      </c>
      <c r="E6738" s="13">
        <f>D6738*'Assumptions Notes'!C$12</f>
        <v>2.7150000000000001E-2</v>
      </c>
      <c r="F6738" s="15">
        <f t="shared" si="210"/>
        <v>2.3009624999999999E-2</v>
      </c>
      <c r="G6738" s="10">
        <f>IF(C6738&gt;'Assumptions Notes'!C$11,'Assumptions Notes'!C$11,C6738)</f>
        <v>101.7</v>
      </c>
      <c r="H6738" s="15">
        <f t="shared" si="211"/>
        <v>2.3009624999999999E-2</v>
      </c>
      <c r="I6738" s="2">
        <f>IF(C6738&gt;'Assumptions Notes'!C$11,-C6738*('Assumptions Notes'!C$13/(2*1000)),G6738*D6738)</f>
        <v>2.3009624999999999E-2</v>
      </c>
    </row>
    <row r="6739" spans="1:9" ht="16" x14ac:dyDescent="0.2">
      <c r="A6739" s="5">
        <v>42692.375</v>
      </c>
      <c r="B6739" s="2">
        <v>1457.98</v>
      </c>
      <c r="C6739" s="29">
        <v>102.3</v>
      </c>
      <c r="D6739" s="8">
        <v>2.275E-4</v>
      </c>
      <c r="E6739" s="13">
        <f>D6739*'Assumptions Notes'!C$12</f>
        <v>2.7300000000000001E-2</v>
      </c>
      <c r="F6739" s="15">
        <f t="shared" si="210"/>
        <v>2.3273249999999999E-2</v>
      </c>
      <c r="G6739" s="10">
        <f>IF(C6739&gt;'Assumptions Notes'!C$11,'Assumptions Notes'!C$11,C6739)</f>
        <v>102.3</v>
      </c>
      <c r="H6739" s="15">
        <f t="shared" si="211"/>
        <v>2.3273249999999999E-2</v>
      </c>
      <c r="I6739" s="2">
        <f>IF(C6739&gt;'Assumptions Notes'!C$11,-C6739*('Assumptions Notes'!C$13/(2*1000)),G6739*D6739)</f>
        <v>2.3273249999999999E-2</v>
      </c>
    </row>
    <row r="6740" spans="1:9" ht="16" x14ac:dyDescent="0.2">
      <c r="A6740" s="5">
        <v>42692.395833333336</v>
      </c>
      <c r="B6740" s="2">
        <v>1437.69</v>
      </c>
      <c r="C6740" s="29">
        <v>100.7</v>
      </c>
      <c r="D6740" s="8">
        <v>2.1875E-4</v>
      </c>
      <c r="E6740" s="13">
        <f>D6740*'Assumptions Notes'!C$12</f>
        <v>2.6249999999999999E-2</v>
      </c>
      <c r="F6740" s="15">
        <f t="shared" si="210"/>
        <v>2.2028125000000003E-2</v>
      </c>
      <c r="G6740" s="10">
        <f>IF(C6740&gt;'Assumptions Notes'!C$11,'Assumptions Notes'!C$11,C6740)</f>
        <v>100.7</v>
      </c>
      <c r="H6740" s="15">
        <f t="shared" si="211"/>
        <v>2.2028125000000003E-2</v>
      </c>
      <c r="I6740" s="2">
        <f>IF(C6740&gt;'Assumptions Notes'!C$11,-C6740*('Assumptions Notes'!C$13/(2*1000)),G6740*D6740)</f>
        <v>2.2028125000000003E-2</v>
      </c>
    </row>
    <row r="6741" spans="1:9" ht="16" x14ac:dyDescent="0.2">
      <c r="A6741" s="5">
        <v>42692.416666666664</v>
      </c>
      <c r="B6741" s="2">
        <v>1420.85</v>
      </c>
      <c r="C6741" s="29">
        <v>99.2</v>
      </c>
      <c r="D6741" s="8">
        <v>2.1000000000000001E-4</v>
      </c>
      <c r="E6741" s="13">
        <f>D6741*'Assumptions Notes'!C$12</f>
        <v>2.52E-2</v>
      </c>
      <c r="F6741" s="15">
        <f t="shared" si="210"/>
        <v>2.0832E-2</v>
      </c>
      <c r="G6741" s="10">
        <f>IF(C6741&gt;'Assumptions Notes'!C$11,'Assumptions Notes'!C$11,C6741)</f>
        <v>99.2</v>
      </c>
      <c r="H6741" s="15">
        <f t="shared" si="211"/>
        <v>2.0832E-2</v>
      </c>
      <c r="I6741" s="2">
        <f>IF(C6741&gt;'Assumptions Notes'!C$11,-C6741*('Assumptions Notes'!C$13/(2*1000)),G6741*D6741)</f>
        <v>2.0832E-2</v>
      </c>
    </row>
    <row r="6742" spans="1:9" ht="16" x14ac:dyDescent="0.2">
      <c r="A6742" s="5">
        <v>42692.4375</v>
      </c>
      <c r="B6742" s="2">
        <v>1412.43</v>
      </c>
      <c r="C6742" s="29">
        <v>99.7</v>
      </c>
      <c r="D6742" s="8">
        <v>2.075E-4</v>
      </c>
      <c r="E6742" s="13">
        <f>D6742*'Assumptions Notes'!C$12</f>
        <v>2.4899999999999999E-2</v>
      </c>
      <c r="F6742" s="15">
        <f t="shared" si="210"/>
        <v>2.0687750000000001E-2</v>
      </c>
      <c r="G6742" s="10">
        <f>IF(C6742&gt;'Assumptions Notes'!C$11,'Assumptions Notes'!C$11,C6742)</f>
        <v>99.7</v>
      </c>
      <c r="H6742" s="15">
        <f t="shared" si="211"/>
        <v>2.0687750000000001E-2</v>
      </c>
      <c r="I6742" s="2">
        <f>IF(C6742&gt;'Assumptions Notes'!C$11,-C6742*('Assumptions Notes'!C$13/(2*1000)),G6742*D6742)</f>
        <v>2.0687750000000001E-2</v>
      </c>
    </row>
    <row r="6743" spans="1:9" ht="16" x14ac:dyDescent="0.2">
      <c r="A6743" s="5">
        <v>42692.458333333336</v>
      </c>
      <c r="B6743" s="2">
        <v>1401.71</v>
      </c>
      <c r="C6743" s="29">
        <v>101</v>
      </c>
      <c r="D6743" s="8">
        <v>2.05E-4</v>
      </c>
      <c r="E6743" s="13">
        <f>D6743*'Assumptions Notes'!C$12</f>
        <v>2.46E-2</v>
      </c>
      <c r="F6743" s="15">
        <f t="shared" si="210"/>
        <v>2.0705000000000001E-2</v>
      </c>
      <c r="G6743" s="10">
        <f>IF(C6743&gt;'Assumptions Notes'!C$11,'Assumptions Notes'!C$11,C6743)</f>
        <v>101</v>
      </c>
      <c r="H6743" s="15">
        <f t="shared" si="211"/>
        <v>2.0705000000000001E-2</v>
      </c>
      <c r="I6743" s="2">
        <f>IF(C6743&gt;'Assumptions Notes'!C$11,-C6743*('Assumptions Notes'!C$13/(2*1000)),G6743*D6743)</f>
        <v>2.0705000000000001E-2</v>
      </c>
    </row>
    <row r="6744" spans="1:9" ht="16" x14ac:dyDescent="0.2">
      <c r="A6744" s="5">
        <v>42692.479166666664</v>
      </c>
      <c r="B6744" s="2">
        <v>1359.56</v>
      </c>
      <c r="C6744" s="29">
        <v>100.9</v>
      </c>
      <c r="D6744" s="8">
        <v>2.1499999999999999E-4</v>
      </c>
      <c r="E6744" s="13">
        <f>D6744*'Assumptions Notes'!C$12</f>
        <v>2.58E-2</v>
      </c>
      <c r="F6744" s="15">
        <f t="shared" si="210"/>
        <v>2.1693500000000001E-2</v>
      </c>
      <c r="G6744" s="10">
        <f>IF(C6744&gt;'Assumptions Notes'!C$11,'Assumptions Notes'!C$11,C6744)</f>
        <v>100.9</v>
      </c>
      <c r="H6744" s="15">
        <f t="shared" si="211"/>
        <v>2.1693500000000001E-2</v>
      </c>
      <c r="I6744" s="2">
        <f>IF(C6744&gt;'Assumptions Notes'!C$11,-C6744*('Assumptions Notes'!C$13/(2*1000)),G6744*D6744)</f>
        <v>2.1693500000000001E-2</v>
      </c>
    </row>
    <row r="6745" spans="1:9" ht="16" x14ac:dyDescent="0.2">
      <c r="A6745" s="5">
        <v>42692.5</v>
      </c>
      <c r="B6745" s="2">
        <v>1275.76</v>
      </c>
      <c r="C6745" s="29">
        <v>101.5</v>
      </c>
      <c r="D6745" s="8">
        <v>2.2499999999999999E-4</v>
      </c>
      <c r="E6745" s="13">
        <f>D6745*'Assumptions Notes'!C$12</f>
        <v>2.7E-2</v>
      </c>
      <c r="F6745" s="15">
        <f t="shared" si="210"/>
        <v>2.28375E-2</v>
      </c>
      <c r="G6745" s="10">
        <f>IF(C6745&gt;'Assumptions Notes'!C$11,'Assumptions Notes'!C$11,C6745)</f>
        <v>101.5</v>
      </c>
      <c r="H6745" s="15">
        <f t="shared" si="211"/>
        <v>2.28375E-2</v>
      </c>
      <c r="I6745" s="2">
        <f>IF(C6745&gt;'Assumptions Notes'!C$11,-C6745*('Assumptions Notes'!C$13/(2*1000)),G6745*D6745)</f>
        <v>2.28375E-2</v>
      </c>
    </row>
    <row r="6746" spans="1:9" ht="16" x14ac:dyDescent="0.2">
      <c r="A6746" s="5">
        <v>42692.520833333336</v>
      </c>
      <c r="B6746" s="2">
        <v>1280.31</v>
      </c>
      <c r="C6746" s="29">
        <v>101.8</v>
      </c>
      <c r="D6746" s="8">
        <v>2.1250000000000002E-4</v>
      </c>
      <c r="E6746" s="13">
        <f>D6746*'Assumptions Notes'!C$12</f>
        <v>2.5500000000000002E-2</v>
      </c>
      <c r="F6746" s="15">
        <f t="shared" si="210"/>
        <v>2.1632500000000002E-2</v>
      </c>
      <c r="G6746" s="10">
        <f>IF(C6746&gt;'Assumptions Notes'!C$11,'Assumptions Notes'!C$11,C6746)</f>
        <v>101.8</v>
      </c>
      <c r="H6746" s="15">
        <f t="shared" si="211"/>
        <v>2.1632500000000002E-2</v>
      </c>
      <c r="I6746" s="2">
        <f>IF(C6746&gt;'Assumptions Notes'!C$11,-C6746*('Assumptions Notes'!C$13/(2*1000)),G6746*D6746)</f>
        <v>2.1632500000000002E-2</v>
      </c>
    </row>
    <row r="6747" spans="1:9" ht="16" x14ac:dyDescent="0.2">
      <c r="A6747" s="5">
        <v>42692.541666666664</v>
      </c>
      <c r="B6747" s="2">
        <v>1262.3</v>
      </c>
      <c r="C6747" s="29">
        <v>101.1</v>
      </c>
      <c r="D6747" s="8">
        <v>2.0000000000000001E-4</v>
      </c>
      <c r="E6747" s="13">
        <f>D6747*'Assumptions Notes'!C$12</f>
        <v>2.4E-2</v>
      </c>
      <c r="F6747" s="15">
        <f t="shared" si="210"/>
        <v>2.0219999999999998E-2</v>
      </c>
      <c r="G6747" s="10">
        <f>IF(C6747&gt;'Assumptions Notes'!C$11,'Assumptions Notes'!C$11,C6747)</f>
        <v>101.1</v>
      </c>
      <c r="H6747" s="15">
        <f t="shared" si="211"/>
        <v>2.0219999999999998E-2</v>
      </c>
      <c r="I6747" s="2">
        <f>IF(C6747&gt;'Assumptions Notes'!C$11,-C6747*('Assumptions Notes'!C$13/(2*1000)),G6747*D6747)</f>
        <v>2.0219999999999998E-2</v>
      </c>
    </row>
    <row r="6748" spans="1:9" ht="16" x14ac:dyDescent="0.2">
      <c r="A6748" s="5">
        <v>42692.5625</v>
      </c>
      <c r="B6748" s="2">
        <v>1330.24</v>
      </c>
      <c r="C6748" s="29">
        <v>99.1</v>
      </c>
      <c r="D6748" s="8">
        <v>1.975E-4</v>
      </c>
      <c r="E6748" s="13">
        <f>D6748*'Assumptions Notes'!C$12</f>
        <v>2.3699999999999999E-2</v>
      </c>
      <c r="F6748" s="15">
        <f t="shared" si="210"/>
        <v>1.9572249999999999E-2</v>
      </c>
      <c r="G6748" s="10">
        <f>IF(C6748&gt;'Assumptions Notes'!C$11,'Assumptions Notes'!C$11,C6748)</f>
        <v>99.1</v>
      </c>
      <c r="H6748" s="15">
        <f t="shared" si="211"/>
        <v>1.9572249999999999E-2</v>
      </c>
      <c r="I6748" s="2">
        <f>IF(C6748&gt;'Assumptions Notes'!C$11,-C6748*('Assumptions Notes'!C$13/(2*1000)),G6748*D6748)</f>
        <v>1.9572249999999999E-2</v>
      </c>
    </row>
    <row r="6749" spans="1:9" ht="16" x14ac:dyDescent="0.2">
      <c r="A6749" s="5">
        <v>42692.583333333336</v>
      </c>
      <c r="B6749" s="2">
        <v>1327.08</v>
      </c>
      <c r="C6749" s="29">
        <v>96.9</v>
      </c>
      <c r="D6749" s="8">
        <v>1.95E-4</v>
      </c>
      <c r="E6749" s="13">
        <f>D6749*'Assumptions Notes'!C$12</f>
        <v>2.3400000000000001E-2</v>
      </c>
      <c r="F6749" s="15">
        <f t="shared" si="210"/>
        <v>1.8895499999999999E-2</v>
      </c>
      <c r="G6749" s="10">
        <f>IF(C6749&gt;'Assumptions Notes'!C$11,'Assumptions Notes'!C$11,C6749)</f>
        <v>96.9</v>
      </c>
      <c r="H6749" s="15">
        <f t="shared" si="211"/>
        <v>1.8895499999999999E-2</v>
      </c>
      <c r="I6749" s="2">
        <f>IF(C6749&gt;'Assumptions Notes'!C$11,-C6749*('Assumptions Notes'!C$13/(2*1000)),G6749*D6749)</f>
        <v>1.8895499999999999E-2</v>
      </c>
    </row>
    <row r="6750" spans="1:9" ht="16" x14ac:dyDescent="0.2">
      <c r="A6750" s="5">
        <v>42692.604166666664</v>
      </c>
      <c r="B6750" s="2">
        <v>1311.57</v>
      </c>
      <c r="C6750" s="29">
        <v>96.5</v>
      </c>
      <c r="D6750" s="8">
        <v>1.9625E-4</v>
      </c>
      <c r="E6750" s="13">
        <f>D6750*'Assumptions Notes'!C$12</f>
        <v>2.3550000000000001E-2</v>
      </c>
      <c r="F6750" s="15">
        <f t="shared" si="210"/>
        <v>1.8938125E-2</v>
      </c>
      <c r="G6750" s="10">
        <f>IF(C6750&gt;'Assumptions Notes'!C$11,'Assumptions Notes'!C$11,C6750)</f>
        <v>96.5</v>
      </c>
      <c r="H6750" s="15">
        <f t="shared" si="211"/>
        <v>1.8938125E-2</v>
      </c>
      <c r="I6750" s="2">
        <f>IF(C6750&gt;'Assumptions Notes'!C$11,-C6750*('Assumptions Notes'!C$13/(2*1000)),G6750*D6750)</f>
        <v>1.8938125E-2</v>
      </c>
    </row>
    <row r="6751" spans="1:9" ht="16" x14ac:dyDescent="0.2">
      <c r="A6751" s="5">
        <v>42692.625</v>
      </c>
      <c r="B6751" s="2">
        <v>1257.45</v>
      </c>
      <c r="C6751" s="29">
        <v>97</v>
      </c>
      <c r="D6751" s="8">
        <v>1.975E-4</v>
      </c>
      <c r="E6751" s="13">
        <f>D6751*'Assumptions Notes'!C$12</f>
        <v>2.3699999999999999E-2</v>
      </c>
      <c r="F6751" s="15">
        <f t="shared" si="210"/>
        <v>1.9157500000000001E-2</v>
      </c>
      <c r="G6751" s="10">
        <f>IF(C6751&gt;'Assumptions Notes'!C$11,'Assumptions Notes'!C$11,C6751)</f>
        <v>97</v>
      </c>
      <c r="H6751" s="15">
        <f t="shared" si="211"/>
        <v>1.9157500000000001E-2</v>
      </c>
      <c r="I6751" s="2">
        <f>IF(C6751&gt;'Assumptions Notes'!C$11,-C6751*('Assumptions Notes'!C$13/(2*1000)),G6751*D6751)</f>
        <v>1.9157500000000001E-2</v>
      </c>
    </row>
    <row r="6752" spans="1:9" ht="16" x14ac:dyDescent="0.2">
      <c r="A6752" s="5">
        <v>42692.645833333336</v>
      </c>
      <c r="B6752" s="2">
        <v>1257.51</v>
      </c>
      <c r="C6752" s="29">
        <v>96.2</v>
      </c>
      <c r="D6752" s="8">
        <v>2.2124999999999998E-4</v>
      </c>
      <c r="E6752" s="13">
        <f>D6752*'Assumptions Notes'!C$12</f>
        <v>2.6549999999999997E-2</v>
      </c>
      <c r="F6752" s="15">
        <f t="shared" si="210"/>
        <v>2.1284249999999998E-2</v>
      </c>
      <c r="G6752" s="10">
        <f>IF(C6752&gt;'Assumptions Notes'!C$11,'Assumptions Notes'!C$11,C6752)</f>
        <v>96.2</v>
      </c>
      <c r="H6752" s="15">
        <f t="shared" si="211"/>
        <v>2.1284249999999998E-2</v>
      </c>
      <c r="I6752" s="2">
        <f>IF(C6752&gt;'Assumptions Notes'!C$11,-C6752*('Assumptions Notes'!C$13/(2*1000)),G6752*D6752)</f>
        <v>2.1284249999999998E-2</v>
      </c>
    </row>
    <row r="6753" spans="1:9" ht="16" x14ac:dyDescent="0.2">
      <c r="A6753" s="5">
        <v>42692.666666666664</v>
      </c>
      <c r="B6753" s="2">
        <v>1273.44</v>
      </c>
      <c r="C6753" s="29">
        <v>97.4</v>
      </c>
      <c r="D6753" s="8">
        <v>2.4499999999999999E-4</v>
      </c>
      <c r="E6753" s="13">
        <f>D6753*'Assumptions Notes'!C$12</f>
        <v>2.9399999999999999E-2</v>
      </c>
      <c r="F6753" s="15">
        <f t="shared" si="210"/>
        <v>2.3863000000000002E-2</v>
      </c>
      <c r="G6753" s="10">
        <f>IF(C6753&gt;'Assumptions Notes'!C$11,'Assumptions Notes'!C$11,C6753)</f>
        <v>97.4</v>
      </c>
      <c r="H6753" s="15">
        <f t="shared" si="211"/>
        <v>2.3863000000000002E-2</v>
      </c>
      <c r="I6753" s="2">
        <f>IF(C6753&gt;'Assumptions Notes'!C$11,-C6753*('Assumptions Notes'!C$13/(2*1000)),G6753*D6753)</f>
        <v>2.3863000000000002E-2</v>
      </c>
    </row>
    <row r="6754" spans="1:9" ht="16" x14ac:dyDescent="0.2">
      <c r="A6754" s="5">
        <v>42692.6875</v>
      </c>
      <c r="B6754" s="2">
        <v>1283.55</v>
      </c>
      <c r="C6754" s="29">
        <v>98.2</v>
      </c>
      <c r="D6754" s="8">
        <v>2.7E-4</v>
      </c>
      <c r="E6754" s="13">
        <f>D6754*'Assumptions Notes'!C$12</f>
        <v>3.2399999999999998E-2</v>
      </c>
      <c r="F6754" s="15">
        <f t="shared" si="210"/>
        <v>2.6513999999999999E-2</v>
      </c>
      <c r="G6754" s="10">
        <f>IF(C6754&gt;'Assumptions Notes'!C$11,'Assumptions Notes'!C$11,C6754)</f>
        <v>98.2</v>
      </c>
      <c r="H6754" s="15">
        <f t="shared" si="211"/>
        <v>2.6513999999999999E-2</v>
      </c>
      <c r="I6754" s="2">
        <f>IF(C6754&gt;'Assumptions Notes'!C$11,-C6754*('Assumptions Notes'!C$13/(2*1000)),G6754*D6754)</f>
        <v>2.6513999999999999E-2</v>
      </c>
    </row>
    <row r="6755" spans="1:9" ht="16" x14ac:dyDescent="0.2">
      <c r="A6755" s="5">
        <v>42692.708333333336</v>
      </c>
      <c r="B6755" s="2">
        <v>1339.71</v>
      </c>
      <c r="C6755" s="29">
        <v>100</v>
      </c>
      <c r="D6755" s="8">
        <v>2.9500000000000001E-4</v>
      </c>
      <c r="E6755" s="13">
        <f>D6755*'Assumptions Notes'!C$12</f>
        <v>3.5400000000000001E-2</v>
      </c>
      <c r="F6755" s="15">
        <f t="shared" si="210"/>
        <v>2.9500000000000002E-2</v>
      </c>
      <c r="G6755" s="10">
        <f>IF(C6755&gt;'Assumptions Notes'!C$11,'Assumptions Notes'!C$11,C6755)</f>
        <v>100</v>
      </c>
      <c r="H6755" s="15">
        <f t="shared" si="211"/>
        <v>2.9500000000000002E-2</v>
      </c>
      <c r="I6755" s="2">
        <f>IF(C6755&gt;'Assumptions Notes'!C$11,-C6755*('Assumptions Notes'!C$13/(2*1000)),G6755*D6755)</f>
        <v>2.9500000000000002E-2</v>
      </c>
    </row>
    <row r="6756" spans="1:9" ht="16" x14ac:dyDescent="0.2">
      <c r="A6756" s="5">
        <v>42692.729166666664</v>
      </c>
      <c r="B6756" s="2">
        <v>1373.14</v>
      </c>
      <c r="C6756" s="29">
        <v>100</v>
      </c>
      <c r="D6756" s="8">
        <v>2.9750000000000002E-4</v>
      </c>
      <c r="E6756" s="13">
        <f>D6756*'Assumptions Notes'!C$12</f>
        <v>3.5700000000000003E-2</v>
      </c>
      <c r="F6756" s="15">
        <f t="shared" si="210"/>
        <v>2.9750000000000002E-2</v>
      </c>
      <c r="G6756" s="10">
        <f>IF(C6756&gt;'Assumptions Notes'!C$11,'Assumptions Notes'!C$11,C6756)</f>
        <v>100</v>
      </c>
      <c r="H6756" s="15">
        <f t="shared" si="211"/>
        <v>2.9750000000000002E-2</v>
      </c>
      <c r="I6756" s="2">
        <f>IF(C6756&gt;'Assumptions Notes'!C$11,-C6756*('Assumptions Notes'!C$13/(2*1000)),G6756*D6756)</f>
        <v>2.9750000000000002E-2</v>
      </c>
    </row>
    <row r="6757" spans="1:9" ht="16" x14ac:dyDescent="0.2">
      <c r="A6757" s="5">
        <v>42692.75</v>
      </c>
      <c r="B6757" s="2">
        <v>1376.01</v>
      </c>
      <c r="C6757" s="29">
        <v>100.1</v>
      </c>
      <c r="D6757" s="8">
        <v>2.9999999999999997E-4</v>
      </c>
      <c r="E6757" s="13">
        <f>D6757*'Assumptions Notes'!C$12</f>
        <v>3.5999999999999997E-2</v>
      </c>
      <c r="F6757" s="15">
        <f t="shared" si="210"/>
        <v>3.0029999999999994E-2</v>
      </c>
      <c r="G6757" s="10">
        <f>IF(C6757&gt;'Assumptions Notes'!C$11,'Assumptions Notes'!C$11,C6757)</f>
        <v>100.1</v>
      </c>
      <c r="H6757" s="15">
        <f t="shared" si="211"/>
        <v>3.0029999999999994E-2</v>
      </c>
      <c r="I6757" s="2">
        <f>IF(C6757&gt;'Assumptions Notes'!C$11,-C6757*('Assumptions Notes'!C$13/(2*1000)),G6757*D6757)</f>
        <v>3.0029999999999994E-2</v>
      </c>
    </row>
    <row r="6758" spans="1:9" ht="16" x14ac:dyDescent="0.2">
      <c r="A6758" s="5">
        <v>42692.770833333336</v>
      </c>
      <c r="B6758" s="2">
        <v>1376.66</v>
      </c>
      <c r="C6758" s="29">
        <v>100.1</v>
      </c>
      <c r="D6758" s="8">
        <v>2.9999999999999997E-4</v>
      </c>
      <c r="E6758" s="13">
        <f>D6758*'Assumptions Notes'!C$12</f>
        <v>3.5999999999999997E-2</v>
      </c>
      <c r="F6758" s="15">
        <f t="shared" si="210"/>
        <v>3.0029999999999994E-2</v>
      </c>
      <c r="G6758" s="10">
        <f>IF(C6758&gt;'Assumptions Notes'!C$11,'Assumptions Notes'!C$11,C6758)</f>
        <v>100.1</v>
      </c>
      <c r="H6758" s="15">
        <f t="shared" si="211"/>
        <v>3.0029999999999994E-2</v>
      </c>
      <c r="I6758" s="2">
        <f>IF(C6758&gt;'Assumptions Notes'!C$11,-C6758*('Assumptions Notes'!C$13/(2*1000)),G6758*D6758)</f>
        <v>3.0029999999999994E-2</v>
      </c>
    </row>
    <row r="6759" spans="1:9" ht="16" x14ac:dyDescent="0.2">
      <c r="A6759" s="5">
        <v>42692.791666666664</v>
      </c>
      <c r="B6759" s="2">
        <v>1367.94</v>
      </c>
      <c r="C6759" s="29">
        <v>99.2</v>
      </c>
      <c r="D6759" s="8">
        <v>2.9999999999999997E-4</v>
      </c>
      <c r="E6759" s="13">
        <f>D6759*'Assumptions Notes'!C$12</f>
        <v>3.5999999999999997E-2</v>
      </c>
      <c r="F6759" s="15">
        <f t="shared" si="210"/>
        <v>2.9759999999999998E-2</v>
      </c>
      <c r="G6759" s="10">
        <f>IF(C6759&gt;'Assumptions Notes'!C$11,'Assumptions Notes'!C$11,C6759)</f>
        <v>99.2</v>
      </c>
      <c r="H6759" s="15">
        <f t="shared" si="211"/>
        <v>2.9759999999999998E-2</v>
      </c>
      <c r="I6759" s="2">
        <f>IF(C6759&gt;'Assumptions Notes'!C$11,-C6759*('Assumptions Notes'!C$13/(2*1000)),G6759*D6759)</f>
        <v>2.9759999999999998E-2</v>
      </c>
    </row>
    <row r="6760" spans="1:9" ht="16" x14ac:dyDescent="0.2">
      <c r="A6760" s="5">
        <v>42692.8125</v>
      </c>
      <c r="B6760" s="2">
        <v>1388.78</v>
      </c>
      <c r="C6760" s="29">
        <v>98.6</v>
      </c>
      <c r="D6760" s="8">
        <v>2.9750000000000002E-4</v>
      </c>
      <c r="E6760" s="13">
        <f>D6760*'Assumptions Notes'!C$12</f>
        <v>3.5700000000000003E-2</v>
      </c>
      <c r="F6760" s="15">
        <f t="shared" si="210"/>
        <v>2.9333500000000002E-2</v>
      </c>
      <c r="G6760" s="10">
        <f>IF(C6760&gt;'Assumptions Notes'!C$11,'Assumptions Notes'!C$11,C6760)</f>
        <v>98.6</v>
      </c>
      <c r="H6760" s="15">
        <f t="shared" si="211"/>
        <v>2.9333500000000002E-2</v>
      </c>
      <c r="I6760" s="2">
        <f>IF(C6760&gt;'Assumptions Notes'!C$11,-C6760*('Assumptions Notes'!C$13/(2*1000)),G6760*D6760)</f>
        <v>2.9333500000000002E-2</v>
      </c>
    </row>
    <row r="6761" spans="1:9" ht="16" x14ac:dyDescent="0.2">
      <c r="A6761" s="5">
        <v>42692.833333333336</v>
      </c>
      <c r="B6761" s="2">
        <v>1340.8</v>
      </c>
      <c r="C6761" s="29">
        <v>97.3</v>
      </c>
      <c r="D6761" s="8">
        <v>2.9500000000000001E-4</v>
      </c>
      <c r="E6761" s="13">
        <f>D6761*'Assumptions Notes'!C$12</f>
        <v>3.5400000000000001E-2</v>
      </c>
      <c r="F6761" s="15">
        <f t="shared" si="210"/>
        <v>2.87035E-2</v>
      </c>
      <c r="G6761" s="10">
        <f>IF(C6761&gt;'Assumptions Notes'!C$11,'Assumptions Notes'!C$11,C6761)</f>
        <v>97.3</v>
      </c>
      <c r="H6761" s="15">
        <f t="shared" si="211"/>
        <v>2.87035E-2</v>
      </c>
      <c r="I6761" s="2">
        <f>IF(C6761&gt;'Assumptions Notes'!C$11,-C6761*('Assumptions Notes'!C$13/(2*1000)),G6761*D6761)</f>
        <v>2.87035E-2</v>
      </c>
    </row>
    <row r="6762" spans="1:9" ht="16" x14ac:dyDescent="0.2">
      <c r="A6762" s="5">
        <v>42692.854166666664</v>
      </c>
      <c r="B6762" s="2">
        <v>1341.99</v>
      </c>
      <c r="C6762" s="29">
        <v>96.6</v>
      </c>
      <c r="D6762" s="8">
        <v>2.9E-4</v>
      </c>
      <c r="E6762" s="13">
        <f>D6762*'Assumptions Notes'!C$12</f>
        <v>3.4799999999999998E-2</v>
      </c>
      <c r="F6762" s="15">
        <f t="shared" si="210"/>
        <v>2.8013999999999997E-2</v>
      </c>
      <c r="G6762" s="10">
        <f>IF(C6762&gt;'Assumptions Notes'!C$11,'Assumptions Notes'!C$11,C6762)</f>
        <v>96.6</v>
      </c>
      <c r="H6762" s="15">
        <f t="shared" si="211"/>
        <v>2.8013999999999997E-2</v>
      </c>
      <c r="I6762" s="2">
        <f>IF(C6762&gt;'Assumptions Notes'!C$11,-C6762*('Assumptions Notes'!C$13/(2*1000)),G6762*D6762)</f>
        <v>2.8013999999999997E-2</v>
      </c>
    </row>
    <row r="6763" spans="1:9" ht="16" x14ac:dyDescent="0.2">
      <c r="A6763" s="5">
        <v>42692.875</v>
      </c>
      <c r="B6763" s="2">
        <v>1332.18</v>
      </c>
      <c r="C6763" s="29">
        <v>96.3</v>
      </c>
      <c r="D6763" s="8">
        <v>2.8499999999999999E-4</v>
      </c>
      <c r="E6763" s="13">
        <f>D6763*'Assumptions Notes'!C$12</f>
        <v>3.4200000000000001E-2</v>
      </c>
      <c r="F6763" s="15">
        <f t="shared" si="210"/>
        <v>2.7445499999999998E-2</v>
      </c>
      <c r="G6763" s="10">
        <f>IF(C6763&gt;'Assumptions Notes'!C$11,'Assumptions Notes'!C$11,C6763)</f>
        <v>96.3</v>
      </c>
      <c r="H6763" s="15">
        <f t="shared" si="211"/>
        <v>2.7445499999999998E-2</v>
      </c>
      <c r="I6763" s="2">
        <f>IF(C6763&gt;'Assumptions Notes'!C$11,-C6763*('Assumptions Notes'!C$13/(2*1000)),G6763*D6763)</f>
        <v>2.7445499999999998E-2</v>
      </c>
    </row>
    <row r="6764" spans="1:9" ht="16" x14ac:dyDescent="0.2">
      <c r="A6764" s="5">
        <v>42692.895833333336</v>
      </c>
      <c r="B6764" s="2">
        <v>1318.83</v>
      </c>
      <c r="C6764" s="29">
        <v>95.8</v>
      </c>
      <c r="D6764" s="8">
        <v>2.7E-4</v>
      </c>
      <c r="E6764" s="13">
        <f>D6764*'Assumptions Notes'!C$12</f>
        <v>3.2399999999999998E-2</v>
      </c>
      <c r="F6764" s="15">
        <f t="shared" si="210"/>
        <v>2.5866E-2</v>
      </c>
      <c r="G6764" s="10">
        <f>IF(C6764&gt;'Assumptions Notes'!C$11,'Assumptions Notes'!C$11,C6764)</f>
        <v>95.8</v>
      </c>
      <c r="H6764" s="15">
        <f t="shared" si="211"/>
        <v>2.5866E-2</v>
      </c>
      <c r="I6764" s="2">
        <f>IF(C6764&gt;'Assumptions Notes'!C$11,-C6764*('Assumptions Notes'!C$13/(2*1000)),G6764*D6764)</f>
        <v>2.5866E-2</v>
      </c>
    </row>
    <row r="6765" spans="1:9" ht="16" x14ac:dyDescent="0.2">
      <c r="A6765" s="5">
        <v>42692.916666666664</v>
      </c>
      <c r="B6765" s="2">
        <v>1267.17</v>
      </c>
      <c r="C6765" s="29">
        <v>95.7</v>
      </c>
      <c r="D6765" s="8">
        <v>2.5500000000000002E-4</v>
      </c>
      <c r="E6765" s="13">
        <f>D6765*'Assumptions Notes'!C$12</f>
        <v>3.0600000000000002E-2</v>
      </c>
      <c r="F6765" s="15">
        <f t="shared" si="210"/>
        <v>2.4403500000000002E-2</v>
      </c>
      <c r="G6765" s="10">
        <f>IF(C6765&gt;'Assumptions Notes'!C$11,'Assumptions Notes'!C$11,C6765)</f>
        <v>95.7</v>
      </c>
      <c r="H6765" s="15">
        <f t="shared" si="211"/>
        <v>2.4403500000000002E-2</v>
      </c>
      <c r="I6765" s="2">
        <f>IF(C6765&gt;'Assumptions Notes'!C$11,-C6765*('Assumptions Notes'!C$13/(2*1000)),G6765*D6765)</f>
        <v>2.4403500000000002E-2</v>
      </c>
    </row>
    <row r="6766" spans="1:9" ht="16" x14ac:dyDescent="0.2">
      <c r="A6766" s="5">
        <v>42692.9375</v>
      </c>
      <c r="B6766" s="2">
        <v>1248.49</v>
      </c>
      <c r="C6766" s="29">
        <v>97</v>
      </c>
      <c r="D6766" s="8">
        <v>2.1250000000000002E-4</v>
      </c>
      <c r="E6766" s="13">
        <f>D6766*'Assumptions Notes'!C$12</f>
        <v>2.5500000000000002E-2</v>
      </c>
      <c r="F6766" s="15">
        <f t="shared" si="210"/>
        <v>2.0612500000000002E-2</v>
      </c>
      <c r="G6766" s="10">
        <f>IF(C6766&gt;'Assumptions Notes'!C$11,'Assumptions Notes'!C$11,C6766)</f>
        <v>97</v>
      </c>
      <c r="H6766" s="15">
        <f t="shared" si="211"/>
        <v>2.0612500000000002E-2</v>
      </c>
      <c r="I6766" s="2">
        <f>IF(C6766&gt;'Assumptions Notes'!C$11,-C6766*('Assumptions Notes'!C$13/(2*1000)),G6766*D6766)</f>
        <v>2.0612500000000002E-2</v>
      </c>
    </row>
    <row r="6767" spans="1:9" ht="16" x14ac:dyDescent="0.2">
      <c r="A6767" s="5">
        <v>42692.958333333336</v>
      </c>
      <c r="B6767" s="2">
        <v>1201.71</v>
      </c>
      <c r="C6767" s="29">
        <v>97.8</v>
      </c>
      <c r="D6767" s="8">
        <v>1.7000000000000001E-4</v>
      </c>
      <c r="E6767" s="13">
        <f>D6767*'Assumptions Notes'!C$12</f>
        <v>2.0400000000000001E-2</v>
      </c>
      <c r="F6767" s="15">
        <f t="shared" si="210"/>
        <v>1.6626000000000002E-2</v>
      </c>
      <c r="G6767" s="10">
        <f>IF(C6767&gt;'Assumptions Notes'!C$11,'Assumptions Notes'!C$11,C6767)</f>
        <v>97.8</v>
      </c>
      <c r="H6767" s="15">
        <f t="shared" si="211"/>
        <v>1.6626000000000002E-2</v>
      </c>
      <c r="I6767" s="2">
        <f>IF(C6767&gt;'Assumptions Notes'!C$11,-C6767*('Assumptions Notes'!C$13/(2*1000)),G6767*D6767)</f>
        <v>1.6626000000000002E-2</v>
      </c>
    </row>
    <row r="6768" spans="1:9" ht="16" x14ac:dyDescent="0.2">
      <c r="A6768" s="5">
        <v>42692.979166666664</v>
      </c>
      <c r="B6768" s="2">
        <v>1197.3</v>
      </c>
      <c r="C6768" s="29">
        <v>97.9</v>
      </c>
      <c r="D6768" s="8">
        <v>1.5000000000000001E-4</v>
      </c>
      <c r="E6768" s="13">
        <f>D6768*'Assumptions Notes'!C$12</f>
        <v>1.8000000000000002E-2</v>
      </c>
      <c r="F6768" s="15">
        <f t="shared" si="210"/>
        <v>1.4685000000000002E-2</v>
      </c>
      <c r="G6768" s="10">
        <f>IF(C6768&gt;'Assumptions Notes'!C$11,'Assumptions Notes'!C$11,C6768)</f>
        <v>97.9</v>
      </c>
      <c r="H6768" s="15">
        <f t="shared" si="211"/>
        <v>1.4685000000000002E-2</v>
      </c>
      <c r="I6768" s="2">
        <f>IF(C6768&gt;'Assumptions Notes'!C$11,-C6768*('Assumptions Notes'!C$13/(2*1000)),G6768*D6768)</f>
        <v>1.4685000000000002E-2</v>
      </c>
    </row>
    <row r="6769" spans="1:9" ht="16" x14ac:dyDescent="0.2">
      <c r="A6769" s="5">
        <v>42693</v>
      </c>
      <c r="B6769" s="2">
        <v>1376.82</v>
      </c>
      <c r="C6769" s="29">
        <v>97.8</v>
      </c>
      <c r="D6769" s="8">
        <v>1.2999999999999999E-4</v>
      </c>
      <c r="E6769" s="13">
        <f>D6769*'Assumptions Notes'!C$12</f>
        <v>1.5599999999999999E-2</v>
      </c>
      <c r="F6769" s="15">
        <f t="shared" si="210"/>
        <v>1.2713999999999998E-2</v>
      </c>
      <c r="G6769" s="10">
        <f>IF(C6769&gt;'Assumptions Notes'!C$11,'Assumptions Notes'!C$11,C6769)</f>
        <v>97.8</v>
      </c>
      <c r="H6769" s="15">
        <f t="shared" si="211"/>
        <v>1.2713999999999998E-2</v>
      </c>
      <c r="I6769" s="2">
        <f>IF(C6769&gt;'Assumptions Notes'!C$11,-C6769*('Assumptions Notes'!C$13/(2*1000)),G6769*D6769)</f>
        <v>1.2713999999999998E-2</v>
      </c>
    </row>
    <row r="6770" spans="1:9" ht="16" x14ac:dyDescent="0.2">
      <c r="A6770" s="5">
        <v>42693.020833333336</v>
      </c>
      <c r="B6770" s="2">
        <v>1279.79</v>
      </c>
      <c r="C6770" s="29">
        <v>98</v>
      </c>
      <c r="D6770" s="8">
        <v>1.175E-4</v>
      </c>
      <c r="E6770" s="13">
        <f>D6770*'Assumptions Notes'!C$12</f>
        <v>1.41E-2</v>
      </c>
      <c r="F6770" s="15">
        <f t="shared" si="210"/>
        <v>1.1514999999999999E-2</v>
      </c>
      <c r="G6770" s="10">
        <f>IF(C6770&gt;'Assumptions Notes'!C$11,'Assumptions Notes'!C$11,C6770)</f>
        <v>98</v>
      </c>
      <c r="H6770" s="15">
        <f t="shared" si="211"/>
        <v>1.1514999999999999E-2</v>
      </c>
      <c r="I6770" s="2">
        <f>IF(C6770&gt;'Assumptions Notes'!C$11,-C6770*('Assumptions Notes'!C$13/(2*1000)),G6770*D6770)</f>
        <v>1.1514999999999999E-2</v>
      </c>
    </row>
    <row r="6771" spans="1:9" ht="16" x14ac:dyDescent="0.2">
      <c r="A6771" s="5">
        <v>42693.041666666664</v>
      </c>
      <c r="B6771" s="2">
        <v>1211.05</v>
      </c>
      <c r="C6771" s="29">
        <v>96.7</v>
      </c>
      <c r="D6771" s="8">
        <v>1.05E-4</v>
      </c>
      <c r="E6771" s="13">
        <f>D6771*'Assumptions Notes'!C$12</f>
        <v>1.26E-2</v>
      </c>
      <c r="F6771" s="15">
        <f t="shared" si="210"/>
        <v>1.0153500000000001E-2</v>
      </c>
      <c r="G6771" s="10">
        <f>IF(C6771&gt;'Assumptions Notes'!C$11,'Assumptions Notes'!C$11,C6771)</f>
        <v>96.7</v>
      </c>
      <c r="H6771" s="15">
        <f t="shared" si="211"/>
        <v>1.0153500000000001E-2</v>
      </c>
      <c r="I6771" s="2">
        <f>IF(C6771&gt;'Assumptions Notes'!C$11,-C6771*('Assumptions Notes'!C$13/(2*1000)),G6771*D6771)</f>
        <v>1.0153500000000001E-2</v>
      </c>
    </row>
    <row r="6772" spans="1:9" ht="16" x14ac:dyDescent="0.2">
      <c r="A6772" s="5">
        <v>42693.0625</v>
      </c>
      <c r="B6772" s="2">
        <v>1104.23</v>
      </c>
      <c r="C6772" s="29">
        <v>94.6</v>
      </c>
      <c r="D6772" s="8">
        <v>1.025E-4</v>
      </c>
      <c r="E6772" s="13">
        <f>D6772*'Assumptions Notes'!C$12</f>
        <v>1.23E-2</v>
      </c>
      <c r="F6772" s="15">
        <f t="shared" si="210"/>
        <v>9.6964999999999985E-3</v>
      </c>
      <c r="G6772" s="10">
        <f>IF(C6772&gt;'Assumptions Notes'!C$11,'Assumptions Notes'!C$11,C6772)</f>
        <v>94.6</v>
      </c>
      <c r="H6772" s="15">
        <f t="shared" si="211"/>
        <v>9.6964999999999985E-3</v>
      </c>
      <c r="I6772" s="2">
        <f>IF(C6772&gt;'Assumptions Notes'!C$11,-C6772*('Assumptions Notes'!C$13/(2*1000)),G6772*D6772)</f>
        <v>9.6964999999999985E-3</v>
      </c>
    </row>
    <row r="6773" spans="1:9" ht="16" x14ac:dyDescent="0.2">
      <c r="A6773" s="5">
        <v>42693.083333333336</v>
      </c>
      <c r="B6773" s="2">
        <v>1081.25</v>
      </c>
      <c r="C6773" s="29">
        <v>94</v>
      </c>
      <c r="D6773" s="8">
        <v>1E-4</v>
      </c>
      <c r="E6773" s="13">
        <f>D6773*'Assumptions Notes'!C$12</f>
        <v>1.2E-2</v>
      </c>
      <c r="F6773" s="15">
        <f t="shared" si="210"/>
        <v>9.4000000000000004E-3</v>
      </c>
      <c r="G6773" s="10">
        <f>IF(C6773&gt;'Assumptions Notes'!C$11,'Assumptions Notes'!C$11,C6773)</f>
        <v>94</v>
      </c>
      <c r="H6773" s="15">
        <f t="shared" si="211"/>
        <v>9.4000000000000004E-3</v>
      </c>
      <c r="I6773" s="2">
        <f>IF(C6773&gt;'Assumptions Notes'!C$11,-C6773*('Assumptions Notes'!C$13/(2*1000)),G6773*D6773)</f>
        <v>9.4000000000000004E-3</v>
      </c>
    </row>
    <row r="6774" spans="1:9" ht="16" x14ac:dyDescent="0.2">
      <c r="A6774" s="5">
        <v>42693.104166666664</v>
      </c>
      <c r="B6774" s="2">
        <v>1072.7</v>
      </c>
      <c r="C6774" s="29">
        <v>92.7</v>
      </c>
      <c r="D6774" s="8">
        <v>9.8750000000000002E-5</v>
      </c>
      <c r="E6774" s="13">
        <f>D6774*'Assumptions Notes'!C$12</f>
        <v>1.1849999999999999E-2</v>
      </c>
      <c r="F6774" s="15">
        <f t="shared" si="210"/>
        <v>9.1541250000000008E-3</v>
      </c>
      <c r="G6774" s="10">
        <f>IF(C6774&gt;'Assumptions Notes'!C$11,'Assumptions Notes'!C$11,C6774)</f>
        <v>92.7</v>
      </c>
      <c r="H6774" s="15">
        <f t="shared" si="211"/>
        <v>9.1541250000000008E-3</v>
      </c>
      <c r="I6774" s="2">
        <f>IF(C6774&gt;'Assumptions Notes'!C$11,-C6774*('Assumptions Notes'!C$13/(2*1000)),G6774*D6774)</f>
        <v>9.1541250000000008E-3</v>
      </c>
    </row>
    <row r="6775" spans="1:9" ht="16" x14ac:dyDescent="0.2">
      <c r="A6775" s="5">
        <v>42693.125</v>
      </c>
      <c r="B6775" s="2">
        <v>1070.3800000000001</v>
      </c>
      <c r="C6775" s="29">
        <v>93.9</v>
      </c>
      <c r="D6775" s="8">
        <v>9.7499999999999998E-5</v>
      </c>
      <c r="E6775" s="13">
        <f>D6775*'Assumptions Notes'!C$12</f>
        <v>1.17E-2</v>
      </c>
      <c r="F6775" s="15">
        <f t="shared" si="210"/>
        <v>9.1552500000000002E-3</v>
      </c>
      <c r="G6775" s="10">
        <f>IF(C6775&gt;'Assumptions Notes'!C$11,'Assumptions Notes'!C$11,C6775)</f>
        <v>93.9</v>
      </c>
      <c r="H6775" s="15">
        <f t="shared" si="211"/>
        <v>9.1552500000000002E-3</v>
      </c>
      <c r="I6775" s="2">
        <f>IF(C6775&gt;'Assumptions Notes'!C$11,-C6775*('Assumptions Notes'!C$13/(2*1000)),G6775*D6775)</f>
        <v>9.1552500000000002E-3</v>
      </c>
    </row>
    <row r="6776" spans="1:9" ht="16" x14ac:dyDescent="0.2">
      <c r="A6776" s="5">
        <v>42693.145833333336</v>
      </c>
      <c r="B6776" s="2">
        <v>1045.79</v>
      </c>
      <c r="C6776" s="29">
        <v>91.8</v>
      </c>
      <c r="D6776" s="8">
        <v>9.6250000000000009E-5</v>
      </c>
      <c r="E6776" s="13">
        <f>D6776*'Assumptions Notes'!C$12</f>
        <v>1.1550000000000001E-2</v>
      </c>
      <c r="F6776" s="15">
        <f t="shared" si="210"/>
        <v>8.8357499999999999E-3</v>
      </c>
      <c r="G6776" s="10">
        <f>IF(C6776&gt;'Assumptions Notes'!C$11,'Assumptions Notes'!C$11,C6776)</f>
        <v>91.8</v>
      </c>
      <c r="H6776" s="15">
        <f t="shared" si="211"/>
        <v>8.8357499999999999E-3</v>
      </c>
      <c r="I6776" s="2">
        <f>IF(C6776&gt;'Assumptions Notes'!C$11,-C6776*('Assumptions Notes'!C$13/(2*1000)),G6776*D6776)</f>
        <v>8.8357499999999999E-3</v>
      </c>
    </row>
    <row r="6777" spans="1:9" ht="16" x14ac:dyDescent="0.2">
      <c r="A6777" s="5">
        <v>42693.166666666664</v>
      </c>
      <c r="B6777" s="2">
        <v>1023.58</v>
      </c>
      <c r="C6777" s="29">
        <v>87.5</v>
      </c>
      <c r="D6777" s="8">
        <v>9.5000000000000005E-5</v>
      </c>
      <c r="E6777" s="13">
        <f>D6777*'Assumptions Notes'!C$12</f>
        <v>1.14E-2</v>
      </c>
      <c r="F6777" s="15">
        <f t="shared" si="210"/>
        <v>8.3125000000000004E-3</v>
      </c>
      <c r="G6777" s="10">
        <f>IF(C6777&gt;'Assumptions Notes'!C$11,'Assumptions Notes'!C$11,C6777)</f>
        <v>87.5</v>
      </c>
      <c r="H6777" s="15">
        <f t="shared" si="211"/>
        <v>8.3125000000000004E-3</v>
      </c>
      <c r="I6777" s="2">
        <f>IF(C6777&gt;'Assumptions Notes'!C$11,-C6777*('Assumptions Notes'!C$13/(2*1000)),G6777*D6777)</f>
        <v>8.3125000000000004E-3</v>
      </c>
    </row>
    <row r="6778" spans="1:9" ht="16" x14ac:dyDescent="0.2">
      <c r="A6778" s="5">
        <v>42693.1875</v>
      </c>
      <c r="B6778" s="2">
        <v>1006.59</v>
      </c>
      <c r="C6778" s="29">
        <v>89.8</v>
      </c>
      <c r="D6778" s="8">
        <v>9.6250000000000009E-5</v>
      </c>
      <c r="E6778" s="13">
        <f>D6778*'Assumptions Notes'!C$12</f>
        <v>1.1550000000000001E-2</v>
      </c>
      <c r="F6778" s="15">
        <f t="shared" si="210"/>
        <v>8.6432499999999999E-3</v>
      </c>
      <c r="G6778" s="10">
        <f>IF(C6778&gt;'Assumptions Notes'!C$11,'Assumptions Notes'!C$11,C6778)</f>
        <v>89.8</v>
      </c>
      <c r="H6778" s="15">
        <f t="shared" si="211"/>
        <v>8.6432499999999999E-3</v>
      </c>
      <c r="I6778" s="2">
        <f>IF(C6778&gt;'Assumptions Notes'!C$11,-C6778*('Assumptions Notes'!C$13/(2*1000)),G6778*D6778)</f>
        <v>8.6432499999999999E-3</v>
      </c>
    </row>
    <row r="6779" spans="1:9" ht="16" x14ac:dyDescent="0.2">
      <c r="A6779" s="5">
        <v>42693.208333333336</v>
      </c>
      <c r="B6779" s="2">
        <v>1040.79</v>
      </c>
      <c r="C6779" s="29">
        <v>91.2</v>
      </c>
      <c r="D6779" s="8">
        <v>9.7499999999999998E-5</v>
      </c>
      <c r="E6779" s="13">
        <f>D6779*'Assumptions Notes'!C$12</f>
        <v>1.17E-2</v>
      </c>
      <c r="F6779" s="15">
        <f t="shared" si="210"/>
        <v>8.8920000000000006E-3</v>
      </c>
      <c r="G6779" s="10">
        <f>IF(C6779&gt;'Assumptions Notes'!C$11,'Assumptions Notes'!C$11,C6779)</f>
        <v>91.2</v>
      </c>
      <c r="H6779" s="15">
        <f t="shared" si="211"/>
        <v>8.8920000000000006E-3</v>
      </c>
      <c r="I6779" s="2">
        <f>IF(C6779&gt;'Assumptions Notes'!C$11,-C6779*('Assumptions Notes'!C$13/(2*1000)),G6779*D6779)</f>
        <v>8.8920000000000006E-3</v>
      </c>
    </row>
    <row r="6780" spans="1:9" ht="16" x14ac:dyDescent="0.2">
      <c r="A6780" s="5">
        <v>42693.229166666664</v>
      </c>
      <c r="B6780" s="2">
        <v>1029.92</v>
      </c>
      <c r="C6780" s="29">
        <v>90.9</v>
      </c>
      <c r="D6780" s="8">
        <v>1.15E-4</v>
      </c>
      <c r="E6780" s="13">
        <f>D6780*'Assumptions Notes'!C$12</f>
        <v>1.38E-2</v>
      </c>
      <c r="F6780" s="15">
        <f t="shared" si="210"/>
        <v>1.0453500000000001E-2</v>
      </c>
      <c r="G6780" s="10">
        <f>IF(C6780&gt;'Assumptions Notes'!C$11,'Assumptions Notes'!C$11,C6780)</f>
        <v>90.9</v>
      </c>
      <c r="H6780" s="15">
        <f t="shared" si="211"/>
        <v>1.0453500000000001E-2</v>
      </c>
      <c r="I6780" s="2">
        <f>IF(C6780&gt;'Assumptions Notes'!C$11,-C6780*('Assumptions Notes'!C$13/(2*1000)),G6780*D6780)</f>
        <v>1.0453500000000001E-2</v>
      </c>
    </row>
    <row r="6781" spans="1:9" ht="16" x14ac:dyDescent="0.2">
      <c r="A6781" s="5">
        <v>42693.25</v>
      </c>
      <c r="B6781" s="2">
        <v>1050.27</v>
      </c>
      <c r="C6781" s="29">
        <v>90.6</v>
      </c>
      <c r="D6781" s="8">
        <v>1.325E-4</v>
      </c>
      <c r="E6781" s="13">
        <f>D6781*'Assumptions Notes'!C$12</f>
        <v>1.5900000000000001E-2</v>
      </c>
      <c r="F6781" s="15">
        <f t="shared" si="210"/>
        <v>1.20045E-2</v>
      </c>
      <c r="G6781" s="10">
        <f>IF(C6781&gt;'Assumptions Notes'!C$11,'Assumptions Notes'!C$11,C6781)</f>
        <v>90.6</v>
      </c>
      <c r="H6781" s="15">
        <f t="shared" si="211"/>
        <v>1.20045E-2</v>
      </c>
      <c r="I6781" s="2">
        <f>IF(C6781&gt;'Assumptions Notes'!C$11,-C6781*('Assumptions Notes'!C$13/(2*1000)),G6781*D6781)</f>
        <v>1.20045E-2</v>
      </c>
    </row>
    <row r="6782" spans="1:9" ht="16" x14ac:dyDescent="0.2">
      <c r="A6782" s="5">
        <v>42693.270833333336</v>
      </c>
      <c r="B6782" s="2">
        <v>1104.33</v>
      </c>
      <c r="C6782" s="29">
        <v>91.4</v>
      </c>
      <c r="D6782" s="8">
        <v>1.6249999999999999E-4</v>
      </c>
      <c r="E6782" s="13">
        <f>D6782*'Assumptions Notes'!C$12</f>
        <v>1.95E-2</v>
      </c>
      <c r="F6782" s="15">
        <f t="shared" si="210"/>
        <v>1.4852499999999999E-2</v>
      </c>
      <c r="G6782" s="10">
        <f>IF(C6782&gt;'Assumptions Notes'!C$11,'Assumptions Notes'!C$11,C6782)</f>
        <v>91.4</v>
      </c>
      <c r="H6782" s="15">
        <f t="shared" si="211"/>
        <v>1.4852499999999999E-2</v>
      </c>
      <c r="I6782" s="2">
        <f>IF(C6782&gt;'Assumptions Notes'!C$11,-C6782*('Assumptions Notes'!C$13/(2*1000)),G6782*D6782)</f>
        <v>1.4852499999999999E-2</v>
      </c>
    </row>
    <row r="6783" spans="1:9" ht="16" x14ac:dyDescent="0.2">
      <c r="A6783" s="5">
        <v>42693.291666666664</v>
      </c>
      <c r="B6783" s="2">
        <v>1123.08</v>
      </c>
      <c r="C6783" s="29">
        <v>90.7</v>
      </c>
      <c r="D6783" s="8">
        <v>1.9249999999999999E-4</v>
      </c>
      <c r="E6783" s="13">
        <f>D6783*'Assumptions Notes'!C$12</f>
        <v>2.3099999999999999E-2</v>
      </c>
      <c r="F6783" s="15">
        <f t="shared" si="210"/>
        <v>1.745975E-2</v>
      </c>
      <c r="G6783" s="10">
        <f>IF(C6783&gt;'Assumptions Notes'!C$11,'Assumptions Notes'!C$11,C6783)</f>
        <v>90.7</v>
      </c>
      <c r="H6783" s="15">
        <f t="shared" si="211"/>
        <v>1.745975E-2</v>
      </c>
      <c r="I6783" s="2">
        <f>IF(C6783&gt;'Assumptions Notes'!C$11,-C6783*('Assumptions Notes'!C$13/(2*1000)),G6783*D6783)</f>
        <v>1.745975E-2</v>
      </c>
    </row>
    <row r="6784" spans="1:9" ht="16" x14ac:dyDescent="0.2">
      <c r="A6784" s="5">
        <v>42693.3125</v>
      </c>
      <c r="B6784" s="2">
        <v>1128.22</v>
      </c>
      <c r="C6784" s="29">
        <v>89.9</v>
      </c>
      <c r="D6784" s="8">
        <v>2.0875000000000001E-4</v>
      </c>
      <c r="E6784" s="13">
        <f>D6784*'Assumptions Notes'!C$12</f>
        <v>2.5049999999999999E-2</v>
      </c>
      <c r="F6784" s="15">
        <f t="shared" si="210"/>
        <v>1.8766625000000002E-2</v>
      </c>
      <c r="G6784" s="10">
        <f>IF(C6784&gt;'Assumptions Notes'!C$11,'Assumptions Notes'!C$11,C6784)</f>
        <v>89.9</v>
      </c>
      <c r="H6784" s="15">
        <f t="shared" si="211"/>
        <v>1.8766625000000002E-2</v>
      </c>
      <c r="I6784" s="2">
        <f>IF(C6784&gt;'Assumptions Notes'!C$11,-C6784*('Assumptions Notes'!C$13/(2*1000)),G6784*D6784)</f>
        <v>1.8766625000000002E-2</v>
      </c>
    </row>
    <row r="6785" spans="1:9" ht="16" x14ac:dyDescent="0.2">
      <c r="A6785" s="5">
        <v>42693.333333333336</v>
      </c>
      <c r="B6785" s="2">
        <v>1047.02</v>
      </c>
      <c r="C6785" s="29">
        <v>88.7</v>
      </c>
      <c r="D6785" s="8">
        <v>2.2499999999999999E-4</v>
      </c>
      <c r="E6785" s="13">
        <f>D6785*'Assumptions Notes'!C$12</f>
        <v>2.7E-2</v>
      </c>
      <c r="F6785" s="15">
        <f t="shared" si="210"/>
        <v>1.99575E-2</v>
      </c>
      <c r="G6785" s="10">
        <f>IF(C6785&gt;'Assumptions Notes'!C$11,'Assumptions Notes'!C$11,C6785)</f>
        <v>88.7</v>
      </c>
      <c r="H6785" s="15">
        <f t="shared" si="211"/>
        <v>1.99575E-2</v>
      </c>
      <c r="I6785" s="2">
        <f>IF(C6785&gt;'Assumptions Notes'!C$11,-C6785*('Assumptions Notes'!C$13/(2*1000)),G6785*D6785)</f>
        <v>1.99575E-2</v>
      </c>
    </row>
    <row r="6786" spans="1:9" ht="16" x14ac:dyDescent="0.2">
      <c r="A6786" s="5">
        <v>42693.354166666664</v>
      </c>
      <c r="B6786" s="2">
        <v>1023.08</v>
      </c>
      <c r="C6786" s="29">
        <v>87.7</v>
      </c>
      <c r="D6786" s="8">
        <v>2.2625E-4</v>
      </c>
      <c r="E6786" s="13">
        <f>D6786*'Assumptions Notes'!C$12</f>
        <v>2.7150000000000001E-2</v>
      </c>
      <c r="F6786" s="15">
        <f t="shared" si="210"/>
        <v>1.9842125000000002E-2</v>
      </c>
      <c r="G6786" s="10">
        <f>IF(C6786&gt;'Assumptions Notes'!C$11,'Assumptions Notes'!C$11,C6786)</f>
        <v>87.7</v>
      </c>
      <c r="H6786" s="15">
        <f t="shared" si="211"/>
        <v>1.9842125000000002E-2</v>
      </c>
      <c r="I6786" s="2">
        <f>IF(C6786&gt;'Assumptions Notes'!C$11,-C6786*('Assumptions Notes'!C$13/(2*1000)),G6786*D6786)</f>
        <v>1.9842125000000002E-2</v>
      </c>
    </row>
    <row r="6787" spans="1:9" ht="16" x14ac:dyDescent="0.2">
      <c r="A6787" s="5">
        <v>42693.375</v>
      </c>
      <c r="B6787" s="2">
        <v>1041.8</v>
      </c>
      <c r="C6787" s="29">
        <v>86.6</v>
      </c>
      <c r="D6787" s="8">
        <v>2.275E-4</v>
      </c>
      <c r="E6787" s="13">
        <f>D6787*'Assumptions Notes'!C$12</f>
        <v>2.7300000000000001E-2</v>
      </c>
      <c r="F6787" s="15">
        <f t="shared" ref="F6787:F6850" si="212">D6787*C6787</f>
        <v>1.97015E-2</v>
      </c>
      <c r="G6787" s="10">
        <f>IF(C6787&gt;'Assumptions Notes'!C$11,'Assumptions Notes'!C$11,C6787)</f>
        <v>86.6</v>
      </c>
      <c r="H6787" s="15">
        <f t="shared" ref="H6787:H6850" si="213">G6787*D6787</f>
        <v>1.97015E-2</v>
      </c>
      <c r="I6787" s="2">
        <f>IF(C6787&gt;'Assumptions Notes'!C$11,-C6787*('Assumptions Notes'!C$13/(2*1000)),G6787*D6787)</f>
        <v>1.97015E-2</v>
      </c>
    </row>
    <row r="6788" spans="1:9" ht="16" x14ac:dyDescent="0.2">
      <c r="A6788" s="5">
        <v>42693.395833333336</v>
      </c>
      <c r="B6788" s="2">
        <v>1012.33</v>
      </c>
      <c r="C6788" s="29">
        <v>83.9</v>
      </c>
      <c r="D6788" s="8">
        <v>2.1875E-4</v>
      </c>
      <c r="E6788" s="13">
        <f>D6788*'Assumptions Notes'!C$12</f>
        <v>2.6249999999999999E-2</v>
      </c>
      <c r="F6788" s="15">
        <f t="shared" si="212"/>
        <v>1.8353125000000001E-2</v>
      </c>
      <c r="G6788" s="10">
        <f>IF(C6788&gt;'Assumptions Notes'!C$11,'Assumptions Notes'!C$11,C6788)</f>
        <v>83.9</v>
      </c>
      <c r="H6788" s="15">
        <f t="shared" si="213"/>
        <v>1.8353125000000001E-2</v>
      </c>
      <c r="I6788" s="2">
        <f>IF(C6788&gt;'Assumptions Notes'!C$11,-C6788*('Assumptions Notes'!C$13/(2*1000)),G6788*D6788)</f>
        <v>1.8353125000000001E-2</v>
      </c>
    </row>
    <row r="6789" spans="1:9" ht="16" x14ac:dyDescent="0.2">
      <c r="A6789" s="5">
        <v>42693.416666666664</v>
      </c>
      <c r="B6789" s="2">
        <v>999.23</v>
      </c>
      <c r="C6789" s="29">
        <v>85.9</v>
      </c>
      <c r="D6789" s="8">
        <v>2.1000000000000001E-4</v>
      </c>
      <c r="E6789" s="13">
        <f>D6789*'Assumptions Notes'!C$12</f>
        <v>2.52E-2</v>
      </c>
      <c r="F6789" s="15">
        <f t="shared" si="212"/>
        <v>1.8039000000000003E-2</v>
      </c>
      <c r="G6789" s="10">
        <f>IF(C6789&gt;'Assumptions Notes'!C$11,'Assumptions Notes'!C$11,C6789)</f>
        <v>85.9</v>
      </c>
      <c r="H6789" s="15">
        <f t="shared" si="213"/>
        <v>1.8039000000000003E-2</v>
      </c>
      <c r="I6789" s="2">
        <f>IF(C6789&gt;'Assumptions Notes'!C$11,-C6789*('Assumptions Notes'!C$13/(2*1000)),G6789*D6789)</f>
        <v>1.8039000000000003E-2</v>
      </c>
    </row>
    <row r="6790" spans="1:9" ht="16" x14ac:dyDescent="0.2">
      <c r="A6790" s="5">
        <v>42693.4375</v>
      </c>
      <c r="B6790" s="2">
        <v>978.1</v>
      </c>
      <c r="C6790" s="29">
        <v>87.7</v>
      </c>
      <c r="D6790" s="8">
        <v>2.075E-4</v>
      </c>
      <c r="E6790" s="13">
        <f>D6790*'Assumptions Notes'!C$12</f>
        <v>2.4899999999999999E-2</v>
      </c>
      <c r="F6790" s="15">
        <f t="shared" si="212"/>
        <v>1.8197750000000002E-2</v>
      </c>
      <c r="G6790" s="10">
        <f>IF(C6790&gt;'Assumptions Notes'!C$11,'Assumptions Notes'!C$11,C6790)</f>
        <v>87.7</v>
      </c>
      <c r="H6790" s="15">
        <f t="shared" si="213"/>
        <v>1.8197750000000002E-2</v>
      </c>
      <c r="I6790" s="2">
        <f>IF(C6790&gt;'Assumptions Notes'!C$11,-C6790*('Assumptions Notes'!C$13/(2*1000)),G6790*D6790)</f>
        <v>1.8197750000000002E-2</v>
      </c>
    </row>
    <row r="6791" spans="1:9" ht="16" x14ac:dyDescent="0.2">
      <c r="A6791" s="5">
        <v>42693.458333333336</v>
      </c>
      <c r="B6791" s="2">
        <v>954.63</v>
      </c>
      <c r="C6791" s="29">
        <v>88.5</v>
      </c>
      <c r="D6791" s="8">
        <v>2.05E-4</v>
      </c>
      <c r="E6791" s="13">
        <f>D6791*'Assumptions Notes'!C$12</f>
        <v>2.46E-2</v>
      </c>
      <c r="F6791" s="15">
        <f t="shared" si="212"/>
        <v>1.8142499999999999E-2</v>
      </c>
      <c r="G6791" s="10">
        <f>IF(C6791&gt;'Assumptions Notes'!C$11,'Assumptions Notes'!C$11,C6791)</f>
        <v>88.5</v>
      </c>
      <c r="H6791" s="15">
        <f t="shared" si="213"/>
        <v>1.8142499999999999E-2</v>
      </c>
      <c r="I6791" s="2">
        <f>IF(C6791&gt;'Assumptions Notes'!C$11,-C6791*('Assumptions Notes'!C$13/(2*1000)),G6791*D6791)</f>
        <v>1.8142499999999999E-2</v>
      </c>
    </row>
    <row r="6792" spans="1:9" ht="16" x14ac:dyDescent="0.2">
      <c r="A6792" s="5">
        <v>42693.479166666664</v>
      </c>
      <c r="B6792" s="2">
        <v>931.03</v>
      </c>
      <c r="C6792" s="29">
        <v>89.8</v>
      </c>
      <c r="D6792" s="8">
        <v>2.1499999999999999E-4</v>
      </c>
      <c r="E6792" s="13">
        <f>D6792*'Assumptions Notes'!C$12</f>
        <v>2.58E-2</v>
      </c>
      <c r="F6792" s="15">
        <f t="shared" si="212"/>
        <v>1.9306999999999998E-2</v>
      </c>
      <c r="G6792" s="10">
        <f>IF(C6792&gt;'Assumptions Notes'!C$11,'Assumptions Notes'!C$11,C6792)</f>
        <v>89.8</v>
      </c>
      <c r="H6792" s="15">
        <f t="shared" si="213"/>
        <v>1.9306999999999998E-2</v>
      </c>
      <c r="I6792" s="2">
        <f>IF(C6792&gt;'Assumptions Notes'!C$11,-C6792*('Assumptions Notes'!C$13/(2*1000)),G6792*D6792)</f>
        <v>1.9306999999999998E-2</v>
      </c>
    </row>
    <row r="6793" spans="1:9" ht="16" x14ac:dyDescent="0.2">
      <c r="A6793" s="5">
        <v>42693.5</v>
      </c>
      <c r="B6793" s="2">
        <v>922.31</v>
      </c>
      <c r="C6793" s="29">
        <v>89.5</v>
      </c>
      <c r="D6793" s="8">
        <v>2.2499999999999999E-4</v>
      </c>
      <c r="E6793" s="13">
        <f>D6793*'Assumptions Notes'!C$12</f>
        <v>2.7E-2</v>
      </c>
      <c r="F6793" s="15">
        <f t="shared" si="212"/>
        <v>2.0137499999999999E-2</v>
      </c>
      <c r="G6793" s="10">
        <f>IF(C6793&gt;'Assumptions Notes'!C$11,'Assumptions Notes'!C$11,C6793)</f>
        <v>89.5</v>
      </c>
      <c r="H6793" s="15">
        <f t="shared" si="213"/>
        <v>2.0137499999999999E-2</v>
      </c>
      <c r="I6793" s="2">
        <f>IF(C6793&gt;'Assumptions Notes'!C$11,-C6793*('Assumptions Notes'!C$13/(2*1000)),G6793*D6793)</f>
        <v>2.0137499999999999E-2</v>
      </c>
    </row>
    <row r="6794" spans="1:9" ht="16" x14ac:dyDescent="0.2">
      <c r="A6794" s="5">
        <v>42693.520833333336</v>
      </c>
      <c r="B6794" s="2">
        <v>923.34</v>
      </c>
      <c r="C6794" s="29">
        <v>89.7</v>
      </c>
      <c r="D6794" s="8">
        <v>2.1250000000000002E-4</v>
      </c>
      <c r="E6794" s="13">
        <f>D6794*'Assumptions Notes'!C$12</f>
        <v>2.5500000000000002E-2</v>
      </c>
      <c r="F6794" s="15">
        <f t="shared" si="212"/>
        <v>1.9061250000000002E-2</v>
      </c>
      <c r="G6794" s="10">
        <f>IF(C6794&gt;'Assumptions Notes'!C$11,'Assumptions Notes'!C$11,C6794)</f>
        <v>89.7</v>
      </c>
      <c r="H6794" s="15">
        <f t="shared" si="213"/>
        <v>1.9061250000000002E-2</v>
      </c>
      <c r="I6794" s="2">
        <f>IF(C6794&gt;'Assumptions Notes'!C$11,-C6794*('Assumptions Notes'!C$13/(2*1000)),G6794*D6794)</f>
        <v>1.9061250000000002E-2</v>
      </c>
    </row>
    <row r="6795" spans="1:9" ht="16" x14ac:dyDescent="0.2">
      <c r="A6795" s="5">
        <v>42693.541666666664</v>
      </c>
      <c r="B6795" s="2">
        <v>941.14</v>
      </c>
      <c r="C6795" s="29">
        <v>89.5</v>
      </c>
      <c r="D6795" s="8">
        <v>2.0000000000000001E-4</v>
      </c>
      <c r="E6795" s="13">
        <f>D6795*'Assumptions Notes'!C$12</f>
        <v>2.4E-2</v>
      </c>
      <c r="F6795" s="15">
        <f t="shared" si="212"/>
        <v>1.7899999999999999E-2</v>
      </c>
      <c r="G6795" s="10">
        <f>IF(C6795&gt;'Assumptions Notes'!C$11,'Assumptions Notes'!C$11,C6795)</f>
        <v>89.5</v>
      </c>
      <c r="H6795" s="15">
        <f t="shared" si="213"/>
        <v>1.7899999999999999E-2</v>
      </c>
      <c r="I6795" s="2">
        <f>IF(C6795&gt;'Assumptions Notes'!C$11,-C6795*('Assumptions Notes'!C$13/(2*1000)),G6795*D6795)</f>
        <v>1.7899999999999999E-2</v>
      </c>
    </row>
    <row r="6796" spans="1:9" ht="16" x14ac:dyDescent="0.2">
      <c r="A6796" s="5">
        <v>42693.5625</v>
      </c>
      <c r="B6796" s="2">
        <v>980.4</v>
      </c>
      <c r="C6796" s="29">
        <v>87.6</v>
      </c>
      <c r="D6796" s="8">
        <v>1.975E-4</v>
      </c>
      <c r="E6796" s="13">
        <f>D6796*'Assumptions Notes'!C$12</f>
        <v>2.3699999999999999E-2</v>
      </c>
      <c r="F6796" s="15">
        <f t="shared" si="212"/>
        <v>1.7301E-2</v>
      </c>
      <c r="G6796" s="10">
        <f>IF(C6796&gt;'Assumptions Notes'!C$11,'Assumptions Notes'!C$11,C6796)</f>
        <v>87.6</v>
      </c>
      <c r="H6796" s="15">
        <f t="shared" si="213"/>
        <v>1.7301E-2</v>
      </c>
      <c r="I6796" s="2">
        <f>IF(C6796&gt;'Assumptions Notes'!C$11,-C6796*('Assumptions Notes'!C$13/(2*1000)),G6796*D6796)</f>
        <v>1.7301E-2</v>
      </c>
    </row>
    <row r="6797" spans="1:9" ht="16" x14ac:dyDescent="0.2">
      <c r="A6797" s="5">
        <v>42693.583333333336</v>
      </c>
      <c r="B6797" s="2">
        <v>988.32</v>
      </c>
      <c r="C6797" s="29">
        <v>85.6</v>
      </c>
      <c r="D6797" s="8">
        <v>1.95E-4</v>
      </c>
      <c r="E6797" s="13">
        <f>D6797*'Assumptions Notes'!C$12</f>
        <v>2.3400000000000001E-2</v>
      </c>
      <c r="F6797" s="15">
        <f t="shared" si="212"/>
        <v>1.6691999999999999E-2</v>
      </c>
      <c r="G6797" s="10">
        <f>IF(C6797&gt;'Assumptions Notes'!C$11,'Assumptions Notes'!C$11,C6797)</f>
        <v>85.6</v>
      </c>
      <c r="H6797" s="15">
        <f t="shared" si="213"/>
        <v>1.6691999999999999E-2</v>
      </c>
      <c r="I6797" s="2">
        <f>IF(C6797&gt;'Assumptions Notes'!C$11,-C6797*('Assumptions Notes'!C$13/(2*1000)),G6797*D6797)</f>
        <v>1.6691999999999999E-2</v>
      </c>
    </row>
    <row r="6798" spans="1:9" ht="16" x14ac:dyDescent="0.2">
      <c r="A6798" s="5">
        <v>42693.604166666664</v>
      </c>
      <c r="B6798" s="2">
        <v>994.37</v>
      </c>
      <c r="C6798" s="29">
        <v>84</v>
      </c>
      <c r="D6798" s="8">
        <v>1.9625E-4</v>
      </c>
      <c r="E6798" s="13">
        <f>D6798*'Assumptions Notes'!C$12</f>
        <v>2.3550000000000001E-2</v>
      </c>
      <c r="F6798" s="15">
        <f t="shared" si="212"/>
        <v>1.6485E-2</v>
      </c>
      <c r="G6798" s="10">
        <f>IF(C6798&gt;'Assumptions Notes'!C$11,'Assumptions Notes'!C$11,C6798)</f>
        <v>84</v>
      </c>
      <c r="H6798" s="15">
        <f t="shared" si="213"/>
        <v>1.6485E-2</v>
      </c>
      <c r="I6798" s="2">
        <f>IF(C6798&gt;'Assumptions Notes'!C$11,-C6798*('Assumptions Notes'!C$13/(2*1000)),G6798*D6798)</f>
        <v>1.6485E-2</v>
      </c>
    </row>
    <row r="6799" spans="1:9" ht="16" x14ac:dyDescent="0.2">
      <c r="A6799" s="5">
        <v>42693.625</v>
      </c>
      <c r="B6799" s="2">
        <v>1005.15</v>
      </c>
      <c r="C6799" s="29">
        <v>85.3</v>
      </c>
      <c r="D6799" s="8">
        <v>1.975E-4</v>
      </c>
      <c r="E6799" s="13">
        <f>D6799*'Assumptions Notes'!C$12</f>
        <v>2.3699999999999999E-2</v>
      </c>
      <c r="F6799" s="15">
        <f t="shared" si="212"/>
        <v>1.6846750000000001E-2</v>
      </c>
      <c r="G6799" s="10">
        <f>IF(C6799&gt;'Assumptions Notes'!C$11,'Assumptions Notes'!C$11,C6799)</f>
        <v>85.3</v>
      </c>
      <c r="H6799" s="15">
        <f t="shared" si="213"/>
        <v>1.6846750000000001E-2</v>
      </c>
      <c r="I6799" s="2">
        <f>IF(C6799&gt;'Assumptions Notes'!C$11,-C6799*('Assumptions Notes'!C$13/(2*1000)),G6799*D6799)</f>
        <v>1.6846750000000001E-2</v>
      </c>
    </row>
    <row r="6800" spans="1:9" ht="16" x14ac:dyDescent="0.2">
      <c r="A6800" s="5">
        <v>42693.645833333336</v>
      </c>
      <c r="B6800" s="2">
        <v>1044.95</v>
      </c>
      <c r="C6800" s="29">
        <v>83.2</v>
      </c>
      <c r="D6800" s="8">
        <v>2.2124999999999998E-4</v>
      </c>
      <c r="E6800" s="13">
        <f>D6800*'Assumptions Notes'!C$12</f>
        <v>2.6549999999999997E-2</v>
      </c>
      <c r="F6800" s="15">
        <f t="shared" si="212"/>
        <v>1.8408000000000001E-2</v>
      </c>
      <c r="G6800" s="10">
        <f>IF(C6800&gt;'Assumptions Notes'!C$11,'Assumptions Notes'!C$11,C6800)</f>
        <v>83.2</v>
      </c>
      <c r="H6800" s="15">
        <f t="shared" si="213"/>
        <v>1.8408000000000001E-2</v>
      </c>
      <c r="I6800" s="2">
        <f>IF(C6800&gt;'Assumptions Notes'!C$11,-C6800*('Assumptions Notes'!C$13/(2*1000)),G6800*D6800)</f>
        <v>1.8408000000000001E-2</v>
      </c>
    </row>
    <row r="6801" spans="1:9" ht="16" x14ac:dyDescent="0.2">
      <c r="A6801" s="5">
        <v>42693.666666666664</v>
      </c>
      <c r="B6801" s="2">
        <v>1090.74</v>
      </c>
      <c r="C6801" s="29">
        <v>82.1</v>
      </c>
      <c r="D6801" s="8">
        <v>2.4499999999999999E-4</v>
      </c>
      <c r="E6801" s="13">
        <f>D6801*'Assumptions Notes'!C$12</f>
        <v>2.9399999999999999E-2</v>
      </c>
      <c r="F6801" s="15">
        <f t="shared" si="212"/>
        <v>2.0114499999999997E-2</v>
      </c>
      <c r="G6801" s="10">
        <f>IF(C6801&gt;'Assumptions Notes'!C$11,'Assumptions Notes'!C$11,C6801)</f>
        <v>82.1</v>
      </c>
      <c r="H6801" s="15">
        <f t="shared" si="213"/>
        <v>2.0114499999999997E-2</v>
      </c>
      <c r="I6801" s="2">
        <f>IF(C6801&gt;'Assumptions Notes'!C$11,-C6801*('Assumptions Notes'!C$13/(2*1000)),G6801*D6801)</f>
        <v>2.0114499999999997E-2</v>
      </c>
    </row>
    <row r="6802" spans="1:9" ht="16" x14ac:dyDescent="0.2">
      <c r="A6802" s="5">
        <v>42693.6875</v>
      </c>
      <c r="B6802" s="2">
        <v>1162.83</v>
      </c>
      <c r="C6802" s="29">
        <v>84.4</v>
      </c>
      <c r="D6802" s="8">
        <v>2.7E-4</v>
      </c>
      <c r="E6802" s="13">
        <f>D6802*'Assumptions Notes'!C$12</f>
        <v>3.2399999999999998E-2</v>
      </c>
      <c r="F6802" s="15">
        <f t="shared" si="212"/>
        <v>2.2788000000000003E-2</v>
      </c>
      <c r="G6802" s="10">
        <f>IF(C6802&gt;'Assumptions Notes'!C$11,'Assumptions Notes'!C$11,C6802)</f>
        <v>84.4</v>
      </c>
      <c r="H6802" s="15">
        <f t="shared" si="213"/>
        <v>2.2788000000000003E-2</v>
      </c>
      <c r="I6802" s="2">
        <f>IF(C6802&gt;'Assumptions Notes'!C$11,-C6802*('Assumptions Notes'!C$13/(2*1000)),G6802*D6802)</f>
        <v>2.2788000000000003E-2</v>
      </c>
    </row>
    <row r="6803" spans="1:9" ht="16" x14ac:dyDescent="0.2">
      <c r="A6803" s="5">
        <v>42693.708333333336</v>
      </c>
      <c r="B6803" s="2">
        <v>1223.0999999999999</v>
      </c>
      <c r="C6803" s="29">
        <v>86.3</v>
      </c>
      <c r="D6803" s="8">
        <v>2.9500000000000001E-4</v>
      </c>
      <c r="E6803" s="13">
        <f>D6803*'Assumptions Notes'!C$12</f>
        <v>3.5400000000000001E-2</v>
      </c>
      <c r="F6803" s="15">
        <f t="shared" si="212"/>
        <v>2.5458500000000002E-2</v>
      </c>
      <c r="G6803" s="10">
        <f>IF(C6803&gt;'Assumptions Notes'!C$11,'Assumptions Notes'!C$11,C6803)</f>
        <v>86.3</v>
      </c>
      <c r="H6803" s="15">
        <f t="shared" si="213"/>
        <v>2.5458500000000002E-2</v>
      </c>
      <c r="I6803" s="2">
        <f>IF(C6803&gt;'Assumptions Notes'!C$11,-C6803*('Assumptions Notes'!C$13/(2*1000)),G6803*D6803)</f>
        <v>2.5458500000000002E-2</v>
      </c>
    </row>
    <row r="6804" spans="1:9" ht="16" x14ac:dyDescent="0.2">
      <c r="A6804" s="5">
        <v>42693.729166666664</v>
      </c>
      <c r="B6804" s="2">
        <v>1281.1099999999999</v>
      </c>
      <c r="C6804" s="29">
        <v>87.1</v>
      </c>
      <c r="D6804" s="8">
        <v>2.9750000000000002E-4</v>
      </c>
      <c r="E6804" s="13">
        <f>D6804*'Assumptions Notes'!C$12</f>
        <v>3.5700000000000003E-2</v>
      </c>
      <c r="F6804" s="15">
        <f t="shared" si="212"/>
        <v>2.5912250000000001E-2</v>
      </c>
      <c r="G6804" s="10">
        <f>IF(C6804&gt;'Assumptions Notes'!C$11,'Assumptions Notes'!C$11,C6804)</f>
        <v>87.1</v>
      </c>
      <c r="H6804" s="15">
        <f t="shared" si="213"/>
        <v>2.5912250000000001E-2</v>
      </c>
      <c r="I6804" s="2">
        <f>IF(C6804&gt;'Assumptions Notes'!C$11,-C6804*('Assumptions Notes'!C$13/(2*1000)),G6804*D6804)</f>
        <v>2.5912250000000001E-2</v>
      </c>
    </row>
    <row r="6805" spans="1:9" ht="16" x14ac:dyDescent="0.2">
      <c r="A6805" s="5">
        <v>42693.75</v>
      </c>
      <c r="B6805" s="2">
        <v>1312.24</v>
      </c>
      <c r="C6805" s="29">
        <v>85.7</v>
      </c>
      <c r="D6805" s="8">
        <v>2.9999999999999997E-4</v>
      </c>
      <c r="E6805" s="13">
        <f>D6805*'Assumptions Notes'!C$12</f>
        <v>3.5999999999999997E-2</v>
      </c>
      <c r="F6805" s="15">
        <f t="shared" si="212"/>
        <v>2.571E-2</v>
      </c>
      <c r="G6805" s="10">
        <f>IF(C6805&gt;'Assumptions Notes'!C$11,'Assumptions Notes'!C$11,C6805)</f>
        <v>85.7</v>
      </c>
      <c r="H6805" s="15">
        <f t="shared" si="213"/>
        <v>2.571E-2</v>
      </c>
      <c r="I6805" s="2">
        <f>IF(C6805&gt;'Assumptions Notes'!C$11,-C6805*('Assumptions Notes'!C$13/(2*1000)),G6805*D6805)</f>
        <v>2.571E-2</v>
      </c>
    </row>
    <row r="6806" spans="1:9" ht="16" x14ac:dyDescent="0.2">
      <c r="A6806" s="5">
        <v>42693.770833333336</v>
      </c>
      <c r="B6806" s="2">
        <v>1340.75</v>
      </c>
      <c r="C6806" s="29">
        <v>86.4</v>
      </c>
      <c r="D6806" s="8">
        <v>2.9999999999999997E-4</v>
      </c>
      <c r="E6806" s="13">
        <f>D6806*'Assumptions Notes'!C$12</f>
        <v>3.5999999999999997E-2</v>
      </c>
      <c r="F6806" s="15">
        <f t="shared" si="212"/>
        <v>2.5919999999999999E-2</v>
      </c>
      <c r="G6806" s="10">
        <f>IF(C6806&gt;'Assumptions Notes'!C$11,'Assumptions Notes'!C$11,C6806)</f>
        <v>86.4</v>
      </c>
      <c r="H6806" s="15">
        <f t="shared" si="213"/>
        <v>2.5919999999999999E-2</v>
      </c>
      <c r="I6806" s="2">
        <f>IF(C6806&gt;'Assumptions Notes'!C$11,-C6806*('Assumptions Notes'!C$13/(2*1000)),G6806*D6806)</f>
        <v>2.5919999999999999E-2</v>
      </c>
    </row>
    <row r="6807" spans="1:9" ht="16" x14ac:dyDescent="0.2">
      <c r="A6807" s="5">
        <v>42693.791666666664</v>
      </c>
      <c r="B6807" s="2">
        <v>1354.13</v>
      </c>
      <c r="C6807" s="29">
        <v>86.3</v>
      </c>
      <c r="D6807" s="8">
        <v>2.9999999999999997E-4</v>
      </c>
      <c r="E6807" s="13">
        <f>D6807*'Assumptions Notes'!C$12</f>
        <v>3.5999999999999997E-2</v>
      </c>
      <c r="F6807" s="15">
        <f t="shared" si="212"/>
        <v>2.5889999999999996E-2</v>
      </c>
      <c r="G6807" s="10">
        <f>IF(C6807&gt;'Assumptions Notes'!C$11,'Assumptions Notes'!C$11,C6807)</f>
        <v>86.3</v>
      </c>
      <c r="H6807" s="15">
        <f t="shared" si="213"/>
        <v>2.5889999999999996E-2</v>
      </c>
      <c r="I6807" s="2">
        <f>IF(C6807&gt;'Assumptions Notes'!C$11,-C6807*('Assumptions Notes'!C$13/(2*1000)),G6807*D6807)</f>
        <v>2.5889999999999996E-2</v>
      </c>
    </row>
    <row r="6808" spans="1:9" ht="16" x14ac:dyDescent="0.2">
      <c r="A6808" s="5">
        <v>42693.8125</v>
      </c>
      <c r="B6808" s="2">
        <v>1342.84</v>
      </c>
      <c r="C6808" s="29">
        <v>83.4</v>
      </c>
      <c r="D6808" s="8">
        <v>2.9750000000000002E-4</v>
      </c>
      <c r="E6808" s="13">
        <f>D6808*'Assumptions Notes'!C$12</f>
        <v>3.5700000000000003E-2</v>
      </c>
      <c r="F6808" s="15">
        <f t="shared" si="212"/>
        <v>2.4811500000000004E-2</v>
      </c>
      <c r="G6808" s="10">
        <f>IF(C6808&gt;'Assumptions Notes'!C$11,'Assumptions Notes'!C$11,C6808)</f>
        <v>83.4</v>
      </c>
      <c r="H6808" s="15">
        <f t="shared" si="213"/>
        <v>2.4811500000000004E-2</v>
      </c>
      <c r="I6808" s="2">
        <f>IF(C6808&gt;'Assumptions Notes'!C$11,-C6808*('Assumptions Notes'!C$13/(2*1000)),G6808*D6808)</f>
        <v>2.4811500000000004E-2</v>
      </c>
    </row>
    <row r="6809" spans="1:9" ht="16" x14ac:dyDescent="0.2">
      <c r="A6809" s="5">
        <v>42693.833333333336</v>
      </c>
      <c r="B6809" s="2">
        <v>1343.43</v>
      </c>
      <c r="C6809" s="29">
        <v>85.6</v>
      </c>
      <c r="D6809" s="8">
        <v>2.9500000000000001E-4</v>
      </c>
      <c r="E6809" s="13">
        <f>D6809*'Assumptions Notes'!C$12</f>
        <v>3.5400000000000001E-2</v>
      </c>
      <c r="F6809" s="15">
        <f t="shared" si="212"/>
        <v>2.5252E-2</v>
      </c>
      <c r="G6809" s="10">
        <f>IF(C6809&gt;'Assumptions Notes'!C$11,'Assumptions Notes'!C$11,C6809)</f>
        <v>85.6</v>
      </c>
      <c r="H6809" s="15">
        <f t="shared" si="213"/>
        <v>2.5252E-2</v>
      </c>
      <c r="I6809" s="2">
        <f>IF(C6809&gt;'Assumptions Notes'!C$11,-C6809*('Assumptions Notes'!C$13/(2*1000)),G6809*D6809)</f>
        <v>2.5252E-2</v>
      </c>
    </row>
    <row r="6810" spans="1:9" ht="16" x14ac:dyDescent="0.2">
      <c r="A6810" s="5">
        <v>42693.854166666664</v>
      </c>
      <c r="B6810" s="2">
        <v>1361.71</v>
      </c>
      <c r="C6810" s="29">
        <v>85.2</v>
      </c>
      <c r="D6810" s="8">
        <v>2.9E-4</v>
      </c>
      <c r="E6810" s="13">
        <f>D6810*'Assumptions Notes'!C$12</f>
        <v>3.4799999999999998E-2</v>
      </c>
      <c r="F6810" s="15">
        <f t="shared" si="212"/>
        <v>2.4708000000000001E-2</v>
      </c>
      <c r="G6810" s="10">
        <f>IF(C6810&gt;'Assumptions Notes'!C$11,'Assumptions Notes'!C$11,C6810)</f>
        <v>85.2</v>
      </c>
      <c r="H6810" s="15">
        <f t="shared" si="213"/>
        <v>2.4708000000000001E-2</v>
      </c>
      <c r="I6810" s="2">
        <f>IF(C6810&gt;'Assumptions Notes'!C$11,-C6810*('Assumptions Notes'!C$13/(2*1000)),G6810*D6810)</f>
        <v>2.4708000000000001E-2</v>
      </c>
    </row>
    <row r="6811" spans="1:9" ht="16" x14ac:dyDescent="0.2">
      <c r="A6811" s="5">
        <v>42693.875</v>
      </c>
      <c r="B6811" s="2">
        <v>1314.92</v>
      </c>
      <c r="C6811" s="29">
        <v>84.5</v>
      </c>
      <c r="D6811" s="8">
        <v>2.8499999999999999E-4</v>
      </c>
      <c r="E6811" s="13">
        <f>D6811*'Assumptions Notes'!C$12</f>
        <v>3.4200000000000001E-2</v>
      </c>
      <c r="F6811" s="15">
        <f t="shared" si="212"/>
        <v>2.40825E-2</v>
      </c>
      <c r="G6811" s="10">
        <f>IF(C6811&gt;'Assumptions Notes'!C$11,'Assumptions Notes'!C$11,C6811)</f>
        <v>84.5</v>
      </c>
      <c r="H6811" s="15">
        <f t="shared" si="213"/>
        <v>2.40825E-2</v>
      </c>
      <c r="I6811" s="2">
        <f>IF(C6811&gt;'Assumptions Notes'!C$11,-C6811*('Assumptions Notes'!C$13/(2*1000)),G6811*D6811)</f>
        <v>2.40825E-2</v>
      </c>
    </row>
    <row r="6812" spans="1:9" ht="16" x14ac:dyDescent="0.2">
      <c r="A6812" s="5">
        <v>42693.895833333336</v>
      </c>
      <c r="B6812" s="2">
        <v>1254.1199999999999</v>
      </c>
      <c r="C6812" s="29">
        <v>84.5</v>
      </c>
      <c r="D6812" s="8">
        <v>2.7E-4</v>
      </c>
      <c r="E6812" s="13">
        <f>D6812*'Assumptions Notes'!C$12</f>
        <v>3.2399999999999998E-2</v>
      </c>
      <c r="F6812" s="15">
        <f t="shared" si="212"/>
        <v>2.2815000000000002E-2</v>
      </c>
      <c r="G6812" s="10">
        <f>IF(C6812&gt;'Assumptions Notes'!C$11,'Assumptions Notes'!C$11,C6812)</f>
        <v>84.5</v>
      </c>
      <c r="H6812" s="15">
        <f t="shared" si="213"/>
        <v>2.2815000000000002E-2</v>
      </c>
      <c r="I6812" s="2">
        <f>IF(C6812&gt;'Assumptions Notes'!C$11,-C6812*('Assumptions Notes'!C$13/(2*1000)),G6812*D6812)</f>
        <v>2.2815000000000002E-2</v>
      </c>
    </row>
    <row r="6813" spans="1:9" ht="16" x14ac:dyDescent="0.2">
      <c r="A6813" s="5">
        <v>42693.916666666664</v>
      </c>
      <c r="B6813" s="2">
        <v>1210.42</v>
      </c>
      <c r="C6813" s="29">
        <v>84.4</v>
      </c>
      <c r="D6813" s="8">
        <v>2.5500000000000002E-4</v>
      </c>
      <c r="E6813" s="13">
        <f>D6813*'Assumptions Notes'!C$12</f>
        <v>3.0600000000000002E-2</v>
      </c>
      <c r="F6813" s="15">
        <f t="shared" si="212"/>
        <v>2.1522000000000003E-2</v>
      </c>
      <c r="G6813" s="10">
        <f>IF(C6813&gt;'Assumptions Notes'!C$11,'Assumptions Notes'!C$11,C6813)</f>
        <v>84.4</v>
      </c>
      <c r="H6813" s="15">
        <f t="shared" si="213"/>
        <v>2.1522000000000003E-2</v>
      </c>
      <c r="I6813" s="2">
        <f>IF(C6813&gt;'Assumptions Notes'!C$11,-C6813*('Assumptions Notes'!C$13/(2*1000)),G6813*D6813)</f>
        <v>2.1522000000000003E-2</v>
      </c>
    </row>
    <row r="6814" spans="1:9" ht="16" x14ac:dyDescent="0.2">
      <c r="A6814" s="5">
        <v>42693.9375</v>
      </c>
      <c r="B6814" s="2">
        <v>1167.19</v>
      </c>
      <c r="C6814" s="29">
        <v>85.7</v>
      </c>
      <c r="D6814" s="8">
        <v>2.1250000000000002E-4</v>
      </c>
      <c r="E6814" s="13">
        <f>D6814*'Assumptions Notes'!C$12</f>
        <v>2.5500000000000002E-2</v>
      </c>
      <c r="F6814" s="15">
        <f t="shared" si="212"/>
        <v>1.8211250000000002E-2</v>
      </c>
      <c r="G6814" s="10">
        <f>IF(C6814&gt;'Assumptions Notes'!C$11,'Assumptions Notes'!C$11,C6814)</f>
        <v>85.7</v>
      </c>
      <c r="H6814" s="15">
        <f t="shared" si="213"/>
        <v>1.8211250000000002E-2</v>
      </c>
      <c r="I6814" s="2">
        <f>IF(C6814&gt;'Assumptions Notes'!C$11,-C6814*('Assumptions Notes'!C$13/(2*1000)),G6814*D6814)</f>
        <v>1.8211250000000002E-2</v>
      </c>
    </row>
    <row r="6815" spans="1:9" ht="16" x14ac:dyDescent="0.2">
      <c r="A6815" s="5">
        <v>42693.958333333336</v>
      </c>
      <c r="B6815" s="2">
        <v>1157.56</v>
      </c>
      <c r="C6815" s="29">
        <v>87.1</v>
      </c>
      <c r="D6815" s="8">
        <v>1.7000000000000001E-4</v>
      </c>
      <c r="E6815" s="13">
        <f>D6815*'Assumptions Notes'!C$12</f>
        <v>2.0400000000000001E-2</v>
      </c>
      <c r="F6815" s="15">
        <f t="shared" si="212"/>
        <v>1.4807000000000001E-2</v>
      </c>
      <c r="G6815" s="10">
        <f>IF(C6815&gt;'Assumptions Notes'!C$11,'Assumptions Notes'!C$11,C6815)</f>
        <v>87.1</v>
      </c>
      <c r="H6815" s="15">
        <f t="shared" si="213"/>
        <v>1.4807000000000001E-2</v>
      </c>
      <c r="I6815" s="2">
        <f>IF(C6815&gt;'Assumptions Notes'!C$11,-C6815*('Assumptions Notes'!C$13/(2*1000)),G6815*D6815)</f>
        <v>1.4807000000000001E-2</v>
      </c>
    </row>
    <row r="6816" spans="1:9" ht="16" x14ac:dyDescent="0.2">
      <c r="A6816" s="5">
        <v>42693.979166666664</v>
      </c>
      <c r="B6816" s="2">
        <v>1157.53</v>
      </c>
      <c r="C6816" s="29">
        <v>88.4</v>
      </c>
      <c r="D6816" s="8">
        <v>1.5000000000000001E-4</v>
      </c>
      <c r="E6816" s="13">
        <f>D6816*'Assumptions Notes'!C$12</f>
        <v>1.8000000000000002E-2</v>
      </c>
      <c r="F6816" s="15">
        <f t="shared" si="212"/>
        <v>1.3260000000000003E-2</v>
      </c>
      <c r="G6816" s="10">
        <f>IF(C6816&gt;'Assumptions Notes'!C$11,'Assumptions Notes'!C$11,C6816)</f>
        <v>88.4</v>
      </c>
      <c r="H6816" s="15">
        <f t="shared" si="213"/>
        <v>1.3260000000000003E-2</v>
      </c>
      <c r="I6816" s="2">
        <f>IF(C6816&gt;'Assumptions Notes'!C$11,-C6816*('Assumptions Notes'!C$13/(2*1000)),G6816*D6816)</f>
        <v>1.3260000000000003E-2</v>
      </c>
    </row>
    <row r="6817" spans="1:9" ht="16" x14ac:dyDescent="0.2">
      <c r="A6817" s="5">
        <v>42694</v>
      </c>
      <c r="B6817" s="2">
        <v>1359.4</v>
      </c>
      <c r="C6817" s="29">
        <v>87.4</v>
      </c>
      <c r="D6817" s="8">
        <v>1.2999999999999999E-4</v>
      </c>
      <c r="E6817" s="13">
        <f>D6817*'Assumptions Notes'!C$12</f>
        <v>1.5599999999999999E-2</v>
      </c>
      <c r="F6817" s="15">
        <f t="shared" si="212"/>
        <v>1.1362000000000001E-2</v>
      </c>
      <c r="G6817" s="10">
        <f>IF(C6817&gt;'Assumptions Notes'!C$11,'Assumptions Notes'!C$11,C6817)</f>
        <v>87.4</v>
      </c>
      <c r="H6817" s="15">
        <f t="shared" si="213"/>
        <v>1.1362000000000001E-2</v>
      </c>
      <c r="I6817" s="2">
        <f>IF(C6817&gt;'Assumptions Notes'!C$11,-C6817*('Assumptions Notes'!C$13/(2*1000)),G6817*D6817)</f>
        <v>1.1362000000000001E-2</v>
      </c>
    </row>
    <row r="6818" spans="1:9" ht="16" x14ac:dyDescent="0.2">
      <c r="A6818" s="5">
        <v>42694.020833333336</v>
      </c>
      <c r="B6818" s="2">
        <v>1266.92</v>
      </c>
      <c r="C6818" s="29">
        <v>87.8</v>
      </c>
      <c r="D6818" s="8">
        <v>1.175E-4</v>
      </c>
      <c r="E6818" s="13">
        <f>D6818*'Assumptions Notes'!C$12</f>
        <v>1.41E-2</v>
      </c>
      <c r="F6818" s="15">
        <f t="shared" si="212"/>
        <v>1.0316499999999999E-2</v>
      </c>
      <c r="G6818" s="10">
        <f>IF(C6818&gt;'Assumptions Notes'!C$11,'Assumptions Notes'!C$11,C6818)</f>
        <v>87.8</v>
      </c>
      <c r="H6818" s="15">
        <f t="shared" si="213"/>
        <v>1.0316499999999999E-2</v>
      </c>
      <c r="I6818" s="2">
        <f>IF(C6818&gt;'Assumptions Notes'!C$11,-C6818*('Assumptions Notes'!C$13/(2*1000)),G6818*D6818)</f>
        <v>1.0316499999999999E-2</v>
      </c>
    </row>
    <row r="6819" spans="1:9" ht="16" x14ac:dyDescent="0.2">
      <c r="A6819" s="5">
        <v>42694.041666666664</v>
      </c>
      <c r="B6819" s="2">
        <v>1212.67</v>
      </c>
      <c r="C6819" s="29">
        <v>82.9</v>
      </c>
      <c r="D6819" s="8">
        <v>1.05E-4</v>
      </c>
      <c r="E6819" s="13">
        <f>D6819*'Assumptions Notes'!C$12</f>
        <v>1.26E-2</v>
      </c>
      <c r="F6819" s="15">
        <f t="shared" si="212"/>
        <v>8.7045000000000004E-3</v>
      </c>
      <c r="G6819" s="10">
        <f>IF(C6819&gt;'Assumptions Notes'!C$11,'Assumptions Notes'!C$11,C6819)</f>
        <v>82.9</v>
      </c>
      <c r="H6819" s="15">
        <f t="shared" si="213"/>
        <v>8.7045000000000004E-3</v>
      </c>
      <c r="I6819" s="2">
        <f>IF(C6819&gt;'Assumptions Notes'!C$11,-C6819*('Assumptions Notes'!C$13/(2*1000)),G6819*D6819)</f>
        <v>8.7045000000000004E-3</v>
      </c>
    </row>
    <row r="6820" spans="1:9" ht="16" x14ac:dyDescent="0.2">
      <c r="A6820" s="5">
        <v>42694.0625</v>
      </c>
      <c r="B6820" s="2">
        <v>1131.6300000000001</v>
      </c>
      <c r="C6820" s="29">
        <v>78</v>
      </c>
      <c r="D6820" s="8">
        <v>1.025E-4</v>
      </c>
      <c r="E6820" s="13">
        <f>D6820*'Assumptions Notes'!C$12</f>
        <v>1.23E-2</v>
      </c>
      <c r="F6820" s="15">
        <f t="shared" si="212"/>
        <v>7.9950000000000004E-3</v>
      </c>
      <c r="G6820" s="10">
        <f>IF(C6820&gt;'Assumptions Notes'!C$11,'Assumptions Notes'!C$11,C6820)</f>
        <v>78</v>
      </c>
      <c r="H6820" s="15">
        <f t="shared" si="213"/>
        <v>7.9950000000000004E-3</v>
      </c>
      <c r="I6820" s="2">
        <f>IF(C6820&gt;'Assumptions Notes'!C$11,-C6820*('Assumptions Notes'!C$13/(2*1000)),G6820*D6820)</f>
        <v>7.9950000000000004E-3</v>
      </c>
    </row>
    <row r="6821" spans="1:9" ht="16" x14ac:dyDescent="0.2">
      <c r="A6821" s="5">
        <v>42694.083333333336</v>
      </c>
      <c r="B6821" s="2">
        <v>1064.56</v>
      </c>
      <c r="C6821" s="29">
        <v>77.5</v>
      </c>
      <c r="D6821" s="8">
        <v>1E-4</v>
      </c>
      <c r="E6821" s="13">
        <f>D6821*'Assumptions Notes'!C$12</f>
        <v>1.2E-2</v>
      </c>
      <c r="F6821" s="15">
        <f t="shared" si="212"/>
        <v>7.7499999999999999E-3</v>
      </c>
      <c r="G6821" s="10">
        <f>IF(C6821&gt;'Assumptions Notes'!C$11,'Assumptions Notes'!C$11,C6821)</f>
        <v>77.5</v>
      </c>
      <c r="H6821" s="15">
        <f t="shared" si="213"/>
        <v>7.7499999999999999E-3</v>
      </c>
      <c r="I6821" s="2">
        <f>IF(C6821&gt;'Assumptions Notes'!C$11,-C6821*('Assumptions Notes'!C$13/(2*1000)),G6821*D6821)</f>
        <v>7.7499999999999999E-3</v>
      </c>
    </row>
    <row r="6822" spans="1:9" ht="16" x14ac:dyDescent="0.2">
      <c r="A6822" s="5">
        <v>42694.104166666664</v>
      </c>
      <c r="B6822" s="2">
        <v>1084.31</v>
      </c>
      <c r="C6822" s="29">
        <v>76.5</v>
      </c>
      <c r="D6822" s="8">
        <v>9.8750000000000002E-5</v>
      </c>
      <c r="E6822" s="13">
        <f>D6822*'Assumptions Notes'!C$12</f>
        <v>1.1849999999999999E-2</v>
      </c>
      <c r="F6822" s="15">
        <f t="shared" si="212"/>
        <v>7.5543750000000003E-3</v>
      </c>
      <c r="G6822" s="10">
        <f>IF(C6822&gt;'Assumptions Notes'!C$11,'Assumptions Notes'!C$11,C6822)</f>
        <v>76.5</v>
      </c>
      <c r="H6822" s="15">
        <f t="shared" si="213"/>
        <v>7.5543750000000003E-3</v>
      </c>
      <c r="I6822" s="2">
        <f>IF(C6822&gt;'Assumptions Notes'!C$11,-C6822*('Assumptions Notes'!C$13/(2*1000)),G6822*D6822)</f>
        <v>7.5543750000000003E-3</v>
      </c>
    </row>
    <row r="6823" spans="1:9" ht="16" x14ac:dyDescent="0.2">
      <c r="A6823" s="5">
        <v>42694.125</v>
      </c>
      <c r="B6823" s="2">
        <v>1086.68</v>
      </c>
      <c r="C6823" s="29">
        <v>76</v>
      </c>
      <c r="D6823" s="8">
        <v>9.7499999999999998E-5</v>
      </c>
      <c r="E6823" s="13">
        <f>D6823*'Assumptions Notes'!C$12</f>
        <v>1.17E-2</v>
      </c>
      <c r="F6823" s="15">
        <f t="shared" si="212"/>
        <v>7.4099999999999999E-3</v>
      </c>
      <c r="G6823" s="10">
        <f>IF(C6823&gt;'Assumptions Notes'!C$11,'Assumptions Notes'!C$11,C6823)</f>
        <v>76</v>
      </c>
      <c r="H6823" s="15">
        <f t="shared" si="213"/>
        <v>7.4099999999999999E-3</v>
      </c>
      <c r="I6823" s="2">
        <f>IF(C6823&gt;'Assumptions Notes'!C$11,-C6823*('Assumptions Notes'!C$13/(2*1000)),G6823*D6823)</f>
        <v>7.4099999999999999E-3</v>
      </c>
    </row>
    <row r="6824" spans="1:9" ht="16" x14ac:dyDescent="0.2">
      <c r="A6824" s="5">
        <v>42694.145833333336</v>
      </c>
      <c r="B6824" s="2">
        <v>1055.0999999999999</v>
      </c>
      <c r="C6824" s="29">
        <v>76.900000000000006</v>
      </c>
      <c r="D6824" s="8">
        <v>9.6250000000000009E-5</v>
      </c>
      <c r="E6824" s="13">
        <f>D6824*'Assumptions Notes'!C$12</f>
        <v>1.1550000000000001E-2</v>
      </c>
      <c r="F6824" s="15">
        <f t="shared" si="212"/>
        <v>7.4016250000000011E-3</v>
      </c>
      <c r="G6824" s="10">
        <f>IF(C6824&gt;'Assumptions Notes'!C$11,'Assumptions Notes'!C$11,C6824)</f>
        <v>76.900000000000006</v>
      </c>
      <c r="H6824" s="15">
        <f t="shared" si="213"/>
        <v>7.4016250000000011E-3</v>
      </c>
      <c r="I6824" s="2">
        <f>IF(C6824&gt;'Assumptions Notes'!C$11,-C6824*('Assumptions Notes'!C$13/(2*1000)),G6824*D6824)</f>
        <v>7.4016250000000011E-3</v>
      </c>
    </row>
    <row r="6825" spans="1:9" ht="16" x14ac:dyDescent="0.2">
      <c r="A6825" s="5">
        <v>42694.166666666664</v>
      </c>
      <c r="B6825" s="2">
        <v>1032.45</v>
      </c>
      <c r="C6825" s="29">
        <v>75.099999999999994</v>
      </c>
      <c r="D6825" s="8">
        <v>9.5000000000000005E-5</v>
      </c>
      <c r="E6825" s="13">
        <f>D6825*'Assumptions Notes'!C$12</f>
        <v>1.14E-2</v>
      </c>
      <c r="F6825" s="15">
        <f t="shared" si="212"/>
        <v>7.1345000000000002E-3</v>
      </c>
      <c r="G6825" s="10">
        <f>IF(C6825&gt;'Assumptions Notes'!C$11,'Assumptions Notes'!C$11,C6825)</f>
        <v>75.099999999999994</v>
      </c>
      <c r="H6825" s="15">
        <f t="shared" si="213"/>
        <v>7.1345000000000002E-3</v>
      </c>
      <c r="I6825" s="2">
        <f>IF(C6825&gt;'Assumptions Notes'!C$11,-C6825*('Assumptions Notes'!C$13/(2*1000)),G6825*D6825)</f>
        <v>7.1345000000000002E-3</v>
      </c>
    </row>
    <row r="6826" spans="1:9" ht="16" x14ac:dyDescent="0.2">
      <c r="A6826" s="5">
        <v>42694.1875</v>
      </c>
      <c r="B6826" s="2">
        <v>1021.75</v>
      </c>
      <c r="C6826" s="29">
        <v>76.3</v>
      </c>
      <c r="D6826" s="8">
        <v>9.6250000000000009E-5</v>
      </c>
      <c r="E6826" s="13">
        <f>D6826*'Assumptions Notes'!C$12</f>
        <v>1.1550000000000001E-2</v>
      </c>
      <c r="F6826" s="15">
        <f t="shared" si="212"/>
        <v>7.3438750000000006E-3</v>
      </c>
      <c r="G6826" s="10">
        <f>IF(C6826&gt;'Assumptions Notes'!C$11,'Assumptions Notes'!C$11,C6826)</f>
        <v>76.3</v>
      </c>
      <c r="H6826" s="15">
        <f t="shared" si="213"/>
        <v>7.3438750000000006E-3</v>
      </c>
      <c r="I6826" s="2">
        <f>IF(C6826&gt;'Assumptions Notes'!C$11,-C6826*('Assumptions Notes'!C$13/(2*1000)),G6826*D6826)</f>
        <v>7.3438750000000006E-3</v>
      </c>
    </row>
    <row r="6827" spans="1:9" ht="16" x14ac:dyDescent="0.2">
      <c r="A6827" s="5">
        <v>42694.208333333336</v>
      </c>
      <c r="B6827" s="2">
        <v>1044.0999999999999</v>
      </c>
      <c r="C6827" s="29">
        <v>76.599999999999994</v>
      </c>
      <c r="D6827" s="8">
        <v>9.7499999999999998E-5</v>
      </c>
      <c r="E6827" s="13">
        <f>D6827*'Assumptions Notes'!C$12</f>
        <v>1.17E-2</v>
      </c>
      <c r="F6827" s="15">
        <f t="shared" si="212"/>
        <v>7.4684999999999994E-3</v>
      </c>
      <c r="G6827" s="10">
        <f>IF(C6827&gt;'Assumptions Notes'!C$11,'Assumptions Notes'!C$11,C6827)</f>
        <v>76.599999999999994</v>
      </c>
      <c r="H6827" s="15">
        <f t="shared" si="213"/>
        <v>7.4684999999999994E-3</v>
      </c>
      <c r="I6827" s="2">
        <f>IF(C6827&gt;'Assumptions Notes'!C$11,-C6827*('Assumptions Notes'!C$13/(2*1000)),G6827*D6827)</f>
        <v>7.4684999999999994E-3</v>
      </c>
    </row>
    <row r="6828" spans="1:9" ht="16" x14ac:dyDescent="0.2">
      <c r="A6828" s="5">
        <v>42694.229166666664</v>
      </c>
      <c r="B6828" s="2">
        <v>1044.79</v>
      </c>
      <c r="C6828" s="29">
        <v>76.8</v>
      </c>
      <c r="D6828" s="8">
        <v>1.15E-4</v>
      </c>
      <c r="E6828" s="13">
        <f>D6828*'Assumptions Notes'!C$12</f>
        <v>1.38E-2</v>
      </c>
      <c r="F6828" s="15">
        <f t="shared" si="212"/>
        <v>8.8319999999999996E-3</v>
      </c>
      <c r="G6828" s="10">
        <f>IF(C6828&gt;'Assumptions Notes'!C$11,'Assumptions Notes'!C$11,C6828)</f>
        <v>76.8</v>
      </c>
      <c r="H6828" s="15">
        <f t="shared" si="213"/>
        <v>8.8319999999999996E-3</v>
      </c>
      <c r="I6828" s="2">
        <f>IF(C6828&gt;'Assumptions Notes'!C$11,-C6828*('Assumptions Notes'!C$13/(2*1000)),G6828*D6828)</f>
        <v>8.8319999999999996E-3</v>
      </c>
    </row>
    <row r="6829" spans="1:9" ht="16" x14ac:dyDescent="0.2">
      <c r="A6829" s="5">
        <v>42694.25</v>
      </c>
      <c r="B6829" s="2">
        <v>1027.1600000000001</v>
      </c>
      <c r="C6829" s="29">
        <v>76.2</v>
      </c>
      <c r="D6829" s="8">
        <v>1.325E-4</v>
      </c>
      <c r="E6829" s="13">
        <f>D6829*'Assumptions Notes'!C$12</f>
        <v>1.5900000000000001E-2</v>
      </c>
      <c r="F6829" s="15">
        <f t="shared" si="212"/>
        <v>1.00965E-2</v>
      </c>
      <c r="G6829" s="10">
        <f>IF(C6829&gt;'Assumptions Notes'!C$11,'Assumptions Notes'!C$11,C6829)</f>
        <v>76.2</v>
      </c>
      <c r="H6829" s="15">
        <f t="shared" si="213"/>
        <v>1.00965E-2</v>
      </c>
      <c r="I6829" s="2">
        <f>IF(C6829&gt;'Assumptions Notes'!C$11,-C6829*('Assumptions Notes'!C$13/(2*1000)),G6829*D6829)</f>
        <v>1.00965E-2</v>
      </c>
    </row>
    <row r="6830" spans="1:9" ht="16" x14ac:dyDescent="0.2">
      <c r="A6830" s="5">
        <v>42694.270833333336</v>
      </c>
      <c r="B6830" s="2">
        <v>1018.48</v>
      </c>
      <c r="C6830" s="29">
        <v>76.400000000000006</v>
      </c>
      <c r="D6830" s="8">
        <v>1.6249999999999999E-4</v>
      </c>
      <c r="E6830" s="13">
        <f>D6830*'Assumptions Notes'!C$12</f>
        <v>1.95E-2</v>
      </c>
      <c r="F6830" s="15">
        <f t="shared" si="212"/>
        <v>1.2415000000000001E-2</v>
      </c>
      <c r="G6830" s="10">
        <f>IF(C6830&gt;'Assumptions Notes'!C$11,'Assumptions Notes'!C$11,C6830)</f>
        <v>76.400000000000006</v>
      </c>
      <c r="H6830" s="15">
        <f t="shared" si="213"/>
        <v>1.2415000000000001E-2</v>
      </c>
      <c r="I6830" s="2">
        <f>IF(C6830&gt;'Assumptions Notes'!C$11,-C6830*('Assumptions Notes'!C$13/(2*1000)),G6830*D6830)</f>
        <v>1.2415000000000001E-2</v>
      </c>
    </row>
    <row r="6831" spans="1:9" ht="16" x14ac:dyDescent="0.2">
      <c r="A6831" s="5">
        <v>42694.291666666664</v>
      </c>
      <c r="B6831" s="2">
        <v>1033.28</v>
      </c>
      <c r="C6831" s="29">
        <v>75.599999999999994</v>
      </c>
      <c r="D6831" s="8">
        <v>1.9249999999999999E-4</v>
      </c>
      <c r="E6831" s="13">
        <f>D6831*'Assumptions Notes'!C$12</f>
        <v>2.3099999999999999E-2</v>
      </c>
      <c r="F6831" s="15">
        <f t="shared" si="212"/>
        <v>1.4552999999999998E-2</v>
      </c>
      <c r="G6831" s="10">
        <f>IF(C6831&gt;'Assumptions Notes'!C$11,'Assumptions Notes'!C$11,C6831)</f>
        <v>75.599999999999994</v>
      </c>
      <c r="H6831" s="15">
        <f t="shared" si="213"/>
        <v>1.4552999999999998E-2</v>
      </c>
      <c r="I6831" s="2">
        <f>IF(C6831&gt;'Assumptions Notes'!C$11,-C6831*('Assumptions Notes'!C$13/(2*1000)),G6831*D6831)</f>
        <v>1.4552999999999998E-2</v>
      </c>
    </row>
    <row r="6832" spans="1:9" ht="16" x14ac:dyDescent="0.2">
      <c r="A6832" s="5">
        <v>42694.3125</v>
      </c>
      <c r="B6832" s="2">
        <v>1045.05</v>
      </c>
      <c r="C6832" s="29">
        <v>75.400000000000006</v>
      </c>
      <c r="D6832" s="8">
        <v>2.0875000000000001E-4</v>
      </c>
      <c r="E6832" s="13">
        <f>D6832*'Assumptions Notes'!C$12</f>
        <v>2.5049999999999999E-2</v>
      </c>
      <c r="F6832" s="15">
        <f t="shared" si="212"/>
        <v>1.573975E-2</v>
      </c>
      <c r="G6832" s="10">
        <f>IF(C6832&gt;'Assumptions Notes'!C$11,'Assumptions Notes'!C$11,C6832)</f>
        <v>75.400000000000006</v>
      </c>
      <c r="H6832" s="15">
        <f t="shared" si="213"/>
        <v>1.573975E-2</v>
      </c>
      <c r="I6832" s="2">
        <f>IF(C6832&gt;'Assumptions Notes'!C$11,-C6832*('Assumptions Notes'!C$13/(2*1000)),G6832*D6832)</f>
        <v>1.573975E-2</v>
      </c>
    </row>
    <row r="6833" spans="1:9" ht="16" x14ac:dyDescent="0.2">
      <c r="A6833" s="5">
        <v>42694.333333333336</v>
      </c>
      <c r="B6833" s="2">
        <v>1061.55</v>
      </c>
      <c r="C6833" s="29">
        <v>74</v>
      </c>
      <c r="D6833" s="8">
        <v>2.2499999999999999E-4</v>
      </c>
      <c r="E6833" s="13">
        <f>D6833*'Assumptions Notes'!C$12</f>
        <v>2.7E-2</v>
      </c>
      <c r="F6833" s="15">
        <f t="shared" si="212"/>
        <v>1.6649999999999998E-2</v>
      </c>
      <c r="G6833" s="10">
        <f>IF(C6833&gt;'Assumptions Notes'!C$11,'Assumptions Notes'!C$11,C6833)</f>
        <v>74</v>
      </c>
      <c r="H6833" s="15">
        <f t="shared" si="213"/>
        <v>1.6649999999999998E-2</v>
      </c>
      <c r="I6833" s="2">
        <f>IF(C6833&gt;'Assumptions Notes'!C$11,-C6833*('Assumptions Notes'!C$13/(2*1000)),G6833*D6833)</f>
        <v>1.6649999999999998E-2</v>
      </c>
    </row>
    <row r="6834" spans="1:9" ht="16" x14ac:dyDescent="0.2">
      <c r="A6834" s="5">
        <v>42694.354166666664</v>
      </c>
      <c r="B6834" s="2">
        <v>1057.05</v>
      </c>
      <c r="C6834" s="29">
        <v>73.7</v>
      </c>
      <c r="D6834" s="8">
        <v>2.2625E-4</v>
      </c>
      <c r="E6834" s="13">
        <f>D6834*'Assumptions Notes'!C$12</f>
        <v>2.7150000000000001E-2</v>
      </c>
      <c r="F6834" s="15">
        <f t="shared" si="212"/>
        <v>1.6674625000000002E-2</v>
      </c>
      <c r="G6834" s="10">
        <f>IF(C6834&gt;'Assumptions Notes'!C$11,'Assumptions Notes'!C$11,C6834)</f>
        <v>73.7</v>
      </c>
      <c r="H6834" s="15">
        <f t="shared" si="213"/>
        <v>1.6674625000000002E-2</v>
      </c>
      <c r="I6834" s="2">
        <f>IF(C6834&gt;'Assumptions Notes'!C$11,-C6834*('Assumptions Notes'!C$13/(2*1000)),G6834*D6834)</f>
        <v>1.6674625000000002E-2</v>
      </c>
    </row>
    <row r="6835" spans="1:9" ht="16" x14ac:dyDescent="0.2">
      <c r="A6835" s="5">
        <v>42694.375</v>
      </c>
      <c r="B6835" s="2">
        <v>1057.43</v>
      </c>
      <c r="C6835" s="29">
        <v>73.8</v>
      </c>
      <c r="D6835" s="8">
        <v>2.275E-4</v>
      </c>
      <c r="E6835" s="13">
        <f>D6835*'Assumptions Notes'!C$12</f>
        <v>2.7300000000000001E-2</v>
      </c>
      <c r="F6835" s="15">
        <f t="shared" si="212"/>
        <v>1.6789499999999999E-2</v>
      </c>
      <c r="G6835" s="10">
        <f>IF(C6835&gt;'Assumptions Notes'!C$11,'Assumptions Notes'!C$11,C6835)</f>
        <v>73.8</v>
      </c>
      <c r="H6835" s="15">
        <f t="shared" si="213"/>
        <v>1.6789499999999999E-2</v>
      </c>
      <c r="I6835" s="2">
        <f>IF(C6835&gt;'Assumptions Notes'!C$11,-C6835*('Assumptions Notes'!C$13/(2*1000)),G6835*D6835)</f>
        <v>1.6789499999999999E-2</v>
      </c>
    </row>
    <row r="6836" spans="1:9" ht="16" x14ac:dyDescent="0.2">
      <c r="A6836" s="5">
        <v>42694.395833333336</v>
      </c>
      <c r="B6836" s="2">
        <v>1057.24</v>
      </c>
      <c r="C6836" s="29">
        <v>70.3</v>
      </c>
      <c r="D6836" s="8">
        <v>2.1875E-4</v>
      </c>
      <c r="E6836" s="13">
        <f>D6836*'Assumptions Notes'!C$12</f>
        <v>2.6249999999999999E-2</v>
      </c>
      <c r="F6836" s="15">
        <f t="shared" si="212"/>
        <v>1.5378124999999999E-2</v>
      </c>
      <c r="G6836" s="10">
        <f>IF(C6836&gt;'Assumptions Notes'!C$11,'Assumptions Notes'!C$11,C6836)</f>
        <v>70.3</v>
      </c>
      <c r="H6836" s="15">
        <f t="shared" si="213"/>
        <v>1.5378124999999999E-2</v>
      </c>
      <c r="I6836" s="2">
        <f>IF(C6836&gt;'Assumptions Notes'!C$11,-C6836*('Assumptions Notes'!C$13/(2*1000)),G6836*D6836)</f>
        <v>1.5378124999999999E-2</v>
      </c>
    </row>
    <row r="6837" spans="1:9" ht="16" x14ac:dyDescent="0.2">
      <c r="A6837" s="5">
        <v>42694.416666666664</v>
      </c>
      <c r="B6837" s="2">
        <v>1065.3900000000001</v>
      </c>
      <c r="C6837" s="29">
        <v>74.099999999999994</v>
      </c>
      <c r="D6837" s="8">
        <v>2.1000000000000001E-4</v>
      </c>
      <c r="E6837" s="13">
        <f>D6837*'Assumptions Notes'!C$12</f>
        <v>2.52E-2</v>
      </c>
      <c r="F6837" s="15">
        <f t="shared" si="212"/>
        <v>1.5561E-2</v>
      </c>
      <c r="G6837" s="10">
        <f>IF(C6837&gt;'Assumptions Notes'!C$11,'Assumptions Notes'!C$11,C6837)</f>
        <v>74.099999999999994</v>
      </c>
      <c r="H6837" s="15">
        <f t="shared" si="213"/>
        <v>1.5561E-2</v>
      </c>
      <c r="I6837" s="2">
        <f>IF(C6837&gt;'Assumptions Notes'!C$11,-C6837*('Assumptions Notes'!C$13/(2*1000)),G6837*D6837)</f>
        <v>1.5561E-2</v>
      </c>
    </row>
    <row r="6838" spans="1:9" ht="16" x14ac:dyDescent="0.2">
      <c r="A6838" s="5">
        <v>42694.4375</v>
      </c>
      <c r="B6838" s="2">
        <v>1081.56</v>
      </c>
      <c r="C6838" s="29">
        <v>73.5</v>
      </c>
      <c r="D6838" s="8">
        <v>2.075E-4</v>
      </c>
      <c r="E6838" s="13">
        <f>D6838*'Assumptions Notes'!C$12</f>
        <v>2.4899999999999999E-2</v>
      </c>
      <c r="F6838" s="15">
        <f t="shared" si="212"/>
        <v>1.5251250000000001E-2</v>
      </c>
      <c r="G6838" s="10">
        <f>IF(C6838&gt;'Assumptions Notes'!C$11,'Assumptions Notes'!C$11,C6838)</f>
        <v>73.5</v>
      </c>
      <c r="H6838" s="15">
        <f t="shared" si="213"/>
        <v>1.5251250000000001E-2</v>
      </c>
      <c r="I6838" s="2">
        <f>IF(C6838&gt;'Assumptions Notes'!C$11,-C6838*('Assumptions Notes'!C$13/(2*1000)),G6838*D6838)</f>
        <v>1.5251250000000001E-2</v>
      </c>
    </row>
    <row r="6839" spans="1:9" ht="16" x14ac:dyDescent="0.2">
      <c r="A6839" s="5">
        <v>42694.458333333336</v>
      </c>
      <c r="B6839" s="2">
        <v>1099.3699999999999</v>
      </c>
      <c r="C6839" s="29">
        <v>72.400000000000006</v>
      </c>
      <c r="D6839" s="8">
        <v>2.05E-4</v>
      </c>
      <c r="E6839" s="13">
        <f>D6839*'Assumptions Notes'!C$12</f>
        <v>2.46E-2</v>
      </c>
      <c r="F6839" s="15">
        <f t="shared" si="212"/>
        <v>1.4842000000000001E-2</v>
      </c>
      <c r="G6839" s="10">
        <f>IF(C6839&gt;'Assumptions Notes'!C$11,'Assumptions Notes'!C$11,C6839)</f>
        <v>72.400000000000006</v>
      </c>
      <c r="H6839" s="15">
        <f t="shared" si="213"/>
        <v>1.4842000000000001E-2</v>
      </c>
      <c r="I6839" s="2">
        <f>IF(C6839&gt;'Assumptions Notes'!C$11,-C6839*('Assumptions Notes'!C$13/(2*1000)),G6839*D6839)</f>
        <v>1.4842000000000001E-2</v>
      </c>
    </row>
    <row r="6840" spans="1:9" ht="16" x14ac:dyDescent="0.2">
      <c r="A6840" s="5">
        <v>42694.479166666664</v>
      </c>
      <c r="B6840" s="2">
        <v>1120.77</v>
      </c>
      <c r="C6840" s="29">
        <v>72.400000000000006</v>
      </c>
      <c r="D6840" s="8">
        <v>2.1499999999999999E-4</v>
      </c>
      <c r="E6840" s="13">
        <f>D6840*'Assumptions Notes'!C$12</f>
        <v>2.58E-2</v>
      </c>
      <c r="F6840" s="15">
        <f t="shared" si="212"/>
        <v>1.5566E-2</v>
      </c>
      <c r="G6840" s="10">
        <f>IF(C6840&gt;'Assumptions Notes'!C$11,'Assumptions Notes'!C$11,C6840)</f>
        <v>72.400000000000006</v>
      </c>
      <c r="H6840" s="15">
        <f t="shared" si="213"/>
        <v>1.5566E-2</v>
      </c>
      <c r="I6840" s="2">
        <f>IF(C6840&gt;'Assumptions Notes'!C$11,-C6840*('Assumptions Notes'!C$13/(2*1000)),G6840*D6840)</f>
        <v>1.5566E-2</v>
      </c>
    </row>
    <row r="6841" spans="1:9" ht="16" x14ac:dyDescent="0.2">
      <c r="A6841" s="5">
        <v>42694.5</v>
      </c>
      <c r="B6841" s="2">
        <v>1179.67</v>
      </c>
      <c r="C6841" s="29">
        <v>72.900000000000006</v>
      </c>
      <c r="D6841" s="8">
        <v>2.2499999999999999E-4</v>
      </c>
      <c r="E6841" s="13">
        <f>D6841*'Assumptions Notes'!C$12</f>
        <v>2.7E-2</v>
      </c>
      <c r="F6841" s="15">
        <f t="shared" si="212"/>
        <v>1.64025E-2</v>
      </c>
      <c r="G6841" s="10">
        <f>IF(C6841&gt;'Assumptions Notes'!C$11,'Assumptions Notes'!C$11,C6841)</f>
        <v>72.900000000000006</v>
      </c>
      <c r="H6841" s="15">
        <f t="shared" si="213"/>
        <v>1.64025E-2</v>
      </c>
      <c r="I6841" s="2">
        <f>IF(C6841&gt;'Assumptions Notes'!C$11,-C6841*('Assumptions Notes'!C$13/(2*1000)),G6841*D6841)</f>
        <v>1.64025E-2</v>
      </c>
    </row>
    <row r="6842" spans="1:9" ht="16" x14ac:dyDescent="0.2">
      <c r="A6842" s="5">
        <v>42694.520833333336</v>
      </c>
      <c r="B6842" s="2">
        <v>1183.46</v>
      </c>
      <c r="C6842" s="29">
        <v>72.5</v>
      </c>
      <c r="D6842" s="8">
        <v>2.1250000000000002E-4</v>
      </c>
      <c r="E6842" s="13">
        <f>D6842*'Assumptions Notes'!C$12</f>
        <v>2.5500000000000002E-2</v>
      </c>
      <c r="F6842" s="15">
        <f t="shared" si="212"/>
        <v>1.5406250000000002E-2</v>
      </c>
      <c r="G6842" s="10">
        <f>IF(C6842&gt;'Assumptions Notes'!C$11,'Assumptions Notes'!C$11,C6842)</f>
        <v>72.5</v>
      </c>
      <c r="H6842" s="15">
        <f t="shared" si="213"/>
        <v>1.5406250000000002E-2</v>
      </c>
      <c r="I6842" s="2">
        <f>IF(C6842&gt;'Assumptions Notes'!C$11,-C6842*('Assumptions Notes'!C$13/(2*1000)),G6842*D6842)</f>
        <v>1.5406250000000002E-2</v>
      </c>
    </row>
    <row r="6843" spans="1:9" ht="16" x14ac:dyDescent="0.2">
      <c r="A6843" s="5">
        <v>42694.541666666664</v>
      </c>
      <c r="B6843" s="2">
        <v>1248.2</v>
      </c>
      <c r="C6843" s="29">
        <v>72.5</v>
      </c>
      <c r="D6843" s="8">
        <v>2.0000000000000001E-4</v>
      </c>
      <c r="E6843" s="13">
        <f>D6843*'Assumptions Notes'!C$12</f>
        <v>2.4E-2</v>
      </c>
      <c r="F6843" s="15">
        <f t="shared" si="212"/>
        <v>1.4500000000000001E-2</v>
      </c>
      <c r="G6843" s="10">
        <f>IF(C6843&gt;'Assumptions Notes'!C$11,'Assumptions Notes'!C$11,C6843)</f>
        <v>72.5</v>
      </c>
      <c r="H6843" s="15">
        <f t="shared" si="213"/>
        <v>1.4500000000000001E-2</v>
      </c>
      <c r="I6843" s="2">
        <f>IF(C6843&gt;'Assumptions Notes'!C$11,-C6843*('Assumptions Notes'!C$13/(2*1000)),G6843*D6843)</f>
        <v>1.4500000000000001E-2</v>
      </c>
    </row>
    <row r="6844" spans="1:9" ht="16" x14ac:dyDescent="0.2">
      <c r="A6844" s="5">
        <v>42694.5625</v>
      </c>
      <c r="B6844" s="2">
        <v>1320.6</v>
      </c>
      <c r="C6844" s="29">
        <v>71.8</v>
      </c>
      <c r="D6844" s="8">
        <v>1.975E-4</v>
      </c>
      <c r="E6844" s="13">
        <f>D6844*'Assumptions Notes'!C$12</f>
        <v>2.3699999999999999E-2</v>
      </c>
      <c r="F6844" s="15">
        <f t="shared" si="212"/>
        <v>1.41805E-2</v>
      </c>
      <c r="G6844" s="10">
        <f>IF(C6844&gt;'Assumptions Notes'!C$11,'Assumptions Notes'!C$11,C6844)</f>
        <v>71.8</v>
      </c>
      <c r="H6844" s="15">
        <f t="shared" si="213"/>
        <v>1.41805E-2</v>
      </c>
      <c r="I6844" s="2">
        <f>IF(C6844&gt;'Assumptions Notes'!C$11,-C6844*('Assumptions Notes'!C$13/(2*1000)),G6844*D6844)</f>
        <v>1.41805E-2</v>
      </c>
    </row>
    <row r="6845" spans="1:9" ht="16" x14ac:dyDescent="0.2">
      <c r="A6845" s="5">
        <v>42694.583333333336</v>
      </c>
      <c r="B6845" s="2">
        <v>1365.88</v>
      </c>
      <c r="C6845" s="29">
        <v>72.2</v>
      </c>
      <c r="D6845" s="8">
        <v>1.95E-4</v>
      </c>
      <c r="E6845" s="13">
        <f>D6845*'Assumptions Notes'!C$12</f>
        <v>2.3400000000000001E-2</v>
      </c>
      <c r="F6845" s="15">
        <f t="shared" si="212"/>
        <v>1.4079E-2</v>
      </c>
      <c r="G6845" s="10">
        <f>IF(C6845&gt;'Assumptions Notes'!C$11,'Assumptions Notes'!C$11,C6845)</f>
        <v>72.2</v>
      </c>
      <c r="H6845" s="15">
        <f t="shared" si="213"/>
        <v>1.4079E-2</v>
      </c>
      <c r="I6845" s="2">
        <f>IF(C6845&gt;'Assumptions Notes'!C$11,-C6845*('Assumptions Notes'!C$13/(2*1000)),G6845*D6845)</f>
        <v>1.4079E-2</v>
      </c>
    </row>
    <row r="6846" spans="1:9" ht="16" x14ac:dyDescent="0.2">
      <c r="A6846" s="5">
        <v>42694.604166666664</v>
      </c>
      <c r="B6846" s="2">
        <v>1416.96</v>
      </c>
      <c r="C6846" s="29">
        <v>71.900000000000006</v>
      </c>
      <c r="D6846" s="8">
        <v>1.9625E-4</v>
      </c>
      <c r="E6846" s="13">
        <f>D6846*'Assumptions Notes'!C$12</f>
        <v>2.3550000000000001E-2</v>
      </c>
      <c r="F6846" s="15">
        <f t="shared" si="212"/>
        <v>1.4110375000000001E-2</v>
      </c>
      <c r="G6846" s="10">
        <f>IF(C6846&gt;'Assumptions Notes'!C$11,'Assumptions Notes'!C$11,C6846)</f>
        <v>71.900000000000006</v>
      </c>
      <c r="H6846" s="15">
        <f t="shared" si="213"/>
        <v>1.4110375000000001E-2</v>
      </c>
      <c r="I6846" s="2">
        <f>IF(C6846&gt;'Assumptions Notes'!C$11,-C6846*('Assumptions Notes'!C$13/(2*1000)),G6846*D6846)</f>
        <v>1.4110375000000001E-2</v>
      </c>
    </row>
    <row r="6847" spans="1:9" ht="16" x14ac:dyDescent="0.2">
      <c r="A6847" s="5">
        <v>42694.625</v>
      </c>
      <c r="B6847" s="2">
        <v>1490.37</v>
      </c>
      <c r="C6847" s="29">
        <v>72</v>
      </c>
      <c r="D6847" s="8">
        <v>1.975E-4</v>
      </c>
      <c r="E6847" s="13">
        <f>D6847*'Assumptions Notes'!C$12</f>
        <v>2.3699999999999999E-2</v>
      </c>
      <c r="F6847" s="15">
        <f t="shared" si="212"/>
        <v>1.422E-2</v>
      </c>
      <c r="G6847" s="10">
        <f>IF(C6847&gt;'Assumptions Notes'!C$11,'Assumptions Notes'!C$11,C6847)</f>
        <v>72</v>
      </c>
      <c r="H6847" s="15">
        <f t="shared" si="213"/>
        <v>1.422E-2</v>
      </c>
      <c r="I6847" s="2">
        <f>IF(C6847&gt;'Assumptions Notes'!C$11,-C6847*('Assumptions Notes'!C$13/(2*1000)),G6847*D6847)</f>
        <v>1.422E-2</v>
      </c>
    </row>
    <row r="6848" spans="1:9" ht="16" x14ac:dyDescent="0.2">
      <c r="A6848" s="5">
        <v>42694.645833333336</v>
      </c>
      <c r="B6848" s="2">
        <v>1574.49</v>
      </c>
      <c r="C6848" s="29">
        <v>72.099999999999994</v>
      </c>
      <c r="D6848" s="8">
        <v>2.2124999999999998E-4</v>
      </c>
      <c r="E6848" s="13">
        <f>D6848*'Assumptions Notes'!C$12</f>
        <v>2.6549999999999997E-2</v>
      </c>
      <c r="F6848" s="15">
        <f t="shared" si="212"/>
        <v>1.5952124999999998E-2</v>
      </c>
      <c r="G6848" s="10">
        <f>IF(C6848&gt;'Assumptions Notes'!C$11,'Assumptions Notes'!C$11,C6848)</f>
        <v>72.099999999999994</v>
      </c>
      <c r="H6848" s="15">
        <f t="shared" si="213"/>
        <v>1.5952124999999998E-2</v>
      </c>
      <c r="I6848" s="2">
        <f>IF(C6848&gt;'Assumptions Notes'!C$11,-C6848*('Assumptions Notes'!C$13/(2*1000)),G6848*D6848)</f>
        <v>1.5952124999999998E-2</v>
      </c>
    </row>
    <row r="6849" spans="1:9" ht="16" x14ac:dyDescent="0.2">
      <c r="A6849" s="5">
        <v>42694.666666666664</v>
      </c>
      <c r="B6849" s="2">
        <v>1641.76</v>
      </c>
      <c r="C6849" s="29">
        <v>72</v>
      </c>
      <c r="D6849" s="8">
        <v>2.4499999999999999E-4</v>
      </c>
      <c r="E6849" s="13">
        <f>D6849*'Assumptions Notes'!C$12</f>
        <v>2.9399999999999999E-2</v>
      </c>
      <c r="F6849" s="15">
        <f t="shared" si="212"/>
        <v>1.7639999999999999E-2</v>
      </c>
      <c r="G6849" s="10">
        <f>IF(C6849&gt;'Assumptions Notes'!C$11,'Assumptions Notes'!C$11,C6849)</f>
        <v>72</v>
      </c>
      <c r="H6849" s="15">
        <f t="shared" si="213"/>
        <v>1.7639999999999999E-2</v>
      </c>
      <c r="I6849" s="2">
        <f>IF(C6849&gt;'Assumptions Notes'!C$11,-C6849*('Assumptions Notes'!C$13/(2*1000)),G6849*D6849)</f>
        <v>1.7639999999999999E-2</v>
      </c>
    </row>
    <row r="6850" spans="1:9" ht="16" x14ac:dyDescent="0.2">
      <c r="A6850" s="5">
        <v>42694.6875</v>
      </c>
      <c r="B6850" s="2">
        <v>1742.06</v>
      </c>
      <c r="C6850" s="29">
        <v>72.2</v>
      </c>
      <c r="D6850" s="8">
        <v>2.7E-4</v>
      </c>
      <c r="E6850" s="13">
        <f>D6850*'Assumptions Notes'!C$12</f>
        <v>3.2399999999999998E-2</v>
      </c>
      <c r="F6850" s="15">
        <f t="shared" si="212"/>
        <v>1.9494000000000001E-2</v>
      </c>
      <c r="G6850" s="10">
        <f>IF(C6850&gt;'Assumptions Notes'!C$11,'Assumptions Notes'!C$11,C6850)</f>
        <v>72.2</v>
      </c>
      <c r="H6850" s="15">
        <f t="shared" si="213"/>
        <v>1.9494000000000001E-2</v>
      </c>
      <c r="I6850" s="2">
        <f>IF(C6850&gt;'Assumptions Notes'!C$11,-C6850*('Assumptions Notes'!C$13/(2*1000)),G6850*D6850)</f>
        <v>1.9494000000000001E-2</v>
      </c>
    </row>
    <row r="6851" spans="1:9" ht="16" x14ac:dyDescent="0.2">
      <c r="A6851" s="5">
        <v>42694.708333333336</v>
      </c>
      <c r="B6851" s="2">
        <v>1806.71</v>
      </c>
      <c r="C6851" s="29">
        <v>72.599999999999994</v>
      </c>
      <c r="D6851" s="8">
        <v>2.9500000000000001E-4</v>
      </c>
      <c r="E6851" s="13">
        <f>D6851*'Assumptions Notes'!C$12</f>
        <v>3.5400000000000001E-2</v>
      </c>
      <c r="F6851" s="15">
        <f t="shared" ref="F6851:F6914" si="214">D6851*C6851</f>
        <v>2.1416999999999999E-2</v>
      </c>
      <c r="G6851" s="10">
        <f>IF(C6851&gt;'Assumptions Notes'!C$11,'Assumptions Notes'!C$11,C6851)</f>
        <v>72.599999999999994</v>
      </c>
      <c r="H6851" s="15">
        <f t="shared" ref="H6851:H6914" si="215">G6851*D6851</f>
        <v>2.1416999999999999E-2</v>
      </c>
      <c r="I6851" s="2">
        <f>IF(C6851&gt;'Assumptions Notes'!C$11,-C6851*('Assumptions Notes'!C$13/(2*1000)),G6851*D6851)</f>
        <v>2.1416999999999999E-2</v>
      </c>
    </row>
    <row r="6852" spans="1:9" ht="16" x14ac:dyDescent="0.2">
      <c r="A6852" s="5">
        <v>42694.729166666664</v>
      </c>
      <c r="B6852" s="2">
        <v>1860.11</v>
      </c>
      <c r="C6852" s="29">
        <v>71.7</v>
      </c>
      <c r="D6852" s="8">
        <v>2.9750000000000002E-4</v>
      </c>
      <c r="E6852" s="13">
        <f>D6852*'Assumptions Notes'!C$12</f>
        <v>3.5700000000000003E-2</v>
      </c>
      <c r="F6852" s="15">
        <f t="shared" si="214"/>
        <v>2.1330750000000002E-2</v>
      </c>
      <c r="G6852" s="10">
        <f>IF(C6852&gt;'Assumptions Notes'!C$11,'Assumptions Notes'!C$11,C6852)</f>
        <v>71.7</v>
      </c>
      <c r="H6852" s="15">
        <f t="shared" si="215"/>
        <v>2.1330750000000002E-2</v>
      </c>
      <c r="I6852" s="2">
        <f>IF(C6852&gt;'Assumptions Notes'!C$11,-C6852*('Assumptions Notes'!C$13/(2*1000)),G6852*D6852)</f>
        <v>2.1330750000000002E-2</v>
      </c>
    </row>
    <row r="6853" spans="1:9" ht="16" x14ac:dyDescent="0.2">
      <c r="A6853" s="5">
        <v>42694.75</v>
      </c>
      <c r="B6853" s="2">
        <v>1915.2</v>
      </c>
      <c r="C6853" s="29">
        <v>72.099999999999994</v>
      </c>
      <c r="D6853" s="8">
        <v>2.9999999999999997E-4</v>
      </c>
      <c r="E6853" s="13">
        <f>D6853*'Assumptions Notes'!C$12</f>
        <v>3.5999999999999997E-2</v>
      </c>
      <c r="F6853" s="15">
        <f t="shared" si="214"/>
        <v>2.1629999999999996E-2</v>
      </c>
      <c r="G6853" s="10">
        <f>IF(C6853&gt;'Assumptions Notes'!C$11,'Assumptions Notes'!C$11,C6853)</f>
        <v>72.099999999999994</v>
      </c>
      <c r="H6853" s="15">
        <f t="shared" si="215"/>
        <v>2.1629999999999996E-2</v>
      </c>
      <c r="I6853" s="2">
        <f>IF(C6853&gt;'Assumptions Notes'!C$11,-C6853*('Assumptions Notes'!C$13/(2*1000)),G6853*D6853)</f>
        <v>2.1629999999999996E-2</v>
      </c>
    </row>
    <row r="6854" spans="1:9" ht="16" x14ac:dyDescent="0.2">
      <c r="A6854" s="5">
        <v>42694.770833333336</v>
      </c>
      <c r="B6854" s="2">
        <v>1956.46</v>
      </c>
      <c r="C6854" s="29">
        <v>71.8</v>
      </c>
      <c r="D6854" s="8">
        <v>2.9999999999999997E-4</v>
      </c>
      <c r="E6854" s="13">
        <f>D6854*'Assumptions Notes'!C$12</f>
        <v>3.5999999999999997E-2</v>
      </c>
      <c r="F6854" s="15">
        <f t="shared" si="214"/>
        <v>2.1539999999999997E-2</v>
      </c>
      <c r="G6854" s="10">
        <f>IF(C6854&gt;'Assumptions Notes'!C$11,'Assumptions Notes'!C$11,C6854)</f>
        <v>71.8</v>
      </c>
      <c r="H6854" s="15">
        <f t="shared" si="215"/>
        <v>2.1539999999999997E-2</v>
      </c>
      <c r="I6854" s="2">
        <f>IF(C6854&gt;'Assumptions Notes'!C$11,-C6854*('Assumptions Notes'!C$13/(2*1000)),G6854*D6854)</f>
        <v>2.1539999999999997E-2</v>
      </c>
    </row>
    <row r="6855" spans="1:9" ht="16" x14ac:dyDescent="0.2">
      <c r="A6855" s="5">
        <v>42694.791666666664</v>
      </c>
      <c r="B6855" s="2">
        <v>1945.69</v>
      </c>
      <c r="C6855" s="29">
        <v>70.900000000000006</v>
      </c>
      <c r="D6855" s="8">
        <v>2.9999999999999997E-4</v>
      </c>
      <c r="E6855" s="13">
        <f>D6855*'Assumptions Notes'!C$12</f>
        <v>3.5999999999999997E-2</v>
      </c>
      <c r="F6855" s="15">
        <f t="shared" si="214"/>
        <v>2.1270000000000001E-2</v>
      </c>
      <c r="G6855" s="10">
        <f>IF(C6855&gt;'Assumptions Notes'!C$11,'Assumptions Notes'!C$11,C6855)</f>
        <v>70.900000000000006</v>
      </c>
      <c r="H6855" s="15">
        <f t="shared" si="215"/>
        <v>2.1270000000000001E-2</v>
      </c>
      <c r="I6855" s="2">
        <f>IF(C6855&gt;'Assumptions Notes'!C$11,-C6855*('Assumptions Notes'!C$13/(2*1000)),G6855*D6855)</f>
        <v>2.1270000000000001E-2</v>
      </c>
    </row>
    <row r="6856" spans="1:9" ht="16" x14ac:dyDescent="0.2">
      <c r="A6856" s="5">
        <v>42694.8125</v>
      </c>
      <c r="B6856" s="2">
        <v>1925.04</v>
      </c>
      <c r="C6856" s="29">
        <v>71.900000000000006</v>
      </c>
      <c r="D6856" s="8">
        <v>2.9750000000000002E-4</v>
      </c>
      <c r="E6856" s="13">
        <f>D6856*'Assumptions Notes'!C$12</f>
        <v>3.5700000000000003E-2</v>
      </c>
      <c r="F6856" s="15">
        <f t="shared" si="214"/>
        <v>2.1390250000000003E-2</v>
      </c>
      <c r="G6856" s="10">
        <f>IF(C6856&gt;'Assumptions Notes'!C$11,'Assumptions Notes'!C$11,C6856)</f>
        <v>71.900000000000006</v>
      </c>
      <c r="H6856" s="15">
        <f t="shared" si="215"/>
        <v>2.1390250000000003E-2</v>
      </c>
      <c r="I6856" s="2">
        <f>IF(C6856&gt;'Assumptions Notes'!C$11,-C6856*('Assumptions Notes'!C$13/(2*1000)),G6856*D6856)</f>
        <v>2.1390250000000003E-2</v>
      </c>
    </row>
    <row r="6857" spans="1:9" ht="16" x14ac:dyDescent="0.2">
      <c r="A6857" s="5">
        <v>42694.833333333336</v>
      </c>
      <c r="B6857" s="2">
        <v>1869.76</v>
      </c>
      <c r="C6857" s="29">
        <v>71.5</v>
      </c>
      <c r="D6857" s="8">
        <v>2.9500000000000001E-4</v>
      </c>
      <c r="E6857" s="13">
        <f>D6857*'Assumptions Notes'!C$12</f>
        <v>3.5400000000000001E-2</v>
      </c>
      <c r="F6857" s="15">
        <f t="shared" si="214"/>
        <v>2.10925E-2</v>
      </c>
      <c r="G6857" s="10">
        <f>IF(C6857&gt;'Assumptions Notes'!C$11,'Assumptions Notes'!C$11,C6857)</f>
        <v>71.5</v>
      </c>
      <c r="H6857" s="15">
        <f t="shared" si="215"/>
        <v>2.10925E-2</v>
      </c>
      <c r="I6857" s="2">
        <f>IF(C6857&gt;'Assumptions Notes'!C$11,-C6857*('Assumptions Notes'!C$13/(2*1000)),G6857*D6857)</f>
        <v>2.10925E-2</v>
      </c>
    </row>
    <row r="6858" spans="1:9" ht="16" x14ac:dyDescent="0.2">
      <c r="A6858" s="5">
        <v>42694.854166666664</v>
      </c>
      <c r="B6858" s="2">
        <v>1851.53</v>
      </c>
      <c r="C6858" s="29">
        <v>71</v>
      </c>
      <c r="D6858" s="8">
        <v>2.9E-4</v>
      </c>
      <c r="E6858" s="13">
        <f>D6858*'Assumptions Notes'!C$12</f>
        <v>3.4799999999999998E-2</v>
      </c>
      <c r="F6858" s="15">
        <f t="shared" si="214"/>
        <v>2.0590000000000001E-2</v>
      </c>
      <c r="G6858" s="10">
        <f>IF(C6858&gt;'Assumptions Notes'!C$11,'Assumptions Notes'!C$11,C6858)</f>
        <v>71</v>
      </c>
      <c r="H6858" s="15">
        <f t="shared" si="215"/>
        <v>2.0590000000000001E-2</v>
      </c>
      <c r="I6858" s="2">
        <f>IF(C6858&gt;'Assumptions Notes'!C$11,-C6858*('Assumptions Notes'!C$13/(2*1000)),G6858*D6858)</f>
        <v>2.0590000000000001E-2</v>
      </c>
    </row>
    <row r="6859" spans="1:9" ht="16" x14ac:dyDescent="0.2">
      <c r="A6859" s="5">
        <v>42694.875</v>
      </c>
      <c r="B6859" s="2">
        <v>1778.48</v>
      </c>
      <c r="C6859" s="29">
        <v>72.8</v>
      </c>
      <c r="D6859" s="8">
        <v>2.8499999999999999E-4</v>
      </c>
      <c r="E6859" s="13">
        <f>D6859*'Assumptions Notes'!C$12</f>
        <v>3.4200000000000001E-2</v>
      </c>
      <c r="F6859" s="15">
        <f t="shared" si="214"/>
        <v>2.0747999999999999E-2</v>
      </c>
      <c r="G6859" s="10">
        <f>IF(C6859&gt;'Assumptions Notes'!C$11,'Assumptions Notes'!C$11,C6859)</f>
        <v>72.8</v>
      </c>
      <c r="H6859" s="15">
        <f t="shared" si="215"/>
        <v>2.0747999999999999E-2</v>
      </c>
      <c r="I6859" s="2">
        <f>IF(C6859&gt;'Assumptions Notes'!C$11,-C6859*('Assumptions Notes'!C$13/(2*1000)),G6859*D6859)</f>
        <v>2.0747999999999999E-2</v>
      </c>
    </row>
    <row r="6860" spans="1:9" ht="16" x14ac:dyDescent="0.2">
      <c r="A6860" s="5">
        <v>42694.895833333336</v>
      </c>
      <c r="B6860" s="2">
        <v>1701.36</v>
      </c>
      <c r="C6860" s="29">
        <v>71.5</v>
      </c>
      <c r="D6860" s="8">
        <v>2.7E-4</v>
      </c>
      <c r="E6860" s="13">
        <f>D6860*'Assumptions Notes'!C$12</f>
        <v>3.2399999999999998E-2</v>
      </c>
      <c r="F6860" s="15">
        <f t="shared" si="214"/>
        <v>1.9304999999999999E-2</v>
      </c>
      <c r="G6860" s="10">
        <f>IF(C6860&gt;'Assumptions Notes'!C$11,'Assumptions Notes'!C$11,C6860)</f>
        <v>71.5</v>
      </c>
      <c r="H6860" s="15">
        <f t="shared" si="215"/>
        <v>1.9304999999999999E-2</v>
      </c>
      <c r="I6860" s="2">
        <f>IF(C6860&gt;'Assumptions Notes'!C$11,-C6860*('Assumptions Notes'!C$13/(2*1000)),G6860*D6860)</f>
        <v>1.9304999999999999E-2</v>
      </c>
    </row>
    <row r="6861" spans="1:9" ht="16" x14ac:dyDescent="0.2">
      <c r="A6861" s="5">
        <v>42694.916666666664</v>
      </c>
      <c r="B6861" s="2">
        <v>1601.64</v>
      </c>
      <c r="C6861" s="29">
        <v>70.7</v>
      </c>
      <c r="D6861" s="8">
        <v>2.5500000000000002E-4</v>
      </c>
      <c r="E6861" s="13">
        <f>D6861*'Assumptions Notes'!C$12</f>
        <v>3.0600000000000002E-2</v>
      </c>
      <c r="F6861" s="15">
        <f t="shared" si="214"/>
        <v>1.8028500000000003E-2</v>
      </c>
      <c r="G6861" s="10">
        <f>IF(C6861&gt;'Assumptions Notes'!C$11,'Assumptions Notes'!C$11,C6861)</f>
        <v>70.7</v>
      </c>
      <c r="H6861" s="15">
        <f t="shared" si="215"/>
        <v>1.8028500000000003E-2</v>
      </c>
      <c r="I6861" s="2">
        <f>IF(C6861&gt;'Assumptions Notes'!C$11,-C6861*('Assumptions Notes'!C$13/(2*1000)),G6861*D6861)</f>
        <v>1.8028500000000003E-2</v>
      </c>
    </row>
    <row r="6862" spans="1:9" ht="16" x14ac:dyDescent="0.2">
      <c r="A6862" s="5">
        <v>42694.9375</v>
      </c>
      <c r="B6862" s="2">
        <v>1538.42</v>
      </c>
      <c r="C6862" s="29">
        <v>70.900000000000006</v>
      </c>
      <c r="D6862" s="8">
        <v>2.1250000000000002E-4</v>
      </c>
      <c r="E6862" s="13">
        <f>D6862*'Assumptions Notes'!C$12</f>
        <v>2.5500000000000002E-2</v>
      </c>
      <c r="F6862" s="15">
        <f t="shared" si="214"/>
        <v>1.5066250000000002E-2</v>
      </c>
      <c r="G6862" s="10">
        <f>IF(C6862&gt;'Assumptions Notes'!C$11,'Assumptions Notes'!C$11,C6862)</f>
        <v>70.900000000000006</v>
      </c>
      <c r="H6862" s="15">
        <f t="shared" si="215"/>
        <v>1.5066250000000002E-2</v>
      </c>
      <c r="I6862" s="2">
        <f>IF(C6862&gt;'Assumptions Notes'!C$11,-C6862*('Assumptions Notes'!C$13/(2*1000)),G6862*D6862)</f>
        <v>1.5066250000000002E-2</v>
      </c>
    </row>
    <row r="6863" spans="1:9" ht="16" x14ac:dyDescent="0.2">
      <c r="A6863" s="5">
        <v>42694.958333333336</v>
      </c>
      <c r="B6863" s="2">
        <v>1491.37</v>
      </c>
      <c r="C6863" s="29">
        <v>70.900000000000006</v>
      </c>
      <c r="D6863" s="8">
        <v>1.7000000000000001E-4</v>
      </c>
      <c r="E6863" s="13">
        <f>D6863*'Assumptions Notes'!C$12</f>
        <v>2.0400000000000001E-2</v>
      </c>
      <c r="F6863" s="15">
        <f t="shared" si="214"/>
        <v>1.2053000000000001E-2</v>
      </c>
      <c r="G6863" s="10">
        <f>IF(C6863&gt;'Assumptions Notes'!C$11,'Assumptions Notes'!C$11,C6863)</f>
        <v>70.900000000000006</v>
      </c>
      <c r="H6863" s="15">
        <f t="shared" si="215"/>
        <v>1.2053000000000001E-2</v>
      </c>
      <c r="I6863" s="2">
        <f>IF(C6863&gt;'Assumptions Notes'!C$11,-C6863*('Assumptions Notes'!C$13/(2*1000)),G6863*D6863)</f>
        <v>1.2053000000000001E-2</v>
      </c>
    </row>
    <row r="6864" spans="1:9" ht="16" x14ac:dyDescent="0.2">
      <c r="A6864" s="5">
        <v>42694.979166666664</v>
      </c>
      <c r="B6864" s="2">
        <v>1464</v>
      </c>
      <c r="C6864" s="29">
        <v>71</v>
      </c>
      <c r="D6864" s="8">
        <v>1.5000000000000001E-4</v>
      </c>
      <c r="E6864" s="13">
        <f>D6864*'Assumptions Notes'!C$12</f>
        <v>1.8000000000000002E-2</v>
      </c>
      <c r="F6864" s="15">
        <f t="shared" si="214"/>
        <v>1.0650000000000001E-2</v>
      </c>
      <c r="G6864" s="10">
        <f>IF(C6864&gt;'Assumptions Notes'!C$11,'Assumptions Notes'!C$11,C6864)</f>
        <v>71</v>
      </c>
      <c r="H6864" s="15">
        <f t="shared" si="215"/>
        <v>1.0650000000000001E-2</v>
      </c>
      <c r="I6864" s="2">
        <f>IF(C6864&gt;'Assumptions Notes'!C$11,-C6864*('Assumptions Notes'!C$13/(2*1000)),G6864*D6864)</f>
        <v>1.0650000000000001E-2</v>
      </c>
    </row>
    <row r="6865" spans="1:9" ht="16" x14ac:dyDescent="0.2">
      <c r="A6865" s="5">
        <v>42695</v>
      </c>
      <c r="B6865" s="2">
        <v>1640.11</v>
      </c>
      <c r="C6865" s="29">
        <v>71.3</v>
      </c>
      <c r="D6865" s="8">
        <v>1.2999999999999999E-4</v>
      </c>
      <c r="E6865" s="13">
        <f>D6865*'Assumptions Notes'!C$12</f>
        <v>1.5599999999999999E-2</v>
      </c>
      <c r="F6865" s="15">
        <f t="shared" si="214"/>
        <v>9.2689999999999995E-3</v>
      </c>
      <c r="G6865" s="10">
        <f>IF(C6865&gt;'Assumptions Notes'!C$11,'Assumptions Notes'!C$11,C6865)</f>
        <v>71.3</v>
      </c>
      <c r="H6865" s="15">
        <f t="shared" si="215"/>
        <v>9.2689999999999995E-3</v>
      </c>
      <c r="I6865" s="2">
        <f>IF(C6865&gt;'Assumptions Notes'!C$11,-C6865*('Assumptions Notes'!C$13/(2*1000)),G6865*D6865)</f>
        <v>9.2689999999999995E-3</v>
      </c>
    </row>
    <row r="6866" spans="1:9" ht="16" x14ac:dyDescent="0.2">
      <c r="A6866" s="5">
        <v>42695.020833333336</v>
      </c>
      <c r="B6866" s="2">
        <v>1484.63</v>
      </c>
      <c r="C6866" s="29">
        <v>71.7</v>
      </c>
      <c r="D6866" s="8">
        <v>1.175E-4</v>
      </c>
      <c r="E6866" s="13">
        <f>D6866*'Assumptions Notes'!C$12</f>
        <v>1.41E-2</v>
      </c>
      <c r="F6866" s="15">
        <f t="shared" si="214"/>
        <v>8.4247499999999999E-3</v>
      </c>
      <c r="G6866" s="10">
        <f>IF(C6866&gt;'Assumptions Notes'!C$11,'Assumptions Notes'!C$11,C6866)</f>
        <v>71.7</v>
      </c>
      <c r="H6866" s="15">
        <f t="shared" si="215"/>
        <v>8.4247499999999999E-3</v>
      </c>
      <c r="I6866" s="2">
        <f>IF(C6866&gt;'Assumptions Notes'!C$11,-C6866*('Assumptions Notes'!C$13/(2*1000)),G6866*D6866)</f>
        <v>8.4247499999999999E-3</v>
      </c>
    </row>
    <row r="6867" spans="1:9" ht="16" x14ac:dyDescent="0.2">
      <c r="A6867" s="5">
        <v>42695.041666666664</v>
      </c>
      <c r="B6867" s="2">
        <v>1423.5</v>
      </c>
      <c r="C6867" s="29">
        <v>71.8</v>
      </c>
      <c r="D6867" s="8">
        <v>1.05E-4</v>
      </c>
      <c r="E6867" s="13">
        <f>D6867*'Assumptions Notes'!C$12</f>
        <v>1.26E-2</v>
      </c>
      <c r="F6867" s="15">
        <f t="shared" si="214"/>
        <v>7.5389999999999997E-3</v>
      </c>
      <c r="G6867" s="10">
        <f>IF(C6867&gt;'Assumptions Notes'!C$11,'Assumptions Notes'!C$11,C6867)</f>
        <v>71.8</v>
      </c>
      <c r="H6867" s="15">
        <f t="shared" si="215"/>
        <v>7.5389999999999997E-3</v>
      </c>
      <c r="I6867" s="2">
        <f>IF(C6867&gt;'Assumptions Notes'!C$11,-C6867*('Assumptions Notes'!C$13/(2*1000)),G6867*D6867)</f>
        <v>7.5389999999999997E-3</v>
      </c>
    </row>
    <row r="6868" spans="1:9" ht="16" x14ac:dyDescent="0.2">
      <c r="A6868" s="5">
        <v>42695.0625</v>
      </c>
      <c r="B6868" s="2">
        <v>1350.63</v>
      </c>
      <c r="C6868" s="29">
        <v>70.7</v>
      </c>
      <c r="D6868" s="8">
        <v>1.025E-4</v>
      </c>
      <c r="E6868" s="13">
        <f>D6868*'Assumptions Notes'!C$12</f>
        <v>1.23E-2</v>
      </c>
      <c r="F6868" s="15">
        <f t="shared" si="214"/>
        <v>7.2467499999999997E-3</v>
      </c>
      <c r="G6868" s="10">
        <f>IF(C6868&gt;'Assumptions Notes'!C$11,'Assumptions Notes'!C$11,C6868)</f>
        <v>70.7</v>
      </c>
      <c r="H6868" s="15">
        <f t="shared" si="215"/>
        <v>7.2467499999999997E-3</v>
      </c>
      <c r="I6868" s="2">
        <f>IF(C6868&gt;'Assumptions Notes'!C$11,-C6868*('Assumptions Notes'!C$13/(2*1000)),G6868*D6868)</f>
        <v>7.2467499999999997E-3</v>
      </c>
    </row>
    <row r="6869" spans="1:9" ht="16" x14ac:dyDescent="0.2">
      <c r="A6869" s="5">
        <v>42695.083333333336</v>
      </c>
      <c r="B6869" s="2">
        <v>1288.54</v>
      </c>
      <c r="C6869" s="29">
        <v>69.900000000000006</v>
      </c>
      <c r="D6869" s="8">
        <v>1E-4</v>
      </c>
      <c r="E6869" s="13">
        <f>D6869*'Assumptions Notes'!C$12</f>
        <v>1.2E-2</v>
      </c>
      <c r="F6869" s="15">
        <f t="shared" si="214"/>
        <v>6.9900000000000006E-3</v>
      </c>
      <c r="G6869" s="10">
        <f>IF(C6869&gt;'Assumptions Notes'!C$11,'Assumptions Notes'!C$11,C6869)</f>
        <v>69.900000000000006</v>
      </c>
      <c r="H6869" s="15">
        <f t="shared" si="215"/>
        <v>6.9900000000000006E-3</v>
      </c>
      <c r="I6869" s="2">
        <f>IF(C6869&gt;'Assumptions Notes'!C$11,-C6869*('Assumptions Notes'!C$13/(2*1000)),G6869*D6869)</f>
        <v>6.9900000000000006E-3</v>
      </c>
    </row>
    <row r="6870" spans="1:9" ht="16" x14ac:dyDescent="0.2">
      <c r="A6870" s="5">
        <v>42695.104166666664</v>
      </c>
      <c r="B6870" s="2">
        <v>1278.28</v>
      </c>
      <c r="C6870" s="29">
        <v>70.099999999999994</v>
      </c>
      <c r="D6870" s="8">
        <v>9.8750000000000002E-5</v>
      </c>
      <c r="E6870" s="13">
        <f>D6870*'Assumptions Notes'!C$12</f>
        <v>1.1849999999999999E-2</v>
      </c>
      <c r="F6870" s="15">
        <f t="shared" si="214"/>
        <v>6.9223749999999997E-3</v>
      </c>
      <c r="G6870" s="10">
        <f>IF(C6870&gt;'Assumptions Notes'!C$11,'Assumptions Notes'!C$11,C6870)</f>
        <v>70.099999999999994</v>
      </c>
      <c r="H6870" s="15">
        <f t="shared" si="215"/>
        <v>6.9223749999999997E-3</v>
      </c>
      <c r="I6870" s="2">
        <f>IF(C6870&gt;'Assumptions Notes'!C$11,-C6870*('Assumptions Notes'!C$13/(2*1000)),G6870*D6870)</f>
        <v>6.9223749999999997E-3</v>
      </c>
    </row>
    <row r="6871" spans="1:9" ht="16" x14ac:dyDescent="0.2">
      <c r="A6871" s="5">
        <v>42695.125</v>
      </c>
      <c r="B6871" s="2">
        <v>1266.47</v>
      </c>
      <c r="C6871" s="29">
        <v>69.2</v>
      </c>
      <c r="D6871" s="8">
        <v>9.7499999999999998E-5</v>
      </c>
      <c r="E6871" s="13">
        <f>D6871*'Assumptions Notes'!C$12</f>
        <v>1.17E-2</v>
      </c>
      <c r="F6871" s="15">
        <f t="shared" si="214"/>
        <v>6.7470000000000004E-3</v>
      </c>
      <c r="G6871" s="10">
        <f>IF(C6871&gt;'Assumptions Notes'!C$11,'Assumptions Notes'!C$11,C6871)</f>
        <v>69.2</v>
      </c>
      <c r="H6871" s="15">
        <f t="shared" si="215"/>
        <v>6.7470000000000004E-3</v>
      </c>
      <c r="I6871" s="2">
        <f>IF(C6871&gt;'Assumptions Notes'!C$11,-C6871*('Assumptions Notes'!C$13/(2*1000)),G6871*D6871)</f>
        <v>6.7470000000000004E-3</v>
      </c>
    </row>
    <row r="6872" spans="1:9" ht="16" x14ac:dyDescent="0.2">
      <c r="A6872" s="5">
        <v>42695.145833333336</v>
      </c>
      <c r="B6872" s="2">
        <v>1229.02</v>
      </c>
      <c r="C6872" s="29">
        <v>70</v>
      </c>
      <c r="D6872" s="8">
        <v>9.6250000000000009E-5</v>
      </c>
      <c r="E6872" s="13">
        <f>D6872*'Assumptions Notes'!C$12</f>
        <v>1.1550000000000001E-2</v>
      </c>
      <c r="F6872" s="15">
        <f t="shared" si="214"/>
        <v>6.7375000000000004E-3</v>
      </c>
      <c r="G6872" s="10">
        <f>IF(C6872&gt;'Assumptions Notes'!C$11,'Assumptions Notes'!C$11,C6872)</f>
        <v>70</v>
      </c>
      <c r="H6872" s="15">
        <f t="shared" si="215"/>
        <v>6.7375000000000004E-3</v>
      </c>
      <c r="I6872" s="2">
        <f>IF(C6872&gt;'Assumptions Notes'!C$11,-C6872*('Assumptions Notes'!C$13/(2*1000)),G6872*D6872)</f>
        <v>6.7375000000000004E-3</v>
      </c>
    </row>
    <row r="6873" spans="1:9" ht="16" x14ac:dyDescent="0.2">
      <c r="A6873" s="5">
        <v>42695.166666666664</v>
      </c>
      <c r="B6873" s="2">
        <v>1241.2</v>
      </c>
      <c r="C6873" s="29">
        <v>70</v>
      </c>
      <c r="D6873" s="8">
        <v>9.5000000000000005E-5</v>
      </c>
      <c r="E6873" s="13">
        <f>D6873*'Assumptions Notes'!C$12</f>
        <v>1.14E-2</v>
      </c>
      <c r="F6873" s="15">
        <f t="shared" si="214"/>
        <v>6.6500000000000005E-3</v>
      </c>
      <c r="G6873" s="10">
        <f>IF(C6873&gt;'Assumptions Notes'!C$11,'Assumptions Notes'!C$11,C6873)</f>
        <v>70</v>
      </c>
      <c r="H6873" s="15">
        <f t="shared" si="215"/>
        <v>6.6500000000000005E-3</v>
      </c>
      <c r="I6873" s="2">
        <f>IF(C6873&gt;'Assumptions Notes'!C$11,-C6873*('Assumptions Notes'!C$13/(2*1000)),G6873*D6873)</f>
        <v>6.6500000000000005E-3</v>
      </c>
    </row>
    <row r="6874" spans="1:9" ht="16" x14ac:dyDescent="0.2">
      <c r="A6874" s="5">
        <v>42695.1875</v>
      </c>
      <c r="B6874" s="2">
        <v>1242.47</v>
      </c>
      <c r="C6874" s="29">
        <v>70.8</v>
      </c>
      <c r="D6874" s="8">
        <v>9.6250000000000009E-5</v>
      </c>
      <c r="E6874" s="13">
        <f>D6874*'Assumptions Notes'!C$12</f>
        <v>1.1550000000000001E-2</v>
      </c>
      <c r="F6874" s="15">
        <f t="shared" si="214"/>
        <v>6.8145000000000002E-3</v>
      </c>
      <c r="G6874" s="10">
        <f>IF(C6874&gt;'Assumptions Notes'!C$11,'Assumptions Notes'!C$11,C6874)</f>
        <v>70.8</v>
      </c>
      <c r="H6874" s="15">
        <f t="shared" si="215"/>
        <v>6.8145000000000002E-3</v>
      </c>
      <c r="I6874" s="2">
        <f>IF(C6874&gt;'Assumptions Notes'!C$11,-C6874*('Assumptions Notes'!C$13/(2*1000)),G6874*D6874)</f>
        <v>6.8145000000000002E-3</v>
      </c>
    </row>
    <row r="6875" spans="1:9" ht="16" x14ac:dyDescent="0.2">
      <c r="A6875" s="5">
        <v>42695.208333333336</v>
      </c>
      <c r="B6875" s="2">
        <v>1257.22</v>
      </c>
      <c r="C6875" s="29">
        <v>69.8</v>
      </c>
      <c r="D6875" s="8">
        <v>9.7499999999999998E-5</v>
      </c>
      <c r="E6875" s="13">
        <f>D6875*'Assumptions Notes'!C$12</f>
        <v>1.17E-2</v>
      </c>
      <c r="F6875" s="15">
        <f t="shared" si="214"/>
        <v>6.8054999999999999E-3</v>
      </c>
      <c r="G6875" s="10">
        <f>IF(C6875&gt;'Assumptions Notes'!C$11,'Assumptions Notes'!C$11,C6875)</f>
        <v>69.8</v>
      </c>
      <c r="H6875" s="15">
        <f t="shared" si="215"/>
        <v>6.8054999999999999E-3</v>
      </c>
      <c r="I6875" s="2">
        <f>IF(C6875&gt;'Assumptions Notes'!C$11,-C6875*('Assumptions Notes'!C$13/(2*1000)),G6875*D6875)</f>
        <v>6.8054999999999999E-3</v>
      </c>
    </row>
    <row r="6876" spans="1:9" ht="16" x14ac:dyDescent="0.2">
      <c r="A6876" s="5">
        <v>42695.229166666664</v>
      </c>
      <c r="B6876" s="2">
        <v>1287.6199999999999</v>
      </c>
      <c r="C6876" s="29">
        <v>71.599999999999994</v>
      </c>
      <c r="D6876" s="8">
        <v>1.15E-4</v>
      </c>
      <c r="E6876" s="13">
        <f>D6876*'Assumptions Notes'!C$12</f>
        <v>1.38E-2</v>
      </c>
      <c r="F6876" s="15">
        <f t="shared" si="214"/>
        <v>8.234E-3</v>
      </c>
      <c r="G6876" s="10">
        <f>IF(C6876&gt;'Assumptions Notes'!C$11,'Assumptions Notes'!C$11,C6876)</f>
        <v>71.599999999999994</v>
      </c>
      <c r="H6876" s="15">
        <f t="shared" si="215"/>
        <v>8.234E-3</v>
      </c>
      <c r="I6876" s="2">
        <f>IF(C6876&gt;'Assumptions Notes'!C$11,-C6876*('Assumptions Notes'!C$13/(2*1000)),G6876*D6876)</f>
        <v>8.234E-3</v>
      </c>
    </row>
    <row r="6877" spans="1:9" ht="16" x14ac:dyDescent="0.2">
      <c r="A6877" s="5">
        <v>42695.25</v>
      </c>
      <c r="B6877" s="2">
        <v>1343.11</v>
      </c>
      <c r="C6877" s="29">
        <v>72.3</v>
      </c>
      <c r="D6877" s="8">
        <v>1.325E-4</v>
      </c>
      <c r="E6877" s="13">
        <f>D6877*'Assumptions Notes'!C$12</f>
        <v>1.5900000000000001E-2</v>
      </c>
      <c r="F6877" s="15">
        <f t="shared" si="214"/>
        <v>9.5797499999999997E-3</v>
      </c>
      <c r="G6877" s="10">
        <f>IF(C6877&gt;'Assumptions Notes'!C$11,'Assumptions Notes'!C$11,C6877)</f>
        <v>72.3</v>
      </c>
      <c r="H6877" s="15">
        <f t="shared" si="215"/>
        <v>9.5797499999999997E-3</v>
      </c>
      <c r="I6877" s="2">
        <f>IF(C6877&gt;'Assumptions Notes'!C$11,-C6877*('Assumptions Notes'!C$13/(2*1000)),G6877*D6877)</f>
        <v>9.5797499999999997E-3</v>
      </c>
    </row>
    <row r="6878" spans="1:9" ht="16" x14ac:dyDescent="0.2">
      <c r="A6878" s="5">
        <v>42695.270833333336</v>
      </c>
      <c r="B6878" s="2">
        <v>1399.61</v>
      </c>
      <c r="C6878" s="29">
        <v>71.400000000000006</v>
      </c>
      <c r="D6878" s="8">
        <v>1.6249999999999999E-4</v>
      </c>
      <c r="E6878" s="13">
        <f>D6878*'Assumptions Notes'!C$12</f>
        <v>1.95E-2</v>
      </c>
      <c r="F6878" s="15">
        <f t="shared" si="214"/>
        <v>1.16025E-2</v>
      </c>
      <c r="G6878" s="10">
        <f>IF(C6878&gt;'Assumptions Notes'!C$11,'Assumptions Notes'!C$11,C6878)</f>
        <v>71.400000000000006</v>
      </c>
      <c r="H6878" s="15">
        <f t="shared" si="215"/>
        <v>1.16025E-2</v>
      </c>
      <c r="I6878" s="2">
        <f>IF(C6878&gt;'Assumptions Notes'!C$11,-C6878*('Assumptions Notes'!C$13/(2*1000)),G6878*D6878)</f>
        <v>1.16025E-2</v>
      </c>
    </row>
    <row r="6879" spans="1:9" ht="16" x14ac:dyDescent="0.2">
      <c r="A6879" s="5">
        <v>42695.291666666664</v>
      </c>
      <c r="B6879" s="2">
        <v>1490.33</v>
      </c>
      <c r="C6879" s="29">
        <v>71.599999999999994</v>
      </c>
      <c r="D6879" s="8">
        <v>1.9249999999999999E-4</v>
      </c>
      <c r="E6879" s="13">
        <f>D6879*'Assumptions Notes'!C$12</f>
        <v>2.3099999999999999E-2</v>
      </c>
      <c r="F6879" s="15">
        <f t="shared" si="214"/>
        <v>1.3782999999999998E-2</v>
      </c>
      <c r="G6879" s="10">
        <f>IF(C6879&gt;'Assumptions Notes'!C$11,'Assumptions Notes'!C$11,C6879)</f>
        <v>71.599999999999994</v>
      </c>
      <c r="H6879" s="15">
        <f t="shared" si="215"/>
        <v>1.3782999999999998E-2</v>
      </c>
      <c r="I6879" s="2">
        <f>IF(C6879&gt;'Assumptions Notes'!C$11,-C6879*('Assumptions Notes'!C$13/(2*1000)),G6879*D6879)</f>
        <v>1.3782999999999998E-2</v>
      </c>
    </row>
    <row r="6880" spans="1:9" ht="16" x14ac:dyDescent="0.2">
      <c r="A6880" s="5">
        <v>42695.3125</v>
      </c>
      <c r="B6880" s="2">
        <v>1563.15</v>
      </c>
      <c r="C6880" s="29">
        <v>71</v>
      </c>
      <c r="D6880" s="8">
        <v>2.0875000000000001E-4</v>
      </c>
      <c r="E6880" s="13">
        <f>D6880*'Assumptions Notes'!C$12</f>
        <v>2.5049999999999999E-2</v>
      </c>
      <c r="F6880" s="15">
        <f t="shared" si="214"/>
        <v>1.4821250000000001E-2</v>
      </c>
      <c r="G6880" s="10">
        <f>IF(C6880&gt;'Assumptions Notes'!C$11,'Assumptions Notes'!C$11,C6880)</f>
        <v>71</v>
      </c>
      <c r="H6880" s="15">
        <f t="shared" si="215"/>
        <v>1.4821250000000001E-2</v>
      </c>
      <c r="I6880" s="2">
        <f>IF(C6880&gt;'Assumptions Notes'!C$11,-C6880*('Assumptions Notes'!C$13/(2*1000)),G6880*D6880)</f>
        <v>1.4821250000000001E-2</v>
      </c>
    </row>
    <row r="6881" spans="1:9" ht="16" x14ac:dyDescent="0.2">
      <c r="A6881" s="5">
        <v>42695.333333333336</v>
      </c>
      <c r="B6881" s="2">
        <v>1633.2</v>
      </c>
      <c r="C6881" s="29">
        <v>72</v>
      </c>
      <c r="D6881" s="8">
        <v>2.2499999999999999E-4</v>
      </c>
      <c r="E6881" s="13">
        <f>D6881*'Assumptions Notes'!C$12</f>
        <v>2.7E-2</v>
      </c>
      <c r="F6881" s="15">
        <f t="shared" si="214"/>
        <v>1.6199999999999999E-2</v>
      </c>
      <c r="G6881" s="10">
        <f>IF(C6881&gt;'Assumptions Notes'!C$11,'Assumptions Notes'!C$11,C6881)</f>
        <v>72</v>
      </c>
      <c r="H6881" s="15">
        <f t="shared" si="215"/>
        <v>1.6199999999999999E-2</v>
      </c>
      <c r="I6881" s="2">
        <f>IF(C6881&gt;'Assumptions Notes'!C$11,-C6881*('Assumptions Notes'!C$13/(2*1000)),G6881*D6881)</f>
        <v>1.6199999999999999E-2</v>
      </c>
    </row>
    <row r="6882" spans="1:9" ht="16" x14ac:dyDescent="0.2">
      <c r="A6882" s="5">
        <v>42695.354166666664</v>
      </c>
      <c r="B6882" s="2">
        <v>1656.75</v>
      </c>
      <c r="C6882" s="29">
        <v>72.099999999999994</v>
      </c>
      <c r="D6882" s="8">
        <v>2.2625E-4</v>
      </c>
      <c r="E6882" s="13">
        <f>D6882*'Assumptions Notes'!C$12</f>
        <v>2.7150000000000001E-2</v>
      </c>
      <c r="F6882" s="15">
        <f t="shared" si="214"/>
        <v>1.6312624999999997E-2</v>
      </c>
      <c r="G6882" s="10">
        <f>IF(C6882&gt;'Assumptions Notes'!C$11,'Assumptions Notes'!C$11,C6882)</f>
        <v>72.099999999999994</v>
      </c>
      <c r="H6882" s="15">
        <f t="shared" si="215"/>
        <v>1.6312624999999997E-2</v>
      </c>
      <c r="I6882" s="2">
        <f>IF(C6882&gt;'Assumptions Notes'!C$11,-C6882*('Assumptions Notes'!C$13/(2*1000)),G6882*D6882)</f>
        <v>1.6312624999999997E-2</v>
      </c>
    </row>
    <row r="6883" spans="1:9" ht="16" x14ac:dyDescent="0.2">
      <c r="A6883" s="5">
        <v>42695.375</v>
      </c>
      <c r="B6883" s="2">
        <v>1687.29</v>
      </c>
      <c r="C6883" s="29">
        <v>70.8</v>
      </c>
      <c r="D6883" s="8">
        <v>2.275E-4</v>
      </c>
      <c r="E6883" s="13">
        <f>D6883*'Assumptions Notes'!C$12</f>
        <v>2.7300000000000001E-2</v>
      </c>
      <c r="F6883" s="15">
        <f t="shared" si="214"/>
        <v>1.6107E-2</v>
      </c>
      <c r="G6883" s="10">
        <f>IF(C6883&gt;'Assumptions Notes'!C$11,'Assumptions Notes'!C$11,C6883)</f>
        <v>70.8</v>
      </c>
      <c r="H6883" s="15">
        <f t="shared" si="215"/>
        <v>1.6107E-2</v>
      </c>
      <c r="I6883" s="2">
        <f>IF(C6883&gt;'Assumptions Notes'!C$11,-C6883*('Assumptions Notes'!C$13/(2*1000)),G6883*D6883)</f>
        <v>1.6107E-2</v>
      </c>
    </row>
    <row r="6884" spans="1:9" ht="16" x14ac:dyDescent="0.2">
      <c r="A6884" s="5">
        <v>42695.395833333336</v>
      </c>
      <c r="B6884" s="2">
        <v>1623.49</v>
      </c>
      <c r="C6884" s="29">
        <v>71</v>
      </c>
      <c r="D6884" s="8">
        <v>2.1875E-4</v>
      </c>
      <c r="E6884" s="13">
        <f>D6884*'Assumptions Notes'!C$12</f>
        <v>2.6249999999999999E-2</v>
      </c>
      <c r="F6884" s="15">
        <f t="shared" si="214"/>
        <v>1.553125E-2</v>
      </c>
      <c r="G6884" s="10">
        <f>IF(C6884&gt;'Assumptions Notes'!C$11,'Assumptions Notes'!C$11,C6884)</f>
        <v>71</v>
      </c>
      <c r="H6884" s="15">
        <f t="shared" si="215"/>
        <v>1.553125E-2</v>
      </c>
      <c r="I6884" s="2">
        <f>IF(C6884&gt;'Assumptions Notes'!C$11,-C6884*('Assumptions Notes'!C$13/(2*1000)),G6884*D6884)</f>
        <v>1.553125E-2</v>
      </c>
    </row>
    <row r="6885" spans="1:9" ht="16" x14ac:dyDescent="0.2">
      <c r="A6885" s="5">
        <v>42695.416666666664</v>
      </c>
      <c r="B6885" s="2">
        <v>1630.69</v>
      </c>
      <c r="C6885" s="29">
        <v>71.5</v>
      </c>
      <c r="D6885" s="8">
        <v>2.1000000000000001E-4</v>
      </c>
      <c r="E6885" s="13">
        <f>D6885*'Assumptions Notes'!C$12</f>
        <v>2.52E-2</v>
      </c>
      <c r="F6885" s="15">
        <f t="shared" si="214"/>
        <v>1.5015000000000001E-2</v>
      </c>
      <c r="G6885" s="10">
        <f>IF(C6885&gt;'Assumptions Notes'!C$11,'Assumptions Notes'!C$11,C6885)</f>
        <v>71.5</v>
      </c>
      <c r="H6885" s="15">
        <f t="shared" si="215"/>
        <v>1.5015000000000001E-2</v>
      </c>
      <c r="I6885" s="2">
        <f>IF(C6885&gt;'Assumptions Notes'!C$11,-C6885*('Assumptions Notes'!C$13/(2*1000)),G6885*D6885)</f>
        <v>1.5015000000000001E-2</v>
      </c>
    </row>
    <row r="6886" spans="1:9" ht="16" x14ac:dyDescent="0.2">
      <c r="A6886" s="5">
        <v>42695.4375</v>
      </c>
      <c r="B6886" s="2">
        <v>1584.05</v>
      </c>
      <c r="C6886" s="29">
        <v>70.8</v>
      </c>
      <c r="D6886" s="8">
        <v>2.075E-4</v>
      </c>
      <c r="E6886" s="13">
        <f>D6886*'Assumptions Notes'!C$12</f>
        <v>2.4899999999999999E-2</v>
      </c>
      <c r="F6886" s="15">
        <f t="shared" si="214"/>
        <v>1.4690999999999999E-2</v>
      </c>
      <c r="G6886" s="10">
        <f>IF(C6886&gt;'Assumptions Notes'!C$11,'Assumptions Notes'!C$11,C6886)</f>
        <v>70.8</v>
      </c>
      <c r="H6886" s="15">
        <f t="shared" si="215"/>
        <v>1.4690999999999999E-2</v>
      </c>
      <c r="I6886" s="2">
        <f>IF(C6886&gt;'Assumptions Notes'!C$11,-C6886*('Assumptions Notes'!C$13/(2*1000)),G6886*D6886)</f>
        <v>1.4690999999999999E-2</v>
      </c>
    </row>
    <row r="6887" spans="1:9" ht="16" x14ac:dyDescent="0.2">
      <c r="A6887" s="5">
        <v>42695.458333333336</v>
      </c>
      <c r="B6887" s="2">
        <v>1602.56</v>
      </c>
      <c r="C6887" s="29">
        <v>66.900000000000006</v>
      </c>
      <c r="D6887" s="8">
        <v>2.05E-4</v>
      </c>
      <c r="E6887" s="13">
        <f>D6887*'Assumptions Notes'!C$12</f>
        <v>2.46E-2</v>
      </c>
      <c r="F6887" s="15">
        <f t="shared" si="214"/>
        <v>1.3714500000000001E-2</v>
      </c>
      <c r="G6887" s="10">
        <f>IF(C6887&gt;'Assumptions Notes'!C$11,'Assumptions Notes'!C$11,C6887)</f>
        <v>66.900000000000006</v>
      </c>
      <c r="H6887" s="15">
        <f t="shared" si="215"/>
        <v>1.3714500000000001E-2</v>
      </c>
      <c r="I6887" s="2">
        <f>IF(C6887&gt;'Assumptions Notes'!C$11,-C6887*('Assumptions Notes'!C$13/(2*1000)),G6887*D6887)</f>
        <v>1.3714500000000001E-2</v>
      </c>
    </row>
    <row r="6888" spans="1:9" ht="16" x14ac:dyDescent="0.2">
      <c r="A6888" s="5">
        <v>42695.479166666664</v>
      </c>
      <c r="B6888" s="2">
        <v>1574.46</v>
      </c>
      <c r="C6888" s="29">
        <v>62.9</v>
      </c>
      <c r="D6888" s="8">
        <v>2.1499999999999999E-4</v>
      </c>
      <c r="E6888" s="13">
        <f>D6888*'Assumptions Notes'!C$12</f>
        <v>2.58E-2</v>
      </c>
      <c r="F6888" s="15">
        <f t="shared" si="214"/>
        <v>1.3523499999999999E-2</v>
      </c>
      <c r="G6888" s="10">
        <f>IF(C6888&gt;'Assumptions Notes'!C$11,'Assumptions Notes'!C$11,C6888)</f>
        <v>62.9</v>
      </c>
      <c r="H6888" s="15">
        <f t="shared" si="215"/>
        <v>1.3523499999999999E-2</v>
      </c>
      <c r="I6888" s="2">
        <f>IF(C6888&gt;'Assumptions Notes'!C$11,-C6888*('Assumptions Notes'!C$13/(2*1000)),G6888*D6888)</f>
        <v>1.3523499999999999E-2</v>
      </c>
    </row>
    <row r="6889" spans="1:9" ht="16" x14ac:dyDescent="0.2">
      <c r="A6889" s="5">
        <v>42695.5</v>
      </c>
      <c r="B6889" s="2">
        <v>1511.41</v>
      </c>
      <c r="C6889" s="29">
        <v>63.7</v>
      </c>
      <c r="D6889" s="8">
        <v>2.2499999999999999E-4</v>
      </c>
      <c r="E6889" s="13">
        <f>D6889*'Assumptions Notes'!C$12</f>
        <v>2.7E-2</v>
      </c>
      <c r="F6889" s="15">
        <f t="shared" si="214"/>
        <v>1.43325E-2</v>
      </c>
      <c r="G6889" s="10">
        <f>IF(C6889&gt;'Assumptions Notes'!C$11,'Assumptions Notes'!C$11,C6889)</f>
        <v>63.7</v>
      </c>
      <c r="H6889" s="15">
        <f t="shared" si="215"/>
        <v>1.43325E-2</v>
      </c>
      <c r="I6889" s="2">
        <f>IF(C6889&gt;'Assumptions Notes'!C$11,-C6889*('Assumptions Notes'!C$13/(2*1000)),G6889*D6889)</f>
        <v>1.43325E-2</v>
      </c>
    </row>
    <row r="6890" spans="1:9" ht="16" x14ac:dyDescent="0.2">
      <c r="A6890" s="5">
        <v>42695.520833333336</v>
      </c>
      <c r="B6890" s="2">
        <v>1544.49</v>
      </c>
      <c r="C6890" s="29">
        <v>62.6</v>
      </c>
      <c r="D6890" s="8">
        <v>2.1250000000000002E-4</v>
      </c>
      <c r="E6890" s="13">
        <f>D6890*'Assumptions Notes'!C$12</f>
        <v>2.5500000000000002E-2</v>
      </c>
      <c r="F6890" s="15">
        <f t="shared" si="214"/>
        <v>1.3302500000000002E-2</v>
      </c>
      <c r="G6890" s="10">
        <f>IF(C6890&gt;'Assumptions Notes'!C$11,'Assumptions Notes'!C$11,C6890)</f>
        <v>62.6</v>
      </c>
      <c r="H6890" s="15">
        <f t="shared" si="215"/>
        <v>1.3302500000000002E-2</v>
      </c>
      <c r="I6890" s="2">
        <f>IF(C6890&gt;'Assumptions Notes'!C$11,-C6890*('Assumptions Notes'!C$13/(2*1000)),G6890*D6890)</f>
        <v>1.3302500000000002E-2</v>
      </c>
    </row>
    <row r="6891" spans="1:9" ht="16" x14ac:dyDescent="0.2">
      <c r="A6891" s="5">
        <v>42695.541666666664</v>
      </c>
      <c r="B6891" s="2">
        <v>1580.59</v>
      </c>
      <c r="C6891" s="29">
        <v>63.5</v>
      </c>
      <c r="D6891" s="8">
        <v>2.0000000000000001E-4</v>
      </c>
      <c r="E6891" s="13">
        <f>D6891*'Assumptions Notes'!C$12</f>
        <v>2.4E-2</v>
      </c>
      <c r="F6891" s="15">
        <f t="shared" si="214"/>
        <v>1.2700000000000001E-2</v>
      </c>
      <c r="G6891" s="10">
        <f>IF(C6891&gt;'Assumptions Notes'!C$11,'Assumptions Notes'!C$11,C6891)</f>
        <v>63.5</v>
      </c>
      <c r="H6891" s="15">
        <f t="shared" si="215"/>
        <v>1.2700000000000001E-2</v>
      </c>
      <c r="I6891" s="2">
        <f>IF(C6891&gt;'Assumptions Notes'!C$11,-C6891*('Assumptions Notes'!C$13/(2*1000)),G6891*D6891)</f>
        <v>1.2700000000000001E-2</v>
      </c>
    </row>
    <row r="6892" spans="1:9" ht="16" x14ac:dyDescent="0.2">
      <c r="A6892" s="5">
        <v>42695.5625</v>
      </c>
      <c r="B6892" s="2">
        <v>1580.46</v>
      </c>
      <c r="C6892" s="29">
        <v>61.8</v>
      </c>
      <c r="D6892" s="8">
        <v>1.975E-4</v>
      </c>
      <c r="E6892" s="13">
        <f>D6892*'Assumptions Notes'!C$12</f>
        <v>2.3699999999999999E-2</v>
      </c>
      <c r="F6892" s="15">
        <f t="shared" si="214"/>
        <v>1.2205499999999999E-2</v>
      </c>
      <c r="G6892" s="10">
        <f>IF(C6892&gt;'Assumptions Notes'!C$11,'Assumptions Notes'!C$11,C6892)</f>
        <v>61.8</v>
      </c>
      <c r="H6892" s="15">
        <f t="shared" si="215"/>
        <v>1.2205499999999999E-2</v>
      </c>
      <c r="I6892" s="2">
        <f>IF(C6892&gt;'Assumptions Notes'!C$11,-C6892*('Assumptions Notes'!C$13/(2*1000)),G6892*D6892)</f>
        <v>1.2205499999999999E-2</v>
      </c>
    </row>
    <row r="6893" spans="1:9" ht="16" x14ac:dyDescent="0.2">
      <c r="A6893" s="5">
        <v>42695.583333333336</v>
      </c>
      <c r="B6893" s="2">
        <v>1557.88</v>
      </c>
      <c r="C6893" s="29">
        <v>60.5</v>
      </c>
      <c r="D6893" s="8">
        <v>1.95E-4</v>
      </c>
      <c r="E6893" s="13">
        <f>D6893*'Assumptions Notes'!C$12</f>
        <v>2.3400000000000001E-2</v>
      </c>
      <c r="F6893" s="15">
        <f t="shared" si="214"/>
        <v>1.1797499999999999E-2</v>
      </c>
      <c r="G6893" s="10">
        <f>IF(C6893&gt;'Assumptions Notes'!C$11,'Assumptions Notes'!C$11,C6893)</f>
        <v>60.5</v>
      </c>
      <c r="H6893" s="15">
        <f t="shared" si="215"/>
        <v>1.1797499999999999E-2</v>
      </c>
      <c r="I6893" s="2">
        <f>IF(C6893&gt;'Assumptions Notes'!C$11,-C6893*('Assumptions Notes'!C$13/(2*1000)),G6893*D6893)</f>
        <v>1.1797499999999999E-2</v>
      </c>
    </row>
    <row r="6894" spans="1:9" ht="16" x14ac:dyDescent="0.2">
      <c r="A6894" s="5">
        <v>42695.604166666664</v>
      </c>
      <c r="B6894" s="2">
        <v>1561.67</v>
      </c>
      <c r="C6894" s="29">
        <v>59.1</v>
      </c>
      <c r="D6894" s="8">
        <v>1.9625E-4</v>
      </c>
      <c r="E6894" s="13">
        <f>D6894*'Assumptions Notes'!C$12</f>
        <v>2.3550000000000001E-2</v>
      </c>
      <c r="F6894" s="15">
        <f t="shared" si="214"/>
        <v>1.1598375000000001E-2</v>
      </c>
      <c r="G6894" s="10">
        <f>IF(C6894&gt;'Assumptions Notes'!C$11,'Assumptions Notes'!C$11,C6894)</f>
        <v>59.1</v>
      </c>
      <c r="H6894" s="15">
        <f t="shared" si="215"/>
        <v>1.1598375000000001E-2</v>
      </c>
      <c r="I6894" s="2">
        <f>IF(C6894&gt;'Assumptions Notes'!C$11,-C6894*('Assumptions Notes'!C$13/(2*1000)),G6894*D6894)</f>
        <v>1.1598375000000001E-2</v>
      </c>
    </row>
    <row r="6895" spans="1:9" ht="16" x14ac:dyDescent="0.2">
      <c r="A6895" s="5">
        <v>42695.625</v>
      </c>
      <c r="B6895" s="2">
        <v>1604.9</v>
      </c>
      <c r="C6895" s="29">
        <v>58.1</v>
      </c>
      <c r="D6895" s="8">
        <v>1.975E-4</v>
      </c>
      <c r="E6895" s="13">
        <f>D6895*'Assumptions Notes'!C$12</f>
        <v>2.3699999999999999E-2</v>
      </c>
      <c r="F6895" s="15">
        <f t="shared" si="214"/>
        <v>1.1474750000000001E-2</v>
      </c>
      <c r="G6895" s="10">
        <f>IF(C6895&gt;'Assumptions Notes'!C$11,'Assumptions Notes'!C$11,C6895)</f>
        <v>58.1</v>
      </c>
      <c r="H6895" s="15">
        <f t="shared" si="215"/>
        <v>1.1474750000000001E-2</v>
      </c>
      <c r="I6895" s="2">
        <f>IF(C6895&gt;'Assumptions Notes'!C$11,-C6895*('Assumptions Notes'!C$13/(2*1000)),G6895*D6895)</f>
        <v>1.1474750000000001E-2</v>
      </c>
    </row>
    <row r="6896" spans="1:9" ht="16" x14ac:dyDescent="0.2">
      <c r="A6896" s="5">
        <v>42695.645833333336</v>
      </c>
      <c r="B6896" s="2">
        <v>1616.91</v>
      </c>
      <c r="C6896" s="29">
        <v>56.8</v>
      </c>
      <c r="D6896" s="8">
        <v>2.2124999999999998E-4</v>
      </c>
      <c r="E6896" s="13">
        <f>D6896*'Assumptions Notes'!C$12</f>
        <v>2.6549999999999997E-2</v>
      </c>
      <c r="F6896" s="15">
        <f t="shared" si="214"/>
        <v>1.2566999999999998E-2</v>
      </c>
      <c r="G6896" s="10">
        <f>IF(C6896&gt;'Assumptions Notes'!C$11,'Assumptions Notes'!C$11,C6896)</f>
        <v>56.8</v>
      </c>
      <c r="H6896" s="15">
        <f t="shared" si="215"/>
        <v>1.2566999999999998E-2</v>
      </c>
      <c r="I6896" s="2">
        <f>IF(C6896&gt;'Assumptions Notes'!C$11,-C6896*('Assumptions Notes'!C$13/(2*1000)),G6896*D6896)</f>
        <v>1.2566999999999998E-2</v>
      </c>
    </row>
    <row r="6897" spans="1:9" ht="16" x14ac:dyDescent="0.2">
      <c r="A6897" s="5">
        <v>42695.666666666664</v>
      </c>
      <c r="B6897" s="2">
        <v>1663.81</v>
      </c>
      <c r="C6897" s="29">
        <v>143.1</v>
      </c>
      <c r="D6897" s="8">
        <v>2.4499999999999999E-4</v>
      </c>
      <c r="E6897" s="13">
        <f>D6897*'Assumptions Notes'!C$12</f>
        <v>2.9399999999999999E-2</v>
      </c>
      <c r="F6897" s="15">
        <f t="shared" si="214"/>
        <v>3.50595E-2</v>
      </c>
      <c r="G6897" s="10">
        <f>IF(C6897&gt;'Assumptions Notes'!C$11,'Assumptions Notes'!C$11,C6897)</f>
        <v>143.1</v>
      </c>
      <c r="H6897" s="15">
        <f t="shared" si="215"/>
        <v>3.50595E-2</v>
      </c>
      <c r="I6897" s="2">
        <f>IF(C6897&gt;'Assumptions Notes'!C$11,-C6897*('Assumptions Notes'!C$13/(2*1000)),G6897*D6897)</f>
        <v>3.50595E-2</v>
      </c>
    </row>
    <row r="6898" spans="1:9" ht="16" x14ac:dyDescent="0.2">
      <c r="A6898" s="5">
        <v>42695.6875</v>
      </c>
      <c r="B6898" s="2">
        <v>1644.63</v>
      </c>
      <c r="C6898" s="29">
        <v>145.19999999999999</v>
      </c>
      <c r="D6898" s="8">
        <v>2.7E-4</v>
      </c>
      <c r="E6898" s="13">
        <f>D6898*'Assumptions Notes'!C$12</f>
        <v>3.2399999999999998E-2</v>
      </c>
      <c r="F6898" s="15">
        <f t="shared" si="214"/>
        <v>3.9203999999999996E-2</v>
      </c>
      <c r="G6898" s="10">
        <f>IF(C6898&gt;'Assumptions Notes'!C$11,'Assumptions Notes'!C$11,C6898)</f>
        <v>145.19999999999999</v>
      </c>
      <c r="H6898" s="15">
        <f t="shared" si="215"/>
        <v>3.9203999999999996E-2</v>
      </c>
      <c r="I6898" s="2">
        <f>IF(C6898&gt;'Assumptions Notes'!C$11,-C6898*('Assumptions Notes'!C$13/(2*1000)),G6898*D6898)</f>
        <v>3.9203999999999996E-2</v>
      </c>
    </row>
    <row r="6899" spans="1:9" ht="16" x14ac:dyDescent="0.2">
      <c r="A6899" s="5">
        <v>42695.708333333336</v>
      </c>
      <c r="B6899" s="2">
        <v>1584.86</v>
      </c>
      <c r="C6899" s="29">
        <v>146.69999999999999</v>
      </c>
      <c r="D6899" s="8">
        <v>2.9500000000000001E-4</v>
      </c>
      <c r="E6899" s="13">
        <f>D6899*'Assumptions Notes'!C$12</f>
        <v>3.5400000000000001E-2</v>
      </c>
      <c r="F6899" s="15">
        <f t="shared" si="214"/>
        <v>4.3276499999999996E-2</v>
      </c>
      <c r="G6899" s="10">
        <f>IF(C6899&gt;'Assumptions Notes'!C$11,'Assumptions Notes'!C$11,C6899)</f>
        <v>146.69999999999999</v>
      </c>
      <c r="H6899" s="15">
        <f t="shared" si="215"/>
        <v>4.3276499999999996E-2</v>
      </c>
      <c r="I6899" s="2">
        <f>IF(C6899&gt;'Assumptions Notes'!C$11,-C6899*('Assumptions Notes'!C$13/(2*1000)),G6899*D6899)</f>
        <v>4.3276499999999996E-2</v>
      </c>
    </row>
    <row r="6900" spans="1:9" ht="16" x14ac:dyDescent="0.2">
      <c r="A6900" s="5">
        <v>42695.729166666664</v>
      </c>
      <c r="B6900" s="2">
        <v>1537.55</v>
      </c>
      <c r="C6900" s="29">
        <v>144.6</v>
      </c>
      <c r="D6900" s="8">
        <v>2.9750000000000002E-4</v>
      </c>
      <c r="E6900" s="13">
        <f>D6900*'Assumptions Notes'!C$12</f>
        <v>3.5700000000000003E-2</v>
      </c>
      <c r="F6900" s="15">
        <f t="shared" si="214"/>
        <v>4.3018500000000001E-2</v>
      </c>
      <c r="G6900" s="10">
        <f>IF(C6900&gt;'Assumptions Notes'!C$11,'Assumptions Notes'!C$11,C6900)</f>
        <v>144.6</v>
      </c>
      <c r="H6900" s="15">
        <f t="shared" si="215"/>
        <v>4.3018500000000001E-2</v>
      </c>
      <c r="I6900" s="2">
        <f>IF(C6900&gt;'Assumptions Notes'!C$11,-C6900*('Assumptions Notes'!C$13/(2*1000)),G6900*D6900)</f>
        <v>4.3018500000000001E-2</v>
      </c>
    </row>
    <row r="6901" spans="1:9" ht="16" x14ac:dyDescent="0.2">
      <c r="A6901" s="5">
        <v>42695.75</v>
      </c>
      <c r="B6901" s="2">
        <v>1535.35</v>
      </c>
      <c r="C6901" s="29">
        <v>140.80000000000001</v>
      </c>
      <c r="D6901" s="8">
        <v>2.9999999999999997E-4</v>
      </c>
      <c r="E6901" s="13">
        <f>D6901*'Assumptions Notes'!C$12</f>
        <v>3.5999999999999997E-2</v>
      </c>
      <c r="F6901" s="15">
        <f t="shared" si="214"/>
        <v>4.224E-2</v>
      </c>
      <c r="G6901" s="10">
        <f>IF(C6901&gt;'Assumptions Notes'!C$11,'Assumptions Notes'!C$11,C6901)</f>
        <v>140.80000000000001</v>
      </c>
      <c r="H6901" s="15">
        <f t="shared" si="215"/>
        <v>4.224E-2</v>
      </c>
      <c r="I6901" s="2">
        <f>IF(C6901&gt;'Assumptions Notes'!C$11,-C6901*('Assumptions Notes'!C$13/(2*1000)),G6901*D6901)</f>
        <v>4.224E-2</v>
      </c>
    </row>
    <row r="6902" spans="1:9" ht="16" x14ac:dyDescent="0.2">
      <c r="A6902" s="5">
        <v>42695.770833333336</v>
      </c>
      <c r="B6902" s="2">
        <v>1511.39</v>
      </c>
      <c r="C6902" s="29">
        <v>142.9</v>
      </c>
      <c r="D6902" s="8">
        <v>2.9999999999999997E-4</v>
      </c>
      <c r="E6902" s="13">
        <f>D6902*'Assumptions Notes'!C$12</f>
        <v>3.5999999999999997E-2</v>
      </c>
      <c r="F6902" s="15">
        <f t="shared" si="214"/>
        <v>4.2869999999999998E-2</v>
      </c>
      <c r="G6902" s="10">
        <f>IF(C6902&gt;'Assumptions Notes'!C$11,'Assumptions Notes'!C$11,C6902)</f>
        <v>142.9</v>
      </c>
      <c r="H6902" s="15">
        <f t="shared" si="215"/>
        <v>4.2869999999999998E-2</v>
      </c>
      <c r="I6902" s="2">
        <f>IF(C6902&gt;'Assumptions Notes'!C$11,-C6902*('Assumptions Notes'!C$13/(2*1000)),G6902*D6902)</f>
        <v>4.2869999999999998E-2</v>
      </c>
    </row>
    <row r="6903" spans="1:9" ht="16" x14ac:dyDescent="0.2">
      <c r="A6903" s="5">
        <v>42695.791666666664</v>
      </c>
      <c r="B6903" s="2">
        <v>1490.19</v>
      </c>
      <c r="C6903" s="29">
        <v>137.9</v>
      </c>
      <c r="D6903" s="8">
        <v>2.9999999999999997E-4</v>
      </c>
      <c r="E6903" s="13">
        <f>D6903*'Assumptions Notes'!C$12</f>
        <v>3.5999999999999997E-2</v>
      </c>
      <c r="F6903" s="15">
        <f t="shared" si="214"/>
        <v>4.1369999999999997E-2</v>
      </c>
      <c r="G6903" s="10">
        <f>IF(C6903&gt;'Assumptions Notes'!C$11,'Assumptions Notes'!C$11,C6903)</f>
        <v>137.9</v>
      </c>
      <c r="H6903" s="15">
        <f t="shared" si="215"/>
        <v>4.1369999999999997E-2</v>
      </c>
      <c r="I6903" s="2">
        <f>IF(C6903&gt;'Assumptions Notes'!C$11,-C6903*('Assumptions Notes'!C$13/(2*1000)),G6903*D6903)</f>
        <v>4.1369999999999997E-2</v>
      </c>
    </row>
    <row r="6904" spans="1:9" ht="16" x14ac:dyDescent="0.2">
      <c r="A6904" s="5">
        <v>42695.8125</v>
      </c>
      <c r="B6904" s="2">
        <v>1502.1</v>
      </c>
      <c r="C6904" s="29">
        <v>137.6</v>
      </c>
      <c r="D6904" s="8">
        <v>2.9750000000000002E-4</v>
      </c>
      <c r="E6904" s="13">
        <f>D6904*'Assumptions Notes'!C$12</f>
        <v>3.5700000000000003E-2</v>
      </c>
      <c r="F6904" s="15">
        <f t="shared" si="214"/>
        <v>4.0936E-2</v>
      </c>
      <c r="G6904" s="10">
        <f>IF(C6904&gt;'Assumptions Notes'!C$11,'Assumptions Notes'!C$11,C6904)</f>
        <v>137.6</v>
      </c>
      <c r="H6904" s="15">
        <f t="shared" si="215"/>
        <v>4.0936E-2</v>
      </c>
      <c r="I6904" s="2">
        <f>IF(C6904&gt;'Assumptions Notes'!C$11,-C6904*('Assumptions Notes'!C$13/(2*1000)),G6904*D6904)</f>
        <v>4.0936E-2</v>
      </c>
    </row>
    <row r="6905" spans="1:9" ht="16" x14ac:dyDescent="0.2">
      <c r="A6905" s="5">
        <v>42695.833333333336</v>
      </c>
      <c r="B6905" s="2">
        <v>1440.51</v>
      </c>
      <c r="C6905" s="29">
        <v>142.4</v>
      </c>
      <c r="D6905" s="8">
        <v>2.9500000000000001E-4</v>
      </c>
      <c r="E6905" s="13">
        <f>D6905*'Assumptions Notes'!C$12</f>
        <v>3.5400000000000001E-2</v>
      </c>
      <c r="F6905" s="15">
        <f t="shared" si="214"/>
        <v>4.2008000000000004E-2</v>
      </c>
      <c r="G6905" s="10">
        <f>IF(C6905&gt;'Assumptions Notes'!C$11,'Assumptions Notes'!C$11,C6905)</f>
        <v>142.4</v>
      </c>
      <c r="H6905" s="15">
        <f t="shared" si="215"/>
        <v>4.2008000000000004E-2</v>
      </c>
      <c r="I6905" s="2">
        <f>IF(C6905&gt;'Assumptions Notes'!C$11,-C6905*('Assumptions Notes'!C$13/(2*1000)),G6905*D6905)</f>
        <v>4.2008000000000004E-2</v>
      </c>
    </row>
    <row r="6906" spans="1:9" ht="16" x14ac:dyDescent="0.2">
      <c r="A6906" s="5">
        <v>42695.854166666664</v>
      </c>
      <c r="B6906" s="2">
        <v>1409.97</v>
      </c>
      <c r="C6906" s="29">
        <v>144</v>
      </c>
      <c r="D6906" s="8">
        <v>2.9E-4</v>
      </c>
      <c r="E6906" s="13">
        <f>D6906*'Assumptions Notes'!C$12</f>
        <v>3.4799999999999998E-2</v>
      </c>
      <c r="F6906" s="15">
        <f t="shared" si="214"/>
        <v>4.1759999999999999E-2</v>
      </c>
      <c r="G6906" s="10">
        <f>IF(C6906&gt;'Assumptions Notes'!C$11,'Assumptions Notes'!C$11,C6906)</f>
        <v>144</v>
      </c>
      <c r="H6906" s="15">
        <f t="shared" si="215"/>
        <v>4.1759999999999999E-2</v>
      </c>
      <c r="I6906" s="2">
        <f>IF(C6906&gt;'Assumptions Notes'!C$11,-C6906*('Assumptions Notes'!C$13/(2*1000)),G6906*D6906)</f>
        <v>4.1759999999999999E-2</v>
      </c>
    </row>
    <row r="6907" spans="1:9" ht="16" x14ac:dyDescent="0.2">
      <c r="A6907" s="5">
        <v>42695.875</v>
      </c>
      <c r="B6907" s="2">
        <v>1393.99</v>
      </c>
      <c r="C6907" s="29">
        <v>141.69999999999999</v>
      </c>
      <c r="D6907" s="8">
        <v>2.8499999999999999E-4</v>
      </c>
      <c r="E6907" s="13">
        <f>D6907*'Assumptions Notes'!C$12</f>
        <v>3.4200000000000001E-2</v>
      </c>
      <c r="F6907" s="15">
        <f t="shared" si="214"/>
        <v>4.0384499999999997E-2</v>
      </c>
      <c r="G6907" s="10">
        <f>IF(C6907&gt;'Assumptions Notes'!C$11,'Assumptions Notes'!C$11,C6907)</f>
        <v>141.69999999999999</v>
      </c>
      <c r="H6907" s="15">
        <f t="shared" si="215"/>
        <v>4.0384499999999997E-2</v>
      </c>
      <c r="I6907" s="2">
        <f>IF(C6907&gt;'Assumptions Notes'!C$11,-C6907*('Assumptions Notes'!C$13/(2*1000)),G6907*D6907)</f>
        <v>4.0384499999999997E-2</v>
      </c>
    </row>
    <row r="6908" spans="1:9" ht="16" x14ac:dyDescent="0.2">
      <c r="A6908" s="5">
        <v>42695.895833333336</v>
      </c>
      <c r="B6908" s="2">
        <v>1349.23</v>
      </c>
      <c r="C6908" s="29">
        <v>138.1</v>
      </c>
      <c r="D6908" s="8">
        <v>2.7E-4</v>
      </c>
      <c r="E6908" s="13">
        <f>D6908*'Assumptions Notes'!C$12</f>
        <v>3.2399999999999998E-2</v>
      </c>
      <c r="F6908" s="15">
        <f t="shared" si="214"/>
        <v>3.7287000000000001E-2</v>
      </c>
      <c r="G6908" s="10">
        <f>IF(C6908&gt;'Assumptions Notes'!C$11,'Assumptions Notes'!C$11,C6908)</f>
        <v>138.1</v>
      </c>
      <c r="H6908" s="15">
        <f t="shared" si="215"/>
        <v>3.7287000000000001E-2</v>
      </c>
      <c r="I6908" s="2">
        <f>IF(C6908&gt;'Assumptions Notes'!C$11,-C6908*('Assumptions Notes'!C$13/(2*1000)),G6908*D6908)</f>
        <v>3.7287000000000001E-2</v>
      </c>
    </row>
    <row r="6909" spans="1:9" ht="16" x14ac:dyDescent="0.2">
      <c r="A6909" s="5">
        <v>42695.916666666664</v>
      </c>
      <c r="B6909" s="2">
        <v>1281.71</v>
      </c>
      <c r="C6909" s="29">
        <v>137.6</v>
      </c>
      <c r="D6909" s="8">
        <v>2.5500000000000002E-4</v>
      </c>
      <c r="E6909" s="13">
        <f>D6909*'Assumptions Notes'!C$12</f>
        <v>3.0600000000000002E-2</v>
      </c>
      <c r="F6909" s="15">
        <f t="shared" si="214"/>
        <v>3.5088000000000001E-2</v>
      </c>
      <c r="G6909" s="10">
        <f>IF(C6909&gt;'Assumptions Notes'!C$11,'Assumptions Notes'!C$11,C6909)</f>
        <v>137.6</v>
      </c>
      <c r="H6909" s="15">
        <f t="shared" si="215"/>
        <v>3.5088000000000001E-2</v>
      </c>
      <c r="I6909" s="2">
        <f>IF(C6909&gt;'Assumptions Notes'!C$11,-C6909*('Assumptions Notes'!C$13/(2*1000)),G6909*D6909)</f>
        <v>3.5088000000000001E-2</v>
      </c>
    </row>
    <row r="6910" spans="1:9" ht="16" x14ac:dyDescent="0.2">
      <c r="A6910" s="5">
        <v>42695.9375</v>
      </c>
      <c r="B6910" s="2">
        <v>1224.68</v>
      </c>
      <c r="C6910" s="29">
        <v>140.30000000000001</v>
      </c>
      <c r="D6910" s="8">
        <v>2.1250000000000002E-4</v>
      </c>
      <c r="E6910" s="13">
        <f>D6910*'Assumptions Notes'!C$12</f>
        <v>2.5500000000000002E-2</v>
      </c>
      <c r="F6910" s="15">
        <f t="shared" si="214"/>
        <v>2.9813750000000003E-2</v>
      </c>
      <c r="G6910" s="10">
        <f>IF(C6910&gt;'Assumptions Notes'!C$11,'Assumptions Notes'!C$11,C6910)</f>
        <v>140.30000000000001</v>
      </c>
      <c r="H6910" s="15">
        <f t="shared" si="215"/>
        <v>2.9813750000000003E-2</v>
      </c>
      <c r="I6910" s="2">
        <f>IF(C6910&gt;'Assumptions Notes'!C$11,-C6910*('Assumptions Notes'!C$13/(2*1000)),G6910*D6910)</f>
        <v>2.9813750000000003E-2</v>
      </c>
    </row>
    <row r="6911" spans="1:9" ht="16" x14ac:dyDescent="0.2">
      <c r="A6911" s="5">
        <v>42695.958333333336</v>
      </c>
      <c r="B6911" s="2">
        <v>1172.6500000000001</v>
      </c>
      <c r="C6911" s="29">
        <v>144.19999999999999</v>
      </c>
      <c r="D6911" s="8">
        <v>1.7000000000000001E-4</v>
      </c>
      <c r="E6911" s="13">
        <f>D6911*'Assumptions Notes'!C$12</f>
        <v>2.0400000000000001E-2</v>
      </c>
      <c r="F6911" s="15">
        <f t="shared" si="214"/>
        <v>2.4514000000000001E-2</v>
      </c>
      <c r="G6911" s="10">
        <f>IF(C6911&gt;'Assumptions Notes'!C$11,'Assumptions Notes'!C$11,C6911)</f>
        <v>144.19999999999999</v>
      </c>
      <c r="H6911" s="15">
        <f t="shared" si="215"/>
        <v>2.4514000000000001E-2</v>
      </c>
      <c r="I6911" s="2">
        <f>IF(C6911&gt;'Assumptions Notes'!C$11,-C6911*('Assumptions Notes'!C$13/(2*1000)),G6911*D6911)</f>
        <v>2.4514000000000001E-2</v>
      </c>
    </row>
    <row r="6912" spans="1:9" ht="16" x14ac:dyDescent="0.2">
      <c r="A6912" s="5">
        <v>42695.979166666664</v>
      </c>
      <c r="B6912" s="2">
        <v>1206.8699999999999</v>
      </c>
      <c r="C6912" s="29">
        <v>142.6</v>
      </c>
      <c r="D6912" s="8">
        <v>1.5000000000000001E-4</v>
      </c>
      <c r="E6912" s="13">
        <f>D6912*'Assumptions Notes'!C$12</f>
        <v>1.8000000000000002E-2</v>
      </c>
      <c r="F6912" s="15">
        <f t="shared" si="214"/>
        <v>2.1390000000000003E-2</v>
      </c>
      <c r="G6912" s="10">
        <f>IF(C6912&gt;'Assumptions Notes'!C$11,'Assumptions Notes'!C$11,C6912)</f>
        <v>142.6</v>
      </c>
      <c r="H6912" s="15">
        <f t="shared" si="215"/>
        <v>2.1390000000000003E-2</v>
      </c>
      <c r="I6912" s="2">
        <f>IF(C6912&gt;'Assumptions Notes'!C$11,-C6912*('Assumptions Notes'!C$13/(2*1000)),G6912*D6912)</f>
        <v>2.1390000000000003E-2</v>
      </c>
    </row>
    <row r="6913" spans="1:9" ht="16" x14ac:dyDescent="0.2">
      <c r="A6913" s="5">
        <v>42696</v>
      </c>
      <c r="B6913" s="2">
        <v>1399.55</v>
      </c>
      <c r="C6913" s="29">
        <v>140.6</v>
      </c>
      <c r="D6913" s="8">
        <v>1.2999999999999999E-4</v>
      </c>
      <c r="E6913" s="13">
        <f>D6913*'Assumptions Notes'!C$12</f>
        <v>1.5599999999999999E-2</v>
      </c>
      <c r="F6913" s="15">
        <f t="shared" si="214"/>
        <v>1.8277999999999999E-2</v>
      </c>
      <c r="G6913" s="10">
        <f>IF(C6913&gt;'Assumptions Notes'!C$11,'Assumptions Notes'!C$11,C6913)</f>
        <v>140.6</v>
      </c>
      <c r="H6913" s="15">
        <f t="shared" si="215"/>
        <v>1.8277999999999999E-2</v>
      </c>
      <c r="I6913" s="2">
        <f>IF(C6913&gt;'Assumptions Notes'!C$11,-C6913*('Assumptions Notes'!C$13/(2*1000)),G6913*D6913)</f>
        <v>1.8277999999999999E-2</v>
      </c>
    </row>
    <row r="6914" spans="1:9" ht="16" x14ac:dyDescent="0.2">
      <c r="A6914" s="5">
        <v>42696.020833333336</v>
      </c>
      <c r="B6914" s="2">
        <v>1285.44</v>
      </c>
      <c r="C6914" s="29">
        <v>140.19999999999999</v>
      </c>
      <c r="D6914" s="8">
        <v>1.175E-4</v>
      </c>
      <c r="E6914" s="13">
        <f>D6914*'Assumptions Notes'!C$12</f>
        <v>1.41E-2</v>
      </c>
      <c r="F6914" s="15">
        <f t="shared" si="214"/>
        <v>1.6473499999999999E-2</v>
      </c>
      <c r="G6914" s="10">
        <f>IF(C6914&gt;'Assumptions Notes'!C$11,'Assumptions Notes'!C$11,C6914)</f>
        <v>140.19999999999999</v>
      </c>
      <c r="H6914" s="15">
        <f t="shared" si="215"/>
        <v>1.6473499999999999E-2</v>
      </c>
      <c r="I6914" s="2">
        <f>IF(C6914&gt;'Assumptions Notes'!C$11,-C6914*('Assumptions Notes'!C$13/(2*1000)),G6914*D6914)</f>
        <v>1.6473499999999999E-2</v>
      </c>
    </row>
    <row r="6915" spans="1:9" ht="16" x14ac:dyDescent="0.2">
      <c r="A6915" s="5">
        <v>42696.041666666664</v>
      </c>
      <c r="B6915" s="2">
        <v>1236.6500000000001</v>
      </c>
      <c r="C6915" s="29">
        <v>138.80000000000001</v>
      </c>
      <c r="D6915" s="8">
        <v>1.05E-4</v>
      </c>
      <c r="E6915" s="13">
        <f>D6915*'Assumptions Notes'!C$12</f>
        <v>1.26E-2</v>
      </c>
      <c r="F6915" s="15">
        <f t="shared" ref="F6915:F6978" si="216">D6915*C6915</f>
        <v>1.4574000000000002E-2</v>
      </c>
      <c r="G6915" s="10">
        <f>IF(C6915&gt;'Assumptions Notes'!C$11,'Assumptions Notes'!C$11,C6915)</f>
        <v>138.80000000000001</v>
      </c>
      <c r="H6915" s="15">
        <f t="shared" ref="H6915:H6978" si="217">G6915*D6915</f>
        <v>1.4574000000000002E-2</v>
      </c>
      <c r="I6915" s="2">
        <f>IF(C6915&gt;'Assumptions Notes'!C$11,-C6915*('Assumptions Notes'!C$13/(2*1000)),G6915*D6915)</f>
        <v>1.4574000000000002E-2</v>
      </c>
    </row>
    <row r="6916" spans="1:9" ht="16" x14ac:dyDescent="0.2">
      <c r="A6916" s="5">
        <v>42696.0625</v>
      </c>
      <c r="B6916" s="2">
        <v>1189.67</v>
      </c>
      <c r="C6916" s="29">
        <v>139.19999999999999</v>
      </c>
      <c r="D6916" s="8">
        <v>1.025E-4</v>
      </c>
      <c r="E6916" s="13">
        <f>D6916*'Assumptions Notes'!C$12</f>
        <v>1.23E-2</v>
      </c>
      <c r="F6916" s="15">
        <f t="shared" si="216"/>
        <v>1.4267999999999998E-2</v>
      </c>
      <c r="G6916" s="10">
        <f>IF(C6916&gt;'Assumptions Notes'!C$11,'Assumptions Notes'!C$11,C6916)</f>
        <v>139.19999999999999</v>
      </c>
      <c r="H6916" s="15">
        <f t="shared" si="217"/>
        <v>1.4267999999999998E-2</v>
      </c>
      <c r="I6916" s="2">
        <f>IF(C6916&gt;'Assumptions Notes'!C$11,-C6916*('Assumptions Notes'!C$13/(2*1000)),G6916*D6916)</f>
        <v>1.4267999999999998E-2</v>
      </c>
    </row>
    <row r="6917" spans="1:9" ht="16" x14ac:dyDescent="0.2">
      <c r="A6917" s="5">
        <v>42696.083333333336</v>
      </c>
      <c r="B6917" s="2">
        <v>1135.22</v>
      </c>
      <c r="C6917" s="29">
        <v>142</v>
      </c>
      <c r="D6917" s="8">
        <v>1E-4</v>
      </c>
      <c r="E6917" s="13">
        <f>D6917*'Assumptions Notes'!C$12</f>
        <v>1.2E-2</v>
      </c>
      <c r="F6917" s="15">
        <f t="shared" si="216"/>
        <v>1.4200000000000001E-2</v>
      </c>
      <c r="G6917" s="10">
        <f>IF(C6917&gt;'Assumptions Notes'!C$11,'Assumptions Notes'!C$11,C6917)</f>
        <v>142</v>
      </c>
      <c r="H6917" s="15">
        <f t="shared" si="217"/>
        <v>1.4200000000000001E-2</v>
      </c>
      <c r="I6917" s="2">
        <f>IF(C6917&gt;'Assumptions Notes'!C$11,-C6917*('Assumptions Notes'!C$13/(2*1000)),G6917*D6917)</f>
        <v>1.4200000000000001E-2</v>
      </c>
    </row>
    <row r="6918" spans="1:9" ht="16" x14ac:dyDescent="0.2">
      <c r="A6918" s="5">
        <v>42696.104166666664</v>
      </c>
      <c r="B6918" s="2">
        <v>1113.48</v>
      </c>
      <c r="C6918" s="29">
        <v>142.80000000000001</v>
      </c>
      <c r="D6918" s="8">
        <v>9.8750000000000002E-5</v>
      </c>
      <c r="E6918" s="13">
        <f>D6918*'Assumptions Notes'!C$12</f>
        <v>1.1849999999999999E-2</v>
      </c>
      <c r="F6918" s="15">
        <f t="shared" si="216"/>
        <v>1.4101500000000001E-2</v>
      </c>
      <c r="G6918" s="10">
        <f>IF(C6918&gt;'Assumptions Notes'!C$11,'Assumptions Notes'!C$11,C6918)</f>
        <v>142.80000000000001</v>
      </c>
      <c r="H6918" s="15">
        <f t="shared" si="217"/>
        <v>1.4101500000000001E-2</v>
      </c>
      <c r="I6918" s="2">
        <f>IF(C6918&gt;'Assumptions Notes'!C$11,-C6918*('Assumptions Notes'!C$13/(2*1000)),G6918*D6918)</f>
        <v>1.4101500000000001E-2</v>
      </c>
    </row>
    <row r="6919" spans="1:9" ht="16" x14ac:dyDescent="0.2">
      <c r="A6919" s="5">
        <v>42696.125</v>
      </c>
      <c r="B6919" s="2">
        <v>1099.04</v>
      </c>
      <c r="C6919" s="29">
        <v>141.1</v>
      </c>
      <c r="D6919" s="8">
        <v>9.7499999999999998E-5</v>
      </c>
      <c r="E6919" s="13">
        <f>D6919*'Assumptions Notes'!C$12</f>
        <v>1.17E-2</v>
      </c>
      <c r="F6919" s="15">
        <f t="shared" si="216"/>
        <v>1.3757249999999999E-2</v>
      </c>
      <c r="G6919" s="10">
        <f>IF(C6919&gt;'Assumptions Notes'!C$11,'Assumptions Notes'!C$11,C6919)</f>
        <v>141.1</v>
      </c>
      <c r="H6919" s="15">
        <f t="shared" si="217"/>
        <v>1.3757249999999999E-2</v>
      </c>
      <c r="I6919" s="2">
        <f>IF(C6919&gt;'Assumptions Notes'!C$11,-C6919*('Assumptions Notes'!C$13/(2*1000)),G6919*D6919)</f>
        <v>1.3757249999999999E-2</v>
      </c>
    </row>
    <row r="6920" spans="1:9" ht="16" x14ac:dyDescent="0.2">
      <c r="A6920" s="5">
        <v>42696.145833333336</v>
      </c>
      <c r="B6920" s="2">
        <v>1072.6300000000001</v>
      </c>
      <c r="C6920" s="29">
        <v>140.30000000000001</v>
      </c>
      <c r="D6920" s="8">
        <v>9.6250000000000009E-5</v>
      </c>
      <c r="E6920" s="13">
        <f>D6920*'Assumptions Notes'!C$12</f>
        <v>1.1550000000000001E-2</v>
      </c>
      <c r="F6920" s="15">
        <f t="shared" si="216"/>
        <v>1.3503875000000002E-2</v>
      </c>
      <c r="G6920" s="10">
        <f>IF(C6920&gt;'Assumptions Notes'!C$11,'Assumptions Notes'!C$11,C6920)</f>
        <v>140.30000000000001</v>
      </c>
      <c r="H6920" s="15">
        <f t="shared" si="217"/>
        <v>1.3503875000000002E-2</v>
      </c>
      <c r="I6920" s="2">
        <f>IF(C6920&gt;'Assumptions Notes'!C$11,-C6920*('Assumptions Notes'!C$13/(2*1000)),G6920*D6920)</f>
        <v>1.3503875000000002E-2</v>
      </c>
    </row>
    <row r="6921" spans="1:9" ht="16" x14ac:dyDescent="0.2">
      <c r="A6921" s="5">
        <v>42696.166666666664</v>
      </c>
      <c r="B6921" s="2">
        <v>1040.3499999999999</v>
      </c>
      <c r="C6921" s="29">
        <v>140.19999999999999</v>
      </c>
      <c r="D6921" s="8">
        <v>9.5000000000000005E-5</v>
      </c>
      <c r="E6921" s="13">
        <f>D6921*'Assumptions Notes'!C$12</f>
        <v>1.14E-2</v>
      </c>
      <c r="F6921" s="15">
        <f t="shared" si="216"/>
        <v>1.3318999999999999E-2</v>
      </c>
      <c r="G6921" s="10">
        <f>IF(C6921&gt;'Assumptions Notes'!C$11,'Assumptions Notes'!C$11,C6921)</f>
        <v>140.19999999999999</v>
      </c>
      <c r="H6921" s="15">
        <f t="shared" si="217"/>
        <v>1.3318999999999999E-2</v>
      </c>
      <c r="I6921" s="2">
        <f>IF(C6921&gt;'Assumptions Notes'!C$11,-C6921*('Assumptions Notes'!C$13/(2*1000)),G6921*D6921)</f>
        <v>1.3318999999999999E-2</v>
      </c>
    </row>
    <row r="6922" spans="1:9" ht="16" x14ac:dyDescent="0.2">
      <c r="A6922" s="5">
        <v>42696.1875</v>
      </c>
      <c r="B6922" s="2">
        <v>1056.97</v>
      </c>
      <c r="C6922" s="29">
        <v>142.19999999999999</v>
      </c>
      <c r="D6922" s="8">
        <v>9.6250000000000009E-5</v>
      </c>
      <c r="E6922" s="13">
        <f>D6922*'Assumptions Notes'!C$12</f>
        <v>1.1550000000000001E-2</v>
      </c>
      <c r="F6922" s="15">
        <f t="shared" si="216"/>
        <v>1.3686749999999999E-2</v>
      </c>
      <c r="G6922" s="10">
        <f>IF(C6922&gt;'Assumptions Notes'!C$11,'Assumptions Notes'!C$11,C6922)</f>
        <v>142.19999999999999</v>
      </c>
      <c r="H6922" s="15">
        <f t="shared" si="217"/>
        <v>1.3686749999999999E-2</v>
      </c>
      <c r="I6922" s="2">
        <f>IF(C6922&gt;'Assumptions Notes'!C$11,-C6922*('Assumptions Notes'!C$13/(2*1000)),G6922*D6922)</f>
        <v>1.3686749999999999E-2</v>
      </c>
    </row>
    <row r="6923" spans="1:9" ht="16" x14ac:dyDescent="0.2">
      <c r="A6923" s="5">
        <v>42696.208333333336</v>
      </c>
      <c r="B6923" s="2">
        <v>1087.93</v>
      </c>
      <c r="C6923" s="29">
        <v>138.80000000000001</v>
      </c>
      <c r="D6923" s="8">
        <v>9.7499999999999998E-5</v>
      </c>
      <c r="E6923" s="13">
        <f>D6923*'Assumptions Notes'!C$12</f>
        <v>1.17E-2</v>
      </c>
      <c r="F6923" s="15">
        <f t="shared" si="216"/>
        <v>1.3533000000000002E-2</v>
      </c>
      <c r="G6923" s="10">
        <f>IF(C6923&gt;'Assumptions Notes'!C$11,'Assumptions Notes'!C$11,C6923)</f>
        <v>138.80000000000001</v>
      </c>
      <c r="H6923" s="15">
        <f t="shared" si="217"/>
        <v>1.3533000000000002E-2</v>
      </c>
      <c r="I6923" s="2">
        <f>IF(C6923&gt;'Assumptions Notes'!C$11,-C6923*('Assumptions Notes'!C$13/(2*1000)),G6923*D6923)</f>
        <v>1.3533000000000002E-2</v>
      </c>
    </row>
    <row r="6924" spans="1:9" ht="16" x14ac:dyDescent="0.2">
      <c r="A6924" s="5">
        <v>42696.229166666664</v>
      </c>
      <c r="B6924" s="2">
        <v>1134.8399999999999</v>
      </c>
      <c r="C6924" s="29">
        <v>133.6</v>
      </c>
      <c r="D6924" s="8">
        <v>1.15E-4</v>
      </c>
      <c r="E6924" s="13">
        <f>D6924*'Assumptions Notes'!C$12</f>
        <v>1.38E-2</v>
      </c>
      <c r="F6924" s="15">
        <f t="shared" si="216"/>
        <v>1.5363999999999999E-2</v>
      </c>
      <c r="G6924" s="10">
        <f>IF(C6924&gt;'Assumptions Notes'!C$11,'Assumptions Notes'!C$11,C6924)</f>
        <v>133.6</v>
      </c>
      <c r="H6924" s="15">
        <f t="shared" si="217"/>
        <v>1.5363999999999999E-2</v>
      </c>
      <c r="I6924" s="2">
        <f>IF(C6924&gt;'Assumptions Notes'!C$11,-C6924*('Assumptions Notes'!C$13/(2*1000)),G6924*D6924)</f>
        <v>1.5363999999999999E-2</v>
      </c>
    </row>
    <row r="6925" spans="1:9" ht="16" x14ac:dyDescent="0.2">
      <c r="A6925" s="5">
        <v>42696.25</v>
      </c>
      <c r="B6925" s="2">
        <v>1223.3699999999999</v>
      </c>
      <c r="C6925" s="29">
        <v>129.6</v>
      </c>
      <c r="D6925" s="8">
        <v>1.325E-4</v>
      </c>
      <c r="E6925" s="13">
        <f>D6925*'Assumptions Notes'!C$12</f>
        <v>1.5900000000000001E-2</v>
      </c>
      <c r="F6925" s="15">
        <f t="shared" si="216"/>
        <v>1.7172E-2</v>
      </c>
      <c r="G6925" s="10">
        <f>IF(C6925&gt;'Assumptions Notes'!C$11,'Assumptions Notes'!C$11,C6925)</f>
        <v>129.6</v>
      </c>
      <c r="H6925" s="15">
        <f t="shared" si="217"/>
        <v>1.7172E-2</v>
      </c>
      <c r="I6925" s="2">
        <f>IF(C6925&gt;'Assumptions Notes'!C$11,-C6925*('Assumptions Notes'!C$13/(2*1000)),G6925*D6925)</f>
        <v>1.7172E-2</v>
      </c>
    </row>
    <row r="6926" spans="1:9" ht="16" x14ac:dyDescent="0.2">
      <c r="A6926" s="5">
        <v>42696.270833333336</v>
      </c>
      <c r="B6926" s="2">
        <v>1275.08</v>
      </c>
      <c r="C6926" s="29">
        <v>128.6</v>
      </c>
      <c r="D6926" s="8">
        <v>1.6249999999999999E-4</v>
      </c>
      <c r="E6926" s="13">
        <f>D6926*'Assumptions Notes'!C$12</f>
        <v>1.95E-2</v>
      </c>
      <c r="F6926" s="15">
        <f t="shared" si="216"/>
        <v>2.0897499999999999E-2</v>
      </c>
      <c r="G6926" s="10">
        <f>IF(C6926&gt;'Assumptions Notes'!C$11,'Assumptions Notes'!C$11,C6926)</f>
        <v>128.6</v>
      </c>
      <c r="H6926" s="15">
        <f t="shared" si="217"/>
        <v>2.0897499999999999E-2</v>
      </c>
      <c r="I6926" s="2">
        <f>IF(C6926&gt;'Assumptions Notes'!C$11,-C6926*('Assumptions Notes'!C$13/(2*1000)),G6926*D6926)</f>
        <v>2.0897499999999999E-2</v>
      </c>
    </row>
    <row r="6927" spans="1:9" ht="16" x14ac:dyDescent="0.2">
      <c r="A6927" s="5">
        <v>42696.291666666664</v>
      </c>
      <c r="B6927" s="2">
        <v>1387.06</v>
      </c>
      <c r="C6927" s="29">
        <v>127.6</v>
      </c>
      <c r="D6927" s="8">
        <v>1.9249999999999999E-4</v>
      </c>
      <c r="E6927" s="13">
        <f>D6927*'Assumptions Notes'!C$12</f>
        <v>2.3099999999999999E-2</v>
      </c>
      <c r="F6927" s="15">
        <f t="shared" si="216"/>
        <v>2.4562999999999998E-2</v>
      </c>
      <c r="G6927" s="10">
        <f>IF(C6927&gt;'Assumptions Notes'!C$11,'Assumptions Notes'!C$11,C6927)</f>
        <v>127.6</v>
      </c>
      <c r="H6927" s="15">
        <f t="shared" si="217"/>
        <v>2.4562999999999998E-2</v>
      </c>
      <c r="I6927" s="2">
        <f>IF(C6927&gt;'Assumptions Notes'!C$11,-C6927*('Assumptions Notes'!C$13/(2*1000)),G6927*D6927)</f>
        <v>2.4562999999999998E-2</v>
      </c>
    </row>
    <row r="6928" spans="1:9" ht="16" x14ac:dyDescent="0.2">
      <c r="A6928" s="5">
        <v>42696.3125</v>
      </c>
      <c r="B6928" s="2">
        <v>1406.52</v>
      </c>
      <c r="C6928" s="29">
        <v>130.1</v>
      </c>
      <c r="D6928" s="8">
        <v>2.0875000000000001E-4</v>
      </c>
      <c r="E6928" s="13">
        <f>D6928*'Assumptions Notes'!C$12</f>
        <v>2.5049999999999999E-2</v>
      </c>
      <c r="F6928" s="15">
        <f t="shared" si="216"/>
        <v>2.7158374999999998E-2</v>
      </c>
      <c r="G6928" s="10">
        <f>IF(C6928&gt;'Assumptions Notes'!C$11,'Assumptions Notes'!C$11,C6928)</f>
        <v>130.1</v>
      </c>
      <c r="H6928" s="15">
        <f t="shared" si="217"/>
        <v>2.7158374999999998E-2</v>
      </c>
      <c r="I6928" s="2">
        <f>IF(C6928&gt;'Assumptions Notes'!C$11,-C6928*('Assumptions Notes'!C$13/(2*1000)),G6928*D6928)</f>
        <v>2.7158374999999998E-2</v>
      </c>
    </row>
    <row r="6929" spans="1:9" ht="16" x14ac:dyDescent="0.2">
      <c r="A6929" s="5">
        <v>42696.333333333336</v>
      </c>
      <c r="B6929" s="2">
        <v>1358.27</v>
      </c>
      <c r="C6929" s="29">
        <v>132</v>
      </c>
      <c r="D6929" s="8">
        <v>2.2499999999999999E-4</v>
      </c>
      <c r="E6929" s="13">
        <f>D6929*'Assumptions Notes'!C$12</f>
        <v>2.7E-2</v>
      </c>
      <c r="F6929" s="15">
        <f t="shared" si="216"/>
        <v>2.9700000000000001E-2</v>
      </c>
      <c r="G6929" s="10">
        <f>IF(C6929&gt;'Assumptions Notes'!C$11,'Assumptions Notes'!C$11,C6929)</f>
        <v>132</v>
      </c>
      <c r="H6929" s="15">
        <f t="shared" si="217"/>
        <v>2.9700000000000001E-2</v>
      </c>
      <c r="I6929" s="2">
        <f>IF(C6929&gt;'Assumptions Notes'!C$11,-C6929*('Assumptions Notes'!C$13/(2*1000)),G6929*D6929)</f>
        <v>2.9700000000000001E-2</v>
      </c>
    </row>
    <row r="6930" spans="1:9" ht="16" x14ac:dyDescent="0.2">
      <c r="A6930" s="5">
        <v>42696.354166666664</v>
      </c>
      <c r="B6930" s="2">
        <v>1368.58</v>
      </c>
      <c r="C6930" s="29">
        <v>134.19999999999999</v>
      </c>
      <c r="D6930" s="8">
        <v>2.2625E-4</v>
      </c>
      <c r="E6930" s="13">
        <f>D6930*'Assumptions Notes'!C$12</f>
        <v>2.7150000000000001E-2</v>
      </c>
      <c r="F6930" s="15">
        <f t="shared" si="216"/>
        <v>3.0362749999999997E-2</v>
      </c>
      <c r="G6930" s="10">
        <f>IF(C6930&gt;'Assumptions Notes'!C$11,'Assumptions Notes'!C$11,C6930)</f>
        <v>134.19999999999999</v>
      </c>
      <c r="H6930" s="15">
        <f t="shared" si="217"/>
        <v>3.0362749999999997E-2</v>
      </c>
      <c r="I6930" s="2">
        <f>IF(C6930&gt;'Assumptions Notes'!C$11,-C6930*('Assumptions Notes'!C$13/(2*1000)),G6930*D6930)</f>
        <v>3.0362749999999997E-2</v>
      </c>
    </row>
    <row r="6931" spans="1:9" ht="16" x14ac:dyDescent="0.2">
      <c r="A6931" s="5">
        <v>42696.375</v>
      </c>
      <c r="B6931" s="2">
        <v>1395.25</v>
      </c>
      <c r="C6931" s="29">
        <v>134.9</v>
      </c>
      <c r="D6931" s="8">
        <v>2.275E-4</v>
      </c>
      <c r="E6931" s="13">
        <f>D6931*'Assumptions Notes'!C$12</f>
        <v>2.7300000000000001E-2</v>
      </c>
      <c r="F6931" s="15">
        <f t="shared" si="216"/>
        <v>3.0689750000000002E-2</v>
      </c>
      <c r="G6931" s="10">
        <f>IF(C6931&gt;'Assumptions Notes'!C$11,'Assumptions Notes'!C$11,C6931)</f>
        <v>134.9</v>
      </c>
      <c r="H6931" s="15">
        <f t="shared" si="217"/>
        <v>3.0689750000000002E-2</v>
      </c>
      <c r="I6931" s="2">
        <f>IF(C6931&gt;'Assumptions Notes'!C$11,-C6931*('Assumptions Notes'!C$13/(2*1000)),G6931*D6931)</f>
        <v>3.0689750000000002E-2</v>
      </c>
    </row>
    <row r="6932" spans="1:9" ht="16" x14ac:dyDescent="0.2">
      <c r="A6932" s="5">
        <v>42696.395833333336</v>
      </c>
      <c r="B6932" s="2">
        <v>1367.4</v>
      </c>
      <c r="C6932" s="29">
        <v>139.19999999999999</v>
      </c>
      <c r="D6932" s="8">
        <v>2.1875E-4</v>
      </c>
      <c r="E6932" s="13">
        <f>D6932*'Assumptions Notes'!C$12</f>
        <v>2.6249999999999999E-2</v>
      </c>
      <c r="F6932" s="15">
        <f t="shared" si="216"/>
        <v>3.0449999999999998E-2</v>
      </c>
      <c r="G6932" s="10">
        <f>IF(C6932&gt;'Assumptions Notes'!C$11,'Assumptions Notes'!C$11,C6932)</f>
        <v>139.19999999999999</v>
      </c>
      <c r="H6932" s="15">
        <f t="shared" si="217"/>
        <v>3.0449999999999998E-2</v>
      </c>
      <c r="I6932" s="2">
        <f>IF(C6932&gt;'Assumptions Notes'!C$11,-C6932*('Assumptions Notes'!C$13/(2*1000)),G6932*D6932)</f>
        <v>3.0449999999999998E-2</v>
      </c>
    </row>
    <row r="6933" spans="1:9" ht="16" x14ac:dyDescent="0.2">
      <c r="A6933" s="5">
        <v>42696.416666666664</v>
      </c>
      <c r="B6933" s="2">
        <v>1419.29</v>
      </c>
      <c r="C6933" s="29">
        <v>139.6</v>
      </c>
      <c r="D6933" s="8">
        <v>2.1000000000000001E-4</v>
      </c>
      <c r="E6933" s="13">
        <f>D6933*'Assumptions Notes'!C$12</f>
        <v>2.52E-2</v>
      </c>
      <c r="F6933" s="15">
        <f t="shared" si="216"/>
        <v>2.9315999999999998E-2</v>
      </c>
      <c r="G6933" s="10">
        <f>IF(C6933&gt;'Assumptions Notes'!C$11,'Assumptions Notes'!C$11,C6933)</f>
        <v>139.6</v>
      </c>
      <c r="H6933" s="15">
        <f t="shared" si="217"/>
        <v>2.9315999999999998E-2</v>
      </c>
      <c r="I6933" s="2">
        <f>IF(C6933&gt;'Assumptions Notes'!C$11,-C6933*('Assumptions Notes'!C$13/(2*1000)),G6933*D6933)</f>
        <v>2.9315999999999998E-2</v>
      </c>
    </row>
    <row r="6934" spans="1:9" ht="16" x14ac:dyDescent="0.2">
      <c r="A6934" s="5">
        <v>42696.4375</v>
      </c>
      <c r="B6934" s="2">
        <v>1350.12</v>
      </c>
      <c r="C6934" s="29">
        <v>139</v>
      </c>
      <c r="D6934" s="8">
        <v>2.075E-4</v>
      </c>
      <c r="E6934" s="13">
        <f>D6934*'Assumptions Notes'!C$12</f>
        <v>2.4899999999999999E-2</v>
      </c>
      <c r="F6934" s="15">
        <f t="shared" si="216"/>
        <v>2.88425E-2</v>
      </c>
      <c r="G6934" s="10">
        <f>IF(C6934&gt;'Assumptions Notes'!C$11,'Assumptions Notes'!C$11,C6934)</f>
        <v>139</v>
      </c>
      <c r="H6934" s="15">
        <f t="shared" si="217"/>
        <v>2.88425E-2</v>
      </c>
      <c r="I6934" s="2">
        <f>IF(C6934&gt;'Assumptions Notes'!C$11,-C6934*('Assumptions Notes'!C$13/(2*1000)),G6934*D6934)</f>
        <v>2.88425E-2</v>
      </c>
    </row>
    <row r="6935" spans="1:9" ht="16" x14ac:dyDescent="0.2">
      <c r="A6935" s="5">
        <v>42696.458333333336</v>
      </c>
      <c r="B6935" s="2">
        <v>1349.48</v>
      </c>
      <c r="C6935" s="29">
        <v>132</v>
      </c>
      <c r="D6935" s="8">
        <v>2.05E-4</v>
      </c>
      <c r="E6935" s="13">
        <f>D6935*'Assumptions Notes'!C$12</f>
        <v>2.46E-2</v>
      </c>
      <c r="F6935" s="15">
        <f t="shared" si="216"/>
        <v>2.7060000000000001E-2</v>
      </c>
      <c r="G6935" s="10">
        <f>IF(C6935&gt;'Assumptions Notes'!C$11,'Assumptions Notes'!C$11,C6935)</f>
        <v>132</v>
      </c>
      <c r="H6935" s="15">
        <f t="shared" si="217"/>
        <v>2.7060000000000001E-2</v>
      </c>
      <c r="I6935" s="2">
        <f>IF(C6935&gt;'Assumptions Notes'!C$11,-C6935*('Assumptions Notes'!C$13/(2*1000)),G6935*D6935)</f>
        <v>2.7060000000000001E-2</v>
      </c>
    </row>
    <row r="6936" spans="1:9" ht="16" x14ac:dyDescent="0.2">
      <c r="A6936" s="5">
        <v>42696.479166666664</v>
      </c>
      <c r="B6936" s="2">
        <v>1360.76</v>
      </c>
      <c r="C6936" s="29">
        <v>130.6</v>
      </c>
      <c r="D6936" s="8">
        <v>2.1499999999999999E-4</v>
      </c>
      <c r="E6936" s="13">
        <f>D6936*'Assumptions Notes'!C$12</f>
        <v>2.58E-2</v>
      </c>
      <c r="F6936" s="15">
        <f t="shared" si="216"/>
        <v>2.8079E-2</v>
      </c>
      <c r="G6936" s="10">
        <f>IF(C6936&gt;'Assumptions Notes'!C$11,'Assumptions Notes'!C$11,C6936)</f>
        <v>130.6</v>
      </c>
      <c r="H6936" s="15">
        <f t="shared" si="217"/>
        <v>2.8079E-2</v>
      </c>
      <c r="I6936" s="2">
        <f>IF(C6936&gt;'Assumptions Notes'!C$11,-C6936*('Assumptions Notes'!C$13/(2*1000)),G6936*D6936)</f>
        <v>2.8079E-2</v>
      </c>
    </row>
    <row r="6937" spans="1:9" ht="16" x14ac:dyDescent="0.2">
      <c r="A6937" s="5">
        <v>42696.5</v>
      </c>
      <c r="B6937" s="2">
        <v>1372.63</v>
      </c>
      <c r="C6937" s="29">
        <v>129.69999999999999</v>
      </c>
      <c r="D6937" s="8">
        <v>2.2499999999999999E-4</v>
      </c>
      <c r="E6937" s="13">
        <f>D6937*'Assumptions Notes'!C$12</f>
        <v>2.7E-2</v>
      </c>
      <c r="F6937" s="15">
        <f t="shared" si="216"/>
        <v>2.9182499999999997E-2</v>
      </c>
      <c r="G6937" s="10">
        <f>IF(C6937&gt;'Assumptions Notes'!C$11,'Assumptions Notes'!C$11,C6937)</f>
        <v>129.69999999999999</v>
      </c>
      <c r="H6937" s="15">
        <f t="shared" si="217"/>
        <v>2.9182499999999997E-2</v>
      </c>
      <c r="I6937" s="2">
        <f>IF(C6937&gt;'Assumptions Notes'!C$11,-C6937*('Assumptions Notes'!C$13/(2*1000)),G6937*D6937)</f>
        <v>2.9182499999999997E-2</v>
      </c>
    </row>
    <row r="6938" spans="1:9" ht="16" x14ac:dyDescent="0.2">
      <c r="A6938" s="5">
        <v>42696.520833333336</v>
      </c>
      <c r="B6938" s="2">
        <v>1343.61</v>
      </c>
      <c r="C6938" s="29">
        <v>133.69999999999999</v>
      </c>
      <c r="D6938" s="8">
        <v>2.1250000000000002E-4</v>
      </c>
      <c r="E6938" s="13">
        <f>D6938*'Assumptions Notes'!C$12</f>
        <v>2.5500000000000002E-2</v>
      </c>
      <c r="F6938" s="15">
        <f t="shared" si="216"/>
        <v>2.8411249999999999E-2</v>
      </c>
      <c r="G6938" s="10">
        <f>IF(C6938&gt;'Assumptions Notes'!C$11,'Assumptions Notes'!C$11,C6938)</f>
        <v>133.69999999999999</v>
      </c>
      <c r="H6938" s="15">
        <f t="shared" si="217"/>
        <v>2.8411249999999999E-2</v>
      </c>
      <c r="I6938" s="2">
        <f>IF(C6938&gt;'Assumptions Notes'!C$11,-C6938*('Assumptions Notes'!C$13/(2*1000)),G6938*D6938)</f>
        <v>2.8411249999999999E-2</v>
      </c>
    </row>
    <row r="6939" spans="1:9" ht="16" x14ac:dyDescent="0.2">
      <c r="A6939" s="5">
        <v>42696.541666666664</v>
      </c>
      <c r="B6939" s="2">
        <v>1374.52</v>
      </c>
      <c r="C6939" s="29">
        <v>126.9</v>
      </c>
      <c r="D6939" s="8">
        <v>2.0000000000000001E-4</v>
      </c>
      <c r="E6939" s="13">
        <f>D6939*'Assumptions Notes'!C$12</f>
        <v>2.4E-2</v>
      </c>
      <c r="F6939" s="15">
        <f t="shared" si="216"/>
        <v>2.5380000000000003E-2</v>
      </c>
      <c r="G6939" s="10">
        <f>IF(C6939&gt;'Assumptions Notes'!C$11,'Assumptions Notes'!C$11,C6939)</f>
        <v>126.9</v>
      </c>
      <c r="H6939" s="15">
        <f t="shared" si="217"/>
        <v>2.5380000000000003E-2</v>
      </c>
      <c r="I6939" s="2">
        <f>IF(C6939&gt;'Assumptions Notes'!C$11,-C6939*('Assumptions Notes'!C$13/(2*1000)),G6939*D6939)</f>
        <v>2.5380000000000003E-2</v>
      </c>
    </row>
    <row r="6940" spans="1:9" ht="16" x14ac:dyDescent="0.2">
      <c r="A6940" s="5">
        <v>42696.5625</v>
      </c>
      <c r="B6940" s="2">
        <v>1409.81</v>
      </c>
      <c r="C6940" s="29">
        <v>127.5</v>
      </c>
      <c r="D6940" s="8">
        <v>1.975E-4</v>
      </c>
      <c r="E6940" s="13">
        <f>D6940*'Assumptions Notes'!C$12</f>
        <v>2.3699999999999999E-2</v>
      </c>
      <c r="F6940" s="15">
        <f t="shared" si="216"/>
        <v>2.5181249999999999E-2</v>
      </c>
      <c r="G6940" s="10">
        <f>IF(C6940&gt;'Assumptions Notes'!C$11,'Assumptions Notes'!C$11,C6940)</f>
        <v>127.5</v>
      </c>
      <c r="H6940" s="15">
        <f t="shared" si="217"/>
        <v>2.5181249999999999E-2</v>
      </c>
      <c r="I6940" s="2">
        <f>IF(C6940&gt;'Assumptions Notes'!C$11,-C6940*('Assumptions Notes'!C$13/(2*1000)),G6940*D6940)</f>
        <v>2.5181249999999999E-2</v>
      </c>
    </row>
    <row r="6941" spans="1:9" ht="16" x14ac:dyDescent="0.2">
      <c r="A6941" s="5">
        <v>42696.583333333336</v>
      </c>
      <c r="B6941" s="2">
        <v>1401.34</v>
      </c>
      <c r="C6941" s="29">
        <v>129.5</v>
      </c>
      <c r="D6941" s="8">
        <v>1.95E-4</v>
      </c>
      <c r="E6941" s="13">
        <f>D6941*'Assumptions Notes'!C$12</f>
        <v>2.3400000000000001E-2</v>
      </c>
      <c r="F6941" s="15">
        <f t="shared" si="216"/>
        <v>2.5252500000000001E-2</v>
      </c>
      <c r="G6941" s="10">
        <f>IF(C6941&gt;'Assumptions Notes'!C$11,'Assumptions Notes'!C$11,C6941)</f>
        <v>129.5</v>
      </c>
      <c r="H6941" s="15">
        <f t="shared" si="217"/>
        <v>2.5252500000000001E-2</v>
      </c>
      <c r="I6941" s="2">
        <f>IF(C6941&gt;'Assumptions Notes'!C$11,-C6941*('Assumptions Notes'!C$13/(2*1000)),G6941*D6941)</f>
        <v>2.5252500000000001E-2</v>
      </c>
    </row>
    <row r="6942" spans="1:9" ht="16" x14ac:dyDescent="0.2">
      <c r="A6942" s="5">
        <v>42696.604166666664</v>
      </c>
      <c r="B6942" s="2">
        <v>1383.38</v>
      </c>
      <c r="C6942" s="29">
        <v>131.1</v>
      </c>
      <c r="D6942" s="8">
        <v>1.9625E-4</v>
      </c>
      <c r="E6942" s="13">
        <f>D6942*'Assumptions Notes'!C$12</f>
        <v>2.3550000000000001E-2</v>
      </c>
      <c r="F6942" s="15">
        <f t="shared" si="216"/>
        <v>2.5728374999999998E-2</v>
      </c>
      <c r="G6942" s="10">
        <f>IF(C6942&gt;'Assumptions Notes'!C$11,'Assumptions Notes'!C$11,C6942)</f>
        <v>131.1</v>
      </c>
      <c r="H6942" s="15">
        <f t="shared" si="217"/>
        <v>2.5728374999999998E-2</v>
      </c>
      <c r="I6942" s="2">
        <f>IF(C6942&gt;'Assumptions Notes'!C$11,-C6942*('Assumptions Notes'!C$13/(2*1000)),G6942*D6942)</f>
        <v>2.5728374999999998E-2</v>
      </c>
    </row>
    <row r="6943" spans="1:9" ht="16" x14ac:dyDescent="0.2">
      <c r="A6943" s="5">
        <v>42696.625</v>
      </c>
      <c r="B6943" s="2">
        <v>1386.03</v>
      </c>
      <c r="C6943" s="29">
        <v>133.1</v>
      </c>
      <c r="D6943" s="8">
        <v>1.975E-4</v>
      </c>
      <c r="E6943" s="13">
        <f>D6943*'Assumptions Notes'!C$12</f>
        <v>2.3699999999999999E-2</v>
      </c>
      <c r="F6943" s="15">
        <f t="shared" si="216"/>
        <v>2.6287249999999998E-2</v>
      </c>
      <c r="G6943" s="10">
        <f>IF(C6943&gt;'Assumptions Notes'!C$11,'Assumptions Notes'!C$11,C6943)</f>
        <v>133.1</v>
      </c>
      <c r="H6943" s="15">
        <f t="shared" si="217"/>
        <v>2.6287249999999998E-2</v>
      </c>
      <c r="I6943" s="2">
        <f>IF(C6943&gt;'Assumptions Notes'!C$11,-C6943*('Assumptions Notes'!C$13/(2*1000)),G6943*D6943)</f>
        <v>2.6287249999999998E-2</v>
      </c>
    </row>
    <row r="6944" spans="1:9" ht="16" x14ac:dyDescent="0.2">
      <c r="A6944" s="5">
        <v>42696.645833333336</v>
      </c>
      <c r="B6944" s="2">
        <v>1367.5</v>
      </c>
      <c r="C6944" s="29">
        <v>132.5</v>
      </c>
      <c r="D6944" s="8">
        <v>2.2124999999999998E-4</v>
      </c>
      <c r="E6944" s="13">
        <f>D6944*'Assumptions Notes'!C$12</f>
        <v>2.6549999999999997E-2</v>
      </c>
      <c r="F6944" s="15">
        <f t="shared" si="216"/>
        <v>2.9315624999999998E-2</v>
      </c>
      <c r="G6944" s="10">
        <f>IF(C6944&gt;'Assumptions Notes'!C$11,'Assumptions Notes'!C$11,C6944)</f>
        <v>132.5</v>
      </c>
      <c r="H6944" s="15">
        <f t="shared" si="217"/>
        <v>2.9315624999999998E-2</v>
      </c>
      <c r="I6944" s="2">
        <f>IF(C6944&gt;'Assumptions Notes'!C$11,-C6944*('Assumptions Notes'!C$13/(2*1000)),G6944*D6944)</f>
        <v>2.9315624999999998E-2</v>
      </c>
    </row>
    <row r="6945" spans="1:9" ht="16" x14ac:dyDescent="0.2">
      <c r="A6945" s="5">
        <v>42696.666666666664</v>
      </c>
      <c r="B6945" s="2">
        <v>1398.77</v>
      </c>
      <c r="C6945" s="29">
        <v>131.1</v>
      </c>
      <c r="D6945" s="8">
        <v>2.4499999999999999E-4</v>
      </c>
      <c r="E6945" s="13">
        <f>D6945*'Assumptions Notes'!C$12</f>
        <v>2.9399999999999999E-2</v>
      </c>
      <c r="F6945" s="15">
        <f t="shared" si="216"/>
        <v>3.2119499999999995E-2</v>
      </c>
      <c r="G6945" s="10">
        <f>IF(C6945&gt;'Assumptions Notes'!C$11,'Assumptions Notes'!C$11,C6945)</f>
        <v>131.1</v>
      </c>
      <c r="H6945" s="15">
        <f t="shared" si="217"/>
        <v>3.2119499999999995E-2</v>
      </c>
      <c r="I6945" s="2">
        <f>IF(C6945&gt;'Assumptions Notes'!C$11,-C6945*('Assumptions Notes'!C$13/(2*1000)),G6945*D6945)</f>
        <v>3.2119499999999995E-2</v>
      </c>
    </row>
    <row r="6946" spans="1:9" ht="16" x14ac:dyDescent="0.2">
      <c r="A6946" s="5">
        <v>42696.6875</v>
      </c>
      <c r="B6946" s="2">
        <v>1402.82</v>
      </c>
      <c r="C6946" s="29">
        <v>130.6</v>
      </c>
      <c r="D6946" s="8">
        <v>2.7E-4</v>
      </c>
      <c r="E6946" s="13">
        <f>D6946*'Assumptions Notes'!C$12</f>
        <v>3.2399999999999998E-2</v>
      </c>
      <c r="F6946" s="15">
        <f t="shared" si="216"/>
        <v>3.5262000000000002E-2</v>
      </c>
      <c r="G6946" s="10">
        <f>IF(C6946&gt;'Assumptions Notes'!C$11,'Assumptions Notes'!C$11,C6946)</f>
        <v>130.6</v>
      </c>
      <c r="H6946" s="15">
        <f t="shared" si="217"/>
        <v>3.5262000000000002E-2</v>
      </c>
      <c r="I6946" s="2">
        <f>IF(C6946&gt;'Assumptions Notes'!C$11,-C6946*('Assumptions Notes'!C$13/(2*1000)),G6946*D6946)</f>
        <v>3.5262000000000002E-2</v>
      </c>
    </row>
    <row r="6947" spans="1:9" ht="16" x14ac:dyDescent="0.2">
      <c r="A6947" s="5">
        <v>42696.708333333336</v>
      </c>
      <c r="B6947" s="2">
        <v>1428.4</v>
      </c>
      <c r="C6947" s="29">
        <v>128.9</v>
      </c>
      <c r="D6947" s="8">
        <v>2.9500000000000001E-4</v>
      </c>
      <c r="E6947" s="13">
        <f>D6947*'Assumptions Notes'!C$12</f>
        <v>3.5400000000000001E-2</v>
      </c>
      <c r="F6947" s="15">
        <f t="shared" si="216"/>
        <v>3.8025500000000004E-2</v>
      </c>
      <c r="G6947" s="10">
        <f>IF(C6947&gt;'Assumptions Notes'!C$11,'Assumptions Notes'!C$11,C6947)</f>
        <v>128.9</v>
      </c>
      <c r="H6947" s="15">
        <f t="shared" si="217"/>
        <v>3.8025500000000004E-2</v>
      </c>
      <c r="I6947" s="2">
        <f>IF(C6947&gt;'Assumptions Notes'!C$11,-C6947*('Assumptions Notes'!C$13/(2*1000)),G6947*D6947)</f>
        <v>3.8025500000000004E-2</v>
      </c>
    </row>
    <row r="6948" spans="1:9" ht="16" x14ac:dyDescent="0.2">
      <c r="A6948" s="5">
        <v>42696.729166666664</v>
      </c>
      <c r="B6948" s="2">
        <v>1418.53</v>
      </c>
      <c r="C6948" s="29">
        <v>125.6</v>
      </c>
      <c r="D6948" s="8">
        <v>2.9750000000000002E-4</v>
      </c>
      <c r="E6948" s="13">
        <f>D6948*'Assumptions Notes'!C$12</f>
        <v>3.5700000000000003E-2</v>
      </c>
      <c r="F6948" s="15">
        <f t="shared" si="216"/>
        <v>3.7366000000000003E-2</v>
      </c>
      <c r="G6948" s="10">
        <f>IF(C6948&gt;'Assumptions Notes'!C$11,'Assumptions Notes'!C$11,C6948)</f>
        <v>125.6</v>
      </c>
      <c r="H6948" s="15">
        <f t="shared" si="217"/>
        <v>3.7366000000000003E-2</v>
      </c>
      <c r="I6948" s="2">
        <f>IF(C6948&gt;'Assumptions Notes'!C$11,-C6948*('Assumptions Notes'!C$13/(2*1000)),G6948*D6948)</f>
        <v>3.7366000000000003E-2</v>
      </c>
    </row>
    <row r="6949" spans="1:9" ht="16" x14ac:dyDescent="0.2">
      <c r="A6949" s="5">
        <v>42696.75</v>
      </c>
      <c r="B6949" s="2">
        <v>1397.52</v>
      </c>
      <c r="C6949" s="29">
        <v>122.4</v>
      </c>
      <c r="D6949" s="8">
        <v>2.9999999999999997E-4</v>
      </c>
      <c r="E6949" s="13">
        <f>D6949*'Assumptions Notes'!C$12</f>
        <v>3.5999999999999997E-2</v>
      </c>
      <c r="F6949" s="15">
        <f t="shared" si="216"/>
        <v>3.6719999999999996E-2</v>
      </c>
      <c r="G6949" s="10">
        <f>IF(C6949&gt;'Assumptions Notes'!C$11,'Assumptions Notes'!C$11,C6949)</f>
        <v>122.4</v>
      </c>
      <c r="H6949" s="15">
        <f t="shared" si="217"/>
        <v>3.6719999999999996E-2</v>
      </c>
      <c r="I6949" s="2">
        <f>IF(C6949&gt;'Assumptions Notes'!C$11,-C6949*('Assumptions Notes'!C$13/(2*1000)),G6949*D6949)</f>
        <v>3.6719999999999996E-2</v>
      </c>
    </row>
    <row r="6950" spans="1:9" ht="16" x14ac:dyDescent="0.2">
      <c r="A6950" s="5">
        <v>42696.770833333336</v>
      </c>
      <c r="B6950" s="2">
        <v>1392.35</v>
      </c>
      <c r="C6950" s="29">
        <v>122.5</v>
      </c>
      <c r="D6950" s="8">
        <v>2.9999999999999997E-4</v>
      </c>
      <c r="E6950" s="13">
        <f>D6950*'Assumptions Notes'!C$12</f>
        <v>3.5999999999999997E-2</v>
      </c>
      <c r="F6950" s="15">
        <f t="shared" si="216"/>
        <v>3.6749999999999998E-2</v>
      </c>
      <c r="G6950" s="10">
        <f>IF(C6950&gt;'Assumptions Notes'!C$11,'Assumptions Notes'!C$11,C6950)</f>
        <v>122.5</v>
      </c>
      <c r="H6950" s="15">
        <f t="shared" si="217"/>
        <v>3.6749999999999998E-2</v>
      </c>
      <c r="I6950" s="2">
        <f>IF(C6950&gt;'Assumptions Notes'!C$11,-C6950*('Assumptions Notes'!C$13/(2*1000)),G6950*D6950)</f>
        <v>3.6749999999999998E-2</v>
      </c>
    </row>
    <row r="6951" spans="1:9" ht="16" x14ac:dyDescent="0.2">
      <c r="A6951" s="5">
        <v>42696.791666666664</v>
      </c>
      <c r="B6951" s="2">
        <v>1364.44</v>
      </c>
      <c r="C6951" s="29">
        <v>123.2</v>
      </c>
      <c r="D6951" s="8">
        <v>2.9999999999999997E-4</v>
      </c>
      <c r="E6951" s="13">
        <f>D6951*'Assumptions Notes'!C$12</f>
        <v>3.5999999999999997E-2</v>
      </c>
      <c r="F6951" s="15">
        <f t="shared" si="216"/>
        <v>3.696E-2</v>
      </c>
      <c r="G6951" s="10">
        <f>IF(C6951&gt;'Assumptions Notes'!C$11,'Assumptions Notes'!C$11,C6951)</f>
        <v>123.2</v>
      </c>
      <c r="H6951" s="15">
        <f t="shared" si="217"/>
        <v>3.696E-2</v>
      </c>
      <c r="I6951" s="2">
        <f>IF(C6951&gt;'Assumptions Notes'!C$11,-C6951*('Assumptions Notes'!C$13/(2*1000)),G6951*D6951)</f>
        <v>3.696E-2</v>
      </c>
    </row>
    <row r="6952" spans="1:9" ht="16" x14ac:dyDescent="0.2">
      <c r="A6952" s="5">
        <v>42696.8125</v>
      </c>
      <c r="B6952" s="2">
        <v>1377.44</v>
      </c>
      <c r="C6952" s="29">
        <v>126.2</v>
      </c>
      <c r="D6952" s="8">
        <v>2.9750000000000002E-4</v>
      </c>
      <c r="E6952" s="13">
        <f>D6952*'Assumptions Notes'!C$12</f>
        <v>3.5700000000000003E-2</v>
      </c>
      <c r="F6952" s="15">
        <f t="shared" si="216"/>
        <v>3.7544500000000001E-2</v>
      </c>
      <c r="G6952" s="10">
        <f>IF(C6952&gt;'Assumptions Notes'!C$11,'Assumptions Notes'!C$11,C6952)</f>
        <v>126.2</v>
      </c>
      <c r="H6952" s="15">
        <f t="shared" si="217"/>
        <v>3.7544500000000001E-2</v>
      </c>
      <c r="I6952" s="2">
        <f>IF(C6952&gt;'Assumptions Notes'!C$11,-C6952*('Assumptions Notes'!C$13/(2*1000)),G6952*D6952)</f>
        <v>3.7544500000000001E-2</v>
      </c>
    </row>
    <row r="6953" spans="1:9" ht="16" x14ac:dyDescent="0.2">
      <c r="A6953" s="5">
        <v>42696.833333333336</v>
      </c>
      <c r="B6953" s="2">
        <v>1389.88</v>
      </c>
      <c r="C6953" s="29">
        <v>126</v>
      </c>
      <c r="D6953" s="8">
        <v>2.9500000000000001E-4</v>
      </c>
      <c r="E6953" s="13">
        <f>D6953*'Assumptions Notes'!C$12</f>
        <v>3.5400000000000001E-2</v>
      </c>
      <c r="F6953" s="15">
        <f t="shared" si="216"/>
        <v>3.7170000000000002E-2</v>
      </c>
      <c r="G6953" s="10">
        <f>IF(C6953&gt;'Assumptions Notes'!C$11,'Assumptions Notes'!C$11,C6953)</f>
        <v>126</v>
      </c>
      <c r="H6953" s="15">
        <f t="shared" si="217"/>
        <v>3.7170000000000002E-2</v>
      </c>
      <c r="I6953" s="2">
        <f>IF(C6953&gt;'Assumptions Notes'!C$11,-C6953*('Assumptions Notes'!C$13/(2*1000)),G6953*D6953)</f>
        <v>3.7170000000000002E-2</v>
      </c>
    </row>
    <row r="6954" spans="1:9" ht="16" x14ac:dyDescent="0.2">
      <c r="A6954" s="5">
        <v>42696.854166666664</v>
      </c>
      <c r="B6954" s="2">
        <v>1403.44</v>
      </c>
      <c r="C6954" s="29">
        <v>128</v>
      </c>
      <c r="D6954" s="8">
        <v>2.9E-4</v>
      </c>
      <c r="E6954" s="13">
        <f>D6954*'Assumptions Notes'!C$12</f>
        <v>3.4799999999999998E-2</v>
      </c>
      <c r="F6954" s="15">
        <f t="shared" si="216"/>
        <v>3.712E-2</v>
      </c>
      <c r="G6954" s="10">
        <f>IF(C6954&gt;'Assumptions Notes'!C$11,'Assumptions Notes'!C$11,C6954)</f>
        <v>128</v>
      </c>
      <c r="H6954" s="15">
        <f t="shared" si="217"/>
        <v>3.712E-2</v>
      </c>
      <c r="I6954" s="2">
        <f>IF(C6954&gt;'Assumptions Notes'!C$11,-C6954*('Assumptions Notes'!C$13/(2*1000)),G6954*D6954)</f>
        <v>3.712E-2</v>
      </c>
    </row>
    <row r="6955" spans="1:9" ht="16" x14ac:dyDescent="0.2">
      <c r="A6955" s="5">
        <v>42696.875</v>
      </c>
      <c r="B6955" s="2">
        <v>1371.89</v>
      </c>
      <c r="C6955" s="29">
        <v>125.7</v>
      </c>
      <c r="D6955" s="8">
        <v>2.8499999999999999E-4</v>
      </c>
      <c r="E6955" s="13">
        <f>D6955*'Assumptions Notes'!C$12</f>
        <v>3.4200000000000001E-2</v>
      </c>
      <c r="F6955" s="15">
        <f t="shared" si="216"/>
        <v>3.5824500000000002E-2</v>
      </c>
      <c r="G6955" s="10">
        <f>IF(C6955&gt;'Assumptions Notes'!C$11,'Assumptions Notes'!C$11,C6955)</f>
        <v>125.7</v>
      </c>
      <c r="H6955" s="15">
        <f t="shared" si="217"/>
        <v>3.5824500000000002E-2</v>
      </c>
      <c r="I6955" s="2">
        <f>IF(C6955&gt;'Assumptions Notes'!C$11,-C6955*('Assumptions Notes'!C$13/(2*1000)),G6955*D6955)</f>
        <v>3.5824500000000002E-2</v>
      </c>
    </row>
    <row r="6956" spans="1:9" ht="16" x14ac:dyDescent="0.2">
      <c r="A6956" s="5">
        <v>42696.895833333336</v>
      </c>
      <c r="B6956" s="2">
        <v>1304.52</v>
      </c>
      <c r="C6956" s="29">
        <v>126.8</v>
      </c>
      <c r="D6956" s="8">
        <v>2.7E-4</v>
      </c>
      <c r="E6956" s="13">
        <f>D6956*'Assumptions Notes'!C$12</f>
        <v>3.2399999999999998E-2</v>
      </c>
      <c r="F6956" s="15">
        <f t="shared" si="216"/>
        <v>3.4236000000000003E-2</v>
      </c>
      <c r="G6956" s="10">
        <f>IF(C6956&gt;'Assumptions Notes'!C$11,'Assumptions Notes'!C$11,C6956)</f>
        <v>126.8</v>
      </c>
      <c r="H6956" s="15">
        <f t="shared" si="217"/>
        <v>3.4236000000000003E-2</v>
      </c>
      <c r="I6956" s="2">
        <f>IF(C6956&gt;'Assumptions Notes'!C$11,-C6956*('Assumptions Notes'!C$13/(2*1000)),G6956*D6956)</f>
        <v>3.4236000000000003E-2</v>
      </c>
    </row>
    <row r="6957" spans="1:9" ht="16" x14ac:dyDescent="0.2">
      <c r="A6957" s="5">
        <v>42696.916666666664</v>
      </c>
      <c r="B6957" s="2">
        <v>1230.9000000000001</v>
      </c>
      <c r="C6957" s="29">
        <v>126.2</v>
      </c>
      <c r="D6957" s="8">
        <v>2.5500000000000002E-4</v>
      </c>
      <c r="E6957" s="13">
        <f>D6957*'Assumptions Notes'!C$12</f>
        <v>3.0600000000000002E-2</v>
      </c>
      <c r="F6957" s="15">
        <f t="shared" si="216"/>
        <v>3.2181000000000001E-2</v>
      </c>
      <c r="G6957" s="10">
        <f>IF(C6957&gt;'Assumptions Notes'!C$11,'Assumptions Notes'!C$11,C6957)</f>
        <v>126.2</v>
      </c>
      <c r="H6957" s="15">
        <f t="shared" si="217"/>
        <v>3.2181000000000001E-2</v>
      </c>
      <c r="I6957" s="2">
        <f>IF(C6957&gt;'Assumptions Notes'!C$11,-C6957*('Assumptions Notes'!C$13/(2*1000)),G6957*D6957)</f>
        <v>3.2181000000000001E-2</v>
      </c>
    </row>
    <row r="6958" spans="1:9" ht="16" x14ac:dyDescent="0.2">
      <c r="A6958" s="5">
        <v>42696.9375</v>
      </c>
      <c r="B6958" s="2">
        <v>1136.56</v>
      </c>
      <c r="C6958" s="29">
        <v>128.9</v>
      </c>
      <c r="D6958" s="8">
        <v>2.1250000000000002E-4</v>
      </c>
      <c r="E6958" s="13">
        <f>D6958*'Assumptions Notes'!C$12</f>
        <v>2.5500000000000002E-2</v>
      </c>
      <c r="F6958" s="15">
        <f t="shared" si="216"/>
        <v>2.7391250000000002E-2</v>
      </c>
      <c r="G6958" s="10">
        <f>IF(C6958&gt;'Assumptions Notes'!C$11,'Assumptions Notes'!C$11,C6958)</f>
        <v>128.9</v>
      </c>
      <c r="H6958" s="15">
        <f t="shared" si="217"/>
        <v>2.7391250000000002E-2</v>
      </c>
      <c r="I6958" s="2">
        <f>IF(C6958&gt;'Assumptions Notes'!C$11,-C6958*('Assumptions Notes'!C$13/(2*1000)),G6958*D6958)</f>
        <v>2.7391250000000002E-2</v>
      </c>
    </row>
    <row r="6959" spans="1:9" ht="16" x14ac:dyDescent="0.2">
      <c r="A6959" s="5">
        <v>42696.958333333336</v>
      </c>
      <c r="B6959" s="2">
        <v>1105.46</v>
      </c>
      <c r="C6959" s="29">
        <v>129.9</v>
      </c>
      <c r="D6959" s="8">
        <v>1.7000000000000001E-4</v>
      </c>
      <c r="E6959" s="13">
        <f>D6959*'Assumptions Notes'!C$12</f>
        <v>2.0400000000000001E-2</v>
      </c>
      <c r="F6959" s="15">
        <f t="shared" si="216"/>
        <v>2.2083000000000002E-2</v>
      </c>
      <c r="G6959" s="10">
        <f>IF(C6959&gt;'Assumptions Notes'!C$11,'Assumptions Notes'!C$11,C6959)</f>
        <v>129.9</v>
      </c>
      <c r="H6959" s="15">
        <f t="shared" si="217"/>
        <v>2.2083000000000002E-2</v>
      </c>
      <c r="I6959" s="2">
        <f>IF(C6959&gt;'Assumptions Notes'!C$11,-C6959*('Assumptions Notes'!C$13/(2*1000)),G6959*D6959)</f>
        <v>2.2083000000000002E-2</v>
      </c>
    </row>
    <row r="6960" spans="1:9" ht="16" x14ac:dyDescent="0.2">
      <c r="A6960" s="5">
        <v>42696.979166666664</v>
      </c>
      <c r="B6960" s="2">
        <v>1127.26</v>
      </c>
      <c r="C6960" s="29">
        <v>129.69999999999999</v>
      </c>
      <c r="D6960" s="8">
        <v>1.5000000000000001E-4</v>
      </c>
      <c r="E6960" s="13">
        <f>D6960*'Assumptions Notes'!C$12</f>
        <v>1.8000000000000002E-2</v>
      </c>
      <c r="F6960" s="15">
        <f t="shared" si="216"/>
        <v>1.9455E-2</v>
      </c>
      <c r="G6960" s="10">
        <f>IF(C6960&gt;'Assumptions Notes'!C$11,'Assumptions Notes'!C$11,C6960)</f>
        <v>129.69999999999999</v>
      </c>
      <c r="H6960" s="15">
        <f t="shared" si="217"/>
        <v>1.9455E-2</v>
      </c>
      <c r="I6960" s="2">
        <f>IF(C6960&gt;'Assumptions Notes'!C$11,-C6960*('Assumptions Notes'!C$13/(2*1000)),G6960*D6960)</f>
        <v>1.9455E-2</v>
      </c>
    </row>
    <row r="6961" spans="1:9" ht="16" x14ac:dyDescent="0.2">
      <c r="A6961" s="5">
        <v>42697</v>
      </c>
      <c r="B6961" s="2">
        <v>1330.81</v>
      </c>
      <c r="C6961" s="29">
        <v>127.7</v>
      </c>
      <c r="D6961" s="8">
        <v>1.2999999999999999E-4</v>
      </c>
      <c r="E6961" s="13">
        <f>D6961*'Assumptions Notes'!C$12</f>
        <v>1.5599999999999999E-2</v>
      </c>
      <c r="F6961" s="15">
        <f t="shared" si="216"/>
        <v>1.6600999999999998E-2</v>
      </c>
      <c r="G6961" s="10">
        <f>IF(C6961&gt;'Assumptions Notes'!C$11,'Assumptions Notes'!C$11,C6961)</f>
        <v>127.7</v>
      </c>
      <c r="H6961" s="15">
        <f t="shared" si="217"/>
        <v>1.6600999999999998E-2</v>
      </c>
      <c r="I6961" s="2">
        <f>IF(C6961&gt;'Assumptions Notes'!C$11,-C6961*('Assumptions Notes'!C$13/(2*1000)),G6961*D6961)</f>
        <v>1.6600999999999998E-2</v>
      </c>
    </row>
    <row r="6962" spans="1:9" ht="16" x14ac:dyDescent="0.2">
      <c r="A6962" s="5">
        <v>42697.020833333336</v>
      </c>
      <c r="B6962" s="2">
        <v>1279.49</v>
      </c>
      <c r="C6962" s="29">
        <v>127.9</v>
      </c>
      <c r="D6962" s="8">
        <v>1.175E-4</v>
      </c>
      <c r="E6962" s="13">
        <f>D6962*'Assumptions Notes'!C$12</f>
        <v>1.41E-2</v>
      </c>
      <c r="F6962" s="15">
        <f t="shared" si="216"/>
        <v>1.502825E-2</v>
      </c>
      <c r="G6962" s="10">
        <f>IF(C6962&gt;'Assumptions Notes'!C$11,'Assumptions Notes'!C$11,C6962)</f>
        <v>127.9</v>
      </c>
      <c r="H6962" s="15">
        <f t="shared" si="217"/>
        <v>1.502825E-2</v>
      </c>
      <c r="I6962" s="2">
        <f>IF(C6962&gt;'Assumptions Notes'!C$11,-C6962*('Assumptions Notes'!C$13/(2*1000)),G6962*D6962)</f>
        <v>1.502825E-2</v>
      </c>
    </row>
    <row r="6963" spans="1:9" ht="16" x14ac:dyDescent="0.2">
      <c r="A6963" s="5">
        <v>42697.041666666664</v>
      </c>
      <c r="B6963" s="2">
        <v>1224.96</v>
      </c>
      <c r="C6963" s="29">
        <v>128.19999999999999</v>
      </c>
      <c r="D6963" s="8">
        <v>1.05E-4</v>
      </c>
      <c r="E6963" s="13">
        <f>D6963*'Assumptions Notes'!C$12</f>
        <v>1.26E-2</v>
      </c>
      <c r="F6963" s="15">
        <f t="shared" si="216"/>
        <v>1.3460999999999999E-2</v>
      </c>
      <c r="G6963" s="10">
        <f>IF(C6963&gt;'Assumptions Notes'!C$11,'Assumptions Notes'!C$11,C6963)</f>
        <v>128.19999999999999</v>
      </c>
      <c r="H6963" s="15">
        <f t="shared" si="217"/>
        <v>1.3460999999999999E-2</v>
      </c>
      <c r="I6963" s="2">
        <f>IF(C6963&gt;'Assumptions Notes'!C$11,-C6963*('Assumptions Notes'!C$13/(2*1000)),G6963*D6963)</f>
        <v>1.3460999999999999E-2</v>
      </c>
    </row>
    <row r="6964" spans="1:9" ht="16" x14ac:dyDescent="0.2">
      <c r="A6964" s="5">
        <v>42697.0625</v>
      </c>
      <c r="B6964" s="2">
        <v>1148.79</v>
      </c>
      <c r="C6964" s="29">
        <v>131.69999999999999</v>
      </c>
      <c r="D6964" s="8">
        <v>1.025E-4</v>
      </c>
      <c r="E6964" s="13">
        <f>D6964*'Assumptions Notes'!C$12</f>
        <v>1.23E-2</v>
      </c>
      <c r="F6964" s="15">
        <f t="shared" si="216"/>
        <v>1.3499249999999999E-2</v>
      </c>
      <c r="G6964" s="10">
        <f>IF(C6964&gt;'Assumptions Notes'!C$11,'Assumptions Notes'!C$11,C6964)</f>
        <v>131.69999999999999</v>
      </c>
      <c r="H6964" s="15">
        <f t="shared" si="217"/>
        <v>1.3499249999999999E-2</v>
      </c>
      <c r="I6964" s="2">
        <f>IF(C6964&gt;'Assumptions Notes'!C$11,-C6964*('Assumptions Notes'!C$13/(2*1000)),G6964*D6964)</f>
        <v>1.3499249999999999E-2</v>
      </c>
    </row>
    <row r="6965" spans="1:9" ht="16" x14ac:dyDescent="0.2">
      <c r="A6965" s="5">
        <v>42697.083333333336</v>
      </c>
      <c r="B6965" s="2">
        <v>1115.96</v>
      </c>
      <c r="C6965" s="29">
        <v>134.6</v>
      </c>
      <c r="D6965" s="8">
        <v>1E-4</v>
      </c>
      <c r="E6965" s="13">
        <f>D6965*'Assumptions Notes'!C$12</f>
        <v>1.2E-2</v>
      </c>
      <c r="F6965" s="15">
        <f t="shared" si="216"/>
        <v>1.346E-2</v>
      </c>
      <c r="G6965" s="10">
        <f>IF(C6965&gt;'Assumptions Notes'!C$11,'Assumptions Notes'!C$11,C6965)</f>
        <v>134.6</v>
      </c>
      <c r="H6965" s="15">
        <f t="shared" si="217"/>
        <v>1.346E-2</v>
      </c>
      <c r="I6965" s="2">
        <f>IF(C6965&gt;'Assumptions Notes'!C$11,-C6965*('Assumptions Notes'!C$13/(2*1000)),G6965*D6965)</f>
        <v>1.346E-2</v>
      </c>
    </row>
    <row r="6966" spans="1:9" ht="16" x14ac:dyDescent="0.2">
      <c r="A6966" s="5">
        <v>42697.104166666664</v>
      </c>
      <c r="B6966" s="2">
        <v>1095.7</v>
      </c>
      <c r="C6966" s="29">
        <v>136.5</v>
      </c>
      <c r="D6966" s="8">
        <v>9.8750000000000002E-5</v>
      </c>
      <c r="E6966" s="13">
        <f>D6966*'Assumptions Notes'!C$12</f>
        <v>1.1849999999999999E-2</v>
      </c>
      <c r="F6966" s="15">
        <f t="shared" si="216"/>
        <v>1.3479375E-2</v>
      </c>
      <c r="G6966" s="10">
        <f>IF(C6966&gt;'Assumptions Notes'!C$11,'Assumptions Notes'!C$11,C6966)</f>
        <v>136.5</v>
      </c>
      <c r="H6966" s="15">
        <f t="shared" si="217"/>
        <v>1.3479375E-2</v>
      </c>
      <c r="I6966" s="2">
        <f>IF(C6966&gt;'Assumptions Notes'!C$11,-C6966*('Assumptions Notes'!C$13/(2*1000)),G6966*D6966)</f>
        <v>1.3479375E-2</v>
      </c>
    </row>
    <row r="6967" spans="1:9" ht="16" x14ac:dyDescent="0.2">
      <c r="A6967" s="5">
        <v>42697.125</v>
      </c>
      <c r="B6967" s="2">
        <v>1041.73</v>
      </c>
      <c r="C6967" s="29">
        <v>139.1</v>
      </c>
      <c r="D6967" s="8">
        <v>9.7499999999999998E-5</v>
      </c>
      <c r="E6967" s="13">
        <f>D6967*'Assumptions Notes'!C$12</f>
        <v>1.17E-2</v>
      </c>
      <c r="F6967" s="15">
        <f t="shared" si="216"/>
        <v>1.356225E-2</v>
      </c>
      <c r="G6967" s="10">
        <f>IF(C6967&gt;'Assumptions Notes'!C$11,'Assumptions Notes'!C$11,C6967)</f>
        <v>139.1</v>
      </c>
      <c r="H6967" s="15">
        <f t="shared" si="217"/>
        <v>1.356225E-2</v>
      </c>
      <c r="I6967" s="2">
        <f>IF(C6967&gt;'Assumptions Notes'!C$11,-C6967*('Assumptions Notes'!C$13/(2*1000)),G6967*D6967)</f>
        <v>1.356225E-2</v>
      </c>
    </row>
    <row r="6968" spans="1:9" ht="16" x14ac:dyDescent="0.2">
      <c r="A6968" s="5">
        <v>42697.145833333336</v>
      </c>
      <c r="B6968" s="2">
        <v>1040.9100000000001</v>
      </c>
      <c r="C6968" s="29">
        <v>136.4</v>
      </c>
      <c r="D6968" s="8">
        <v>9.6250000000000009E-5</v>
      </c>
      <c r="E6968" s="13">
        <f>D6968*'Assumptions Notes'!C$12</f>
        <v>1.1550000000000001E-2</v>
      </c>
      <c r="F6968" s="15">
        <f t="shared" si="216"/>
        <v>1.3128500000000001E-2</v>
      </c>
      <c r="G6968" s="10">
        <f>IF(C6968&gt;'Assumptions Notes'!C$11,'Assumptions Notes'!C$11,C6968)</f>
        <v>136.4</v>
      </c>
      <c r="H6968" s="15">
        <f t="shared" si="217"/>
        <v>1.3128500000000001E-2</v>
      </c>
      <c r="I6968" s="2">
        <f>IF(C6968&gt;'Assumptions Notes'!C$11,-C6968*('Assumptions Notes'!C$13/(2*1000)),G6968*D6968)</f>
        <v>1.3128500000000001E-2</v>
      </c>
    </row>
    <row r="6969" spans="1:9" ht="16" x14ac:dyDescent="0.2">
      <c r="A6969" s="5">
        <v>42697.166666666664</v>
      </c>
      <c r="B6969" s="2">
        <v>1047.3499999999999</v>
      </c>
      <c r="C6969" s="29">
        <v>135.6</v>
      </c>
      <c r="D6969" s="8">
        <v>9.5000000000000005E-5</v>
      </c>
      <c r="E6969" s="13">
        <f>D6969*'Assumptions Notes'!C$12</f>
        <v>1.14E-2</v>
      </c>
      <c r="F6969" s="15">
        <f t="shared" si="216"/>
        <v>1.2881999999999999E-2</v>
      </c>
      <c r="G6969" s="10">
        <f>IF(C6969&gt;'Assumptions Notes'!C$11,'Assumptions Notes'!C$11,C6969)</f>
        <v>135.6</v>
      </c>
      <c r="H6969" s="15">
        <f t="shared" si="217"/>
        <v>1.2881999999999999E-2</v>
      </c>
      <c r="I6969" s="2">
        <f>IF(C6969&gt;'Assumptions Notes'!C$11,-C6969*('Assumptions Notes'!C$13/(2*1000)),G6969*D6969)</f>
        <v>1.2881999999999999E-2</v>
      </c>
    </row>
    <row r="6970" spans="1:9" ht="16" x14ac:dyDescent="0.2">
      <c r="A6970" s="5">
        <v>42697.1875</v>
      </c>
      <c r="B6970" s="2">
        <v>1044.6600000000001</v>
      </c>
      <c r="C6970" s="29">
        <v>136.19999999999999</v>
      </c>
      <c r="D6970" s="8">
        <v>9.6250000000000009E-5</v>
      </c>
      <c r="E6970" s="13">
        <f>D6970*'Assumptions Notes'!C$12</f>
        <v>1.1550000000000001E-2</v>
      </c>
      <c r="F6970" s="15">
        <f t="shared" si="216"/>
        <v>1.3109249999999999E-2</v>
      </c>
      <c r="G6970" s="10">
        <f>IF(C6970&gt;'Assumptions Notes'!C$11,'Assumptions Notes'!C$11,C6970)</f>
        <v>136.19999999999999</v>
      </c>
      <c r="H6970" s="15">
        <f t="shared" si="217"/>
        <v>1.3109249999999999E-2</v>
      </c>
      <c r="I6970" s="2">
        <f>IF(C6970&gt;'Assumptions Notes'!C$11,-C6970*('Assumptions Notes'!C$13/(2*1000)),G6970*D6970)</f>
        <v>1.3109249999999999E-2</v>
      </c>
    </row>
    <row r="6971" spans="1:9" ht="16" x14ac:dyDescent="0.2">
      <c r="A6971" s="5">
        <v>42697.208333333336</v>
      </c>
      <c r="B6971" s="2">
        <v>1070.0999999999999</v>
      </c>
      <c r="C6971" s="29">
        <v>134.80000000000001</v>
      </c>
      <c r="D6971" s="8">
        <v>9.7499999999999998E-5</v>
      </c>
      <c r="E6971" s="13">
        <f>D6971*'Assumptions Notes'!C$12</f>
        <v>1.17E-2</v>
      </c>
      <c r="F6971" s="15">
        <f t="shared" si="216"/>
        <v>1.3143E-2</v>
      </c>
      <c r="G6971" s="10">
        <f>IF(C6971&gt;'Assumptions Notes'!C$11,'Assumptions Notes'!C$11,C6971)</f>
        <v>134.80000000000001</v>
      </c>
      <c r="H6971" s="15">
        <f t="shared" si="217"/>
        <v>1.3143E-2</v>
      </c>
      <c r="I6971" s="2">
        <f>IF(C6971&gt;'Assumptions Notes'!C$11,-C6971*('Assumptions Notes'!C$13/(2*1000)),G6971*D6971)</f>
        <v>1.3143E-2</v>
      </c>
    </row>
    <row r="6972" spans="1:9" ht="16" x14ac:dyDescent="0.2">
      <c r="A6972" s="5">
        <v>42697.229166666664</v>
      </c>
      <c r="B6972" s="2">
        <v>1097.22</v>
      </c>
      <c r="C6972" s="29">
        <v>132.1</v>
      </c>
      <c r="D6972" s="8">
        <v>1.15E-4</v>
      </c>
      <c r="E6972" s="13">
        <f>D6972*'Assumptions Notes'!C$12</f>
        <v>1.38E-2</v>
      </c>
      <c r="F6972" s="15">
        <f t="shared" si="216"/>
        <v>1.51915E-2</v>
      </c>
      <c r="G6972" s="10">
        <f>IF(C6972&gt;'Assumptions Notes'!C$11,'Assumptions Notes'!C$11,C6972)</f>
        <v>132.1</v>
      </c>
      <c r="H6972" s="15">
        <f t="shared" si="217"/>
        <v>1.51915E-2</v>
      </c>
      <c r="I6972" s="2">
        <f>IF(C6972&gt;'Assumptions Notes'!C$11,-C6972*('Assumptions Notes'!C$13/(2*1000)),G6972*D6972)</f>
        <v>1.51915E-2</v>
      </c>
    </row>
    <row r="6973" spans="1:9" ht="16" x14ac:dyDescent="0.2">
      <c r="A6973" s="5">
        <v>42697.25</v>
      </c>
      <c r="B6973" s="2">
        <v>1175.57</v>
      </c>
      <c r="C6973" s="29">
        <v>129.80000000000001</v>
      </c>
      <c r="D6973" s="8">
        <v>1.325E-4</v>
      </c>
      <c r="E6973" s="13">
        <f>D6973*'Assumptions Notes'!C$12</f>
        <v>1.5900000000000001E-2</v>
      </c>
      <c r="F6973" s="15">
        <f t="shared" si="216"/>
        <v>1.7198500000000002E-2</v>
      </c>
      <c r="G6973" s="10">
        <f>IF(C6973&gt;'Assumptions Notes'!C$11,'Assumptions Notes'!C$11,C6973)</f>
        <v>129.80000000000001</v>
      </c>
      <c r="H6973" s="15">
        <f t="shared" si="217"/>
        <v>1.7198500000000002E-2</v>
      </c>
      <c r="I6973" s="2">
        <f>IF(C6973&gt;'Assumptions Notes'!C$11,-C6973*('Assumptions Notes'!C$13/(2*1000)),G6973*D6973)</f>
        <v>1.7198500000000002E-2</v>
      </c>
    </row>
    <row r="6974" spans="1:9" ht="16" x14ac:dyDescent="0.2">
      <c r="A6974" s="5">
        <v>42697.270833333336</v>
      </c>
      <c r="B6974" s="2">
        <v>1235.29</v>
      </c>
      <c r="C6974" s="29">
        <v>125.9</v>
      </c>
      <c r="D6974" s="8">
        <v>1.6249999999999999E-4</v>
      </c>
      <c r="E6974" s="13">
        <f>D6974*'Assumptions Notes'!C$12</f>
        <v>1.95E-2</v>
      </c>
      <c r="F6974" s="15">
        <f t="shared" si="216"/>
        <v>2.0458750000000001E-2</v>
      </c>
      <c r="G6974" s="10">
        <f>IF(C6974&gt;'Assumptions Notes'!C$11,'Assumptions Notes'!C$11,C6974)</f>
        <v>125.9</v>
      </c>
      <c r="H6974" s="15">
        <f t="shared" si="217"/>
        <v>2.0458750000000001E-2</v>
      </c>
      <c r="I6974" s="2">
        <f>IF(C6974&gt;'Assumptions Notes'!C$11,-C6974*('Assumptions Notes'!C$13/(2*1000)),G6974*D6974)</f>
        <v>2.0458750000000001E-2</v>
      </c>
    </row>
    <row r="6975" spans="1:9" ht="16" x14ac:dyDescent="0.2">
      <c r="A6975" s="5">
        <v>42697.291666666664</v>
      </c>
      <c r="B6975" s="2">
        <v>1323.17</v>
      </c>
      <c r="C6975" s="29">
        <v>124</v>
      </c>
      <c r="D6975" s="8">
        <v>1.9249999999999999E-4</v>
      </c>
      <c r="E6975" s="13">
        <f>D6975*'Assumptions Notes'!C$12</f>
        <v>2.3099999999999999E-2</v>
      </c>
      <c r="F6975" s="15">
        <f t="shared" si="216"/>
        <v>2.3869999999999999E-2</v>
      </c>
      <c r="G6975" s="10">
        <f>IF(C6975&gt;'Assumptions Notes'!C$11,'Assumptions Notes'!C$11,C6975)</f>
        <v>124</v>
      </c>
      <c r="H6975" s="15">
        <f t="shared" si="217"/>
        <v>2.3869999999999999E-2</v>
      </c>
      <c r="I6975" s="2">
        <f>IF(C6975&gt;'Assumptions Notes'!C$11,-C6975*('Assumptions Notes'!C$13/(2*1000)),G6975*D6975)</f>
        <v>2.3869999999999999E-2</v>
      </c>
    </row>
    <row r="6976" spans="1:9" ht="16" x14ac:dyDescent="0.2">
      <c r="A6976" s="5">
        <v>42697.3125</v>
      </c>
      <c r="B6976" s="2">
        <v>1341.14</v>
      </c>
      <c r="C6976" s="29">
        <v>122.2</v>
      </c>
      <c r="D6976" s="8">
        <v>2.0875000000000001E-4</v>
      </c>
      <c r="E6976" s="13">
        <f>D6976*'Assumptions Notes'!C$12</f>
        <v>2.5049999999999999E-2</v>
      </c>
      <c r="F6976" s="15">
        <f t="shared" si="216"/>
        <v>2.5509250000000001E-2</v>
      </c>
      <c r="G6976" s="10">
        <f>IF(C6976&gt;'Assumptions Notes'!C$11,'Assumptions Notes'!C$11,C6976)</f>
        <v>122.2</v>
      </c>
      <c r="H6976" s="15">
        <f t="shared" si="217"/>
        <v>2.5509250000000001E-2</v>
      </c>
      <c r="I6976" s="2">
        <f>IF(C6976&gt;'Assumptions Notes'!C$11,-C6976*('Assumptions Notes'!C$13/(2*1000)),G6976*D6976)</f>
        <v>2.5509250000000001E-2</v>
      </c>
    </row>
    <row r="6977" spans="1:9" ht="16" x14ac:dyDescent="0.2">
      <c r="A6977" s="5">
        <v>42697.333333333336</v>
      </c>
      <c r="B6977" s="2">
        <v>1259.6500000000001</v>
      </c>
      <c r="C6977" s="29">
        <v>126.8</v>
      </c>
      <c r="D6977" s="8">
        <v>2.2499999999999999E-4</v>
      </c>
      <c r="E6977" s="13">
        <f>D6977*'Assumptions Notes'!C$12</f>
        <v>2.7E-2</v>
      </c>
      <c r="F6977" s="15">
        <f t="shared" si="216"/>
        <v>2.853E-2</v>
      </c>
      <c r="G6977" s="10">
        <f>IF(C6977&gt;'Assumptions Notes'!C$11,'Assumptions Notes'!C$11,C6977)</f>
        <v>126.8</v>
      </c>
      <c r="H6977" s="15">
        <f t="shared" si="217"/>
        <v>2.853E-2</v>
      </c>
      <c r="I6977" s="2">
        <f>IF(C6977&gt;'Assumptions Notes'!C$11,-C6977*('Assumptions Notes'!C$13/(2*1000)),G6977*D6977)</f>
        <v>2.853E-2</v>
      </c>
    </row>
    <row r="6978" spans="1:9" ht="16" x14ac:dyDescent="0.2">
      <c r="A6978" s="5">
        <v>42697.354166666664</v>
      </c>
      <c r="B6978" s="2">
        <v>1195.53</v>
      </c>
      <c r="C6978" s="29">
        <v>130.30000000000001</v>
      </c>
      <c r="D6978" s="8">
        <v>2.2625E-4</v>
      </c>
      <c r="E6978" s="13">
        <f>D6978*'Assumptions Notes'!C$12</f>
        <v>2.7150000000000001E-2</v>
      </c>
      <c r="F6978" s="15">
        <f t="shared" si="216"/>
        <v>2.9480375000000003E-2</v>
      </c>
      <c r="G6978" s="10">
        <f>IF(C6978&gt;'Assumptions Notes'!C$11,'Assumptions Notes'!C$11,C6978)</f>
        <v>130.30000000000001</v>
      </c>
      <c r="H6978" s="15">
        <f t="shared" si="217"/>
        <v>2.9480375000000003E-2</v>
      </c>
      <c r="I6978" s="2">
        <f>IF(C6978&gt;'Assumptions Notes'!C$11,-C6978*('Assumptions Notes'!C$13/(2*1000)),G6978*D6978)</f>
        <v>2.9480375000000003E-2</v>
      </c>
    </row>
    <row r="6979" spans="1:9" ht="16" x14ac:dyDescent="0.2">
      <c r="A6979" s="5">
        <v>42697.375</v>
      </c>
      <c r="B6979" s="2">
        <v>1161.6199999999999</v>
      </c>
      <c r="C6979" s="29">
        <v>129.5</v>
      </c>
      <c r="D6979" s="8">
        <v>2.275E-4</v>
      </c>
      <c r="E6979" s="13">
        <f>D6979*'Assumptions Notes'!C$12</f>
        <v>2.7300000000000001E-2</v>
      </c>
      <c r="F6979" s="15">
        <f t="shared" ref="F6979:F7042" si="218">D6979*C6979</f>
        <v>2.9461250000000001E-2</v>
      </c>
      <c r="G6979" s="10">
        <f>IF(C6979&gt;'Assumptions Notes'!C$11,'Assumptions Notes'!C$11,C6979)</f>
        <v>129.5</v>
      </c>
      <c r="H6979" s="15">
        <f t="shared" ref="H6979:H7042" si="219">G6979*D6979</f>
        <v>2.9461250000000001E-2</v>
      </c>
      <c r="I6979" s="2">
        <f>IF(C6979&gt;'Assumptions Notes'!C$11,-C6979*('Assumptions Notes'!C$13/(2*1000)),G6979*D6979)</f>
        <v>2.9461250000000001E-2</v>
      </c>
    </row>
    <row r="6980" spans="1:9" ht="16" x14ac:dyDescent="0.2">
      <c r="A6980" s="5">
        <v>42697.395833333336</v>
      </c>
      <c r="B6980" s="2">
        <v>1144.17</v>
      </c>
      <c r="C6980" s="29">
        <v>132.30000000000001</v>
      </c>
      <c r="D6980" s="8">
        <v>2.1875E-4</v>
      </c>
      <c r="E6980" s="13">
        <f>D6980*'Assumptions Notes'!C$12</f>
        <v>2.6249999999999999E-2</v>
      </c>
      <c r="F6980" s="15">
        <f t="shared" si="218"/>
        <v>2.8940625000000005E-2</v>
      </c>
      <c r="G6980" s="10">
        <f>IF(C6980&gt;'Assumptions Notes'!C$11,'Assumptions Notes'!C$11,C6980)</f>
        <v>132.30000000000001</v>
      </c>
      <c r="H6980" s="15">
        <f t="shared" si="219"/>
        <v>2.8940625000000005E-2</v>
      </c>
      <c r="I6980" s="2">
        <f>IF(C6980&gt;'Assumptions Notes'!C$11,-C6980*('Assumptions Notes'!C$13/(2*1000)),G6980*D6980)</f>
        <v>2.8940625000000005E-2</v>
      </c>
    </row>
    <row r="6981" spans="1:9" ht="16" x14ac:dyDescent="0.2">
      <c r="A6981" s="5">
        <v>42697.416666666664</v>
      </c>
      <c r="B6981" s="2">
        <v>1111.0899999999999</v>
      </c>
      <c r="C6981" s="29">
        <v>133.30000000000001</v>
      </c>
      <c r="D6981" s="8">
        <v>2.1000000000000001E-4</v>
      </c>
      <c r="E6981" s="13">
        <f>D6981*'Assumptions Notes'!C$12</f>
        <v>2.52E-2</v>
      </c>
      <c r="F6981" s="15">
        <f t="shared" si="218"/>
        <v>2.7993000000000004E-2</v>
      </c>
      <c r="G6981" s="10">
        <f>IF(C6981&gt;'Assumptions Notes'!C$11,'Assumptions Notes'!C$11,C6981)</f>
        <v>133.30000000000001</v>
      </c>
      <c r="H6981" s="15">
        <f t="shared" si="219"/>
        <v>2.7993000000000004E-2</v>
      </c>
      <c r="I6981" s="2">
        <f>IF(C6981&gt;'Assumptions Notes'!C$11,-C6981*('Assumptions Notes'!C$13/(2*1000)),G6981*D6981)</f>
        <v>2.7993000000000004E-2</v>
      </c>
    </row>
    <row r="6982" spans="1:9" ht="16" x14ac:dyDescent="0.2">
      <c r="A6982" s="5">
        <v>42697.4375</v>
      </c>
      <c r="B6982" s="2">
        <v>1064.27</v>
      </c>
      <c r="C6982" s="29">
        <v>133</v>
      </c>
      <c r="D6982" s="8">
        <v>2.075E-4</v>
      </c>
      <c r="E6982" s="13">
        <f>D6982*'Assumptions Notes'!C$12</f>
        <v>2.4899999999999999E-2</v>
      </c>
      <c r="F6982" s="15">
        <f t="shared" si="218"/>
        <v>2.7597500000000001E-2</v>
      </c>
      <c r="G6982" s="10">
        <f>IF(C6982&gt;'Assumptions Notes'!C$11,'Assumptions Notes'!C$11,C6982)</f>
        <v>133</v>
      </c>
      <c r="H6982" s="15">
        <f t="shared" si="219"/>
        <v>2.7597500000000001E-2</v>
      </c>
      <c r="I6982" s="2">
        <f>IF(C6982&gt;'Assumptions Notes'!C$11,-C6982*('Assumptions Notes'!C$13/(2*1000)),G6982*D6982)</f>
        <v>2.7597500000000001E-2</v>
      </c>
    </row>
    <row r="6983" spans="1:9" ht="16" x14ac:dyDescent="0.2">
      <c r="A6983" s="5">
        <v>42697.458333333336</v>
      </c>
      <c r="B6983" s="2">
        <v>1014.77</v>
      </c>
      <c r="C6983" s="29">
        <v>133.6</v>
      </c>
      <c r="D6983" s="8">
        <v>2.05E-4</v>
      </c>
      <c r="E6983" s="13">
        <f>D6983*'Assumptions Notes'!C$12</f>
        <v>2.46E-2</v>
      </c>
      <c r="F6983" s="15">
        <f t="shared" si="218"/>
        <v>2.7387999999999999E-2</v>
      </c>
      <c r="G6983" s="10">
        <f>IF(C6983&gt;'Assumptions Notes'!C$11,'Assumptions Notes'!C$11,C6983)</f>
        <v>133.6</v>
      </c>
      <c r="H6983" s="15">
        <f t="shared" si="219"/>
        <v>2.7387999999999999E-2</v>
      </c>
      <c r="I6983" s="2">
        <f>IF(C6983&gt;'Assumptions Notes'!C$11,-C6983*('Assumptions Notes'!C$13/(2*1000)),G6983*D6983)</f>
        <v>2.7387999999999999E-2</v>
      </c>
    </row>
    <row r="6984" spans="1:9" ht="16" x14ac:dyDescent="0.2">
      <c r="A6984" s="5">
        <v>42697.479166666664</v>
      </c>
      <c r="B6984" s="2">
        <v>993.41</v>
      </c>
      <c r="C6984" s="29">
        <v>129.30000000000001</v>
      </c>
      <c r="D6984" s="8">
        <v>2.1499999999999999E-4</v>
      </c>
      <c r="E6984" s="13">
        <f>D6984*'Assumptions Notes'!C$12</f>
        <v>2.58E-2</v>
      </c>
      <c r="F6984" s="15">
        <f t="shared" si="218"/>
        <v>2.7799500000000001E-2</v>
      </c>
      <c r="G6984" s="10">
        <f>IF(C6984&gt;'Assumptions Notes'!C$11,'Assumptions Notes'!C$11,C6984)</f>
        <v>129.30000000000001</v>
      </c>
      <c r="H6984" s="15">
        <f t="shared" si="219"/>
        <v>2.7799500000000001E-2</v>
      </c>
      <c r="I6984" s="2">
        <f>IF(C6984&gt;'Assumptions Notes'!C$11,-C6984*('Assumptions Notes'!C$13/(2*1000)),G6984*D6984)</f>
        <v>2.7799500000000001E-2</v>
      </c>
    </row>
    <row r="6985" spans="1:9" ht="16" x14ac:dyDescent="0.2">
      <c r="A6985" s="5">
        <v>42697.5</v>
      </c>
      <c r="B6985" s="2">
        <v>943.57</v>
      </c>
      <c r="C6985" s="29">
        <v>123.4</v>
      </c>
      <c r="D6985" s="8">
        <v>2.2499999999999999E-4</v>
      </c>
      <c r="E6985" s="13">
        <f>D6985*'Assumptions Notes'!C$12</f>
        <v>2.7E-2</v>
      </c>
      <c r="F6985" s="15">
        <f t="shared" si="218"/>
        <v>2.7765000000000001E-2</v>
      </c>
      <c r="G6985" s="10">
        <f>IF(C6985&gt;'Assumptions Notes'!C$11,'Assumptions Notes'!C$11,C6985)</f>
        <v>123.4</v>
      </c>
      <c r="H6985" s="15">
        <f t="shared" si="219"/>
        <v>2.7765000000000001E-2</v>
      </c>
      <c r="I6985" s="2">
        <f>IF(C6985&gt;'Assumptions Notes'!C$11,-C6985*('Assumptions Notes'!C$13/(2*1000)),G6985*D6985)</f>
        <v>2.7765000000000001E-2</v>
      </c>
    </row>
    <row r="6986" spans="1:9" ht="16" x14ac:dyDescent="0.2">
      <c r="A6986" s="5">
        <v>42697.520833333336</v>
      </c>
      <c r="B6986" s="2">
        <v>945.86</v>
      </c>
      <c r="C6986" s="29">
        <v>121.2</v>
      </c>
      <c r="D6986" s="8">
        <v>2.1250000000000002E-4</v>
      </c>
      <c r="E6986" s="13">
        <f>D6986*'Assumptions Notes'!C$12</f>
        <v>2.5500000000000002E-2</v>
      </c>
      <c r="F6986" s="15">
        <f t="shared" si="218"/>
        <v>2.5755000000000004E-2</v>
      </c>
      <c r="G6986" s="10">
        <f>IF(C6986&gt;'Assumptions Notes'!C$11,'Assumptions Notes'!C$11,C6986)</f>
        <v>121.2</v>
      </c>
      <c r="H6986" s="15">
        <f t="shared" si="219"/>
        <v>2.5755000000000004E-2</v>
      </c>
      <c r="I6986" s="2">
        <f>IF(C6986&gt;'Assumptions Notes'!C$11,-C6986*('Assumptions Notes'!C$13/(2*1000)),G6986*D6986)</f>
        <v>2.5755000000000004E-2</v>
      </c>
    </row>
    <row r="6987" spans="1:9" ht="16" x14ac:dyDescent="0.2">
      <c r="A6987" s="5">
        <v>42697.541666666664</v>
      </c>
      <c r="B6987" s="2">
        <v>946.48</v>
      </c>
      <c r="C6987" s="29">
        <v>114.9</v>
      </c>
      <c r="D6987" s="8">
        <v>2.0000000000000001E-4</v>
      </c>
      <c r="E6987" s="13">
        <f>D6987*'Assumptions Notes'!C$12</f>
        <v>2.4E-2</v>
      </c>
      <c r="F6987" s="15">
        <f t="shared" si="218"/>
        <v>2.2980000000000004E-2</v>
      </c>
      <c r="G6987" s="10">
        <f>IF(C6987&gt;'Assumptions Notes'!C$11,'Assumptions Notes'!C$11,C6987)</f>
        <v>114.9</v>
      </c>
      <c r="H6987" s="15">
        <f t="shared" si="219"/>
        <v>2.2980000000000004E-2</v>
      </c>
      <c r="I6987" s="2">
        <f>IF(C6987&gt;'Assumptions Notes'!C$11,-C6987*('Assumptions Notes'!C$13/(2*1000)),G6987*D6987)</f>
        <v>2.2980000000000004E-2</v>
      </c>
    </row>
    <row r="6988" spans="1:9" ht="16" x14ac:dyDescent="0.2">
      <c r="A6988" s="5">
        <v>42697.5625</v>
      </c>
      <c r="B6988" s="2">
        <v>945.33</v>
      </c>
      <c r="C6988" s="29">
        <v>112.9</v>
      </c>
      <c r="D6988" s="8">
        <v>1.975E-4</v>
      </c>
      <c r="E6988" s="13">
        <f>D6988*'Assumptions Notes'!C$12</f>
        <v>2.3699999999999999E-2</v>
      </c>
      <c r="F6988" s="15">
        <f t="shared" si="218"/>
        <v>2.2297750000000002E-2</v>
      </c>
      <c r="G6988" s="10">
        <f>IF(C6988&gt;'Assumptions Notes'!C$11,'Assumptions Notes'!C$11,C6988)</f>
        <v>112.9</v>
      </c>
      <c r="H6988" s="15">
        <f t="shared" si="219"/>
        <v>2.2297750000000002E-2</v>
      </c>
      <c r="I6988" s="2">
        <f>IF(C6988&gt;'Assumptions Notes'!C$11,-C6988*('Assumptions Notes'!C$13/(2*1000)),G6988*D6988)</f>
        <v>2.2297750000000002E-2</v>
      </c>
    </row>
    <row r="6989" spans="1:9" ht="16" x14ac:dyDescent="0.2">
      <c r="A6989" s="5">
        <v>42697.583333333336</v>
      </c>
      <c r="B6989" s="2">
        <v>932.98</v>
      </c>
      <c r="C6989" s="29">
        <v>115.7</v>
      </c>
      <c r="D6989" s="8">
        <v>1.95E-4</v>
      </c>
      <c r="E6989" s="13">
        <f>D6989*'Assumptions Notes'!C$12</f>
        <v>2.3400000000000001E-2</v>
      </c>
      <c r="F6989" s="15">
        <f t="shared" si="218"/>
        <v>2.2561500000000002E-2</v>
      </c>
      <c r="G6989" s="10">
        <f>IF(C6989&gt;'Assumptions Notes'!C$11,'Assumptions Notes'!C$11,C6989)</f>
        <v>115.7</v>
      </c>
      <c r="H6989" s="15">
        <f t="shared" si="219"/>
        <v>2.2561500000000002E-2</v>
      </c>
      <c r="I6989" s="2">
        <f>IF(C6989&gt;'Assumptions Notes'!C$11,-C6989*('Assumptions Notes'!C$13/(2*1000)),G6989*D6989)</f>
        <v>2.2561500000000002E-2</v>
      </c>
    </row>
    <row r="6990" spans="1:9" ht="16" x14ac:dyDescent="0.2">
      <c r="A6990" s="5">
        <v>42697.604166666664</v>
      </c>
      <c r="B6990" s="2">
        <v>917.07</v>
      </c>
      <c r="C6990" s="29">
        <v>118.9</v>
      </c>
      <c r="D6990" s="8">
        <v>1.9625E-4</v>
      </c>
      <c r="E6990" s="13">
        <f>D6990*'Assumptions Notes'!C$12</f>
        <v>2.3550000000000001E-2</v>
      </c>
      <c r="F6990" s="15">
        <f t="shared" si="218"/>
        <v>2.3334125000000001E-2</v>
      </c>
      <c r="G6990" s="10">
        <f>IF(C6990&gt;'Assumptions Notes'!C$11,'Assumptions Notes'!C$11,C6990)</f>
        <v>118.9</v>
      </c>
      <c r="H6990" s="15">
        <f t="shared" si="219"/>
        <v>2.3334125000000001E-2</v>
      </c>
      <c r="I6990" s="2">
        <f>IF(C6990&gt;'Assumptions Notes'!C$11,-C6990*('Assumptions Notes'!C$13/(2*1000)),G6990*D6990)</f>
        <v>2.3334125000000001E-2</v>
      </c>
    </row>
    <row r="6991" spans="1:9" ht="16" x14ac:dyDescent="0.2">
      <c r="A6991" s="5">
        <v>42697.625</v>
      </c>
      <c r="B6991" s="2">
        <v>940.64</v>
      </c>
      <c r="C6991" s="29">
        <v>119.4</v>
      </c>
      <c r="D6991" s="8">
        <v>1.975E-4</v>
      </c>
      <c r="E6991" s="13">
        <f>D6991*'Assumptions Notes'!C$12</f>
        <v>2.3699999999999999E-2</v>
      </c>
      <c r="F6991" s="15">
        <f t="shared" si="218"/>
        <v>2.3581500000000002E-2</v>
      </c>
      <c r="G6991" s="10">
        <f>IF(C6991&gt;'Assumptions Notes'!C$11,'Assumptions Notes'!C$11,C6991)</f>
        <v>119.4</v>
      </c>
      <c r="H6991" s="15">
        <f t="shared" si="219"/>
        <v>2.3581500000000002E-2</v>
      </c>
      <c r="I6991" s="2">
        <f>IF(C6991&gt;'Assumptions Notes'!C$11,-C6991*('Assumptions Notes'!C$13/(2*1000)),G6991*D6991)</f>
        <v>2.3581500000000002E-2</v>
      </c>
    </row>
    <row r="6992" spans="1:9" ht="16" x14ac:dyDescent="0.2">
      <c r="A6992" s="5">
        <v>42697.645833333336</v>
      </c>
      <c r="B6992" s="2">
        <v>950.06</v>
      </c>
      <c r="C6992" s="29">
        <v>124</v>
      </c>
      <c r="D6992" s="8">
        <v>2.2124999999999998E-4</v>
      </c>
      <c r="E6992" s="13">
        <f>D6992*'Assumptions Notes'!C$12</f>
        <v>2.6549999999999997E-2</v>
      </c>
      <c r="F6992" s="15">
        <f t="shared" si="218"/>
        <v>2.7434999999999998E-2</v>
      </c>
      <c r="G6992" s="10">
        <f>IF(C6992&gt;'Assumptions Notes'!C$11,'Assumptions Notes'!C$11,C6992)</f>
        <v>124</v>
      </c>
      <c r="H6992" s="15">
        <f t="shared" si="219"/>
        <v>2.7434999999999998E-2</v>
      </c>
      <c r="I6992" s="2">
        <f>IF(C6992&gt;'Assumptions Notes'!C$11,-C6992*('Assumptions Notes'!C$13/(2*1000)),G6992*D6992)</f>
        <v>2.7434999999999998E-2</v>
      </c>
    </row>
    <row r="6993" spans="1:9" ht="16" x14ac:dyDescent="0.2">
      <c r="A6993" s="5">
        <v>42697.666666666664</v>
      </c>
      <c r="B6993" s="2">
        <v>977.96</v>
      </c>
      <c r="C6993" s="29">
        <v>124.2</v>
      </c>
      <c r="D6993" s="8">
        <v>2.4499999999999999E-4</v>
      </c>
      <c r="E6993" s="13">
        <f>D6993*'Assumptions Notes'!C$12</f>
        <v>2.9399999999999999E-2</v>
      </c>
      <c r="F6993" s="15">
        <f t="shared" si="218"/>
        <v>3.0429000000000001E-2</v>
      </c>
      <c r="G6993" s="10">
        <f>IF(C6993&gt;'Assumptions Notes'!C$11,'Assumptions Notes'!C$11,C6993)</f>
        <v>124.2</v>
      </c>
      <c r="H6993" s="15">
        <f t="shared" si="219"/>
        <v>3.0429000000000001E-2</v>
      </c>
      <c r="I6993" s="2">
        <f>IF(C6993&gt;'Assumptions Notes'!C$11,-C6993*('Assumptions Notes'!C$13/(2*1000)),G6993*D6993)</f>
        <v>3.0429000000000001E-2</v>
      </c>
    </row>
    <row r="6994" spans="1:9" ht="16" x14ac:dyDescent="0.2">
      <c r="A6994" s="5">
        <v>42697.6875</v>
      </c>
      <c r="B6994" s="2">
        <v>1047.3800000000001</v>
      </c>
      <c r="C6994" s="29">
        <v>124.4</v>
      </c>
      <c r="D6994" s="8">
        <v>2.7E-4</v>
      </c>
      <c r="E6994" s="13">
        <f>D6994*'Assumptions Notes'!C$12</f>
        <v>3.2399999999999998E-2</v>
      </c>
      <c r="F6994" s="15">
        <f t="shared" si="218"/>
        <v>3.3588E-2</v>
      </c>
      <c r="G6994" s="10">
        <f>IF(C6994&gt;'Assumptions Notes'!C$11,'Assumptions Notes'!C$11,C6994)</f>
        <v>124.4</v>
      </c>
      <c r="H6994" s="15">
        <f t="shared" si="219"/>
        <v>3.3588E-2</v>
      </c>
      <c r="I6994" s="2">
        <f>IF(C6994&gt;'Assumptions Notes'!C$11,-C6994*('Assumptions Notes'!C$13/(2*1000)),G6994*D6994)</f>
        <v>3.3588E-2</v>
      </c>
    </row>
    <row r="6995" spans="1:9" ht="16" x14ac:dyDescent="0.2">
      <c r="A6995" s="5">
        <v>42697.708333333336</v>
      </c>
      <c r="B6995" s="2">
        <v>1113.06</v>
      </c>
      <c r="C6995" s="29">
        <v>120.3</v>
      </c>
      <c r="D6995" s="8">
        <v>2.9500000000000001E-4</v>
      </c>
      <c r="E6995" s="13">
        <f>D6995*'Assumptions Notes'!C$12</f>
        <v>3.5400000000000001E-2</v>
      </c>
      <c r="F6995" s="15">
        <f t="shared" si="218"/>
        <v>3.5488499999999999E-2</v>
      </c>
      <c r="G6995" s="10">
        <f>IF(C6995&gt;'Assumptions Notes'!C$11,'Assumptions Notes'!C$11,C6995)</f>
        <v>120.3</v>
      </c>
      <c r="H6995" s="15">
        <f t="shared" si="219"/>
        <v>3.5488499999999999E-2</v>
      </c>
      <c r="I6995" s="2">
        <f>IF(C6995&gt;'Assumptions Notes'!C$11,-C6995*('Assumptions Notes'!C$13/(2*1000)),G6995*D6995)</f>
        <v>3.5488499999999999E-2</v>
      </c>
    </row>
    <row r="6996" spans="1:9" ht="16" x14ac:dyDescent="0.2">
      <c r="A6996" s="5">
        <v>42697.729166666664</v>
      </c>
      <c r="B6996" s="2">
        <v>1147.67</v>
      </c>
      <c r="C6996" s="29">
        <v>115.7</v>
      </c>
      <c r="D6996" s="8">
        <v>2.9750000000000002E-4</v>
      </c>
      <c r="E6996" s="13">
        <f>D6996*'Assumptions Notes'!C$12</f>
        <v>3.5700000000000003E-2</v>
      </c>
      <c r="F6996" s="15">
        <f t="shared" si="218"/>
        <v>3.442075E-2</v>
      </c>
      <c r="G6996" s="10">
        <f>IF(C6996&gt;'Assumptions Notes'!C$11,'Assumptions Notes'!C$11,C6996)</f>
        <v>115.7</v>
      </c>
      <c r="H6996" s="15">
        <f t="shared" si="219"/>
        <v>3.442075E-2</v>
      </c>
      <c r="I6996" s="2">
        <f>IF(C6996&gt;'Assumptions Notes'!C$11,-C6996*('Assumptions Notes'!C$13/(2*1000)),G6996*D6996)</f>
        <v>3.442075E-2</v>
      </c>
    </row>
    <row r="6997" spans="1:9" ht="16" x14ac:dyDescent="0.2">
      <c r="A6997" s="5">
        <v>42697.75</v>
      </c>
      <c r="B6997" s="2">
        <v>1196.46</v>
      </c>
      <c r="C6997" s="29">
        <v>111.6</v>
      </c>
      <c r="D6997" s="8">
        <v>2.9999999999999997E-4</v>
      </c>
      <c r="E6997" s="13">
        <f>D6997*'Assumptions Notes'!C$12</f>
        <v>3.5999999999999997E-2</v>
      </c>
      <c r="F6997" s="15">
        <f t="shared" si="218"/>
        <v>3.3479999999999996E-2</v>
      </c>
      <c r="G6997" s="10">
        <f>IF(C6997&gt;'Assumptions Notes'!C$11,'Assumptions Notes'!C$11,C6997)</f>
        <v>111.6</v>
      </c>
      <c r="H6997" s="15">
        <f t="shared" si="219"/>
        <v>3.3479999999999996E-2</v>
      </c>
      <c r="I6997" s="2">
        <f>IF(C6997&gt;'Assumptions Notes'!C$11,-C6997*('Assumptions Notes'!C$13/(2*1000)),G6997*D6997)</f>
        <v>3.3479999999999996E-2</v>
      </c>
    </row>
    <row r="6998" spans="1:9" ht="16" x14ac:dyDescent="0.2">
      <c r="A6998" s="5">
        <v>42697.770833333336</v>
      </c>
      <c r="B6998" s="2">
        <v>1244.53</v>
      </c>
      <c r="C6998" s="29">
        <v>110</v>
      </c>
      <c r="D6998" s="8">
        <v>2.9999999999999997E-4</v>
      </c>
      <c r="E6998" s="13">
        <f>D6998*'Assumptions Notes'!C$12</f>
        <v>3.5999999999999997E-2</v>
      </c>
      <c r="F6998" s="15">
        <f t="shared" si="218"/>
        <v>3.2999999999999995E-2</v>
      </c>
      <c r="G6998" s="10">
        <f>IF(C6998&gt;'Assumptions Notes'!C$11,'Assumptions Notes'!C$11,C6998)</f>
        <v>110</v>
      </c>
      <c r="H6998" s="15">
        <f t="shared" si="219"/>
        <v>3.2999999999999995E-2</v>
      </c>
      <c r="I6998" s="2">
        <f>IF(C6998&gt;'Assumptions Notes'!C$11,-C6998*('Assumptions Notes'!C$13/(2*1000)),G6998*D6998)</f>
        <v>3.2999999999999995E-2</v>
      </c>
    </row>
    <row r="6999" spans="1:9" ht="16" x14ac:dyDescent="0.2">
      <c r="A6999" s="5">
        <v>42697.791666666664</v>
      </c>
      <c r="B6999" s="2">
        <v>1270.78</v>
      </c>
      <c r="C6999" s="29">
        <v>108</v>
      </c>
      <c r="D6999" s="8">
        <v>2.9999999999999997E-4</v>
      </c>
      <c r="E6999" s="13">
        <f>D6999*'Assumptions Notes'!C$12</f>
        <v>3.5999999999999997E-2</v>
      </c>
      <c r="F6999" s="15">
        <f t="shared" si="218"/>
        <v>3.2399999999999998E-2</v>
      </c>
      <c r="G6999" s="10">
        <f>IF(C6999&gt;'Assumptions Notes'!C$11,'Assumptions Notes'!C$11,C6999)</f>
        <v>108</v>
      </c>
      <c r="H6999" s="15">
        <f t="shared" si="219"/>
        <v>3.2399999999999998E-2</v>
      </c>
      <c r="I6999" s="2">
        <f>IF(C6999&gt;'Assumptions Notes'!C$11,-C6999*('Assumptions Notes'!C$13/(2*1000)),G6999*D6999)</f>
        <v>3.2399999999999998E-2</v>
      </c>
    </row>
    <row r="7000" spans="1:9" ht="16" x14ac:dyDescent="0.2">
      <c r="A7000" s="5">
        <v>42697.8125</v>
      </c>
      <c r="B7000" s="2">
        <v>1285.29</v>
      </c>
      <c r="C7000" s="29">
        <v>108.1</v>
      </c>
      <c r="D7000" s="8">
        <v>2.9750000000000002E-4</v>
      </c>
      <c r="E7000" s="13">
        <f>D7000*'Assumptions Notes'!C$12</f>
        <v>3.5700000000000003E-2</v>
      </c>
      <c r="F7000" s="15">
        <f t="shared" si="218"/>
        <v>3.2159750000000001E-2</v>
      </c>
      <c r="G7000" s="10">
        <f>IF(C7000&gt;'Assumptions Notes'!C$11,'Assumptions Notes'!C$11,C7000)</f>
        <v>108.1</v>
      </c>
      <c r="H7000" s="15">
        <f t="shared" si="219"/>
        <v>3.2159750000000001E-2</v>
      </c>
      <c r="I7000" s="2">
        <f>IF(C7000&gt;'Assumptions Notes'!C$11,-C7000*('Assumptions Notes'!C$13/(2*1000)),G7000*D7000)</f>
        <v>3.2159750000000001E-2</v>
      </c>
    </row>
    <row r="7001" spans="1:9" ht="16" x14ac:dyDescent="0.2">
      <c r="A7001" s="5">
        <v>42697.833333333336</v>
      </c>
      <c r="B7001" s="2">
        <v>1344.07</v>
      </c>
      <c r="C7001" s="29">
        <v>113.5</v>
      </c>
      <c r="D7001" s="8">
        <v>2.9500000000000001E-4</v>
      </c>
      <c r="E7001" s="13">
        <f>D7001*'Assumptions Notes'!C$12</f>
        <v>3.5400000000000001E-2</v>
      </c>
      <c r="F7001" s="15">
        <f t="shared" si="218"/>
        <v>3.3482499999999998E-2</v>
      </c>
      <c r="G7001" s="10">
        <f>IF(C7001&gt;'Assumptions Notes'!C$11,'Assumptions Notes'!C$11,C7001)</f>
        <v>113.5</v>
      </c>
      <c r="H7001" s="15">
        <f t="shared" si="219"/>
        <v>3.3482499999999998E-2</v>
      </c>
      <c r="I7001" s="2">
        <f>IF(C7001&gt;'Assumptions Notes'!C$11,-C7001*('Assumptions Notes'!C$13/(2*1000)),G7001*D7001)</f>
        <v>3.3482499999999998E-2</v>
      </c>
    </row>
    <row r="7002" spans="1:9" ht="16" x14ac:dyDescent="0.2">
      <c r="A7002" s="5">
        <v>42697.854166666664</v>
      </c>
      <c r="B7002" s="2">
        <v>1397.76</v>
      </c>
      <c r="C7002" s="29">
        <v>118.1</v>
      </c>
      <c r="D7002" s="8">
        <v>2.9E-4</v>
      </c>
      <c r="E7002" s="13">
        <f>D7002*'Assumptions Notes'!C$12</f>
        <v>3.4799999999999998E-2</v>
      </c>
      <c r="F7002" s="15">
        <f t="shared" si="218"/>
        <v>3.4249000000000002E-2</v>
      </c>
      <c r="G7002" s="10">
        <f>IF(C7002&gt;'Assumptions Notes'!C$11,'Assumptions Notes'!C$11,C7002)</f>
        <v>118.1</v>
      </c>
      <c r="H7002" s="15">
        <f t="shared" si="219"/>
        <v>3.4249000000000002E-2</v>
      </c>
      <c r="I7002" s="2">
        <f>IF(C7002&gt;'Assumptions Notes'!C$11,-C7002*('Assumptions Notes'!C$13/(2*1000)),G7002*D7002)</f>
        <v>3.4249000000000002E-2</v>
      </c>
    </row>
    <row r="7003" spans="1:9" ht="16" x14ac:dyDescent="0.2">
      <c r="A7003" s="5">
        <v>42697.875</v>
      </c>
      <c r="B7003" s="2">
        <v>1361.94</v>
      </c>
      <c r="C7003" s="29">
        <v>117.6</v>
      </c>
      <c r="D7003" s="8">
        <v>2.8499999999999999E-4</v>
      </c>
      <c r="E7003" s="13">
        <f>D7003*'Assumptions Notes'!C$12</f>
        <v>3.4200000000000001E-2</v>
      </c>
      <c r="F7003" s="15">
        <f t="shared" si="218"/>
        <v>3.3515999999999997E-2</v>
      </c>
      <c r="G7003" s="10">
        <f>IF(C7003&gt;'Assumptions Notes'!C$11,'Assumptions Notes'!C$11,C7003)</f>
        <v>117.6</v>
      </c>
      <c r="H7003" s="15">
        <f t="shared" si="219"/>
        <v>3.3515999999999997E-2</v>
      </c>
      <c r="I7003" s="2">
        <f>IF(C7003&gt;'Assumptions Notes'!C$11,-C7003*('Assumptions Notes'!C$13/(2*1000)),G7003*D7003)</f>
        <v>3.3515999999999997E-2</v>
      </c>
    </row>
    <row r="7004" spans="1:9" ht="16" x14ac:dyDescent="0.2">
      <c r="A7004" s="5">
        <v>42697.895833333336</v>
      </c>
      <c r="B7004" s="2">
        <v>1329.99</v>
      </c>
      <c r="C7004" s="29">
        <v>119.3</v>
      </c>
      <c r="D7004" s="8">
        <v>2.7E-4</v>
      </c>
      <c r="E7004" s="13">
        <f>D7004*'Assumptions Notes'!C$12</f>
        <v>3.2399999999999998E-2</v>
      </c>
      <c r="F7004" s="15">
        <f t="shared" si="218"/>
        <v>3.2210999999999997E-2</v>
      </c>
      <c r="G7004" s="10">
        <f>IF(C7004&gt;'Assumptions Notes'!C$11,'Assumptions Notes'!C$11,C7004)</f>
        <v>119.3</v>
      </c>
      <c r="H7004" s="15">
        <f t="shared" si="219"/>
        <v>3.2210999999999997E-2</v>
      </c>
      <c r="I7004" s="2">
        <f>IF(C7004&gt;'Assumptions Notes'!C$11,-C7004*('Assumptions Notes'!C$13/(2*1000)),G7004*D7004)</f>
        <v>3.2210999999999997E-2</v>
      </c>
    </row>
    <row r="7005" spans="1:9" ht="16" x14ac:dyDescent="0.2">
      <c r="A7005" s="5">
        <v>42697.916666666664</v>
      </c>
      <c r="B7005" s="2">
        <v>1284.48</v>
      </c>
      <c r="C7005" s="29">
        <v>122.2</v>
      </c>
      <c r="D7005" s="8">
        <v>2.5500000000000002E-4</v>
      </c>
      <c r="E7005" s="13">
        <f>D7005*'Assumptions Notes'!C$12</f>
        <v>3.0600000000000002E-2</v>
      </c>
      <c r="F7005" s="15">
        <f t="shared" si="218"/>
        <v>3.1161000000000005E-2</v>
      </c>
      <c r="G7005" s="10">
        <f>IF(C7005&gt;'Assumptions Notes'!C$11,'Assumptions Notes'!C$11,C7005)</f>
        <v>122.2</v>
      </c>
      <c r="H7005" s="15">
        <f t="shared" si="219"/>
        <v>3.1161000000000005E-2</v>
      </c>
      <c r="I7005" s="2">
        <f>IF(C7005&gt;'Assumptions Notes'!C$11,-C7005*('Assumptions Notes'!C$13/(2*1000)),G7005*D7005)</f>
        <v>3.1161000000000005E-2</v>
      </c>
    </row>
    <row r="7006" spans="1:9" ht="16" x14ac:dyDescent="0.2">
      <c r="A7006" s="5">
        <v>42697.9375</v>
      </c>
      <c r="B7006" s="2">
        <v>1240.31</v>
      </c>
      <c r="C7006" s="29">
        <v>121.1</v>
      </c>
      <c r="D7006" s="8">
        <v>2.1250000000000002E-4</v>
      </c>
      <c r="E7006" s="13">
        <f>D7006*'Assumptions Notes'!C$12</f>
        <v>2.5500000000000002E-2</v>
      </c>
      <c r="F7006" s="15">
        <f t="shared" si="218"/>
        <v>2.573375E-2</v>
      </c>
      <c r="G7006" s="10">
        <f>IF(C7006&gt;'Assumptions Notes'!C$11,'Assumptions Notes'!C$11,C7006)</f>
        <v>121.1</v>
      </c>
      <c r="H7006" s="15">
        <f t="shared" si="219"/>
        <v>2.573375E-2</v>
      </c>
      <c r="I7006" s="2">
        <f>IF(C7006&gt;'Assumptions Notes'!C$11,-C7006*('Assumptions Notes'!C$13/(2*1000)),G7006*D7006)</f>
        <v>2.573375E-2</v>
      </c>
    </row>
    <row r="7007" spans="1:9" ht="16" x14ac:dyDescent="0.2">
      <c r="A7007" s="5">
        <v>42697.958333333336</v>
      </c>
      <c r="B7007" s="2">
        <v>1224.1400000000001</v>
      </c>
      <c r="C7007" s="29">
        <v>117.6</v>
      </c>
      <c r="D7007" s="8">
        <v>1.7000000000000001E-4</v>
      </c>
      <c r="E7007" s="13">
        <f>D7007*'Assumptions Notes'!C$12</f>
        <v>2.0400000000000001E-2</v>
      </c>
      <c r="F7007" s="15">
        <f t="shared" si="218"/>
        <v>1.9991999999999999E-2</v>
      </c>
      <c r="G7007" s="10">
        <f>IF(C7007&gt;'Assumptions Notes'!C$11,'Assumptions Notes'!C$11,C7007)</f>
        <v>117.6</v>
      </c>
      <c r="H7007" s="15">
        <f t="shared" si="219"/>
        <v>1.9991999999999999E-2</v>
      </c>
      <c r="I7007" s="2">
        <f>IF(C7007&gt;'Assumptions Notes'!C$11,-C7007*('Assumptions Notes'!C$13/(2*1000)),G7007*D7007)</f>
        <v>1.9991999999999999E-2</v>
      </c>
    </row>
    <row r="7008" spans="1:9" ht="16" x14ac:dyDescent="0.2">
      <c r="A7008" s="5">
        <v>42697.979166666664</v>
      </c>
      <c r="B7008" s="2">
        <v>1233.44</v>
      </c>
      <c r="C7008" s="29">
        <v>111.3</v>
      </c>
      <c r="D7008" s="8">
        <v>1.5000000000000001E-4</v>
      </c>
      <c r="E7008" s="13">
        <f>D7008*'Assumptions Notes'!C$12</f>
        <v>1.8000000000000002E-2</v>
      </c>
      <c r="F7008" s="15">
        <f t="shared" si="218"/>
        <v>1.6695000000000002E-2</v>
      </c>
      <c r="G7008" s="10">
        <f>IF(C7008&gt;'Assumptions Notes'!C$11,'Assumptions Notes'!C$11,C7008)</f>
        <v>111.3</v>
      </c>
      <c r="H7008" s="15">
        <f t="shared" si="219"/>
        <v>1.6695000000000002E-2</v>
      </c>
      <c r="I7008" s="2">
        <f>IF(C7008&gt;'Assumptions Notes'!C$11,-C7008*('Assumptions Notes'!C$13/(2*1000)),G7008*D7008)</f>
        <v>1.6695000000000002E-2</v>
      </c>
    </row>
    <row r="7009" spans="1:9" ht="16" x14ac:dyDescent="0.2">
      <c r="A7009" s="5">
        <v>42698</v>
      </c>
      <c r="B7009" s="2">
        <v>1424.05</v>
      </c>
      <c r="C7009" s="29">
        <v>107.2</v>
      </c>
      <c r="D7009" s="8">
        <v>1.2999999999999999E-4</v>
      </c>
      <c r="E7009" s="13">
        <f>D7009*'Assumptions Notes'!C$12</f>
        <v>1.5599999999999999E-2</v>
      </c>
      <c r="F7009" s="15">
        <f t="shared" si="218"/>
        <v>1.3935999999999999E-2</v>
      </c>
      <c r="G7009" s="10">
        <f>IF(C7009&gt;'Assumptions Notes'!C$11,'Assumptions Notes'!C$11,C7009)</f>
        <v>107.2</v>
      </c>
      <c r="H7009" s="15">
        <f t="shared" si="219"/>
        <v>1.3935999999999999E-2</v>
      </c>
      <c r="I7009" s="2">
        <f>IF(C7009&gt;'Assumptions Notes'!C$11,-C7009*('Assumptions Notes'!C$13/(2*1000)),G7009*D7009)</f>
        <v>1.3935999999999999E-2</v>
      </c>
    </row>
    <row r="7010" spans="1:9" ht="16" x14ac:dyDescent="0.2">
      <c r="A7010" s="5">
        <v>42698.020833333336</v>
      </c>
      <c r="B7010" s="2">
        <v>1335.33</v>
      </c>
      <c r="C7010" s="29">
        <v>106.9</v>
      </c>
      <c r="D7010" s="8">
        <v>1.175E-4</v>
      </c>
      <c r="E7010" s="13">
        <f>D7010*'Assumptions Notes'!C$12</f>
        <v>1.41E-2</v>
      </c>
      <c r="F7010" s="15">
        <f t="shared" si="218"/>
        <v>1.2560750000000001E-2</v>
      </c>
      <c r="G7010" s="10">
        <f>IF(C7010&gt;'Assumptions Notes'!C$11,'Assumptions Notes'!C$11,C7010)</f>
        <v>106.9</v>
      </c>
      <c r="H7010" s="15">
        <f t="shared" si="219"/>
        <v>1.2560750000000001E-2</v>
      </c>
      <c r="I7010" s="2">
        <f>IF(C7010&gt;'Assumptions Notes'!C$11,-C7010*('Assumptions Notes'!C$13/(2*1000)),G7010*D7010)</f>
        <v>1.2560750000000001E-2</v>
      </c>
    </row>
    <row r="7011" spans="1:9" ht="16" x14ac:dyDescent="0.2">
      <c r="A7011" s="5">
        <v>42698.041666666664</v>
      </c>
      <c r="B7011" s="2">
        <v>1274.71</v>
      </c>
      <c r="C7011" s="29">
        <v>104.7</v>
      </c>
      <c r="D7011" s="8">
        <v>1.05E-4</v>
      </c>
      <c r="E7011" s="13">
        <f>D7011*'Assumptions Notes'!C$12</f>
        <v>1.26E-2</v>
      </c>
      <c r="F7011" s="15">
        <f t="shared" si="218"/>
        <v>1.0993500000000002E-2</v>
      </c>
      <c r="G7011" s="10">
        <f>IF(C7011&gt;'Assumptions Notes'!C$11,'Assumptions Notes'!C$11,C7011)</f>
        <v>104.7</v>
      </c>
      <c r="H7011" s="15">
        <f t="shared" si="219"/>
        <v>1.0993500000000002E-2</v>
      </c>
      <c r="I7011" s="2">
        <f>IF(C7011&gt;'Assumptions Notes'!C$11,-C7011*('Assumptions Notes'!C$13/(2*1000)),G7011*D7011)</f>
        <v>1.0993500000000002E-2</v>
      </c>
    </row>
    <row r="7012" spans="1:9" ht="16" x14ac:dyDescent="0.2">
      <c r="A7012" s="5">
        <v>42698.0625</v>
      </c>
      <c r="B7012" s="2">
        <v>1231.73</v>
      </c>
      <c r="C7012" s="29">
        <v>105.3</v>
      </c>
      <c r="D7012" s="8">
        <v>1.025E-4</v>
      </c>
      <c r="E7012" s="13">
        <f>D7012*'Assumptions Notes'!C$12</f>
        <v>1.23E-2</v>
      </c>
      <c r="F7012" s="15">
        <f t="shared" si="218"/>
        <v>1.0793249999999999E-2</v>
      </c>
      <c r="G7012" s="10">
        <f>IF(C7012&gt;'Assumptions Notes'!C$11,'Assumptions Notes'!C$11,C7012)</f>
        <v>105.3</v>
      </c>
      <c r="H7012" s="15">
        <f t="shared" si="219"/>
        <v>1.0793249999999999E-2</v>
      </c>
      <c r="I7012" s="2">
        <f>IF(C7012&gt;'Assumptions Notes'!C$11,-C7012*('Assumptions Notes'!C$13/(2*1000)),G7012*D7012)</f>
        <v>1.0793249999999999E-2</v>
      </c>
    </row>
    <row r="7013" spans="1:9" ht="16" x14ac:dyDescent="0.2">
      <c r="A7013" s="5">
        <v>42698.083333333336</v>
      </c>
      <c r="B7013" s="2">
        <v>1220.74</v>
      </c>
      <c r="C7013" s="29">
        <v>110.8</v>
      </c>
      <c r="D7013" s="8">
        <v>1E-4</v>
      </c>
      <c r="E7013" s="13">
        <f>D7013*'Assumptions Notes'!C$12</f>
        <v>1.2E-2</v>
      </c>
      <c r="F7013" s="15">
        <f t="shared" si="218"/>
        <v>1.108E-2</v>
      </c>
      <c r="G7013" s="10">
        <f>IF(C7013&gt;'Assumptions Notes'!C$11,'Assumptions Notes'!C$11,C7013)</f>
        <v>110.8</v>
      </c>
      <c r="H7013" s="15">
        <f t="shared" si="219"/>
        <v>1.108E-2</v>
      </c>
      <c r="I7013" s="2">
        <f>IF(C7013&gt;'Assumptions Notes'!C$11,-C7013*('Assumptions Notes'!C$13/(2*1000)),G7013*D7013)</f>
        <v>1.108E-2</v>
      </c>
    </row>
    <row r="7014" spans="1:9" ht="16" x14ac:dyDescent="0.2">
      <c r="A7014" s="5">
        <v>42698.104166666664</v>
      </c>
      <c r="B7014" s="2">
        <v>1195.22</v>
      </c>
      <c r="C7014" s="29">
        <v>113.6</v>
      </c>
      <c r="D7014" s="8">
        <v>9.8750000000000002E-5</v>
      </c>
      <c r="E7014" s="13">
        <f>D7014*'Assumptions Notes'!C$12</f>
        <v>1.1849999999999999E-2</v>
      </c>
      <c r="F7014" s="15">
        <f t="shared" si="218"/>
        <v>1.1217999999999999E-2</v>
      </c>
      <c r="G7014" s="10">
        <f>IF(C7014&gt;'Assumptions Notes'!C$11,'Assumptions Notes'!C$11,C7014)</f>
        <v>113.6</v>
      </c>
      <c r="H7014" s="15">
        <f t="shared" si="219"/>
        <v>1.1217999999999999E-2</v>
      </c>
      <c r="I7014" s="2">
        <f>IF(C7014&gt;'Assumptions Notes'!C$11,-C7014*('Assumptions Notes'!C$13/(2*1000)),G7014*D7014)</f>
        <v>1.1217999999999999E-2</v>
      </c>
    </row>
    <row r="7015" spans="1:9" ht="16" x14ac:dyDescent="0.2">
      <c r="A7015" s="5">
        <v>42698.125</v>
      </c>
      <c r="B7015" s="2">
        <v>1187.6300000000001</v>
      </c>
      <c r="C7015" s="29">
        <v>113</v>
      </c>
      <c r="D7015" s="8">
        <v>9.7499999999999998E-5</v>
      </c>
      <c r="E7015" s="13">
        <f>D7015*'Assumptions Notes'!C$12</f>
        <v>1.17E-2</v>
      </c>
      <c r="F7015" s="15">
        <f t="shared" si="218"/>
        <v>1.10175E-2</v>
      </c>
      <c r="G7015" s="10">
        <f>IF(C7015&gt;'Assumptions Notes'!C$11,'Assumptions Notes'!C$11,C7015)</f>
        <v>113</v>
      </c>
      <c r="H7015" s="15">
        <f t="shared" si="219"/>
        <v>1.10175E-2</v>
      </c>
      <c r="I7015" s="2">
        <f>IF(C7015&gt;'Assumptions Notes'!C$11,-C7015*('Assumptions Notes'!C$13/(2*1000)),G7015*D7015)</f>
        <v>1.10175E-2</v>
      </c>
    </row>
    <row r="7016" spans="1:9" ht="16" x14ac:dyDescent="0.2">
      <c r="A7016" s="5">
        <v>42698.145833333336</v>
      </c>
      <c r="B7016" s="2">
        <v>1172.04</v>
      </c>
      <c r="C7016" s="29">
        <v>115.7</v>
      </c>
      <c r="D7016" s="8">
        <v>9.6250000000000009E-5</v>
      </c>
      <c r="E7016" s="13">
        <f>D7016*'Assumptions Notes'!C$12</f>
        <v>1.1550000000000001E-2</v>
      </c>
      <c r="F7016" s="15">
        <f t="shared" si="218"/>
        <v>1.1136125000000002E-2</v>
      </c>
      <c r="G7016" s="10">
        <f>IF(C7016&gt;'Assumptions Notes'!C$11,'Assumptions Notes'!C$11,C7016)</f>
        <v>115.7</v>
      </c>
      <c r="H7016" s="15">
        <f t="shared" si="219"/>
        <v>1.1136125000000002E-2</v>
      </c>
      <c r="I7016" s="2">
        <f>IF(C7016&gt;'Assumptions Notes'!C$11,-C7016*('Assumptions Notes'!C$13/(2*1000)),G7016*D7016)</f>
        <v>1.1136125000000002E-2</v>
      </c>
    </row>
    <row r="7017" spans="1:9" ht="16" x14ac:dyDescent="0.2">
      <c r="A7017" s="5">
        <v>42698.166666666664</v>
      </c>
      <c r="B7017" s="2">
        <v>1132.6500000000001</v>
      </c>
      <c r="C7017" s="29">
        <v>114.6</v>
      </c>
      <c r="D7017" s="8">
        <v>9.5000000000000005E-5</v>
      </c>
      <c r="E7017" s="13">
        <f>D7017*'Assumptions Notes'!C$12</f>
        <v>1.14E-2</v>
      </c>
      <c r="F7017" s="15">
        <f t="shared" si="218"/>
        <v>1.0887000000000001E-2</v>
      </c>
      <c r="G7017" s="10">
        <f>IF(C7017&gt;'Assumptions Notes'!C$11,'Assumptions Notes'!C$11,C7017)</f>
        <v>114.6</v>
      </c>
      <c r="H7017" s="15">
        <f t="shared" si="219"/>
        <v>1.0887000000000001E-2</v>
      </c>
      <c r="I7017" s="2">
        <f>IF(C7017&gt;'Assumptions Notes'!C$11,-C7017*('Assumptions Notes'!C$13/(2*1000)),G7017*D7017)</f>
        <v>1.0887000000000001E-2</v>
      </c>
    </row>
    <row r="7018" spans="1:9" ht="16" x14ac:dyDescent="0.2">
      <c r="A7018" s="5">
        <v>42698.1875</v>
      </c>
      <c r="B7018" s="2">
        <v>1139.8900000000001</v>
      </c>
      <c r="C7018" s="29">
        <v>116.4</v>
      </c>
      <c r="D7018" s="8">
        <v>9.6250000000000009E-5</v>
      </c>
      <c r="E7018" s="13">
        <f>D7018*'Assumptions Notes'!C$12</f>
        <v>1.1550000000000001E-2</v>
      </c>
      <c r="F7018" s="15">
        <f t="shared" si="218"/>
        <v>1.1203500000000002E-2</v>
      </c>
      <c r="G7018" s="10">
        <f>IF(C7018&gt;'Assumptions Notes'!C$11,'Assumptions Notes'!C$11,C7018)</f>
        <v>116.4</v>
      </c>
      <c r="H7018" s="15">
        <f t="shared" si="219"/>
        <v>1.1203500000000002E-2</v>
      </c>
      <c r="I7018" s="2">
        <f>IF(C7018&gt;'Assumptions Notes'!C$11,-C7018*('Assumptions Notes'!C$13/(2*1000)),G7018*D7018)</f>
        <v>1.1203500000000002E-2</v>
      </c>
    </row>
    <row r="7019" spans="1:9" ht="16" x14ac:dyDescent="0.2">
      <c r="A7019" s="5">
        <v>42698.208333333336</v>
      </c>
      <c r="B7019" s="2">
        <v>1163.28</v>
      </c>
      <c r="C7019" s="29">
        <v>113.2</v>
      </c>
      <c r="D7019" s="8">
        <v>9.7499999999999998E-5</v>
      </c>
      <c r="E7019" s="13">
        <f>D7019*'Assumptions Notes'!C$12</f>
        <v>1.17E-2</v>
      </c>
      <c r="F7019" s="15">
        <f t="shared" si="218"/>
        <v>1.1037E-2</v>
      </c>
      <c r="G7019" s="10">
        <f>IF(C7019&gt;'Assumptions Notes'!C$11,'Assumptions Notes'!C$11,C7019)</f>
        <v>113.2</v>
      </c>
      <c r="H7019" s="15">
        <f t="shared" si="219"/>
        <v>1.1037E-2</v>
      </c>
      <c r="I7019" s="2">
        <f>IF(C7019&gt;'Assumptions Notes'!C$11,-C7019*('Assumptions Notes'!C$13/(2*1000)),G7019*D7019)</f>
        <v>1.1037E-2</v>
      </c>
    </row>
    <row r="7020" spans="1:9" ht="16" x14ac:dyDescent="0.2">
      <c r="A7020" s="5">
        <v>42698.229166666664</v>
      </c>
      <c r="B7020" s="2">
        <v>1189.4000000000001</v>
      </c>
      <c r="C7020" s="29">
        <v>107.5</v>
      </c>
      <c r="D7020" s="8">
        <v>1.15E-4</v>
      </c>
      <c r="E7020" s="13">
        <f>D7020*'Assumptions Notes'!C$12</f>
        <v>1.38E-2</v>
      </c>
      <c r="F7020" s="15">
        <f t="shared" si="218"/>
        <v>1.23625E-2</v>
      </c>
      <c r="G7020" s="10">
        <f>IF(C7020&gt;'Assumptions Notes'!C$11,'Assumptions Notes'!C$11,C7020)</f>
        <v>107.5</v>
      </c>
      <c r="H7020" s="15">
        <f t="shared" si="219"/>
        <v>1.23625E-2</v>
      </c>
      <c r="I7020" s="2">
        <f>IF(C7020&gt;'Assumptions Notes'!C$11,-C7020*('Assumptions Notes'!C$13/(2*1000)),G7020*D7020)</f>
        <v>1.23625E-2</v>
      </c>
    </row>
    <row r="7021" spans="1:9" ht="16" x14ac:dyDescent="0.2">
      <c r="A7021" s="5">
        <v>42698.25</v>
      </c>
      <c r="B7021" s="2">
        <v>1257.53</v>
      </c>
      <c r="C7021" s="29">
        <v>102.5</v>
      </c>
      <c r="D7021" s="8">
        <v>1.325E-4</v>
      </c>
      <c r="E7021" s="13">
        <f>D7021*'Assumptions Notes'!C$12</f>
        <v>1.5900000000000001E-2</v>
      </c>
      <c r="F7021" s="15">
        <f t="shared" si="218"/>
        <v>1.358125E-2</v>
      </c>
      <c r="G7021" s="10">
        <f>IF(C7021&gt;'Assumptions Notes'!C$11,'Assumptions Notes'!C$11,C7021)</f>
        <v>102.5</v>
      </c>
      <c r="H7021" s="15">
        <f t="shared" si="219"/>
        <v>1.358125E-2</v>
      </c>
      <c r="I7021" s="2">
        <f>IF(C7021&gt;'Assumptions Notes'!C$11,-C7021*('Assumptions Notes'!C$13/(2*1000)),G7021*D7021)</f>
        <v>1.358125E-2</v>
      </c>
    </row>
    <row r="7022" spans="1:9" ht="16" x14ac:dyDescent="0.2">
      <c r="A7022" s="5">
        <v>42698.270833333336</v>
      </c>
      <c r="B7022" s="2">
        <v>1329.33</v>
      </c>
      <c r="C7022" s="29">
        <v>102.5</v>
      </c>
      <c r="D7022" s="8">
        <v>1.6249999999999999E-4</v>
      </c>
      <c r="E7022" s="13">
        <f>D7022*'Assumptions Notes'!C$12</f>
        <v>1.95E-2</v>
      </c>
      <c r="F7022" s="15">
        <f t="shared" si="218"/>
        <v>1.6656250000000001E-2</v>
      </c>
      <c r="G7022" s="10">
        <f>IF(C7022&gt;'Assumptions Notes'!C$11,'Assumptions Notes'!C$11,C7022)</f>
        <v>102.5</v>
      </c>
      <c r="H7022" s="15">
        <f t="shared" si="219"/>
        <v>1.6656250000000001E-2</v>
      </c>
      <c r="I7022" s="2">
        <f>IF(C7022&gt;'Assumptions Notes'!C$11,-C7022*('Assumptions Notes'!C$13/(2*1000)),G7022*D7022)</f>
        <v>1.6656250000000001E-2</v>
      </c>
    </row>
    <row r="7023" spans="1:9" ht="16" x14ac:dyDescent="0.2">
      <c r="A7023" s="5">
        <v>42698.291666666664</v>
      </c>
      <c r="B7023" s="2">
        <v>1415.75</v>
      </c>
      <c r="C7023" s="29">
        <v>102.8</v>
      </c>
      <c r="D7023" s="8">
        <v>1.9249999999999999E-4</v>
      </c>
      <c r="E7023" s="13">
        <f>D7023*'Assumptions Notes'!C$12</f>
        <v>2.3099999999999999E-2</v>
      </c>
      <c r="F7023" s="15">
        <f t="shared" si="218"/>
        <v>1.9788999999999998E-2</v>
      </c>
      <c r="G7023" s="10">
        <f>IF(C7023&gt;'Assumptions Notes'!C$11,'Assumptions Notes'!C$11,C7023)</f>
        <v>102.8</v>
      </c>
      <c r="H7023" s="15">
        <f t="shared" si="219"/>
        <v>1.9788999999999998E-2</v>
      </c>
      <c r="I7023" s="2">
        <f>IF(C7023&gt;'Assumptions Notes'!C$11,-C7023*('Assumptions Notes'!C$13/(2*1000)),G7023*D7023)</f>
        <v>1.9788999999999998E-2</v>
      </c>
    </row>
    <row r="7024" spans="1:9" ht="16" x14ac:dyDescent="0.2">
      <c r="A7024" s="5">
        <v>42698.3125</v>
      </c>
      <c r="B7024" s="2">
        <v>1438.86</v>
      </c>
      <c r="C7024" s="29">
        <v>100.6</v>
      </c>
      <c r="D7024" s="8">
        <v>2.0875000000000001E-4</v>
      </c>
      <c r="E7024" s="13">
        <f>D7024*'Assumptions Notes'!C$12</f>
        <v>2.5049999999999999E-2</v>
      </c>
      <c r="F7024" s="15">
        <f t="shared" si="218"/>
        <v>2.1000249999999998E-2</v>
      </c>
      <c r="G7024" s="10">
        <f>IF(C7024&gt;'Assumptions Notes'!C$11,'Assumptions Notes'!C$11,C7024)</f>
        <v>100.6</v>
      </c>
      <c r="H7024" s="15">
        <f t="shared" si="219"/>
        <v>2.1000249999999998E-2</v>
      </c>
      <c r="I7024" s="2">
        <f>IF(C7024&gt;'Assumptions Notes'!C$11,-C7024*('Assumptions Notes'!C$13/(2*1000)),G7024*D7024)</f>
        <v>2.1000249999999998E-2</v>
      </c>
    </row>
    <row r="7025" spans="1:9" ht="16" x14ac:dyDescent="0.2">
      <c r="A7025" s="5">
        <v>42698.333333333336</v>
      </c>
      <c r="B7025" s="2">
        <v>1350.27</v>
      </c>
      <c r="C7025" s="29">
        <v>101</v>
      </c>
      <c r="D7025" s="8">
        <v>2.2499999999999999E-4</v>
      </c>
      <c r="E7025" s="13">
        <f>D7025*'Assumptions Notes'!C$12</f>
        <v>2.7E-2</v>
      </c>
      <c r="F7025" s="15">
        <f t="shared" si="218"/>
        <v>2.2724999999999999E-2</v>
      </c>
      <c r="G7025" s="10">
        <f>IF(C7025&gt;'Assumptions Notes'!C$11,'Assumptions Notes'!C$11,C7025)</f>
        <v>101</v>
      </c>
      <c r="H7025" s="15">
        <f t="shared" si="219"/>
        <v>2.2724999999999999E-2</v>
      </c>
      <c r="I7025" s="2">
        <f>IF(C7025&gt;'Assumptions Notes'!C$11,-C7025*('Assumptions Notes'!C$13/(2*1000)),G7025*D7025)</f>
        <v>2.2724999999999999E-2</v>
      </c>
    </row>
    <row r="7026" spans="1:9" ht="16" x14ac:dyDescent="0.2">
      <c r="A7026" s="5">
        <v>42698.354166666664</v>
      </c>
      <c r="B7026" s="2">
        <v>1296.76</v>
      </c>
      <c r="C7026" s="29">
        <v>106</v>
      </c>
      <c r="D7026" s="8">
        <v>2.2625E-4</v>
      </c>
      <c r="E7026" s="13">
        <f>D7026*'Assumptions Notes'!C$12</f>
        <v>2.7150000000000001E-2</v>
      </c>
      <c r="F7026" s="15">
        <f t="shared" si="218"/>
        <v>2.39825E-2</v>
      </c>
      <c r="G7026" s="10">
        <f>IF(C7026&gt;'Assumptions Notes'!C$11,'Assumptions Notes'!C$11,C7026)</f>
        <v>106</v>
      </c>
      <c r="H7026" s="15">
        <f t="shared" si="219"/>
        <v>2.39825E-2</v>
      </c>
      <c r="I7026" s="2">
        <f>IF(C7026&gt;'Assumptions Notes'!C$11,-C7026*('Assumptions Notes'!C$13/(2*1000)),G7026*D7026)</f>
        <v>2.39825E-2</v>
      </c>
    </row>
    <row r="7027" spans="1:9" ht="16" x14ac:dyDescent="0.2">
      <c r="A7027" s="5">
        <v>42698.375</v>
      </c>
      <c r="B7027" s="2">
        <v>1236.79</v>
      </c>
      <c r="C7027" s="29">
        <v>105.5</v>
      </c>
      <c r="D7027" s="8">
        <v>2.275E-4</v>
      </c>
      <c r="E7027" s="13">
        <f>D7027*'Assumptions Notes'!C$12</f>
        <v>2.7300000000000001E-2</v>
      </c>
      <c r="F7027" s="15">
        <f t="shared" si="218"/>
        <v>2.4001250000000002E-2</v>
      </c>
      <c r="G7027" s="10">
        <f>IF(C7027&gt;'Assumptions Notes'!C$11,'Assumptions Notes'!C$11,C7027)</f>
        <v>105.5</v>
      </c>
      <c r="H7027" s="15">
        <f t="shared" si="219"/>
        <v>2.4001250000000002E-2</v>
      </c>
      <c r="I7027" s="2">
        <f>IF(C7027&gt;'Assumptions Notes'!C$11,-C7027*('Assumptions Notes'!C$13/(2*1000)),G7027*D7027)</f>
        <v>2.4001250000000002E-2</v>
      </c>
    </row>
    <row r="7028" spans="1:9" ht="16" x14ac:dyDescent="0.2">
      <c r="A7028" s="5">
        <v>42698.395833333336</v>
      </c>
      <c r="B7028" s="2">
        <v>1172.54</v>
      </c>
      <c r="C7028" s="29">
        <v>107.8</v>
      </c>
      <c r="D7028" s="8">
        <v>2.1875E-4</v>
      </c>
      <c r="E7028" s="13">
        <f>D7028*'Assumptions Notes'!C$12</f>
        <v>2.6249999999999999E-2</v>
      </c>
      <c r="F7028" s="15">
        <f t="shared" si="218"/>
        <v>2.3581250000000002E-2</v>
      </c>
      <c r="G7028" s="10">
        <f>IF(C7028&gt;'Assumptions Notes'!C$11,'Assumptions Notes'!C$11,C7028)</f>
        <v>107.8</v>
      </c>
      <c r="H7028" s="15">
        <f t="shared" si="219"/>
        <v>2.3581250000000002E-2</v>
      </c>
      <c r="I7028" s="2">
        <f>IF(C7028&gt;'Assumptions Notes'!C$11,-C7028*('Assumptions Notes'!C$13/(2*1000)),G7028*D7028)</f>
        <v>2.3581250000000002E-2</v>
      </c>
    </row>
    <row r="7029" spans="1:9" ht="16" x14ac:dyDescent="0.2">
      <c r="A7029" s="5">
        <v>42698.416666666664</v>
      </c>
      <c r="B7029" s="2">
        <v>1124.69</v>
      </c>
      <c r="C7029" s="29">
        <v>110</v>
      </c>
      <c r="D7029" s="8">
        <v>2.1000000000000001E-4</v>
      </c>
      <c r="E7029" s="13">
        <f>D7029*'Assumptions Notes'!C$12</f>
        <v>2.52E-2</v>
      </c>
      <c r="F7029" s="15">
        <f t="shared" si="218"/>
        <v>2.3100000000000002E-2</v>
      </c>
      <c r="G7029" s="10">
        <f>IF(C7029&gt;'Assumptions Notes'!C$11,'Assumptions Notes'!C$11,C7029)</f>
        <v>110</v>
      </c>
      <c r="H7029" s="15">
        <f t="shared" si="219"/>
        <v>2.3100000000000002E-2</v>
      </c>
      <c r="I7029" s="2">
        <f>IF(C7029&gt;'Assumptions Notes'!C$11,-C7029*('Assumptions Notes'!C$13/(2*1000)),G7029*D7029)</f>
        <v>2.3100000000000002E-2</v>
      </c>
    </row>
    <row r="7030" spans="1:9" ht="16" x14ac:dyDescent="0.2">
      <c r="A7030" s="5">
        <v>42698.4375</v>
      </c>
      <c r="B7030" s="2">
        <v>1093.8</v>
      </c>
      <c r="C7030" s="29">
        <v>109.9</v>
      </c>
      <c r="D7030" s="8">
        <v>2.075E-4</v>
      </c>
      <c r="E7030" s="13">
        <f>D7030*'Assumptions Notes'!C$12</f>
        <v>2.4899999999999999E-2</v>
      </c>
      <c r="F7030" s="15">
        <f t="shared" si="218"/>
        <v>2.2804250000000002E-2</v>
      </c>
      <c r="G7030" s="10">
        <f>IF(C7030&gt;'Assumptions Notes'!C$11,'Assumptions Notes'!C$11,C7030)</f>
        <v>109.9</v>
      </c>
      <c r="H7030" s="15">
        <f t="shared" si="219"/>
        <v>2.2804250000000002E-2</v>
      </c>
      <c r="I7030" s="2">
        <f>IF(C7030&gt;'Assumptions Notes'!C$11,-C7030*('Assumptions Notes'!C$13/(2*1000)),G7030*D7030)</f>
        <v>2.2804250000000002E-2</v>
      </c>
    </row>
    <row r="7031" spans="1:9" ht="16" x14ac:dyDescent="0.2">
      <c r="A7031" s="5">
        <v>42698.458333333336</v>
      </c>
      <c r="B7031" s="2">
        <v>1064.96</v>
      </c>
      <c r="C7031" s="29">
        <v>107.8</v>
      </c>
      <c r="D7031" s="8">
        <v>2.05E-4</v>
      </c>
      <c r="E7031" s="13">
        <f>D7031*'Assumptions Notes'!C$12</f>
        <v>2.46E-2</v>
      </c>
      <c r="F7031" s="15">
        <f t="shared" si="218"/>
        <v>2.2099000000000001E-2</v>
      </c>
      <c r="G7031" s="10">
        <f>IF(C7031&gt;'Assumptions Notes'!C$11,'Assumptions Notes'!C$11,C7031)</f>
        <v>107.8</v>
      </c>
      <c r="H7031" s="15">
        <f t="shared" si="219"/>
        <v>2.2099000000000001E-2</v>
      </c>
      <c r="I7031" s="2">
        <f>IF(C7031&gt;'Assumptions Notes'!C$11,-C7031*('Assumptions Notes'!C$13/(2*1000)),G7031*D7031)</f>
        <v>2.2099000000000001E-2</v>
      </c>
    </row>
    <row r="7032" spans="1:9" ht="16" x14ac:dyDescent="0.2">
      <c r="A7032" s="5">
        <v>42698.479166666664</v>
      </c>
      <c r="B7032" s="2">
        <v>1055.98</v>
      </c>
      <c r="C7032" s="29">
        <v>102.8</v>
      </c>
      <c r="D7032" s="8">
        <v>2.1499999999999999E-4</v>
      </c>
      <c r="E7032" s="13">
        <f>D7032*'Assumptions Notes'!C$12</f>
        <v>2.58E-2</v>
      </c>
      <c r="F7032" s="15">
        <f t="shared" si="218"/>
        <v>2.2102E-2</v>
      </c>
      <c r="G7032" s="10">
        <f>IF(C7032&gt;'Assumptions Notes'!C$11,'Assumptions Notes'!C$11,C7032)</f>
        <v>102.8</v>
      </c>
      <c r="H7032" s="15">
        <f t="shared" si="219"/>
        <v>2.2102E-2</v>
      </c>
      <c r="I7032" s="2">
        <f>IF(C7032&gt;'Assumptions Notes'!C$11,-C7032*('Assumptions Notes'!C$13/(2*1000)),G7032*D7032)</f>
        <v>2.2102E-2</v>
      </c>
    </row>
    <row r="7033" spans="1:9" ht="16" x14ac:dyDescent="0.2">
      <c r="A7033" s="5">
        <v>42698.5</v>
      </c>
      <c r="B7033" s="2">
        <v>1042.77</v>
      </c>
      <c r="C7033" s="29">
        <v>98.2</v>
      </c>
      <c r="D7033" s="8">
        <v>2.2499999999999999E-4</v>
      </c>
      <c r="E7033" s="13">
        <f>D7033*'Assumptions Notes'!C$12</f>
        <v>2.7E-2</v>
      </c>
      <c r="F7033" s="15">
        <f t="shared" si="218"/>
        <v>2.2095E-2</v>
      </c>
      <c r="G7033" s="10">
        <f>IF(C7033&gt;'Assumptions Notes'!C$11,'Assumptions Notes'!C$11,C7033)</f>
        <v>98.2</v>
      </c>
      <c r="H7033" s="15">
        <f t="shared" si="219"/>
        <v>2.2095E-2</v>
      </c>
      <c r="I7033" s="2">
        <f>IF(C7033&gt;'Assumptions Notes'!C$11,-C7033*('Assumptions Notes'!C$13/(2*1000)),G7033*D7033)</f>
        <v>2.2095E-2</v>
      </c>
    </row>
    <row r="7034" spans="1:9" ht="16" x14ac:dyDescent="0.2">
      <c r="A7034" s="5">
        <v>42698.520833333336</v>
      </c>
      <c r="B7034" s="2">
        <v>1051.68</v>
      </c>
      <c r="C7034" s="29">
        <v>99.3</v>
      </c>
      <c r="D7034" s="8">
        <v>2.1250000000000002E-4</v>
      </c>
      <c r="E7034" s="13">
        <f>D7034*'Assumptions Notes'!C$12</f>
        <v>2.5500000000000002E-2</v>
      </c>
      <c r="F7034" s="15">
        <f t="shared" si="218"/>
        <v>2.1101250000000002E-2</v>
      </c>
      <c r="G7034" s="10">
        <f>IF(C7034&gt;'Assumptions Notes'!C$11,'Assumptions Notes'!C$11,C7034)</f>
        <v>99.3</v>
      </c>
      <c r="H7034" s="15">
        <f t="shared" si="219"/>
        <v>2.1101250000000002E-2</v>
      </c>
      <c r="I7034" s="2">
        <f>IF(C7034&gt;'Assumptions Notes'!C$11,-C7034*('Assumptions Notes'!C$13/(2*1000)),G7034*D7034)</f>
        <v>2.1101250000000002E-2</v>
      </c>
    </row>
    <row r="7035" spans="1:9" ht="16" x14ac:dyDescent="0.2">
      <c r="A7035" s="5">
        <v>42698.541666666664</v>
      </c>
      <c r="B7035" s="2">
        <v>1050.0899999999999</v>
      </c>
      <c r="C7035" s="29">
        <v>95.1</v>
      </c>
      <c r="D7035" s="8">
        <v>2.0000000000000001E-4</v>
      </c>
      <c r="E7035" s="13">
        <f>D7035*'Assumptions Notes'!C$12</f>
        <v>2.4E-2</v>
      </c>
      <c r="F7035" s="15">
        <f t="shared" si="218"/>
        <v>1.9019999999999999E-2</v>
      </c>
      <c r="G7035" s="10">
        <f>IF(C7035&gt;'Assumptions Notes'!C$11,'Assumptions Notes'!C$11,C7035)</f>
        <v>95.1</v>
      </c>
      <c r="H7035" s="15">
        <f t="shared" si="219"/>
        <v>1.9019999999999999E-2</v>
      </c>
      <c r="I7035" s="2">
        <f>IF(C7035&gt;'Assumptions Notes'!C$11,-C7035*('Assumptions Notes'!C$13/(2*1000)),G7035*D7035)</f>
        <v>1.9019999999999999E-2</v>
      </c>
    </row>
    <row r="7036" spans="1:9" ht="16" x14ac:dyDescent="0.2">
      <c r="A7036" s="5">
        <v>42698.5625</v>
      </c>
      <c r="B7036" s="2">
        <v>1026.28</v>
      </c>
      <c r="C7036" s="29">
        <v>93.6</v>
      </c>
      <c r="D7036" s="8">
        <v>1.975E-4</v>
      </c>
      <c r="E7036" s="13">
        <f>D7036*'Assumptions Notes'!C$12</f>
        <v>2.3699999999999999E-2</v>
      </c>
      <c r="F7036" s="15">
        <f t="shared" si="218"/>
        <v>1.8485999999999999E-2</v>
      </c>
      <c r="G7036" s="10">
        <f>IF(C7036&gt;'Assumptions Notes'!C$11,'Assumptions Notes'!C$11,C7036)</f>
        <v>93.6</v>
      </c>
      <c r="H7036" s="15">
        <f t="shared" si="219"/>
        <v>1.8485999999999999E-2</v>
      </c>
      <c r="I7036" s="2">
        <f>IF(C7036&gt;'Assumptions Notes'!C$11,-C7036*('Assumptions Notes'!C$13/(2*1000)),G7036*D7036)</f>
        <v>1.8485999999999999E-2</v>
      </c>
    </row>
    <row r="7037" spans="1:9" ht="16" x14ac:dyDescent="0.2">
      <c r="A7037" s="5">
        <v>42698.583333333336</v>
      </c>
      <c r="B7037" s="2">
        <v>1028.06</v>
      </c>
      <c r="C7037" s="29">
        <v>100.5</v>
      </c>
      <c r="D7037" s="8">
        <v>1.95E-4</v>
      </c>
      <c r="E7037" s="13">
        <f>D7037*'Assumptions Notes'!C$12</f>
        <v>2.3400000000000001E-2</v>
      </c>
      <c r="F7037" s="15">
        <f t="shared" si="218"/>
        <v>1.95975E-2</v>
      </c>
      <c r="G7037" s="10">
        <f>IF(C7037&gt;'Assumptions Notes'!C$11,'Assumptions Notes'!C$11,C7037)</f>
        <v>100.5</v>
      </c>
      <c r="H7037" s="15">
        <f t="shared" si="219"/>
        <v>1.95975E-2</v>
      </c>
      <c r="I7037" s="2">
        <f>IF(C7037&gt;'Assumptions Notes'!C$11,-C7037*('Assumptions Notes'!C$13/(2*1000)),G7037*D7037)</f>
        <v>1.95975E-2</v>
      </c>
    </row>
    <row r="7038" spans="1:9" ht="16" x14ac:dyDescent="0.2">
      <c r="A7038" s="5">
        <v>42698.604166666664</v>
      </c>
      <c r="B7038" s="2">
        <v>1022.48</v>
      </c>
      <c r="C7038" s="29">
        <v>100.2</v>
      </c>
      <c r="D7038" s="8">
        <v>1.9625E-4</v>
      </c>
      <c r="E7038" s="13">
        <f>D7038*'Assumptions Notes'!C$12</f>
        <v>2.3550000000000001E-2</v>
      </c>
      <c r="F7038" s="15">
        <f t="shared" si="218"/>
        <v>1.9664250000000001E-2</v>
      </c>
      <c r="G7038" s="10">
        <f>IF(C7038&gt;'Assumptions Notes'!C$11,'Assumptions Notes'!C$11,C7038)</f>
        <v>100.2</v>
      </c>
      <c r="H7038" s="15">
        <f t="shared" si="219"/>
        <v>1.9664250000000001E-2</v>
      </c>
      <c r="I7038" s="2">
        <f>IF(C7038&gt;'Assumptions Notes'!C$11,-C7038*('Assumptions Notes'!C$13/(2*1000)),G7038*D7038)</f>
        <v>1.9664250000000001E-2</v>
      </c>
    </row>
    <row r="7039" spans="1:9" ht="16" x14ac:dyDescent="0.2">
      <c r="A7039" s="5">
        <v>42698.625</v>
      </c>
      <c r="B7039" s="2">
        <v>1028.75</v>
      </c>
      <c r="C7039" s="29">
        <v>103.6</v>
      </c>
      <c r="D7039" s="8">
        <v>1.975E-4</v>
      </c>
      <c r="E7039" s="13">
        <f>D7039*'Assumptions Notes'!C$12</f>
        <v>2.3699999999999999E-2</v>
      </c>
      <c r="F7039" s="15">
        <f t="shared" si="218"/>
        <v>2.0461E-2</v>
      </c>
      <c r="G7039" s="10">
        <f>IF(C7039&gt;'Assumptions Notes'!C$11,'Assumptions Notes'!C$11,C7039)</f>
        <v>103.6</v>
      </c>
      <c r="H7039" s="15">
        <f t="shared" si="219"/>
        <v>2.0461E-2</v>
      </c>
      <c r="I7039" s="2">
        <f>IF(C7039&gt;'Assumptions Notes'!C$11,-C7039*('Assumptions Notes'!C$13/(2*1000)),G7039*D7039)</f>
        <v>2.0461E-2</v>
      </c>
    </row>
    <row r="7040" spans="1:9" ht="16" x14ac:dyDescent="0.2">
      <c r="A7040" s="5">
        <v>42698.645833333336</v>
      </c>
      <c r="B7040" s="2">
        <v>1067.92</v>
      </c>
      <c r="C7040" s="29">
        <v>103.6</v>
      </c>
      <c r="D7040" s="8">
        <v>2.2124999999999998E-4</v>
      </c>
      <c r="E7040" s="13">
        <f>D7040*'Assumptions Notes'!C$12</f>
        <v>2.6549999999999997E-2</v>
      </c>
      <c r="F7040" s="15">
        <f t="shared" si="218"/>
        <v>2.2921499999999997E-2</v>
      </c>
      <c r="G7040" s="10">
        <f>IF(C7040&gt;'Assumptions Notes'!C$11,'Assumptions Notes'!C$11,C7040)</f>
        <v>103.6</v>
      </c>
      <c r="H7040" s="15">
        <f t="shared" si="219"/>
        <v>2.2921499999999997E-2</v>
      </c>
      <c r="I7040" s="2">
        <f>IF(C7040&gt;'Assumptions Notes'!C$11,-C7040*('Assumptions Notes'!C$13/(2*1000)),G7040*D7040)</f>
        <v>2.2921499999999997E-2</v>
      </c>
    </row>
    <row r="7041" spans="1:9" ht="16" x14ac:dyDescent="0.2">
      <c r="A7041" s="5">
        <v>42698.666666666664</v>
      </c>
      <c r="B7041" s="2">
        <v>1101.69</v>
      </c>
      <c r="C7041" s="29">
        <v>104.1</v>
      </c>
      <c r="D7041" s="8">
        <v>2.4499999999999999E-4</v>
      </c>
      <c r="E7041" s="13">
        <f>D7041*'Assumptions Notes'!C$12</f>
        <v>2.9399999999999999E-2</v>
      </c>
      <c r="F7041" s="15">
        <f t="shared" si="218"/>
        <v>2.5504499999999999E-2</v>
      </c>
      <c r="G7041" s="10">
        <f>IF(C7041&gt;'Assumptions Notes'!C$11,'Assumptions Notes'!C$11,C7041)</f>
        <v>104.1</v>
      </c>
      <c r="H7041" s="15">
        <f t="shared" si="219"/>
        <v>2.5504499999999999E-2</v>
      </c>
      <c r="I7041" s="2">
        <f>IF(C7041&gt;'Assumptions Notes'!C$11,-C7041*('Assumptions Notes'!C$13/(2*1000)),G7041*D7041)</f>
        <v>2.5504499999999999E-2</v>
      </c>
    </row>
    <row r="7042" spans="1:9" ht="16" x14ac:dyDescent="0.2">
      <c r="A7042" s="5">
        <v>42698.6875</v>
      </c>
      <c r="B7042" s="2">
        <v>1121.33</v>
      </c>
      <c r="C7042" s="29">
        <v>105</v>
      </c>
      <c r="D7042" s="8">
        <v>2.7E-4</v>
      </c>
      <c r="E7042" s="13">
        <f>D7042*'Assumptions Notes'!C$12</f>
        <v>3.2399999999999998E-2</v>
      </c>
      <c r="F7042" s="15">
        <f t="shared" si="218"/>
        <v>2.835E-2</v>
      </c>
      <c r="G7042" s="10">
        <f>IF(C7042&gt;'Assumptions Notes'!C$11,'Assumptions Notes'!C$11,C7042)</f>
        <v>105</v>
      </c>
      <c r="H7042" s="15">
        <f t="shared" si="219"/>
        <v>2.835E-2</v>
      </c>
      <c r="I7042" s="2">
        <f>IF(C7042&gt;'Assumptions Notes'!C$11,-C7042*('Assumptions Notes'!C$13/(2*1000)),G7042*D7042)</f>
        <v>2.835E-2</v>
      </c>
    </row>
    <row r="7043" spans="1:9" ht="16" x14ac:dyDescent="0.2">
      <c r="A7043" s="5">
        <v>42698.708333333336</v>
      </c>
      <c r="B7043" s="2">
        <v>1171.44</v>
      </c>
      <c r="C7043" s="29">
        <v>100.6</v>
      </c>
      <c r="D7043" s="8">
        <v>2.9500000000000001E-4</v>
      </c>
      <c r="E7043" s="13">
        <f>D7043*'Assumptions Notes'!C$12</f>
        <v>3.5400000000000001E-2</v>
      </c>
      <c r="F7043" s="15">
        <f t="shared" ref="F7043:F7106" si="220">D7043*C7043</f>
        <v>2.9676999999999999E-2</v>
      </c>
      <c r="G7043" s="10">
        <f>IF(C7043&gt;'Assumptions Notes'!C$11,'Assumptions Notes'!C$11,C7043)</f>
        <v>100.6</v>
      </c>
      <c r="H7043" s="15">
        <f t="shared" ref="H7043:H7106" si="221">G7043*D7043</f>
        <v>2.9676999999999999E-2</v>
      </c>
      <c r="I7043" s="2">
        <f>IF(C7043&gt;'Assumptions Notes'!C$11,-C7043*('Assumptions Notes'!C$13/(2*1000)),G7043*D7043)</f>
        <v>2.9676999999999999E-2</v>
      </c>
    </row>
    <row r="7044" spans="1:9" ht="16" x14ac:dyDescent="0.2">
      <c r="A7044" s="5">
        <v>42698.729166666664</v>
      </c>
      <c r="B7044" s="2">
        <v>1200.1300000000001</v>
      </c>
      <c r="C7044" s="29">
        <v>97.2</v>
      </c>
      <c r="D7044" s="8">
        <v>2.9750000000000002E-4</v>
      </c>
      <c r="E7044" s="13">
        <f>D7044*'Assumptions Notes'!C$12</f>
        <v>3.5700000000000003E-2</v>
      </c>
      <c r="F7044" s="15">
        <f t="shared" si="220"/>
        <v>2.8917000000000002E-2</v>
      </c>
      <c r="G7044" s="10">
        <f>IF(C7044&gt;'Assumptions Notes'!C$11,'Assumptions Notes'!C$11,C7044)</f>
        <v>97.2</v>
      </c>
      <c r="H7044" s="15">
        <f t="shared" si="221"/>
        <v>2.8917000000000002E-2</v>
      </c>
      <c r="I7044" s="2">
        <f>IF(C7044&gt;'Assumptions Notes'!C$11,-C7044*('Assumptions Notes'!C$13/(2*1000)),G7044*D7044)</f>
        <v>2.8917000000000002E-2</v>
      </c>
    </row>
    <row r="7045" spans="1:9" ht="16" x14ac:dyDescent="0.2">
      <c r="A7045" s="5">
        <v>42698.75</v>
      </c>
      <c r="B7045" s="2">
        <v>1241.3599999999999</v>
      </c>
      <c r="C7045" s="29">
        <v>93.1</v>
      </c>
      <c r="D7045" s="8">
        <v>2.9999999999999997E-4</v>
      </c>
      <c r="E7045" s="13">
        <f>D7045*'Assumptions Notes'!C$12</f>
        <v>3.5999999999999997E-2</v>
      </c>
      <c r="F7045" s="15">
        <f t="shared" si="220"/>
        <v>2.7929999999999996E-2</v>
      </c>
      <c r="G7045" s="10">
        <f>IF(C7045&gt;'Assumptions Notes'!C$11,'Assumptions Notes'!C$11,C7045)</f>
        <v>93.1</v>
      </c>
      <c r="H7045" s="15">
        <f t="shared" si="221"/>
        <v>2.7929999999999996E-2</v>
      </c>
      <c r="I7045" s="2">
        <f>IF(C7045&gt;'Assumptions Notes'!C$11,-C7045*('Assumptions Notes'!C$13/(2*1000)),G7045*D7045)</f>
        <v>2.7929999999999996E-2</v>
      </c>
    </row>
    <row r="7046" spans="1:9" ht="16" x14ac:dyDescent="0.2">
      <c r="A7046" s="5">
        <v>42698.770833333336</v>
      </c>
      <c r="B7046" s="2">
        <v>1284.08</v>
      </c>
      <c r="C7046" s="29">
        <v>92.6</v>
      </c>
      <c r="D7046" s="8">
        <v>2.9999999999999997E-4</v>
      </c>
      <c r="E7046" s="13">
        <f>D7046*'Assumptions Notes'!C$12</f>
        <v>3.5999999999999997E-2</v>
      </c>
      <c r="F7046" s="15">
        <f t="shared" si="220"/>
        <v>2.7779999999999996E-2</v>
      </c>
      <c r="G7046" s="10">
        <f>IF(C7046&gt;'Assumptions Notes'!C$11,'Assumptions Notes'!C$11,C7046)</f>
        <v>92.6</v>
      </c>
      <c r="H7046" s="15">
        <f t="shared" si="221"/>
        <v>2.7779999999999996E-2</v>
      </c>
      <c r="I7046" s="2">
        <f>IF(C7046&gt;'Assumptions Notes'!C$11,-C7046*('Assumptions Notes'!C$13/(2*1000)),G7046*D7046)</f>
        <v>2.7779999999999996E-2</v>
      </c>
    </row>
    <row r="7047" spans="1:9" ht="16" x14ac:dyDescent="0.2">
      <c r="A7047" s="5">
        <v>42698.791666666664</v>
      </c>
      <c r="B7047" s="2">
        <v>1294.8699999999999</v>
      </c>
      <c r="C7047" s="29">
        <v>91.1</v>
      </c>
      <c r="D7047" s="8">
        <v>2.9999999999999997E-4</v>
      </c>
      <c r="E7047" s="13">
        <f>D7047*'Assumptions Notes'!C$12</f>
        <v>3.5999999999999997E-2</v>
      </c>
      <c r="F7047" s="15">
        <f t="shared" si="220"/>
        <v>2.7329999999999997E-2</v>
      </c>
      <c r="G7047" s="10">
        <f>IF(C7047&gt;'Assumptions Notes'!C$11,'Assumptions Notes'!C$11,C7047)</f>
        <v>91.1</v>
      </c>
      <c r="H7047" s="15">
        <f t="shared" si="221"/>
        <v>2.7329999999999997E-2</v>
      </c>
      <c r="I7047" s="2">
        <f>IF(C7047&gt;'Assumptions Notes'!C$11,-C7047*('Assumptions Notes'!C$13/(2*1000)),G7047*D7047)</f>
        <v>2.7329999999999997E-2</v>
      </c>
    </row>
    <row r="7048" spans="1:9" ht="16" x14ac:dyDescent="0.2">
      <c r="A7048" s="5">
        <v>42698.8125</v>
      </c>
      <c r="B7048" s="2">
        <v>1317.23</v>
      </c>
      <c r="C7048" s="29">
        <v>91.4</v>
      </c>
      <c r="D7048" s="8">
        <v>2.9750000000000002E-4</v>
      </c>
      <c r="E7048" s="13">
        <f>D7048*'Assumptions Notes'!C$12</f>
        <v>3.5700000000000003E-2</v>
      </c>
      <c r="F7048" s="15">
        <f t="shared" si="220"/>
        <v>2.7191500000000004E-2</v>
      </c>
      <c r="G7048" s="10">
        <f>IF(C7048&gt;'Assumptions Notes'!C$11,'Assumptions Notes'!C$11,C7048)</f>
        <v>91.4</v>
      </c>
      <c r="H7048" s="15">
        <f t="shared" si="221"/>
        <v>2.7191500000000004E-2</v>
      </c>
      <c r="I7048" s="2">
        <f>IF(C7048&gt;'Assumptions Notes'!C$11,-C7048*('Assumptions Notes'!C$13/(2*1000)),G7048*D7048)</f>
        <v>2.7191500000000004E-2</v>
      </c>
    </row>
    <row r="7049" spans="1:9" ht="16" x14ac:dyDescent="0.2">
      <c r="A7049" s="5">
        <v>42698.833333333336</v>
      </c>
      <c r="B7049" s="2">
        <v>1328.3</v>
      </c>
      <c r="C7049" s="29">
        <v>95.9</v>
      </c>
      <c r="D7049" s="8">
        <v>2.9500000000000001E-4</v>
      </c>
      <c r="E7049" s="13">
        <f>D7049*'Assumptions Notes'!C$12</f>
        <v>3.5400000000000001E-2</v>
      </c>
      <c r="F7049" s="15">
        <f t="shared" si="220"/>
        <v>2.8290500000000003E-2</v>
      </c>
      <c r="G7049" s="10">
        <f>IF(C7049&gt;'Assumptions Notes'!C$11,'Assumptions Notes'!C$11,C7049)</f>
        <v>95.9</v>
      </c>
      <c r="H7049" s="15">
        <f t="shared" si="221"/>
        <v>2.8290500000000003E-2</v>
      </c>
      <c r="I7049" s="2">
        <f>IF(C7049&gt;'Assumptions Notes'!C$11,-C7049*('Assumptions Notes'!C$13/(2*1000)),G7049*D7049)</f>
        <v>2.8290500000000003E-2</v>
      </c>
    </row>
    <row r="7050" spans="1:9" ht="16" x14ac:dyDescent="0.2">
      <c r="A7050" s="5">
        <v>42698.854166666664</v>
      </c>
      <c r="B7050" s="2">
        <v>1377.72</v>
      </c>
      <c r="C7050" s="29">
        <v>96.9</v>
      </c>
      <c r="D7050" s="8">
        <v>2.9E-4</v>
      </c>
      <c r="E7050" s="13">
        <f>D7050*'Assumptions Notes'!C$12</f>
        <v>3.4799999999999998E-2</v>
      </c>
      <c r="F7050" s="15">
        <f t="shared" si="220"/>
        <v>2.8101000000000001E-2</v>
      </c>
      <c r="G7050" s="10">
        <f>IF(C7050&gt;'Assumptions Notes'!C$11,'Assumptions Notes'!C$11,C7050)</f>
        <v>96.9</v>
      </c>
      <c r="H7050" s="15">
        <f t="shared" si="221"/>
        <v>2.8101000000000001E-2</v>
      </c>
      <c r="I7050" s="2">
        <f>IF(C7050&gt;'Assumptions Notes'!C$11,-C7050*('Assumptions Notes'!C$13/(2*1000)),G7050*D7050)</f>
        <v>2.8101000000000001E-2</v>
      </c>
    </row>
    <row r="7051" spans="1:9" ht="16" x14ac:dyDescent="0.2">
      <c r="A7051" s="5">
        <v>42698.875</v>
      </c>
      <c r="B7051" s="2">
        <v>1364.12</v>
      </c>
      <c r="C7051" s="29">
        <v>101.7</v>
      </c>
      <c r="D7051" s="8">
        <v>2.8499999999999999E-4</v>
      </c>
      <c r="E7051" s="13">
        <f>D7051*'Assumptions Notes'!C$12</f>
        <v>3.4200000000000001E-2</v>
      </c>
      <c r="F7051" s="15">
        <f t="shared" si="220"/>
        <v>2.89845E-2</v>
      </c>
      <c r="G7051" s="10">
        <f>IF(C7051&gt;'Assumptions Notes'!C$11,'Assumptions Notes'!C$11,C7051)</f>
        <v>101.7</v>
      </c>
      <c r="H7051" s="15">
        <f t="shared" si="221"/>
        <v>2.89845E-2</v>
      </c>
      <c r="I7051" s="2">
        <f>IF(C7051&gt;'Assumptions Notes'!C$11,-C7051*('Assumptions Notes'!C$13/(2*1000)),G7051*D7051)</f>
        <v>2.89845E-2</v>
      </c>
    </row>
    <row r="7052" spans="1:9" ht="16" x14ac:dyDescent="0.2">
      <c r="A7052" s="5">
        <v>42698.895833333336</v>
      </c>
      <c r="B7052" s="2">
        <v>1314.1</v>
      </c>
      <c r="C7052" s="29">
        <v>102</v>
      </c>
      <c r="D7052" s="8">
        <v>2.7E-4</v>
      </c>
      <c r="E7052" s="13">
        <f>D7052*'Assumptions Notes'!C$12</f>
        <v>3.2399999999999998E-2</v>
      </c>
      <c r="F7052" s="15">
        <f t="shared" si="220"/>
        <v>2.7540000000000002E-2</v>
      </c>
      <c r="G7052" s="10">
        <f>IF(C7052&gt;'Assumptions Notes'!C$11,'Assumptions Notes'!C$11,C7052)</f>
        <v>102</v>
      </c>
      <c r="H7052" s="15">
        <f t="shared" si="221"/>
        <v>2.7540000000000002E-2</v>
      </c>
      <c r="I7052" s="2">
        <f>IF(C7052&gt;'Assumptions Notes'!C$11,-C7052*('Assumptions Notes'!C$13/(2*1000)),G7052*D7052)</f>
        <v>2.7540000000000002E-2</v>
      </c>
    </row>
    <row r="7053" spans="1:9" ht="16" x14ac:dyDescent="0.2">
      <c r="A7053" s="5">
        <v>42698.916666666664</v>
      </c>
      <c r="B7053" s="2">
        <v>1276.27</v>
      </c>
      <c r="C7053" s="29">
        <v>102.1</v>
      </c>
      <c r="D7053" s="8">
        <v>2.5500000000000002E-4</v>
      </c>
      <c r="E7053" s="13">
        <f>D7053*'Assumptions Notes'!C$12</f>
        <v>3.0600000000000002E-2</v>
      </c>
      <c r="F7053" s="15">
        <f t="shared" si="220"/>
        <v>2.60355E-2</v>
      </c>
      <c r="G7053" s="10">
        <f>IF(C7053&gt;'Assumptions Notes'!C$11,'Assumptions Notes'!C$11,C7053)</f>
        <v>102.1</v>
      </c>
      <c r="H7053" s="15">
        <f t="shared" si="221"/>
        <v>2.60355E-2</v>
      </c>
      <c r="I7053" s="2">
        <f>IF(C7053&gt;'Assumptions Notes'!C$11,-C7053*('Assumptions Notes'!C$13/(2*1000)),G7053*D7053)</f>
        <v>2.60355E-2</v>
      </c>
    </row>
    <row r="7054" spans="1:9" ht="16" x14ac:dyDescent="0.2">
      <c r="A7054" s="5">
        <v>42698.9375</v>
      </c>
      <c r="B7054" s="2">
        <v>1225.7</v>
      </c>
      <c r="C7054" s="29">
        <v>102.2</v>
      </c>
      <c r="D7054" s="8">
        <v>2.1250000000000002E-4</v>
      </c>
      <c r="E7054" s="13">
        <f>D7054*'Assumptions Notes'!C$12</f>
        <v>2.5500000000000002E-2</v>
      </c>
      <c r="F7054" s="15">
        <f t="shared" si="220"/>
        <v>2.1717500000000001E-2</v>
      </c>
      <c r="G7054" s="10">
        <f>IF(C7054&gt;'Assumptions Notes'!C$11,'Assumptions Notes'!C$11,C7054)</f>
        <v>102.2</v>
      </c>
      <c r="H7054" s="15">
        <f t="shared" si="221"/>
        <v>2.1717500000000001E-2</v>
      </c>
      <c r="I7054" s="2">
        <f>IF(C7054&gt;'Assumptions Notes'!C$11,-C7054*('Assumptions Notes'!C$13/(2*1000)),G7054*D7054)</f>
        <v>2.1717500000000001E-2</v>
      </c>
    </row>
    <row r="7055" spans="1:9" ht="16" x14ac:dyDescent="0.2">
      <c r="A7055" s="5">
        <v>42698.958333333336</v>
      </c>
      <c r="B7055" s="2">
        <v>1223.68</v>
      </c>
      <c r="C7055" s="29">
        <v>98.3</v>
      </c>
      <c r="D7055" s="8">
        <v>1.7000000000000001E-4</v>
      </c>
      <c r="E7055" s="13">
        <f>D7055*'Assumptions Notes'!C$12</f>
        <v>2.0400000000000001E-2</v>
      </c>
      <c r="F7055" s="15">
        <f t="shared" si="220"/>
        <v>1.6711E-2</v>
      </c>
      <c r="G7055" s="10">
        <f>IF(C7055&gt;'Assumptions Notes'!C$11,'Assumptions Notes'!C$11,C7055)</f>
        <v>98.3</v>
      </c>
      <c r="H7055" s="15">
        <f t="shared" si="221"/>
        <v>1.6711E-2</v>
      </c>
      <c r="I7055" s="2">
        <f>IF(C7055&gt;'Assumptions Notes'!C$11,-C7055*('Assumptions Notes'!C$13/(2*1000)),G7055*D7055)</f>
        <v>1.6711E-2</v>
      </c>
    </row>
    <row r="7056" spans="1:9" ht="16" x14ac:dyDescent="0.2">
      <c r="A7056" s="5">
        <v>42698.979166666664</v>
      </c>
      <c r="B7056" s="2">
        <v>1231.18</v>
      </c>
      <c r="C7056" s="29">
        <v>94.4</v>
      </c>
      <c r="D7056" s="8">
        <v>1.5000000000000001E-4</v>
      </c>
      <c r="E7056" s="13">
        <f>D7056*'Assumptions Notes'!C$12</f>
        <v>1.8000000000000002E-2</v>
      </c>
      <c r="F7056" s="15">
        <f t="shared" si="220"/>
        <v>1.4160000000000002E-2</v>
      </c>
      <c r="G7056" s="10">
        <f>IF(C7056&gt;'Assumptions Notes'!C$11,'Assumptions Notes'!C$11,C7056)</f>
        <v>94.4</v>
      </c>
      <c r="H7056" s="15">
        <f t="shared" si="221"/>
        <v>1.4160000000000002E-2</v>
      </c>
      <c r="I7056" s="2">
        <f>IF(C7056&gt;'Assumptions Notes'!C$11,-C7056*('Assumptions Notes'!C$13/(2*1000)),G7056*D7056)</f>
        <v>1.4160000000000002E-2</v>
      </c>
    </row>
    <row r="7057" spans="1:9" ht="16" x14ac:dyDescent="0.2">
      <c r="A7057" s="5">
        <v>42699</v>
      </c>
      <c r="B7057" s="2">
        <v>1456.36</v>
      </c>
      <c r="C7057" s="29">
        <v>92</v>
      </c>
      <c r="D7057" s="8">
        <v>1.2999999999999999E-4</v>
      </c>
      <c r="E7057" s="13">
        <f>D7057*'Assumptions Notes'!C$12</f>
        <v>1.5599999999999999E-2</v>
      </c>
      <c r="F7057" s="15">
        <f t="shared" si="220"/>
        <v>1.1959999999999998E-2</v>
      </c>
      <c r="G7057" s="10">
        <f>IF(C7057&gt;'Assumptions Notes'!C$11,'Assumptions Notes'!C$11,C7057)</f>
        <v>92</v>
      </c>
      <c r="H7057" s="15">
        <f t="shared" si="221"/>
        <v>1.1959999999999998E-2</v>
      </c>
      <c r="I7057" s="2">
        <f>IF(C7057&gt;'Assumptions Notes'!C$11,-C7057*('Assumptions Notes'!C$13/(2*1000)),G7057*D7057)</f>
        <v>1.1959999999999998E-2</v>
      </c>
    </row>
    <row r="7058" spans="1:9" ht="16" x14ac:dyDescent="0.2">
      <c r="A7058" s="5">
        <v>42699.020833333336</v>
      </c>
      <c r="B7058" s="2">
        <v>1351.68</v>
      </c>
      <c r="C7058" s="29">
        <v>89.1</v>
      </c>
      <c r="D7058" s="8">
        <v>1.175E-4</v>
      </c>
      <c r="E7058" s="13">
        <f>D7058*'Assumptions Notes'!C$12</f>
        <v>1.41E-2</v>
      </c>
      <c r="F7058" s="15">
        <f t="shared" si="220"/>
        <v>1.0469249999999999E-2</v>
      </c>
      <c r="G7058" s="10">
        <f>IF(C7058&gt;'Assumptions Notes'!C$11,'Assumptions Notes'!C$11,C7058)</f>
        <v>89.1</v>
      </c>
      <c r="H7058" s="15">
        <f t="shared" si="221"/>
        <v>1.0469249999999999E-2</v>
      </c>
      <c r="I7058" s="2">
        <f>IF(C7058&gt;'Assumptions Notes'!C$11,-C7058*('Assumptions Notes'!C$13/(2*1000)),G7058*D7058)</f>
        <v>1.0469249999999999E-2</v>
      </c>
    </row>
    <row r="7059" spans="1:9" ht="16" x14ac:dyDescent="0.2">
      <c r="A7059" s="5">
        <v>42699.041666666664</v>
      </c>
      <c r="B7059" s="2">
        <v>1286.6500000000001</v>
      </c>
      <c r="C7059" s="29">
        <v>88</v>
      </c>
      <c r="D7059" s="8">
        <v>1.05E-4</v>
      </c>
      <c r="E7059" s="13">
        <f>D7059*'Assumptions Notes'!C$12</f>
        <v>1.26E-2</v>
      </c>
      <c r="F7059" s="15">
        <f t="shared" si="220"/>
        <v>9.2399999999999999E-3</v>
      </c>
      <c r="G7059" s="10">
        <f>IF(C7059&gt;'Assumptions Notes'!C$11,'Assumptions Notes'!C$11,C7059)</f>
        <v>88</v>
      </c>
      <c r="H7059" s="15">
        <f t="shared" si="221"/>
        <v>9.2399999999999999E-3</v>
      </c>
      <c r="I7059" s="2">
        <f>IF(C7059&gt;'Assumptions Notes'!C$11,-C7059*('Assumptions Notes'!C$13/(2*1000)),G7059*D7059)</f>
        <v>9.2399999999999999E-3</v>
      </c>
    </row>
    <row r="7060" spans="1:9" ht="16" x14ac:dyDescent="0.2">
      <c r="A7060" s="5">
        <v>42699.0625</v>
      </c>
      <c r="B7060" s="2">
        <v>1227.27</v>
      </c>
      <c r="C7060" s="29">
        <v>91.7</v>
      </c>
      <c r="D7060" s="8">
        <v>1.025E-4</v>
      </c>
      <c r="E7060" s="13">
        <f>D7060*'Assumptions Notes'!C$12</f>
        <v>1.23E-2</v>
      </c>
      <c r="F7060" s="15">
        <f t="shared" si="220"/>
        <v>9.3992499999999996E-3</v>
      </c>
      <c r="G7060" s="10">
        <f>IF(C7060&gt;'Assumptions Notes'!C$11,'Assumptions Notes'!C$11,C7060)</f>
        <v>91.7</v>
      </c>
      <c r="H7060" s="15">
        <f t="shared" si="221"/>
        <v>9.3992499999999996E-3</v>
      </c>
      <c r="I7060" s="2">
        <f>IF(C7060&gt;'Assumptions Notes'!C$11,-C7060*('Assumptions Notes'!C$13/(2*1000)),G7060*D7060)</f>
        <v>9.3992499999999996E-3</v>
      </c>
    </row>
    <row r="7061" spans="1:9" ht="16" x14ac:dyDescent="0.2">
      <c r="A7061" s="5">
        <v>42699.083333333336</v>
      </c>
      <c r="B7061" s="2">
        <v>1176.7</v>
      </c>
      <c r="C7061" s="29">
        <v>96</v>
      </c>
      <c r="D7061" s="8">
        <v>1E-4</v>
      </c>
      <c r="E7061" s="13">
        <f>D7061*'Assumptions Notes'!C$12</f>
        <v>1.2E-2</v>
      </c>
      <c r="F7061" s="15">
        <f t="shared" si="220"/>
        <v>9.6000000000000009E-3</v>
      </c>
      <c r="G7061" s="10">
        <f>IF(C7061&gt;'Assumptions Notes'!C$11,'Assumptions Notes'!C$11,C7061)</f>
        <v>96</v>
      </c>
      <c r="H7061" s="15">
        <f t="shared" si="221"/>
        <v>9.6000000000000009E-3</v>
      </c>
      <c r="I7061" s="2">
        <f>IF(C7061&gt;'Assumptions Notes'!C$11,-C7061*('Assumptions Notes'!C$13/(2*1000)),G7061*D7061)</f>
        <v>9.6000000000000009E-3</v>
      </c>
    </row>
    <row r="7062" spans="1:9" ht="16" x14ac:dyDescent="0.2">
      <c r="A7062" s="5">
        <v>42699.104166666664</v>
      </c>
      <c r="B7062" s="2">
        <v>1130.9000000000001</v>
      </c>
      <c r="C7062" s="29">
        <v>97.9</v>
      </c>
      <c r="D7062" s="8">
        <v>9.8750000000000002E-5</v>
      </c>
      <c r="E7062" s="13">
        <f>D7062*'Assumptions Notes'!C$12</f>
        <v>1.1849999999999999E-2</v>
      </c>
      <c r="F7062" s="15">
        <f t="shared" si="220"/>
        <v>9.6676250000000009E-3</v>
      </c>
      <c r="G7062" s="10">
        <f>IF(C7062&gt;'Assumptions Notes'!C$11,'Assumptions Notes'!C$11,C7062)</f>
        <v>97.9</v>
      </c>
      <c r="H7062" s="15">
        <f t="shared" si="221"/>
        <v>9.6676250000000009E-3</v>
      </c>
      <c r="I7062" s="2">
        <f>IF(C7062&gt;'Assumptions Notes'!C$11,-C7062*('Assumptions Notes'!C$13/(2*1000)),G7062*D7062)</f>
        <v>9.6676250000000009E-3</v>
      </c>
    </row>
    <row r="7063" spans="1:9" ht="16" x14ac:dyDescent="0.2">
      <c r="A7063" s="5">
        <v>42699.125</v>
      </c>
      <c r="B7063" s="2">
        <v>1102.46</v>
      </c>
      <c r="C7063" s="29">
        <v>100.8</v>
      </c>
      <c r="D7063" s="8">
        <v>9.7499999999999998E-5</v>
      </c>
      <c r="E7063" s="13">
        <f>D7063*'Assumptions Notes'!C$12</f>
        <v>1.17E-2</v>
      </c>
      <c r="F7063" s="15">
        <f t="shared" si="220"/>
        <v>9.8279999999999999E-3</v>
      </c>
      <c r="G7063" s="10">
        <f>IF(C7063&gt;'Assumptions Notes'!C$11,'Assumptions Notes'!C$11,C7063)</f>
        <v>100.8</v>
      </c>
      <c r="H7063" s="15">
        <f t="shared" si="221"/>
        <v>9.8279999999999999E-3</v>
      </c>
      <c r="I7063" s="2">
        <f>IF(C7063&gt;'Assumptions Notes'!C$11,-C7063*('Assumptions Notes'!C$13/(2*1000)),G7063*D7063)</f>
        <v>9.8279999999999999E-3</v>
      </c>
    </row>
    <row r="7064" spans="1:9" ht="16" x14ac:dyDescent="0.2">
      <c r="A7064" s="5">
        <v>42699.145833333336</v>
      </c>
      <c r="B7064" s="2">
        <v>1085.1099999999999</v>
      </c>
      <c r="C7064" s="29">
        <v>102.2</v>
      </c>
      <c r="D7064" s="8">
        <v>9.6250000000000009E-5</v>
      </c>
      <c r="E7064" s="13">
        <f>D7064*'Assumptions Notes'!C$12</f>
        <v>1.1550000000000001E-2</v>
      </c>
      <c r="F7064" s="15">
        <f t="shared" si="220"/>
        <v>9.8367500000000017E-3</v>
      </c>
      <c r="G7064" s="10">
        <f>IF(C7064&gt;'Assumptions Notes'!C$11,'Assumptions Notes'!C$11,C7064)</f>
        <v>102.2</v>
      </c>
      <c r="H7064" s="15">
        <f t="shared" si="221"/>
        <v>9.8367500000000017E-3</v>
      </c>
      <c r="I7064" s="2">
        <f>IF(C7064&gt;'Assumptions Notes'!C$11,-C7064*('Assumptions Notes'!C$13/(2*1000)),G7064*D7064)</f>
        <v>9.8367500000000017E-3</v>
      </c>
    </row>
    <row r="7065" spans="1:9" ht="16" x14ac:dyDescent="0.2">
      <c r="A7065" s="5">
        <v>42699.166666666664</v>
      </c>
      <c r="B7065" s="2">
        <v>1067.54</v>
      </c>
      <c r="C7065" s="29">
        <v>102.8</v>
      </c>
      <c r="D7065" s="8">
        <v>9.5000000000000005E-5</v>
      </c>
      <c r="E7065" s="13">
        <f>D7065*'Assumptions Notes'!C$12</f>
        <v>1.14E-2</v>
      </c>
      <c r="F7065" s="15">
        <f t="shared" si="220"/>
        <v>9.7660000000000004E-3</v>
      </c>
      <c r="G7065" s="10">
        <f>IF(C7065&gt;'Assumptions Notes'!C$11,'Assumptions Notes'!C$11,C7065)</f>
        <v>102.8</v>
      </c>
      <c r="H7065" s="15">
        <f t="shared" si="221"/>
        <v>9.7660000000000004E-3</v>
      </c>
      <c r="I7065" s="2">
        <f>IF(C7065&gt;'Assumptions Notes'!C$11,-C7065*('Assumptions Notes'!C$13/(2*1000)),G7065*D7065)</f>
        <v>9.7660000000000004E-3</v>
      </c>
    </row>
    <row r="7066" spans="1:9" ht="16" x14ac:dyDescent="0.2">
      <c r="A7066" s="5">
        <v>42699.1875</v>
      </c>
      <c r="B7066" s="2">
        <v>1079.1099999999999</v>
      </c>
      <c r="C7066" s="29">
        <v>101.9</v>
      </c>
      <c r="D7066" s="8">
        <v>9.6250000000000009E-5</v>
      </c>
      <c r="E7066" s="13">
        <f>D7066*'Assumptions Notes'!C$12</f>
        <v>1.1550000000000001E-2</v>
      </c>
      <c r="F7066" s="15">
        <f t="shared" si="220"/>
        <v>9.8078750000000006E-3</v>
      </c>
      <c r="G7066" s="10">
        <f>IF(C7066&gt;'Assumptions Notes'!C$11,'Assumptions Notes'!C$11,C7066)</f>
        <v>101.9</v>
      </c>
      <c r="H7066" s="15">
        <f t="shared" si="221"/>
        <v>9.8078750000000006E-3</v>
      </c>
      <c r="I7066" s="2">
        <f>IF(C7066&gt;'Assumptions Notes'!C$11,-C7066*('Assumptions Notes'!C$13/(2*1000)),G7066*D7066)</f>
        <v>9.8078750000000006E-3</v>
      </c>
    </row>
    <row r="7067" spans="1:9" ht="16" x14ac:dyDescent="0.2">
      <c r="A7067" s="5">
        <v>42699.208333333336</v>
      </c>
      <c r="B7067" s="2">
        <v>1131.46</v>
      </c>
      <c r="C7067" s="29">
        <v>98.2</v>
      </c>
      <c r="D7067" s="8">
        <v>9.7499999999999998E-5</v>
      </c>
      <c r="E7067" s="13">
        <f>D7067*'Assumptions Notes'!C$12</f>
        <v>1.17E-2</v>
      </c>
      <c r="F7067" s="15">
        <f t="shared" si="220"/>
        <v>9.5744999999999997E-3</v>
      </c>
      <c r="G7067" s="10">
        <f>IF(C7067&gt;'Assumptions Notes'!C$11,'Assumptions Notes'!C$11,C7067)</f>
        <v>98.2</v>
      </c>
      <c r="H7067" s="15">
        <f t="shared" si="221"/>
        <v>9.5744999999999997E-3</v>
      </c>
      <c r="I7067" s="2">
        <f>IF(C7067&gt;'Assumptions Notes'!C$11,-C7067*('Assumptions Notes'!C$13/(2*1000)),G7067*D7067)</f>
        <v>9.5744999999999997E-3</v>
      </c>
    </row>
    <row r="7068" spans="1:9" ht="16" x14ac:dyDescent="0.2">
      <c r="A7068" s="5">
        <v>42699.229166666664</v>
      </c>
      <c r="B7068" s="2">
        <v>1177.54</v>
      </c>
      <c r="C7068" s="29">
        <v>94.3</v>
      </c>
      <c r="D7068" s="8">
        <v>1.15E-4</v>
      </c>
      <c r="E7068" s="13">
        <f>D7068*'Assumptions Notes'!C$12</f>
        <v>1.38E-2</v>
      </c>
      <c r="F7068" s="15">
        <f t="shared" si="220"/>
        <v>1.08445E-2</v>
      </c>
      <c r="G7068" s="10">
        <f>IF(C7068&gt;'Assumptions Notes'!C$11,'Assumptions Notes'!C$11,C7068)</f>
        <v>94.3</v>
      </c>
      <c r="H7068" s="15">
        <f t="shared" si="221"/>
        <v>1.08445E-2</v>
      </c>
      <c r="I7068" s="2">
        <f>IF(C7068&gt;'Assumptions Notes'!C$11,-C7068*('Assumptions Notes'!C$13/(2*1000)),G7068*D7068)</f>
        <v>1.08445E-2</v>
      </c>
    </row>
    <row r="7069" spans="1:9" ht="16" x14ac:dyDescent="0.2">
      <c r="A7069" s="5">
        <v>42699.25</v>
      </c>
      <c r="B7069" s="2">
        <v>1240.57</v>
      </c>
      <c r="C7069" s="29">
        <v>91.1</v>
      </c>
      <c r="D7069" s="8">
        <v>1.325E-4</v>
      </c>
      <c r="E7069" s="13">
        <f>D7069*'Assumptions Notes'!C$12</f>
        <v>1.5900000000000001E-2</v>
      </c>
      <c r="F7069" s="15">
        <f t="shared" si="220"/>
        <v>1.2070749999999998E-2</v>
      </c>
      <c r="G7069" s="10">
        <f>IF(C7069&gt;'Assumptions Notes'!C$11,'Assumptions Notes'!C$11,C7069)</f>
        <v>91.1</v>
      </c>
      <c r="H7069" s="15">
        <f t="shared" si="221"/>
        <v>1.2070749999999998E-2</v>
      </c>
      <c r="I7069" s="2">
        <f>IF(C7069&gt;'Assumptions Notes'!C$11,-C7069*('Assumptions Notes'!C$13/(2*1000)),G7069*D7069)</f>
        <v>1.2070749999999998E-2</v>
      </c>
    </row>
    <row r="7070" spans="1:9" ht="16" x14ac:dyDescent="0.2">
      <c r="A7070" s="5">
        <v>42699.270833333336</v>
      </c>
      <c r="B7070" s="2">
        <v>1292.8499999999999</v>
      </c>
      <c r="C7070" s="29">
        <v>89.3</v>
      </c>
      <c r="D7070" s="8">
        <v>1.6249999999999999E-4</v>
      </c>
      <c r="E7070" s="13">
        <f>D7070*'Assumptions Notes'!C$12</f>
        <v>1.95E-2</v>
      </c>
      <c r="F7070" s="15">
        <f t="shared" si="220"/>
        <v>1.4511249999999998E-2</v>
      </c>
      <c r="G7070" s="10">
        <f>IF(C7070&gt;'Assumptions Notes'!C$11,'Assumptions Notes'!C$11,C7070)</f>
        <v>89.3</v>
      </c>
      <c r="H7070" s="15">
        <f t="shared" si="221"/>
        <v>1.4511249999999998E-2</v>
      </c>
      <c r="I7070" s="2">
        <f>IF(C7070&gt;'Assumptions Notes'!C$11,-C7070*('Assumptions Notes'!C$13/(2*1000)),G7070*D7070)</f>
        <v>1.4511249999999998E-2</v>
      </c>
    </row>
    <row r="7071" spans="1:9" ht="16" x14ac:dyDescent="0.2">
      <c r="A7071" s="5">
        <v>42699.291666666664</v>
      </c>
      <c r="B7071" s="2">
        <v>1378.07</v>
      </c>
      <c r="C7071" s="29">
        <v>89.1</v>
      </c>
      <c r="D7071" s="8">
        <v>1.9249999999999999E-4</v>
      </c>
      <c r="E7071" s="13">
        <f>D7071*'Assumptions Notes'!C$12</f>
        <v>2.3099999999999999E-2</v>
      </c>
      <c r="F7071" s="15">
        <f t="shared" si="220"/>
        <v>1.7151749999999997E-2</v>
      </c>
      <c r="G7071" s="10">
        <f>IF(C7071&gt;'Assumptions Notes'!C$11,'Assumptions Notes'!C$11,C7071)</f>
        <v>89.1</v>
      </c>
      <c r="H7071" s="15">
        <f t="shared" si="221"/>
        <v>1.7151749999999997E-2</v>
      </c>
      <c r="I7071" s="2">
        <f>IF(C7071&gt;'Assumptions Notes'!C$11,-C7071*('Assumptions Notes'!C$13/(2*1000)),G7071*D7071)</f>
        <v>1.7151749999999997E-2</v>
      </c>
    </row>
    <row r="7072" spans="1:9" ht="16" x14ac:dyDescent="0.2">
      <c r="A7072" s="5">
        <v>42699.3125</v>
      </c>
      <c r="B7072" s="2">
        <v>1398.68</v>
      </c>
      <c r="C7072" s="29">
        <v>91.7</v>
      </c>
      <c r="D7072" s="8">
        <v>2.0875000000000001E-4</v>
      </c>
      <c r="E7072" s="13">
        <f>D7072*'Assumptions Notes'!C$12</f>
        <v>2.5049999999999999E-2</v>
      </c>
      <c r="F7072" s="15">
        <f t="shared" si="220"/>
        <v>1.9142375E-2</v>
      </c>
      <c r="G7072" s="10">
        <f>IF(C7072&gt;'Assumptions Notes'!C$11,'Assumptions Notes'!C$11,C7072)</f>
        <v>91.7</v>
      </c>
      <c r="H7072" s="15">
        <f t="shared" si="221"/>
        <v>1.9142375E-2</v>
      </c>
      <c r="I7072" s="2">
        <f>IF(C7072&gt;'Assumptions Notes'!C$11,-C7072*('Assumptions Notes'!C$13/(2*1000)),G7072*D7072)</f>
        <v>1.9142375E-2</v>
      </c>
    </row>
    <row r="7073" spans="1:9" ht="16" x14ac:dyDescent="0.2">
      <c r="A7073" s="5">
        <v>42699.333333333336</v>
      </c>
      <c r="B7073" s="2">
        <v>1317.2</v>
      </c>
      <c r="C7073" s="29">
        <v>94.8</v>
      </c>
      <c r="D7073" s="8">
        <v>2.2499999999999999E-4</v>
      </c>
      <c r="E7073" s="13">
        <f>D7073*'Assumptions Notes'!C$12</f>
        <v>2.7E-2</v>
      </c>
      <c r="F7073" s="15">
        <f t="shared" si="220"/>
        <v>2.1329999999999998E-2</v>
      </c>
      <c r="G7073" s="10">
        <f>IF(C7073&gt;'Assumptions Notes'!C$11,'Assumptions Notes'!C$11,C7073)</f>
        <v>94.8</v>
      </c>
      <c r="H7073" s="15">
        <f t="shared" si="221"/>
        <v>2.1329999999999998E-2</v>
      </c>
      <c r="I7073" s="2">
        <f>IF(C7073&gt;'Assumptions Notes'!C$11,-C7073*('Assumptions Notes'!C$13/(2*1000)),G7073*D7073)</f>
        <v>2.1329999999999998E-2</v>
      </c>
    </row>
    <row r="7074" spans="1:9" ht="16" x14ac:dyDescent="0.2">
      <c r="A7074" s="5">
        <v>42699.354166666664</v>
      </c>
      <c r="B7074" s="2">
        <v>1293.03</v>
      </c>
      <c r="C7074" s="29">
        <v>98.7</v>
      </c>
      <c r="D7074" s="8">
        <v>2.2625E-4</v>
      </c>
      <c r="E7074" s="13">
        <f>D7074*'Assumptions Notes'!C$12</f>
        <v>2.7150000000000001E-2</v>
      </c>
      <c r="F7074" s="15">
        <f t="shared" si="220"/>
        <v>2.2330875E-2</v>
      </c>
      <c r="G7074" s="10">
        <f>IF(C7074&gt;'Assumptions Notes'!C$11,'Assumptions Notes'!C$11,C7074)</f>
        <v>98.7</v>
      </c>
      <c r="H7074" s="15">
        <f t="shared" si="221"/>
        <v>2.2330875E-2</v>
      </c>
      <c r="I7074" s="2">
        <f>IF(C7074&gt;'Assumptions Notes'!C$11,-C7074*('Assumptions Notes'!C$13/(2*1000)),G7074*D7074)</f>
        <v>2.2330875E-2</v>
      </c>
    </row>
    <row r="7075" spans="1:9" ht="16" x14ac:dyDescent="0.2">
      <c r="A7075" s="5">
        <v>42699.375</v>
      </c>
      <c r="B7075" s="2">
        <v>1270.8699999999999</v>
      </c>
      <c r="C7075" s="29">
        <v>100.4</v>
      </c>
      <c r="D7075" s="8">
        <v>2.275E-4</v>
      </c>
      <c r="E7075" s="13">
        <f>D7075*'Assumptions Notes'!C$12</f>
        <v>2.7300000000000001E-2</v>
      </c>
      <c r="F7075" s="15">
        <f t="shared" si="220"/>
        <v>2.2841E-2</v>
      </c>
      <c r="G7075" s="10">
        <f>IF(C7075&gt;'Assumptions Notes'!C$11,'Assumptions Notes'!C$11,C7075)</f>
        <v>100.4</v>
      </c>
      <c r="H7075" s="15">
        <f t="shared" si="221"/>
        <v>2.2841E-2</v>
      </c>
      <c r="I7075" s="2">
        <f>IF(C7075&gt;'Assumptions Notes'!C$11,-C7075*('Assumptions Notes'!C$13/(2*1000)),G7075*D7075)</f>
        <v>2.2841E-2</v>
      </c>
    </row>
    <row r="7076" spans="1:9" ht="16" x14ac:dyDescent="0.2">
      <c r="A7076" s="5">
        <v>42699.395833333336</v>
      </c>
      <c r="B7076" s="2">
        <v>1250.9000000000001</v>
      </c>
      <c r="C7076" s="29">
        <v>102.1</v>
      </c>
      <c r="D7076" s="8">
        <v>2.1875E-4</v>
      </c>
      <c r="E7076" s="13">
        <f>D7076*'Assumptions Notes'!C$12</f>
        <v>2.6249999999999999E-2</v>
      </c>
      <c r="F7076" s="15">
        <f t="shared" si="220"/>
        <v>2.2334375E-2</v>
      </c>
      <c r="G7076" s="10">
        <f>IF(C7076&gt;'Assumptions Notes'!C$11,'Assumptions Notes'!C$11,C7076)</f>
        <v>102.1</v>
      </c>
      <c r="H7076" s="15">
        <f t="shared" si="221"/>
        <v>2.2334375E-2</v>
      </c>
      <c r="I7076" s="2">
        <f>IF(C7076&gt;'Assumptions Notes'!C$11,-C7076*('Assumptions Notes'!C$13/(2*1000)),G7076*D7076)</f>
        <v>2.2334375E-2</v>
      </c>
    </row>
    <row r="7077" spans="1:9" ht="16" x14ac:dyDescent="0.2">
      <c r="A7077" s="5">
        <v>42699.416666666664</v>
      </c>
      <c r="B7077" s="2">
        <v>1200.6099999999999</v>
      </c>
      <c r="C7077" s="29">
        <v>102.7</v>
      </c>
      <c r="D7077" s="8">
        <v>2.1000000000000001E-4</v>
      </c>
      <c r="E7077" s="13">
        <f>D7077*'Assumptions Notes'!C$12</f>
        <v>2.52E-2</v>
      </c>
      <c r="F7077" s="15">
        <f t="shared" si="220"/>
        <v>2.1567000000000003E-2</v>
      </c>
      <c r="G7077" s="10">
        <f>IF(C7077&gt;'Assumptions Notes'!C$11,'Assumptions Notes'!C$11,C7077)</f>
        <v>102.7</v>
      </c>
      <c r="H7077" s="15">
        <f t="shared" si="221"/>
        <v>2.1567000000000003E-2</v>
      </c>
      <c r="I7077" s="2">
        <f>IF(C7077&gt;'Assumptions Notes'!C$11,-C7077*('Assumptions Notes'!C$13/(2*1000)),G7077*D7077)</f>
        <v>2.1567000000000003E-2</v>
      </c>
    </row>
    <row r="7078" spans="1:9" ht="16" x14ac:dyDescent="0.2">
      <c r="A7078" s="5">
        <v>42699.4375</v>
      </c>
      <c r="B7078" s="2">
        <v>1155.5</v>
      </c>
      <c r="C7078" s="29">
        <v>103.4</v>
      </c>
      <c r="D7078" s="8">
        <v>2.075E-4</v>
      </c>
      <c r="E7078" s="13">
        <f>D7078*'Assumptions Notes'!C$12</f>
        <v>2.4899999999999999E-2</v>
      </c>
      <c r="F7078" s="15">
        <f t="shared" si="220"/>
        <v>2.1455500000000002E-2</v>
      </c>
      <c r="G7078" s="10">
        <f>IF(C7078&gt;'Assumptions Notes'!C$11,'Assumptions Notes'!C$11,C7078)</f>
        <v>103.4</v>
      </c>
      <c r="H7078" s="15">
        <f t="shared" si="221"/>
        <v>2.1455500000000002E-2</v>
      </c>
      <c r="I7078" s="2">
        <f>IF(C7078&gt;'Assumptions Notes'!C$11,-C7078*('Assumptions Notes'!C$13/(2*1000)),G7078*D7078)</f>
        <v>2.1455500000000002E-2</v>
      </c>
    </row>
    <row r="7079" spans="1:9" ht="16" x14ac:dyDescent="0.2">
      <c r="A7079" s="5">
        <v>42699.458333333336</v>
      </c>
      <c r="B7079" s="2">
        <v>1101.6400000000001</v>
      </c>
      <c r="C7079" s="29">
        <v>99.3</v>
      </c>
      <c r="D7079" s="8">
        <v>2.05E-4</v>
      </c>
      <c r="E7079" s="13">
        <f>D7079*'Assumptions Notes'!C$12</f>
        <v>2.46E-2</v>
      </c>
      <c r="F7079" s="15">
        <f t="shared" si="220"/>
        <v>2.03565E-2</v>
      </c>
      <c r="G7079" s="10">
        <f>IF(C7079&gt;'Assumptions Notes'!C$11,'Assumptions Notes'!C$11,C7079)</f>
        <v>99.3</v>
      </c>
      <c r="H7079" s="15">
        <f t="shared" si="221"/>
        <v>2.03565E-2</v>
      </c>
      <c r="I7079" s="2">
        <f>IF(C7079&gt;'Assumptions Notes'!C$11,-C7079*('Assumptions Notes'!C$13/(2*1000)),G7079*D7079)</f>
        <v>2.03565E-2</v>
      </c>
    </row>
    <row r="7080" spans="1:9" ht="16" x14ac:dyDescent="0.2">
      <c r="A7080" s="5">
        <v>42699.479166666664</v>
      </c>
      <c r="B7080" s="2">
        <v>1077.1400000000001</v>
      </c>
      <c r="C7080" s="29">
        <v>95.4</v>
      </c>
      <c r="D7080" s="8">
        <v>2.1499999999999999E-4</v>
      </c>
      <c r="E7080" s="13">
        <f>D7080*'Assumptions Notes'!C$12</f>
        <v>2.58E-2</v>
      </c>
      <c r="F7080" s="15">
        <f t="shared" si="220"/>
        <v>2.0511000000000001E-2</v>
      </c>
      <c r="G7080" s="10">
        <f>IF(C7080&gt;'Assumptions Notes'!C$11,'Assumptions Notes'!C$11,C7080)</f>
        <v>95.4</v>
      </c>
      <c r="H7080" s="15">
        <f t="shared" si="221"/>
        <v>2.0511000000000001E-2</v>
      </c>
      <c r="I7080" s="2">
        <f>IF(C7080&gt;'Assumptions Notes'!C$11,-C7080*('Assumptions Notes'!C$13/(2*1000)),G7080*D7080)</f>
        <v>2.0511000000000001E-2</v>
      </c>
    </row>
    <row r="7081" spans="1:9" ht="16" x14ac:dyDescent="0.2">
      <c r="A7081" s="5">
        <v>42699.5</v>
      </c>
      <c r="B7081" s="2">
        <v>1026.3599999999999</v>
      </c>
      <c r="C7081" s="29">
        <v>93.7</v>
      </c>
      <c r="D7081" s="8">
        <v>2.2499999999999999E-4</v>
      </c>
      <c r="E7081" s="13">
        <f>D7081*'Assumptions Notes'!C$12</f>
        <v>2.7E-2</v>
      </c>
      <c r="F7081" s="15">
        <f t="shared" si="220"/>
        <v>2.1082500000000001E-2</v>
      </c>
      <c r="G7081" s="10">
        <f>IF(C7081&gt;'Assumptions Notes'!C$11,'Assumptions Notes'!C$11,C7081)</f>
        <v>93.7</v>
      </c>
      <c r="H7081" s="15">
        <f t="shared" si="221"/>
        <v>2.1082500000000001E-2</v>
      </c>
      <c r="I7081" s="2">
        <f>IF(C7081&gt;'Assumptions Notes'!C$11,-C7081*('Assumptions Notes'!C$13/(2*1000)),G7081*D7081)</f>
        <v>2.1082500000000001E-2</v>
      </c>
    </row>
    <row r="7082" spans="1:9" ht="16" x14ac:dyDescent="0.2">
      <c r="A7082" s="5">
        <v>42699.520833333336</v>
      </c>
      <c r="B7082" s="2">
        <v>1010.18</v>
      </c>
      <c r="C7082" s="29">
        <v>94.7</v>
      </c>
      <c r="D7082" s="8">
        <v>2.1250000000000002E-4</v>
      </c>
      <c r="E7082" s="13">
        <f>D7082*'Assumptions Notes'!C$12</f>
        <v>2.5500000000000002E-2</v>
      </c>
      <c r="F7082" s="15">
        <f t="shared" si="220"/>
        <v>2.0123750000000003E-2</v>
      </c>
      <c r="G7082" s="10">
        <f>IF(C7082&gt;'Assumptions Notes'!C$11,'Assumptions Notes'!C$11,C7082)</f>
        <v>94.7</v>
      </c>
      <c r="H7082" s="15">
        <f t="shared" si="221"/>
        <v>2.0123750000000003E-2</v>
      </c>
      <c r="I7082" s="2">
        <f>IF(C7082&gt;'Assumptions Notes'!C$11,-C7082*('Assumptions Notes'!C$13/(2*1000)),G7082*D7082)</f>
        <v>2.0123750000000003E-2</v>
      </c>
    </row>
    <row r="7083" spans="1:9" ht="16" x14ac:dyDescent="0.2">
      <c r="A7083" s="5">
        <v>42699.541666666664</v>
      </c>
      <c r="B7083" s="2">
        <v>1015.39</v>
      </c>
      <c r="C7083" s="29">
        <v>92.1</v>
      </c>
      <c r="D7083" s="8">
        <v>2.0000000000000001E-4</v>
      </c>
      <c r="E7083" s="13">
        <f>D7083*'Assumptions Notes'!C$12</f>
        <v>2.4E-2</v>
      </c>
      <c r="F7083" s="15">
        <f t="shared" si="220"/>
        <v>1.8419999999999999E-2</v>
      </c>
      <c r="G7083" s="10">
        <f>IF(C7083&gt;'Assumptions Notes'!C$11,'Assumptions Notes'!C$11,C7083)</f>
        <v>92.1</v>
      </c>
      <c r="H7083" s="15">
        <f t="shared" si="221"/>
        <v>1.8419999999999999E-2</v>
      </c>
      <c r="I7083" s="2">
        <f>IF(C7083&gt;'Assumptions Notes'!C$11,-C7083*('Assumptions Notes'!C$13/(2*1000)),G7083*D7083)</f>
        <v>1.8419999999999999E-2</v>
      </c>
    </row>
    <row r="7084" spans="1:9" ht="16" x14ac:dyDescent="0.2">
      <c r="A7084" s="5">
        <v>42699.5625</v>
      </c>
      <c r="B7084" s="2">
        <v>991.58</v>
      </c>
      <c r="C7084" s="29">
        <v>94.3</v>
      </c>
      <c r="D7084" s="8">
        <v>1.975E-4</v>
      </c>
      <c r="E7084" s="13">
        <f>D7084*'Assumptions Notes'!C$12</f>
        <v>2.3699999999999999E-2</v>
      </c>
      <c r="F7084" s="15">
        <f t="shared" si="220"/>
        <v>1.8624249999999998E-2</v>
      </c>
      <c r="G7084" s="10">
        <f>IF(C7084&gt;'Assumptions Notes'!C$11,'Assumptions Notes'!C$11,C7084)</f>
        <v>94.3</v>
      </c>
      <c r="H7084" s="15">
        <f t="shared" si="221"/>
        <v>1.8624249999999998E-2</v>
      </c>
      <c r="I7084" s="2">
        <f>IF(C7084&gt;'Assumptions Notes'!C$11,-C7084*('Assumptions Notes'!C$13/(2*1000)),G7084*D7084)</f>
        <v>1.8624249999999998E-2</v>
      </c>
    </row>
    <row r="7085" spans="1:9" ht="16" x14ac:dyDescent="0.2">
      <c r="A7085" s="5">
        <v>42699.583333333336</v>
      </c>
      <c r="B7085" s="2">
        <v>971.87</v>
      </c>
      <c r="C7085" s="29">
        <v>96.3</v>
      </c>
      <c r="D7085" s="8">
        <v>1.95E-4</v>
      </c>
      <c r="E7085" s="13">
        <f>D7085*'Assumptions Notes'!C$12</f>
        <v>2.3400000000000001E-2</v>
      </c>
      <c r="F7085" s="15">
        <f t="shared" si="220"/>
        <v>1.87785E-2</v>
      </c>
      <c r="G7085" s="10">
        <f>IF(C7085&gt;'Assumptions Notes'!C$11,'Assumptions Notes'!C$11,C7085)</f>
        <v>96.3</v>
      </c>
      <c r="H7085" s="15">
        <f t="shared" si="221"/>
        <v>1.87785E-2</v>
      </c>
      <c r="I7085" s="2">
        <f>IF(C7085&gt;'Assumptions Notes'!C$11,-C7085*('Assumptions Notes'!C$13/(2*1000)),G7085*D7085)</f>
        <v>1.87785E-2</v>
      </c>
    </row>
    <row r="7086" spans="1:9" ht="16" x14ac:dyDescent="0.2">
      <c r="A7086" s="5">
        <v>42699.604166666664</v>
      </c>
      <c r="B7086" s="2">
        <v>970.33</v>
      </c>
      <c r="C7086" s="29">
        <v>99.5</v>
      </c>
      <c r="D7086" s="8">
        <v>1.9625E-4</v>
      </c>
      <c r="E7086" s="13">
        <f>D7086*'Assumptions Notes'!C$12</f>
        <v>2.3550000000000001E-2</v>
      </c>
      <c r="F7086" s="15">
        <f t="shared" si="220"/>
        <v>1.9526874999999999E-2</v>
      </c>
      <c r="G7086" s="10">
        <f>IF(C7086&gt;'Assumptions Notes'!C$11,'Assumptions Notes'!C$11,C7086)</f>
        <v>99.5</v>
      </c>
      <c r="H7086" s="15">
        <f t="shared" si="221"/>
        <v>1.9526874999999999E-2</v>
      </c>
      <c r="I7086" s="2">
        <f>IF(C7086&gt;'Assumptions Notes'!C$11,-C7086*('Assumptions Notes'!C$13/(2*1000)),G7086*D7086)</f>
        <v>1.9526874999999999E-2</v>
      </c>
    </row>
    <row r="7087" spans="1:9" ht="16" x14ac:dyDescent="0.2">
      <c r="A7087" s="5">
        <v>42699.625</v>
      </c>
      <c r="B7087" s="2">
        <v>986.54</v>
      </c>
      <c r="C7087" s="29">
        <v>99.7</v>
      </c>
      <c r="D7087" s="8">
        <v>1.975E-4</v>
      </c>
      <c r="E7087" s="13">
        <f>D7087*'Assumptions Notes'!C$12</f>
        <v>2.3699999999999999E-2</v>
      </c>
      <c r="F7087" s="15">
        <f t="shared" si="220"/>
        <v>1.969075E-2</v>
      </c>
      <c r="G7087" s="10">
        <f>IF(C7087&gt;'Assumptions Notes'!C$11,'Assumptions Notes'!C$11,C7087)</f>
        <v>99.7</v>
      </c>
      <c r="H7087" s="15">
        <f t="shared" si="221"/>
        <v>1.969075E-2</v>
      </c>
      <c r="I7087" s="2">
        <f>IF(C7087&gt;'Assumptions Notes'!C$11,-C7087*('Assumptions Notes'!C$13/(2*1000)),G7087*D7087)</f>
        <v>1.969075E-2</v>
      </c>
    </row>
    <row r="7088" spans="1:9" ht="16" x14ac:dyDescent="0.2">
      <c r="A7088" s="5">
        <v>42699.645833333336</v>
      </c>
      <c r="B7088" s="2">
        <v>999.99</v>
      </c>
      <c r="C7088" s="29">
        <v>102.5</v>
      </c>
      <c r="D7088" s="8">
        <v>2.2124999999999998E-4</v>
      </c>
      <c r="E7088" s="13">
        <f>D7088*'Assumptions Notes'!C$12</f>
        <v>2.6549999999999997E-2</v>
      </c>
      <c r="F7088" s="15">
        <f t="shared" si="220"/>
        <v>2.2678124999999997E-2</v>
      </c>
      <c r="G7088" s="10">
        <f>IF(C7088&gt;'Assumptions Notes'!C$11,'Assumptions Notes'!C$11,C7088)</f>
        <v>102.5</v>
      </c>
      <c r="H7088" s="15">
        <f t="shared" si="221"/>
        <v>2.2678124999999997E-2</v>
      </c>
      <c r="I7088" s="2">
        <f>IF(C7088&gt;'Assumptions Notes'!C$11,-C7088*('Assumptions Notes'!C$13/(2*1000)),G7088*D7088)</f>
        <v>2.2678124999999997E-2</v>
      </c>
    </row>
    <row r="7089" spans="1:9" ht="16" x14ac:dyDescent="0.2">
      <c r="A7089" s="5">
        <v>42699.666666666664</v>
      </c>
      <c r="B7089" s="2">
        <v>1043.8</v>
      </c>
      <c r="C7089" s="29">
        <v>103.2</v>
      </c>
      <c r="D7089" s="8">
        <v>2.4499999999999999E-4</v>
      </c>
      <c r="E7089" s="13">
        <f>D7089*'Assumptions Notes'!C$12</f>
        <v>2.9399999999999999E-2</v>
      </c>
      <c r="F7089" s="15">
        <f t="shared" si="220"/>
        <v>2.5284000000000001E-2</v>
      </c>
      <c r="G7089" s="10">
        <f>IF(C7089&gt;'Assumptions Notes'!C$11,'Assumptions Notes'!C$11,C7089)</f>
        <v>103.2</v>
      </c>
      <c r="H7089" s="15">
        <f t="shared" si="221"/>
        <v>2.5284000000000001E-2</v>
      </c>
      <c r="I7089" s="2">
        <f>IF(C7089&gt;'Assumptions Notes'!C$11,-C7089*('Assumptions Notes'!C$13/(2*1000)),G7089*D7089)</f>
        <v>2.5284000000000001E-2</v>
      </c>
    </row>
    <row r="7090" spans="1:9" ht="16" x14ac:dyDescent="0.2">
      <c r="A7090" s="5">
        <v>42699.6875</v>
      </c>
      <c r="B7090" s="2">
        <v>1075.23</v>
      </c>
      <c r="C7090" s="29">
        <v>106.3</v>
      </c>
      <c r="D7090" s="8">
        <v>2.7E-4</v>
      </c>
      <c r="E7090" s="13">
        <f>D7090*'Assumptions Notes'!C$12</f>
        <v>3.2399999999999998E-2</v>
      </c>
      <c r="F7090" s="15">
        <f t="shared" si="220"/>
        <v>2.8701000000000001E-2</v>
      </c>
      <c r="G7090" s="10">
        <f>IF(C7090&gt;'Assumptions Notes'!C$11,'Assumptions Notes'!C$11,C7090)</f>
        <v>106.3</v>
      </c>
      <c r="H7090" s="15">
        <f t="shared" si="221"/>
        <v>2.8701000000000001E-2</v>
      </c>
      <c r="I7090" s="2">
        <f>IF(C7090&gt;'Assumptions Notes'!C$11,-C7090*('Assumptions Notes'!C$13/(2*1000)),G7090*D7090)</f>
        <v>2.8701000000000001E-2</v>
      </c>
    </row>
    <row r="7091" spans="1:9" ht="16" x14ac:dyDescent="0.2">
      <c r="A7091" s="5">
        <v>42699.708333333336</v>
      </c>
      <c r="B7091" s="2">
        <v>1112.54</v>
      </c>
      <c r="C7091" s="29">
        <v>99.8</v>
      </c>
      <c r="D7091" s="8">
        <v>2.9500000000000001E-4</v>
      </c>
      <c r="E7091" s="13">
        <f>D7091*'Assumptions Notes'!C$12</f>
        <v>3.5400000000000001E-2</v>
      </c>
      <c r="F7091" s="15">
        <f t="shared" si="220"/>
        <v>2.9441000000000002E-2</v>
      </c>
      <c r="G7091" s="10">
        <f>IF(C7091&gt;'Assumptions Notes'!C$11,'Assumptions Notes'!C$11,C7091)</f>
        <v>99.8</v>
      </c>
      <c r="H7091" s="15">
        <f t="shared" si="221"/>
        <v>2.9441000000000002E-2</v>
      </c>
      <c r="I7091" s="2">
        <f>IF(C7091&gt;'Assumptions Notes'!C$11,-C7091*('Assumptions Notes'!C$13/(2*1000)),G7091*D7091)</f>
        <v>2.9441000000000002E-2</v>
      </c>
    </row>
    <row r="7092" spans="1:9" ht="16" x14ac:dyDescent="0.2">
      <c r="A7092" s="5">
        <v>42699.729166666664</v>
      </c>
      <c r="B7092" s="2">
        <v>1148.73</v>
      </c>
      <c r="C7092" s="29">
        <v>93.8</v>
      </c>
      <c r="D7092" s="8">
        <v>2.9750000000000002E-4</v>
      </c>
      <c r="E7092" s="13">
        <f>D7092*'Assumptions Notes'!C$12</f>
        <v>3.5700000000000003E-2</v>
      </c>
      <c r="F7092" s="15">
        <f t="shared" si="220"/>
        <v>2.79055E-2</v>
      </c>
      <c r="G7092" s="10">
        <f>IF(C7092&gt;'Assumptions Notes'!C$11,'Assumptions Notes'!C$11,C7092)</f>
        <v>93.8</v>
      </c>
      <c r="H7092" s="15">
        <f t="shared" si="221"/>
        <v>2.79055E-2</v>
      </c>
      <c r="I7092" s="2">
        <f>IF(C7092&gt;'Assumptions Notes'!C$11,-C7092*('Assumptions Notes'!C$13/(2*1000)),G7092*D7092)</f>
        <v>2.79055E-2</v>
      </c>
    </row>
    <row r="7093" spans="1:9" ht="16" x14ac:dyDescent="0.2">
      <c r="A7093" s="5">
        <v>42699.75</v>
      </c>
      <c r="B7093" s="2">
        <v>1214.43</v>
      </c>
      <c r="C7093" s="29">
        <v>92.9</v>
      </c>
      <c r="D7093" s="8">
        <v>2.9999999999999997E-4</v>
      </c>
      <c r="E7093" s="13">
        <f>D7093*'Assumptions Notes'!C$12</f>
        <v>3.5999999999999997E-2</v>
      </c>
      <c r="F7093" s="15">
        <f t="shared" si="220"/>
        <v>2.7869999999999999E-2</v>
      </c>
      <c r="G7093" s="10">
        <f>IF(C7093&gt;'Assumptions Notes'!C$11,'Assumptions Notes'!C$11,C7093)</f>
        <v>92.9</v>
      </c>
      <c r="H7093" s="15">
        <f t="shared" si="221"/>
        <v>2.7869999999999999E-2</v>
      </c>
      <c r="I7093" s="2">
        <f>IF(C7093&gt;'Assumptions Notes'!C$11,-C7093*('Assumptions Notes'!C$13/(2*1000)),G7093*D7093)</f>
        <v>2.7869999999999999E-2</v>
      </c>
    </row>
    <row r="7094" spans="1:9" ht="16" x14ac:dyDescent="0.2">
      <c r="A7094" s="5">
        <v>42699.770833333336</v>
      </c>
      <c r="B7094" s="2">
        <v>1239.97</v>
      </c>
      <c r="C7094" s="29">
        <v>90.1</v>
      </c>
      <c r="D7094" s="8">
        <v>2.9999999999999997E-4</v>
      </c>
      <c r="E7094" s="13">
        <f>D7094*'Assumptions Notes'!C$12</f>
        <v>3.5999999999999997E-2</v>
      </c>
      <c r="F7094" s="15">
        <f t="shared" si="220"/>
        <v>2.7029999999999995E-2</v>
      </c>
      <c r="G7094" s="10">
        <f>IF(C7094&gt;'Assumptions Notes'!C$11,'Assumptions Notes'!C$11,C7094)</f>
        <v>90.1</v>
      </c>
      <c r="H7094" s="15">
        <f t="shared" si="221"/>
        <v>2.7029999999999995E-2</v>
      </c>
      <c r="I7094" s="2">
        <f>IF(C7094&gt;'Assumptions Notes'!C$11,-C7094*('Assumptions Notes'!C$13/(2*1000)),G7094*D7094)</f>
        <v>2.7029999999999995E-2</v>
      </c>
    </row>
    <row r="7095" spans="1:9" ht="16" x14ac:dyDescent="0.2">
      <c r="A7095" s="5">
        <v>42699.791666666664</v>
      </c>
      <c r="B7095" s="2">
        <v>1266.25</v>
      </c>
      <c r="C7095" s="29">
        <v>87.4</v>
      </c>
      <c r="D7095" s="8">
        <v>2.9999999999999997E-4</v>
      </c>
      <c r="E7095" s="13">
        <f>D7095*'Assumptions Notes'!C$12</f>
        <v>3.5999999999999997E-2</v>
      </c>
      <c r="F7095" s="15">
        <f t="shared" si="220"/>
        <v>2.622E-2</v>
      </c>
      <c r="G7095" s="10">
        <f>IF(C7095&gt;'Assumptions Notes'!C$11,'Assumptions Notes'!C$11,C7095)</f>
        <v>87.4</v>
      </c>
      <c r="H7095" s="15">
        <f t="shared" si="221"/>
        <v>2.622E-2</v>
      </c>
      <c r="I7095" s="2">
        <f>IF(C7095&gt;'Assumptions Notes'!C$11,-C7095*('Assumptions Notes'!C$13/(2*1000)),G7095*D7095)</f>
        <v>2.622E-2</v>
      </c>
    </row>
    <row r="7096" spans="1:9" ht="16" x14ac:dyDescent="0.2">
      <c r="A7096" s="5">
        <v>42699.8125</v>
      </c>
      <c r="B7096" s="2">
        <v>1294.1600000000001</v>
      </c>
      <c r="C7096" s="29">
        <v>127.9</v>
      </c>
      <c r="D7096" s="8">
        <v>2.9750000000000002E-4</v>
      </c>
      <c r="E7096" s="13">
        <f>D7096*'Assumptions Notes'!C$12</f>
        <v>3.5700000000000003E-2</v>
      </c>
      <c r="F7096" s="15">
        <f t="shared" si="220"/>
        <v>3.8050250000000008E-2</v>
      </c>
      <c r="G7096" s="10">
        <f>IF(C7096&gt;'Assumptions Notes'!C$11,'Assumptions Notes'!C$11,C7096)</f>
        <v>127.9</v>
      </c>
      <c r="H7096" s="15">
        <f t="shared" si="221"/>
        <v>3.8050250000000008E-2</v>
      </c>
      <c r="I7096" s="2">
        <f>IF(C7096&gt;'Assumptions Notes'!C$11,-C7096*('Assumptions Notes'!C$13/(2*1000)),G7096*D7096)</f>
        <v>3.8050250000000008E-2</v>
      </c>
    </row>
    <row r="7097" spans="1:9" ht="16" x14ac:dyDescent="0.2">
      <c r="A7097" s="5">
        <v>42699.833333333336</v>
      </c>
      <c r="B7097" s="2">
        <v>1297.0899999999999</v>
      </c>
      <c r="C7097" s="29">
        <v>130.69999999999999</v>
      </c>
      <c r="D7097" s="8">
        <v>2.9500000000000001E-4</v>
      </c>
      <c r="E7097" s="13">
        <f>D7097*'Assumptions Notes'!C$12</f>
        <v>3.5400000000000001E-2</v>
      </c>
      <c r="F7097" s="15">
        <f t="shared" si="220"/>
        <v>3.85565E-2</v>
      </c>
      <c r="G7097" s="10">
        <f>IF(C7097&gt;'Assumptions Notes'!C$11,'Assumptions Notes'!C$11,C7097)</f>
        <v>130.69999999999999</v>
      </c>
      <c r="H7097" s="15">
        <f t="shared" si="221"/>
        <v>3.85565E-2</v>
      </c>
      <c r="I7097" s="2">
        <f>IF(C7097&gt;'Assumptions Notes'!C$11,-C7097*('Assumptions Notes'!C$13/(2*1000)),G7097*D7097)</f>
        <v>3.85565E-2</v>
      </c>
    </row>
    <row r="7098" spans="1:9" ht="16" x14ac:dyDescent="0.2">
      <c r="A7098" s="5">
        <v>42699.854166666664</v>
      </c>
      <c r="B7098" s="2">
        <v>1363.55</v>
      </c>
      <c r="C7098" s="29">
        <v>129.9</v>
      </c>
      <c r="D7098" s="8">
        <v>2.9E-4</v>
      </c>
      <c r="E7098" s="13">
        <f>D7098*'Assumptions Notes'!C$12</f>
        <v>3.4799999999999998E-2</v>
      </c>
      <c r="F7098" s="15">
        <f t="shared" si="220"/>
        <v>3.7671000000000003E-2</v>
      </c>
      <c r="G7098" s="10">
        <f>IF(C7098&gt;'Assumptions Notes'!C$11,'Assumptions Notes'!C$11,C7098)</f>
        <v>129.9</v>
      </c>
      <c r="H7098" s="15">
        <f t="shared" si="221"/>
        <v>3.7671000000000003E-2</v>
      </c>
      <c r="I7098" s="2">
        <f>IF(C7098&gt;'Assumptions Notes'!C$11,-C7098*('Assumptions Notes'!C$13/(2*1000)),G7098*D7098)</f>
        <v>3.7671000000000003E-2</v>
      </c>
    </row>
    <row r="7099" spans="1:9" ht="16" x14ac:dyDescent="0.2">
      <c r="A7099" s="5">
        <v>42699.875</v>
      </c>
      <c r="B7099" s="2">
        <v>1343.94</v>
      </c>
      <c r="C7099" s="29">
        <v>131.30000000000001</v>
      </c>
      <c r="D7099" s="8">
        <v>2.8499999999999999E-4</v>
      </c>
      <c r="E7099" s="13">
        <f>D7099*'Assumptions Notes'!C$12</f>
        <v>3.4200000000000001E-2</v>
      </c>
      <c r="F7099" s="15">
        <f t="shared" si="220"/>
        <v>3.7420500000000002E-2</v>
      </c>
      <c r="G7099" s="10">
        <f>IF(C7099&gt;'Assumptions Notes'!C$11,'Assumptions Notes'!C$11,C7099)</f>
        <v>131.30000000000001</v>
      </c>
      <c r="H7099" s="15">
        <f t="shared" si="221"/>
        <v>3.7420500000000002E-2</v>
      </c>
      <c r="I7099" s="2">
        <f>IF(C7099&gt;'Assumptions Notes'!C$11,-C7099*('Assumptions Notes'!C$13/(2*1000)),G7099*D7099)</f>
        <v>3.7420500000000002E-2</v>
      </c>
    </row>
    <row r="7100" spans="1:9" ht="16" x14ac:dyDescent="0.2">
      <c r="A7100" s="5">
        <v>42699.895833333336</v>
      </c>
      <c r="B7100" s="2">
        <v>1301.8900000000001</v>
      </c>
      <c r="C7100" s="29">
        <v>126.4</v>
      </c>
      <c r="D7100" s="8">
        <v>2.7E-4</v>
      </c>
      <c r="E7100" s="13">
        <f>D7100*'Assumptions Notes'!C$12</f>
        <v>3.2399999999999998E-2</v>
      </c>
      <c r="F7100" s="15">
        <f t="shared" si="220"/>
        <v>3.4127999999999999E-2</v>
      </c>
      <c r="G7100" s="10">
        <f>IF(C7100&gt;'Assumptions Notes'!C$11,'Assumptions Notes'!C$11,C7100)</f>
        <v>126.4</v>
      </c>
      <c r="H7100" s="15">
        <f t="shared" si="221"/>
        <v>3.4127999999999999E-2</v>
      </c>
      <c r="I7100" s="2">
        <f>IF(C7100&gt;'Assumptions Notes'!C$11,-C7100*('Assumptions Notes'!C$13/(2*1000)),G7100*D7100)</f>
        <v>3.4127999999999999E-2</v>
      </c>
    </row>
    <row r="7101" spans="1:9" ht="16" x14ac:dyDescent="0.2">
      <c r="A7101" s="5">
        <v>42699.916666666664</v>
      </c>
      <c r="B7101" s="2">
        <v>1266.17</v>
      </c>
      <c r="C7101" s="29">
        <v>129.30000000000001</v>
      </c>
      <c r="D7101" s="8">
        <v>2.5500000000000002E-4</v>
      </c>
      <c r="E7101" s="13">
        <f>D7101*'Assumptions Notes'!C$12</f>
        <v>3.0600000000000002E-2</v>
      </c>
      <c r="F7101" s="15">
        <f t="shared" si="220"/>
        <v>3.2971500000000008E-2</v>
      </c>
      <c r="G7101" s="10">
        <f>IF(C7101&gt;'Assumptions Notes'!C$11,'Assumptions Notes'!C$11,C7101)</f>
        <v>129.30000000000001</v>
      </c>
      <c r="H7101" s="15">
        <f t="shared" si="221"/>
        <v>3.2971500000000008E-2</v>
      </c>
      <c r="I7101" s="2">
        <f>IF(C7101&gt;'Assumptions Notes'!C$11,-C7101*('Assumptions Notes'!C$13/(2*1000)),G7101*D7101)</f>
        <v>3.2971500000000008E-2</v>
      </c>
    </row>
    <row r="7102" spans="1:9" ht="16" x14ac:dyDescent="0.2">
      <c r="A7102" s="5">
        <v>42699.9375</v>
      </c>
      <c r="B7102" s="2">
        <v>1237.48</v>
      </c>
      <c r="C7102" s="29">
        <v>121.4</v>
      </c>
      <c r="D7102" s="8">
        <v>2.1250000000000002E-4</v>
      </c>
      <c r="E7102" s="13">
        <f>D7102*'Assumptions Notes'!C$12</f>
        <v>2.5500000000000002E-2</v>
      </c>
      <c r="F7102" s="15">
        <f t="shared" si="220"/>
        <v>2.5797500000000004E-2</v>
      </c>
      <c r="G7102" s="10">
        <f>IF(C7102&gt;'Assumptions Notes'!C$11,'Assumptions Notes'!C$11,C7102)</f>
        <v>121.4</v>
      </c>
      <c r="H7102" s="15">
        <f t="shared" si="221"/>
        <v>2.5797500000000004E-2</v>
      </c>
      <c r="I7102" s="2">
        <f>IF(C7102&gt;'Assumptions Notes'!C$11,-C7102*('Assumptions Notes'!C$13/(2*1000)),G7102*D7102)</f>
        <v>2.5797500000000004E-2</v>
      </c>
    </row>
    <row r="7103" spans="1:9" ht="16" x14ac:dyDescent="0.2">
      <c r="A7103" s="5">
        <v>42699.958333333336</v>
      </c>
      <c r="B7103" s="2">
        <v>1204.9000000000001</v>
      </c>
      <c r="C7103" s="29">
        <v>120.2</v>
      </c>
      <c r="D7103" s="8">
        <v>1.7000000000000001E-4</v>
      </c>
      <c r="E7103" s="13">
        <f>D7103*'Assumptions Notes'!C$12</f>
        <v>2.0400000000000001E-2</v>
      </c>
      <c r="F7103" s="15">
        <f t="shared" si="220"/>
        <v>2.0434000000000001E-2</v>
      </c>
      <c r="G7103" s="10">
        <f>IF(C7103&gt;'Assumptions Notes'!C$11,'Assumptions Notes'!C$11,C7103)</f>
        <v>120.2</v>
      </c>
      <c r="H7103" s="15">
        <f t="shared" si="221"/>
        <v>2.0434000000000001E-2</v>
      </c>
      <c r="I7103" s="2">
        <f>IF(C7103&gt;'Assumptions Notes'!C$11,-C7103*('Assumptions Notes'!C$13/(2*1000)),G7103*D7103)</f>
        <v>2.0434000000000001E-2</v>
      </c>
    </row>
    <row r="7104" spans="1:9" ht="16" x14ac:dyDescent="0.2">
      <c r="A7104" s="5">
        <v>42699.979166666664</v>
      </c>
      <c r="B7104" s="2">
        <v>1227.4000000000001</v>
      </c>
      <c r="C7104" s="29">
        <v>125.4</v>
      </c>
      <c r="D7104" s="8">
        <v>1.5000000000000001E-4</v>
      </c>
      <c r="E7104" s="13">
        <f>D7104*'Assumptions Notes'!C$12</f>
        <v>1.8000000000000002E-2</v>
      </c>
      <c r="F7104" s="15">
        <f t="shared" si="220"/>
        <v>1.8810000000000004E-2</v>
      </c>
      <c r="G7104" s="10">
        <f>IF(C7104&gt;'Assumptions Notes'!C$11,'Assumptions Notes'!C$11,C7104)</f>
        <v>125.4</v>
      </c>
      <c r="H7104" s="15">
        <f t="shared" si="221"/>
        <v>1.8810000000000004E-2</v>
      </c>
      <c r="I7104" s="2">
        <f>IF(C7104&gt;'Assumptions Notes'!C$11,-C7104*('Assumptions Notes'!C$13/(2*1000)),G7104*D7104)</f>
        <v>1.8810000000000004E-2</v>
      </c>
    </row>
    <row r="7105" spans="1:9" ht="16" x14ac:dyDescent="0.2">
      <c r="A7105" s="5">
        <v>42700</v>
      </c>
      <c r="B7105" s="2">
        <v>1408.42</v>
      </c>
      <c r="C7105" s="29">
        <v>123.9</v>
      </c>
      <c r="D7105" s="8">
        <v>1.2999999999999999E-4</v>
      </c>
      <c r="E7105" s="13">
        <f>D7105*'Assumptions Notes'!C$12</f>
        <v>1.5599999999999999E-2</v>
      </c>
      <c r="F7105" s="15">
        <f t="shared" si="220"/>
        <v>1.6107E-2</v>
      </c>
      <c r="G7105" s="10">
        <f>IF(C7105&gt;'Assumptions Notes'!C$11,'Assumptions Notes'!C$11,C7105)</f>
        <v>123.9</v>
      </c>
      <c r="H7105" s="15">
        <f t="shared" si="221"/>
        <v>1.6107E-2</v>
      </c>
      <c r="I7105" s="2">
        <f>IF(C7105&gt;'Assumptions Notes'!C$11,-C7105*('Assumptions Notes'!C$13/(2*1000)),G7105*D7105)</f>
        <v>1.6107E-2</v>
      </c>
    </row>
    <row r="7106" spans="1:9" ht="16" x14ac:dyDescent="0.2">
      <c r="A7106" s="5">
        <v>42700.020833333336</v>
      </c>
      <c r="B7106" s="2">
        <v>1287.3399999999999</v>
      </c>
      <c r="C7106" s="29">
        <v>127.4</v>
      </c>
      <c r="D7106" s="8">
        <v>1.175E-4</v>
      </c>
      <c r="E7106" s="13">
        <f>D7106*'Assumptions Notes'!C$12</f>
        <v>1.41E-2</v>
      </c>
      <c r="F7106" s="15">
        <f t="shared" si="220"/>
        <v>1.49695E-2</v>
      </c>
      <c r="G7106" s="10">
        <f>IF(C7106&gt;'Assumptions Notes'!C$11,'Assumptions Notes'!C$11,C7106)</f>
        <v>127.4</v>
      </c>
      <c r="H7106" s="15">
        <f t="shared" si="221"/>
        <v>1.49695E-2</v>
      </c>
      <c r="I7106" s="2">
        <f>IF(C7106&gt;'Assumptions Notes'!C$11,-C7106*('Assumptions Notes'!C$13/(2*1000)),G7106*D7106)</f>
        <v>1.49695E-2</v>
      </c>
    </row>
    <row r="7107" spans="1:9" ht="16" x14ac:dyDescent="0.2">
      <c r="A7107" s="5">
        <v>42700.041666666664</v>
      </c>
      <c r="B7107" s="2">
        <v>1205.21</v>
      </c>
      <c r="C7107" s="29">
        <v>127.6</v>
      </c>
      <c r="D7107" s="8">
        <v>1.05E-4</v>
      </c>
      <c r="E7107" s="13">
        <f>D7107*'Assumptions Notes'!C$12</f>
        <v>1.26E-2</v>
      </c>
      <c r="F7107" s="15">
        <f t="shared" ref="F7107:F7170" si="222">D7107*C7107</f>
        <v>1.3398E-2</v>
      </c>
      <c r="G7107" s="10">
        <f>IF(C7107&gt;'Assumptions Notes'!C$11,'Assumptions Notes'!C$11,C7107)</f>
        <v>127.6</v>
      </c>
      <c r="H7107" s="15">
        <f t="shared" ref="H7107:H7170" si="223">G7107*D7107</f>
        <v>1.3398E-2</v>
      </c>
      <c r="I7107" s="2">
        <f>IF(C7107&gt;'Assumptions Notes'!C$11,-C7107*('Assumptions Notes'!C$13/(2*1000)),G7107*D7107)</f>
        <v>1.3398E-2</v>
      </c>
    </row>
    <row r="7108" spans="1:9" ht="16" x14ac:dyDescent="0.2">
      <c r="A7108" s="5">
        <v>42700.0625</v>
      </c>
      <c r="B7108" s="2">
        <v>1120.8599999999999</v>
      </c>
      <c r="C7108" s="29">
        <v>125.8</v>
      </c>
      <c r="D7108" s="8">
        <v>1.025E-4</v>
      </c>
      <c r="E7108" s="13">
        <f>D7108*'Assumptions Notes'!C$12</f>
        <v>1.23E-2</v>
      </c>
      <c r="F7108" s="15">
        <f t="shared" si="222"/>
        <v>1.28945E-2</v>
      </c>
      <c r="G7108" s="10">
        <f>IF(C7108&gt;'Assumptions Notes'!C$11,'Assumptions Notes'!C$11,C7108)</f>
        <v>125.8</v>
      </c>
      <c r="H7108" s="15">
        <f t="shared" si="223"/>
        <v>1.28945E-2</v>
      </c>
      <c r="I7108" s="2">
        <f>IF(C7108&gt;'Assumptions Notes'!C$11,-C7108*('Assumptions Notes'!C$13/(2*1000)),G7108*D7108)</f>
        <v>1.28945E-2</v>
      </c>
    </row>
    <row r="7109" spans="1:9" ht="16" x14ac:dyDescent="0.2">
      <c r="A7109" s="5">
        <v>42700.083333333336</v>
      </c>
      <c r="B7109" s="2">
        <v>1093.17</v>
      </c>
      <c r="C7109" s="29">
        <v>126.8</v>
      </c>
      <c r="D7109" s="8">
        <v>1E-4</v>
      </c>
      <c r="E7109" s="13">
        <f>D7109*'Assumptions Notes'!C$12</f>
        <v>1.2E-2</v>
      </c>
      <c r="F7109" s="15">
        <f t="shared" si="222"/>
        <v>1.268E-2</v>
      </c>
      <c r="G7109" s="10">
        <f>IF(C7109&gt;'Assumptions Notes'!C$11,'Assumptions Notes'!C$11,C7109)</f>
        <v>126.8</v>
      </c>
      <c r="H7109" s="15">
        <f t="shared" si="223"/>
        <v>1.268E-2</v>
      </c>
      <c r="I7109" s="2">
        <f>IF(C7109&gt;'Assumptions Notes'!C$11,-C7109*('Assumptions Notes'!C$13/(2*1000)),G7109*D7109)</f>
        <v>1.268E-2</v>
      </c>
    </row>
    <row r="7110" spans="1:9" ht="16" x14ac:dyDescent="0.2">
      <c r="A7110" s="5">
        <v>42700.104166666664</v>
      </c>
      <c r="B7110" s="2">
        <v>1089.3800000000001</v>
      </c>
      <c r="C7110" s="29">
        <v>125.4</v>
      </c>
      <c r="D7110" s="8">
        <v>9.8750000000000002E-5</v>
      </c>
      <c r="E7110" s="13">
        <f>D7110*'Assumptions Notes'!C$12</f>
        <v>1.1849999999999999E-2</v>
      </c>
      <c r="F7110" s="15">
        <f t="shared" si="222"/>
        <v>1.238325E-2</v>
      </c>
      <c r="G7110" s="10">
        <f>IF(C7110&gt;'Assumptions Notes'!C$11,'Assumptions Notes'!C$11,C7110)</f>
        <v>125.4</v>
      </c>
      <c r="H7110" s="15">
        <f t="shared" si="223"/>
        <v>1.238325E-2</v>
      </c>
      <c r="I7110" s="2">
        <f>IF(C7110&gt;'Assumptions Notes'!C$11,-C7110*('Assumptions Notes'!C$13/(2*1000)),G7110*D7110)</f>
        <v>1.238325E-2</v>
      </c>
    </row>
    <row r="7111" spans="1:9" ht="16" x14ac:dyDescent="0.2">
      <c r="A7111" s="5">
        <v>42700.125</v>
      </c>
      <c r="B7111" s="2">
        <v>1067.9100000000001</v>
      </c>
      <c r="C7111" s="29">
        <v>127.7</v>
      </c>
      <c r="D7111" s="8">
        <v>9.7499999999999998E-5</v>
      </c>
      <c r="E7111" s="13">
        <f>D7111*'Assumptions Notes'!C$12</f>
        <v>1.17E-2</v>
      </c>
      <c r="F7111" s="15">
        <f t="shared" si="222"/>
        <v>1.245075E-2</v>
      </c>
      <c r="G7111" s="10">
        <f>IF(C7111&gt;'Assumptions Notes'!C$11,'Assumptions Notes'!C$11,C7111)</f>
        <v>127.7</v>
      </c>
      <c r="H7111" s="15">
        <f t="shared" si="223"/>
        <v>1.245075E-2</v>
      </c>
      <c r="I7111" s="2">
        <f>IF(C7111&gt;'Assumptions Notes'!C$11,-C7111*('Assumptions Notes'!C$13/(2*1000)),G7111*D7111)</f>
        <v>1.245075E-2</v>
      </c>
    </row>
    <row r="7112" spans="1:9" ht="16" x14ac:dyDescent="0.2">
      <c r="A7112" s="5">
        <v>42700.145833333336</v>
      </c>
      <c r="B7112" s="2">
        <v>1066.99</v>
      </c>
      <c r="C7112" s="29">
        <v>128.6</v>
      </c>
      <c r="D7112" s="8">
        <v>9.6250000000000009E-5</v>
      </c>
      <c r="E7112" s="13">
        <f>D7112*'Assumptions Notes'!C$12</f>
        <v>1.1550000000000001E-2</v>
      </c>
      <c r="F7112" s="15">
        <f t="shared" si="222"/>
        <v>1.237775E-2</v>
      </c>
      <c r="G7112" s="10">
        <f>IF(C7112&gt;'Assumptions Notes'!C$11,'Assumptions Notes'!C$11,C7112)</f>
        <v>128.6</v>
      </c>
      <c r="H7112" s="15">
        <f t="shared" si="223"/>
        <v>1.237775E-2</v>
      </c>
      <c r="I7112" s="2">
        <f>IF(C7112&gt;'Assumptions Notes'!C$11,-C7112*('Assumptions Notes'!C$13/(2*1000)),G7112*D7112)</f>
        <v>1.237775E-2</v>
      </c>
    </row>
    <row r="7113" spans="1:9" ht="16" x14ac:dyDescent="0.2">
      <c r="A7113" s="5">
        <v>42700.166666666664</v>
      </c>
      <c r="B7113" s="2">
        <v>1040.72</v>
      </c>
      <c r="C7113" s="29">
        <v>119</v>
      </c>
      <c r="D7113" s="8">
        <v>9.5000000000000005E-5</v>
      </c>
      <c r="E7113" s="13">
        <f>D7113*'Assumptions Notes'!C$12</f>
        <v>1.14E-2</v>
      </c>
      <c r="F7113" s="15">
        <f t="shared" si="222"/>
        <v>1.1305000000000001E-2</v>
      </c>
      <c r="G7113" s="10">
        <f>IF(C7113&gt;'Assumptions Notes'!C$11,'Assumptions Notes'!C$11,C7113)</f>
        <v>119</v>
      </c>
      <c r="H7113" s="15">
        <f t="shared" si="223"/>
        <v>1.1305000000000001E-2</v>
      </c>
      <c r="I7113" s="2">
        <f>IF(C7113&gt;'Assumptions Notes'!C$11,-C7113*('Assumptions Notes'!C$13/(2*1000)),G7113*D7113)</f>
        <v>1.1305000000000001E-2</v>
      </c>
    </row>
    <row r="7114" spans="1:9" ht="16" x14ac:dyDescent="0.2">
      <c r="A7114" s="5">
        <v>42700.1875</v>
      </c>
      <c r="B7114" s="2">
        <v>1030.68</v>
      </c>
      <c r="C7114" s="29">
        <v>116.8</v>
      </c>
      <c r="D7114" s="8">
        <v>9.6250000000000009E-5</v>
      </c>
      <c r="E7114" s="13">
        <f>D7114*'Assumptions Notes'!C$12</f>
        <v>1.1550000000000001E-2</v>
      </c>
      <c r="F7114" s="15">
        <f t="shared" si="222"/>
        <v>1.1242E-2</v>
      </c>
      <c r="G7114" s="10">
        <f>IF(C7114&gt;'Assumptions Notes'!C$11,'Assumptions Notes'!C$11,C7114)</f>
        <v>116.8</v>
      </c>
      <c r="H7114" s="15">
        <f t="shared" si="223"/>
        <v>1.1242E-2</v>
      </c>
      <c r="I7114" s="2">
        <f>IF(C7114&gt;'Assumptions Notes'!C$11,-C7114*('Assumptions Notes'!C$13/(2*1000)),G7114*D7114)</f>
        <v>1.1242E-2</v>
      </c>
    </row>
    <row r="7115" spans="1:9" ht="16" x14ac:dyDescent="0.2">
      <c r="A7115" s="5">
        <v>42700.208333333336</v>
      </c>
      <c r="B7115" s="2">
        <v>1046.99</v>
      </c>
      <c r="C7115" s="29">
        <v>120.5</v>
      </c>
      <c r="D7115" s="8">
        <v>9.7499999999999998E-5</v>
      </c>
      <c r="E7115" s="13">
        <f>D7115*'Assumptions Notes'!C$12</f>
        <v>1.17E-2</v>
      </c>
      <c r="F7115" s="15">
        <f t="shared" si="222"/>
        <v>1.1748750000000001E-2</v>
      </c>
      <c r="G7115" s="10">
        <f>IF(C7115&gt;'Assumptions Notes'!C$11,'Assumptions Notes'!C$11,C7115)</f>
        <v>120.5</v>
      </c>
      <c r="H7115" s="15">
        <f t="shared" si="223"/>
        <v>1.1748750000000001E-2</v>
      </c>
      <c r="I7115" s="2">
        <f>IF(C7115&gt;'Assumptions Notes'!C$11,-C7115*('Assumptions Notes'!C$13/(2*1000)),G7115*D7115)</f>
        <v>1.1748750000000001E-2</v>
      </c>
    </row>
    <row r="7116" spans="1:9" ht="16" x14ac:dyDescent="0.2">
      <c r="A7116" s="5">
        <v>42700.229166666664</v>
      </c>
      <c r="B7116" s="2">
        <v>1060.3</v>
      </c>
      <c r="C7116" s="29">
        <v>128.1</v>
      </c>
      <c r="D7116" s="8">
        <v>1.15E-4</v>
      </c>
      <c r="E7116" s="13">
        <f>D7116*'Assumptions Notes'!C$12</f>
        <v>1.38E-2</v>
      </c>
      <c r="F7116" s="15">
        <f t="shared" si="222"/>
        <v>1.47315E-2</v>
      </c>
      <c r="G7116" s="10">
        <f>IF(C7116&gt;'Assumptions Notes'!C$11,'Assumptions Notes'!C$11,C7116)</f>
        <v>128.1</v>
      </c>
      <c r="H7116" s="15">
        <f t="shared" si="223"/>
        <v>1.47315E-2</v>
      </c>
      <c r="I7116" s="2">
        <f>IF(C7116&gt;'Assumptions Notes'!C$11,-C7116*('Assumptions Notes'!C$13/(2*1000)),G7116*D7116)</f>
        <v>1.47315E-2</v>
      </c>
    </row>
    <row r="7117" spans="1:9" ht="16" x14ac:dyDescent="0.2">
      <c r="A7117" s="5">
        <v>42700.25</v>
      </c>
      <c r="B7117" s="2">
        <v>1085.82</v>
      </c>
      <c r="C7117" s="29">
        <v>128.4</v>
      </c>
      <c r="D7117" s="8">
        <v>1.325E-4</v>
      </c>
      <c r="E7117" s="13">
        <f>D7117*'Assumptions Notes'!C$12</f>
        <v>1.5900000000000001E-2</v>
      </c>
      <c r="F7117" s="15">
        <f t="shared" si="222"/>
        <v>1.7013E-2</v>
      </c>
      <c r="G7117" s="10">
        <f>IF(C7117&gt;'Assumptions Notes'!C$11,'Assumptions Notes'!C$11,C7117)</f>
        <v>128.4</v>
      </c>
      <c r="H7117" s="15">
        <f t="shared" si="223"/>
        <v>1.7013E-2</v>
      </c>
      <c r="I7117" s="2">
        <f>IF(C7117&gt;'Assumptions Notes'!C$11,-C7117*('Assumptions Notes'!C$13/(2*1000)),G7117*D7117)</f>
        <v>1.7013E-2</v>
      </c>
    </row>
    <row r="7118" spans="1:9" ht="16" x14ac:dyDescent="0.2">
      <c r="A7118" s="5">
        <v>42700.270833333336</v>
      </c>
      <c r="B7118" s="2">
        <v>1091.53</v>
      </c>
      <c r="C7118" s="29">
        <v>129.5</v>
      </c>
      <c r="D7118" s="8">
        <v>1.6249999999999999E-4</v>
      </c>
      <c r="E7118" s="13">
        <f>D7118*'Assumptions Notes'!C$12</f>
        <v>1.95E-2</v>
      </c>
      <c r="F7118" s="15">
        <f t="shared" si="222"/>
        <v>2.104375E-2</v>
      </c>
      <c r="G7118" s="10">
        <f>IF(C7118&gt;'Assumptions Notes'!C$11,'Assumptions Notes'!C$11,C7118)</f>
        <v>129.5</v>
      </c>
      <c r="H7118" s="15">
        <f t="shared" si="223"/>
        <v>2.104375E-2</v>
      </c>
      <c r="I7118" s="2">
        <f>IF(C7118&gt;'Assumptions Notes'!C$11,-C7118*('Assumptions Notes'!C$13/(2*1000)),G7118*D7118)</f>
        <v>2.104375E-2</v>
      </c>
    </row>
    <row r="7119" spans="1:9" ht="16" x14ac:dyDescent="0.2">
      <c r="A7119" s="5">
        <v>42700.291666666664</v>
      </c>
      <c r="B7119" s="2">
        <v>1112.33</v>
      </c>
      <c r="C7119" s="29">
        <v>127.6</v>
      </c>
      <c r="D7119" s="8">
        <v>1.9249999999999999E-4</v>
      </c>
      <c r="E7119" s="13">
        <f>D7119*'Assumptions Notes'!C$12</f>
        <v>2.3099999999999999E-2</v>
      </c>
      <c r="F7119" s="15">
        <f t="shared" si="222"/>
        <v>2.4562999999999998E-2</v>
      </c>
      <c r="G7119" s="10">
        <f>IF(C7119&gt;'Assumptions Notes'!C$11,'Assumptions Notes'!C$11,C7119)</f>
        <v>127.6</v>
      </c>
      <c r="H7119" s="15">
        <f t="shared" si="223"/>
        <v>2.4562999999999998E-2</v>
      </c>
      <c r="I7119" s="2">
        <f>IF(C7119&gt;'Assumptions Notes'!C$11,-C7119*('Assumptions Notes'!C$13/(2*1000)),G7119*D7119)</f>
        <v>2.4562999999999998E-2</v>
      </c>
    </row>
    <row r="7120" spans="1:9" ht="16" x14ac:dyDescent="0.2">
      <c r="A7120" s="5">
        <v>42700.3125</v>
      </c>
      <c r="B7120" s="2">
        <v>1121.52</v>
      </c>
      <c r="C7120" s="29">
        <v>126.4</v>
      </c>
      <c r="D7120" s="8">
        <v>2.0875000000000001E-4</v>
      </c>
      <c r="E7120" s="13">
        <f>D7120*'Assumptions Notes'!C$12</f>
        <v>2.5049999999999999E-2</v>
      </c>
      <c r="F7120" s="15">
        <f t="shared" si="222"/>
        <v>2.6386000000000003E-2</v>
      </c>
      <c r="G7120" s="10">
        <f>IF(C7120&gt;'Assumptions Notes'!C$11,'Assumptions Notes'!C$11,C7120)</f>
        <v>126.4</v>
      </c>
      <c r="H7120" s="15">
        <f t="shared" si="223"/>
        <v>2.6386000000000003E-2</v>
      </c>
      <c r="I7120" s="2">
        <f>IF(C7120&gt;'Assumptions Notes'!C$11,-C7120*('Assumptions Notes'!C$13/(2*1000)),G7120*D7120)</f>
        <v>2.6386000000000003E-2</v>
      </c>
    </row>
    <row r="7121" spans="1:9" ht="16" x14ac:dyDescent="0.2">
      <c r="A7121" s="5">
        <v>42700.333333333336</v>
      </c>
      <c r="B7121" s="2">
        <v>1077.9100000000001</v>
      </c>
      <c r="C7121" s="29">
        <v>126.6</v>
      </c>
      <c r="D7121" s="8">
        <v>2.2499999999999999E-4</v>
      </c>
      <c r="E7121" s="13">
        <f>D7121*'Assumptions Notes'!C$12</f>
        <v>2.7E-2</v>
      </c>
      <c r="F7121" s="15">
        <f t="shared" si="222"/>
        <v>2.8484999999999996E-2</v>
      </c>
      <c r="G7121" s="10">
        <f>IF(C7121&gt;'Assumptions Notes'!C$11,'Assumptions Notes'!C$11,C7121)</f>
        <v>126.6</v>
      </c>
      <c r="H7121" s="15">
        <f t="shared" si="223"/>
        <v>2.8484999999999996E-2</v>
      </c>
      <c r="I7121" s="2">
        <f>IF(C7121&gt;'Assumptions Notes'!C$11,-C7121*('Assumptions Notes'!C$13/(2*1000)),G7121*D7121)</f>
        <v>2.8484999999999996E-2</v>
      </c>
    </row>
    <row r="7122" spans="1:9" ht="16" x14ac:dyDescent="0.2">
      <c r="A7122" s="5">
        <v>42700.354166666664</v>
      </c>
      <c r="B7122" s="2">
        <v>1041.24</v>
      </c>
      <c r="C7122" s="29">
        <v>128.5</v>
      </c>
      <c r="D7122" s="8">
        <v>2.2625E-4</v>
      </c>
      <c r="E7122" s="13">
        <f>D7122*'Assumptions Notes'!C$12</f>
        <v>2.7150000000000001E-2</v>
      </c>
      <c r="F7122" s="15">
        <f t="shared" si="222"/>
        <v>2.9073124999999998E-2</v>
      </c>
      <c r="G7122" s="10">
        <f>IF(C7122&gt;'Assumptions Notes'!C$11,'Assumptions Notes'!C$11,C7122)</f>
        <v>128.5</v>
      </c>
      <c r="H7122" s="15">
        <f t="shared" si="223"/>
        <v>2.9073124999999998E-2</v>
      </c>
      <c r="I7122" s="2">
        <f>IF(C7122&gt;'Assumptions Notes'!C$11,-C7122*('Assumptions Notes'!C$13/(2*1000)),G7122*D7122)</f>
        <v>2.9073124999999998E-2</v>
      </c>
    </row>
    <row r="7123" spans="1:9" ht="16" x14ac:dyDescent="0.2">
      <c r="A7123" s="5">
        <v>42700.375</v>
      </c>
      <c r="B7123" s="2">
        <v>1003.43</v>
      </c>
      <c r="C7123" s="29">
        <v>132.80000000000001</v>
      </c>
      <c r="D7123" s="8">
        <v>2.275E-4</v>
      </c>
      <c r="E7123" s="13">
        <f>D7123*'Assumptions Notes'!C$12</f>
        <v>2.7300000000000001E-2</v>
      </c>
      <c r="F7123" s="15">
        <f t="shared" si="222"/>
        <v>3.0212000000000003E-2</v>
      </c>
      <c r="G7123" s="10">
        <f>IF(C7123&gt;'Assumptions Notes'!C$11,'Assumptions Notes'!C$11,C7123)</f>
        <v>132.80000000000001</v>
      </c>
      <c r="H7123" s="15">
        <f t="shared" si="223"/>
        <v>3.0212000000000003E-2</v>
      </c>
      <c r="I7123" s="2">
        <f>IF(C7123&gt;'Assumptions Notes'!C$11,-C7123*('Assumptions Notes'!C$13/(2*1000)),G7123*D7123)</f>
        <v>3.0212000000000003E-2</v>
      </c>
    </row>
    <row r="7124" spans="1:9" ht="16" x14ac:dyDescent="0.2">
      <c r="A7124" s="5">
        <v>42700.395833333336</v>
      </c>
      <c r="B7124" s="2">
        <v>950.3</v>
      </c>
      <c r="C7124" s="29">
        <v>123.8</v>
      </c>
      <c r="D7124" s="8">
        <v>2.1875E-4</v>
      </c>
      <c r="E7124" s="13">
        <f>D7124*'Assumptions Notes'!C$12</f>
        <v>2.6249999999999999E-2</v>
      </c>
      <c r="F7124" s="15">
        <f t="shared" si="222"/>
        <v>2.7081250000000001E-2</v>
      </c>
      <c r="G7124" s="10">
        <f>IF(C7124&gt;'Assumptions Notes'!C$11,'Assumptions Notes'!C$11,C7124)</f>
        <v>123.8</v>
      </c>
      <c r="H7124" s="15">
        <f t="shared" si="223"/>
        <v>2.7081250000000001E-2</v>
      </c>
      <c r="I7124" s="2">
        <f>IF(C7124&gt;'Assumptions Notes'!C$11,-C7124*('Assumptions Notes'!C$13/(2*1000)),G7124*D7124)</f>
        <v>2.7081250000000001E-2</v>
      </c>
    </row>
    <row r="7125" spans="1:9" ht="16" x14ac:dyDescent="0.2">
      <c r="A7125" s="5">
        <v>42700.416666666664</v>
      </c>
      <c r="B7125" s="2">
        <v>917.23</v>
      </c>
      <c r="C7125" s="29">
        <v>121.8</v>
      </c>
      <c r="D7125" s="8">
        <v>2.1000000000000001E-4</v>
      </c>
      <c r="E7125" s="13">
        <f>D7125*'Assumptions Notes'!C$12</f>
        <v>2.52E-2</v>
      </c>
      <c r="F7125" s="15">
        <f t="shared" si="222"/>
        <v>2.5578E-2</v>
      </c>
      <c r="G7125" s="10">
        <f>IF(C7125&gt;'Assumptions Notes'!C$11,'Assumptions Notes'!C$11,C7125)</f>
        <v>121.8</v>
      </c>
      <c r="H7125" s="15">
        <f t="shared" si="223"/>
        <v>2.5578E-2</v>
      </c>
      <c r="I7125" s="2">
        <f>IF(C7125&gt;'Assumptions Notes'!C$11,-C7125*('Assumptions Notes'!C$13/(2*1000)),G7125*D7125)</f>
        <v>2.5578E-2</v>
      </c>
    </row>
    <row r="7126" spans="1:9" ht="16" x14ac:dyDescent="0.2">
      <c r="A7126" s="5">
        <v>42700.4375</v>
      </c>
      <c r="B7126" s="2">
        <v>893.12</v>
      </c>
      <c r="C7126" s="29">
        <v>119.2</v>
      </c>
      <c r="D7126" s="8">
        <v>2.075E-4</v>
      </c>
      <c r="E7126" s="13">
        <f>D7126*'Assumptions Notes'!C$12</f>
        <v>2.4899999999999999E-2</v>
      </c>
      <c r="F7126" s="15">
        <f t="shared" si="222"/>
        <v>2.4734000000000003E-2</v>
      </c>
      <c r="G7126" s="10">
        <f>IF(C7126&gt;'Assumptions Notes'!C$11,'Assumptions Notes'!C$11,C7126)</f>
        <v>119.2</v>
      </c>
      <c r="H7126" s="15">
        <f t="shared" si="223"/>
        <v>2.4734000000000003E-2</v>
      </c>
      <c r="I7126" s="2">
        <f>IF(C7126&gt;'Assumptions Notes'!C$11,-C7126*('Assumptions Notes'!C$13/(2*1000)),G7126*D7126)</f>
        <v>2.4734000000000003E-2</v>
      </c>
    </row>
    <row r="7127" spans="1:9" ht="16" x14ac:dyDescent="0.2">
      <c r="A7127" s="5">
        <v>42700.458333333336</v>
      </c>
      <c r="B7127" s="2">
        <v>884.33</v>
      </c>
      <c r="C7127" s="29">
        <v>119.8</v>
      </c>
      <c r="D7127" s="8">
        <v>2.05E-4</v>
      </c>
      <c r="E7127" s="13">
        <f>D7127*'Assumptions Notes'!C$12</f>
        <v>2.46E-2</v>
      </c>
      <c r="F7127" s="15">
        <f t="shared" si="222"/>
        <v>2.4558999999999997E-2</v>
      </c>
      <c r="G7127" s="10">
        <f>IF(C7127&gt;'Assumptions Notes'!C$11,'Assumptions Notes'!C$11,C7127)</f>
        <v>119.8</v>
      </c>
      <c r="H7127" s="15">
        <f t="shared" si="223"/>
        <v>2.4558999999999997E-2</v>
      </c>
      <c r="I7127" s="2">
        <f>IF(C7127&gt;'Assumptions Notes'!C$11,-C7127*('Assumptions Notes'!C$13/(2*1000)),G7127*D7127)</f>
        <v>2.4558999999999997E-2</v>
      </c>
    </row>
    <row r="7128" spans="1:9" ht="16" x14ac:dyDescent="0.2">
      <c r="A7128" s="5">
        <v>42700.479166666664</v>
      </c>
      <c r="B7128" s="2">
        <v>839.95</v>
      </c>
      <c r="C7128" s="29">
        <v>125.3</v>
      </c>
      <c r="D7128" s="8">
        <v>2.1499999999999999E-4</v>
      </c>
      <c r="E7128" s="13">
        <f>D7128*'Assumptions Notes'!C$12</f>
        <v>2.58E-2</v>
      </c>
      <c r="F7128" s="15">
        <f t="shared" si="222"/>
        <v>2.6939499999999998E-2</v>
      </c>
      <c r="G7128" s="10">
        <f>IF(C7128&gt;'Assumptions Notes'!C$11,'Assumptions Notes'!C$11,C7128)</f>
        <v>125.3</v>
      </c>
      <c r="H7128" s="15">
        <f t="shared" si="223"/>
        <v>2.6939499999999998E-2</v>
      </c>
      <c r="I7128" s="2">
        <f>IF(C7128&gt;'Assumptions Notes'!C$11,-C7128*('Assumptions Notes'!C$13/(2*1000)),G7128*D7128)</f>
        <v>2.6939499999999998E-2</v>
      </c>
    </row>
    <row r="7129" spans="1:9" ht="16" x14ac:dyDescent="0.2">
      <c r="A7129" s="5">
        <v>42700.5</v>
      </c>
      <c r="B7129" s="2">
        <v>806.66</v>
      </c>
      <c r="C7129" s="29">
        <v>128.30000000000001</v>
      </c>
      <c r="D7129" s="8">
        <v>2.2499999999999999E-4</v>
      </c>
      <c r="E7129" s="13">
        <f>D7129*'Assumptions Notes'!C$12</f>
        <v>2.7E-2</v>
      </c>
      <c r="F7129" s="15">
        <f t="shared" si="222"/>
        <v>2.8867500000000001E-2</v>
      </c>
      <c r="G7129" s="10">
        <f>IF(C7129&gt;'Assumptions Notes'!C$11,'Assumptions Notes'!C$11,C7129)</f>
        <v>128.30000000000001</v>
      </c>
      <c r="H7129" s="15">
        <f t="shared" si="223"/>
        <v>2.8867500000000001E-2</v>
      </c>
      <c r="I7129" s="2">
        <f>IF(C7129&gt;'Assumptions Notes'!C$11,-C7129*('Assumptions Notes'!C$13/(2*1000)),G7129*D7129)</f>
        <v>2.8867500000000001E-2</v>
      </c>
    </row>
    <row r="7130" spans="1:9" ht="16" x14ac:dyDescent="0.2">
      <c r="A7130" s="5">
        <v>42700.520833333336</v>
      </c>
      <c r="B7130" s="2">
        <v>802.04</v>
      </c>
      <c r="C7130" s="29">
        <v>126.8</v>
      </c>
      <c r="D7130" s="8">
        <v>2.1250000000000002E-4</v>
      </c>
      <c r="E7130" s="13">
        <f>D7130*'Assumptions Notes'!C$12</f>
        <v>2.5500000000000002E-2</v>
      </c>
      <c r="F7130" s="15">
        <f t="shared" si="222"/>
        <v>2.6945E-2</v>
      </c>
      <c r="G7130" s="10">
        <f>IF(C7130&gt;'Assumptions Notes'!C$11,'Assumptions Notes'!C$11,C7130)</f>
        <v>126.8</v>
      </c>
      <c r="H7130" s="15">
        <f t="shared" si="223"/>
        <v>2.6945E-2</v>
      </c>
      <c r="I7130" s="2">
        <f>IF(C7130&gt;'Assumptions Notes'!C$11,-C7130*('Assumptions Notes'!C$13/(2*1000)),G7130*D7130)</f>
        <v>2.6945E-2</v>
      </c>
    </row>
    <row r="7131" spans="1:9" ht="16" x14ac:dyDescent="0.2">
      <c r="A7131" s="5">
        <v>42700.541666666664</v>
      </c>
      <c r="B7131" s="2">
        <v>793.96</v>
      </c>
      <c r="C7131" s="29">
        <v>126.8</v>
      </c>
      <c r="D7131" s="8">
        <v>2.0000000000000001E-4</v>
      </c>
      <c r="E7131" s="13">
        <f>D7131*'Assumptions Notes'!C$12</f>
        <v>2.4E-2</v>
      </c>
      <c r="F7131" s="15">
        <f t="shared" si="222"/>
        <v>2.5360000000000001E-2</v>
      </c>
      <c r="G7131" s="10">
        <f>IF(C7131&gt;'Assumptions Notes'!C$11,'Assumptions Notes'!C$11,C7131)</f>
        <v>126.8</v>
      </c>
      <c r="H7131" s="15">
        <f t="shared" si="223"/>
        <v>2.5360000000000001E-2</v>
      </c>
      <c r="I7131" s="2">
        <f>IF(C7131&gt;'Assumptions Notes'!C$11,-C7131*('Assumptions Notes'!C$13/(2*1000)),G7131*D7131)</f>
        <v>2.5360000000000001E-2</v>
      </c>
    </row>
    <row r="7132" spans="1:9" ht="16" x14ac:dyDescent="0.2">
      <c r="A7132" s="5">
        <v>42700.5625</v>
      </c>
      <c r="B7132" s="2">
        <v>803.3</v>
      </c>
      <c r="C7132" s="29">
        <v>127.4</v>
      </c>
      <c r="D7132" s="8">
        <v>1.975E-4</v>
      </c>
      <c r="E7132" s="13">
        <f>D7132*'Assumptions Notes'!C$12</f>
        <v>2.3699999999999999E-2</v>
      </c>
      <c r="F7132" s="15">
        <f t="shared" si="222"/>
        <v>2.51615E-2</v>
      </c>
      <c r="G7132" s="10">
        <f>IF(C7132&gt;'Assumptions Notes'!C$11,'Assumptions Notes'!C$11,C7132)</f>
        <v>127.4</v>
      </c>
      <c r="H7132" s="15">
        <f t="shared" si="223"/>
        <v>2.51615E-2</v>
      </c>
      <c r="I7132" s="2">
        <f>IF(C7132&gt;'Assumptions Notes'!C$11,-C7132*('Assumptions Notes'!C$13/(2*1000)),G7132*D7132)</f>
        <v>2.51615E-2</v>
      </c>
    </row>
    <row r="7133" spans="1:9" ht="16" x14ac:dyDescent="0.2">
      <c r="A7133" s="5">
        <v>42700.583333333336</v>
      </c>
      <c r="B7133" s="2">
        <v>774.38</v>
      </c>
      <c r="C7133" s="29">
        <v>126.4</v>
      </c>
      <c r="D7133" s="8">
        <v>1.95E-4</v>
      </c>
      <c r="E7133" s="13">
        <f>D7133*'Assumptions Notes'!C$12</f>
        <v>2.3400000000000001E-2</v>
      </c>
      <c r="F7133" s="15">
        <f t="shared" si="222"/>
        <v>2.4648E-2</v>
      </c>
      <c r="G7133" s="10">
        <f>IF(C7133&gt;'Assumptions Notes'!C$11,'Assumptions Notes'!C$11,C7133)</f>
        <v>126.4</v>
      </c>
      <c r="H7133" s="15">
        <f t="shared" si="223"/>
        <v>2.4648E-2</v>
      </c>
      <c r="I7133" s="2">
        <f>IF(C7133&gt;'Assumptions Notes'!C$11,-C7133*('Assumptions Notes'!C$13/(2*1000)),G7133*D7133)</f>
        <v>2.4648E-2</v>
      </c>
    </row>
    <row r="7134" spans="1:9" ht="16" x14ac:dyDescent="0.2">
      <c r="A7134" s="5">
        <v>42700.604166666664</v>
      </c>
      <c r="B7134" s="2">
        <v>784.11</v>
      </c>
      <c r="C7134" s="29">
        <v>127.8</v>
      </c>
      <c r="D7134" s="8">
        <v>1.9625E-4</v>
      </c>
      <c r="E7134" s="13">
        <f>D7134*'Assumptions Notes'!C$12</f>
        <v>2.3550000000000001E-2</v>
      </c>
      <c r="F7134" s="15">
        <f t="shared" si="222"/>
        <v>2.5080749999999999E-2</v>
      </c>
      <c r="G7134" s="10">
        <f>IF(C7134&gt;'Assumptions Notes'!C$11,'Assumptions Notes'!C$11,C7134)</f>
        <v>127.8</v>
      </c>
      <c r="H7134" s="15">
        <f t="shared" si="223"/>
        <v>2.5080749999999999E-2</v>
      </c>
      <c r="I7134" s="2">
        <f>IF(C7134&gt;'Assumptions Notes'!C$11,-C7134*('Assumptions Notes'!C$13/(2*1000)),G7134*D7134)</f>
        <v>2.5080749999999999E-2</v>
      </c>
    </row>
    <row r="7135" spans="1:9" ht="16" x14ac:dyDescent="0.2">
      <c r="A7135" s="5">
        <v>42700.625</v>
      </c>
      <c r="B7135" s="2">
        <v>811.08</v>
      </c>
      <c r="C7135" s="29">
        <v>127.2</v>
      </c>
      <c r="D7135" s="8">
        <v>1.975E-4</v>
      </c>
      <c r="E7135" s="13">
        <f>D7135*'Assumptions Notes'!C$12</f>
        <v>2.3699999999999999E-2</v>
      </c>
      <c r="F7135" s="15">
        <f t="shared" si="222"/>
        <v>2.5122000000000002E-2</v>
      </c>
      <c r="G7135" s="10">
        <f>IF(C7135&gt;'Assumptions Notes'!C$11,'Assumptions Notes'!C$11,C7135)</f>
        <v>127.2</v>
      </c>
      <c r="H7135" s="15">
        <f t="shared" si="223"/>
        <v>2.5122000000000002E-2</v>
      </c>
      <c r="I7135" s="2">
        <f>IF(C7135&gt;'Assumptions Notes'!C$11,-C7135*('Assumptions Notes'!C$13/(2*1000)),G7135*D7135)</f>
        <v>2.5122000000000002E-2</v>
      </c>
    </row>
    <row r="7136" spans="1:9" ht="16" x14ac:dyDescent="0.2">
      <c r="A7136" s="5">
        <v>42700.645833333336</v>
      </c>
      <c r="B7136" s="2">
        <v>848.47</v>
      </c>
      <c r="C7136" s="29">
        <v>123.9</v>
      </c>
      <c r="D7136" s="8">
        <v>2.2124999999999998E-4</v>
      </c>
      <c r="E7136" s="13">
        <f>D7136*'Assumptions Notes'!C$12</f>
        <v>2.6549999999999997E-2</v>
      </c>
      <c r="F7136" s="15">
        <f t="shared" si="222"/>
        <v>2.7412875E-2</v>
      </c>
      <c r="G7136" s="10">
        <f>IF(C7136&gt;'Assumptions Notes'!C$11,'Assumptions Notes'!C$11,C7136)</f>
        <v>123.9</v>
      </c>
      <c r="H7136" s="15">
        <f t="shared" si="223"/>
        <v>2.7412875E-2</v>
      </c>
      <c r="I7136" s="2">
        <f>IF(C7136&gt;'Assumptions Notes'!C$11,-C7136*('Assumptions Notes'!C$13/(2*1000)),G7136*D7136)</f>
        <v>2.7412875E-2</v>
      </c>
    </row>
    <row r="7137" spans="1:9" ht="16" x14ac:dyDescent="0.2">
      <c r="A7137" s="5">
        <v>42700.666666666664</v>
      </c>
      <c r="B7137" s="2">
        <v>895.58</v>
      </c>
      <c r="C7137" s="29">
        <v>120.4</v>
      </c>
      <c r="D7137" s="8">
        <v>2.4499999999999999E-4</v>
      </c>
      <c r="E7137" s="13">
        <f>D7137*'Assumptions Notes'!C$12</f>
        <v>2.9399999999999999E-2</v>
      </c>
      <c r="F7137" s="15">
        <f t="shared" si="222"/>
        <v>2.9498E-2</v>
      </c>
      <c r="G7137" s="10">
        <f>IF(C7137&gt;'Assumptions Notes'!C$11,'Assumptions Notes'!C$11,C7137)</f>
        <v>120.4</v>
      </c>
      <c r="H7137" s="15">
        <f t="shared" si="223"/>
        <v>2.9498E-2</v>
      </c>
      <c r="I7137" s="2">
        <f>IF(C7137&gt;'Assumptions Notes'!C$11,-C7137*('Assumptions Notes'!C$13/(2*1000)),G7137*D7137)</f>
        <v>2.9498E-2</v>
      </c>
    </row>
    <row r="7138" spans="1:9" ht="16" x14ac:dyDescent="0.2">
      <c r="A7138" s="5">
        <v>42700.6875</v>
      </c>
      <c r="B7138" s="2">
        <v>941.85</v>
      </c>
      <c r="C7138" s="29">
        <v>118.1</v>
      </c>
      <c r="D7138" s="8">
        <v>2.7E-4</v>
      </c>
      <c r="E7138" s="13">
        <f>D7138*'Assumptions Notes'!C$12</f>
        <v>3.2399999999999998E-2</v>
      </c>
      <c r="F7138" s="15">
        <f t="shared" si="222"/>
        <v>3.1886999999999999E-2</v>
      </c>
      <c r="G7138" s="10">
        <f>IF(C7138&gt;'Assumptions Notes'!C$11,'Assumptions Notes'!C$11,C7138)</f>
        <v>118.1</v>
      </c>
      <c r="H7138" s="15">
        <f t="shared" si="223"/>
        <v>3.1886999999999999E-2</v>
      </c>
      <c r="I7138" s="2">
        <f>IF(C7138&gt;'Assumptions Notes'!C$11,-C7138*('Assumptions Notes'!C$13/(2*1000)),G7138*D7138)</f>
        <v>3.1886999999999999E-2</v>
      </c>
    </row>
    <row r="7139" spans="1:9" ht="16" x14ac:dyDescent="0.2">
      <c r="A7139" s="5">
        <v>42700.708333333336</v>
      </c>
      <c r="B7139" s="2">
        <v>976.62</v>
      </c>
      <c r="C7139" s="29">
        <v>116.8</v>
      </c>
      <c r="D7139" s="8">
        <v>2.9500000000000001E-4</v>
      </c>
      <c r="E7139" s="13">
        <f>D7139*'Assumptions Notes'!C$12</f>
        <v>3.5400000000000001E-2</v>
      </c>
      <c r="F7139" s="15">
        <f t="shared" si="222"/>
        <v>3.4456000000000001E-2</v>
      </c>
      <c r="G7139" s="10">
        <f>IF(C7139&gt;'Assumptions Notes'!C$11,'Assumptions Notes'!C$11,C7139)</f>
        <v>116.8</v>
      </c>
      <c r="H7139" s="15">
        <f t="shared" si="223"/>
        <v>3.4456000000000001E-2</v>
      </c>
      <c r="I7139" s="2">
        <f>IF(C7139&gt;'Assumptions Notes'!C$11,-C7139*('Assumptions Notes'!C$13/(2*1000)),G7139*D7139)</f>
        <v>3.4456000000000001E-2</v>
      </c>
    </row>
    <row r="7140" spans="1:9" ht="16" x14ac:dyDescent="0.2">
      <c r="A7140" s="5">
        <v>42700.729166666664</v>
      </c>
      <c r="B7140" s="2">
        <v>1050.5999999999999</v>
      </c>
      <c r="C7140" s="29">
        <v>120.1</v>
      </c>
      <c r="D7140" s="8">
        <v>2.9750000000000002E-4</v>
      </c>
      <c r="E7140" s="13">
        <f>D7140*'Assumptions Notes'!C$12</f>
        <v>3.5700000000000003E-2</v>
      </c>
      <c r="F7140" s="15">
        <f t="shared" si="222"/>
        <v>3.5729749999999998E-2</v>
      </c>
      <c r="G7140" s="10">
        <f>IF(C7140&gt;'Assumptions Notes'!C$11,'Assumptions Notes'!C$11,C7140)</f>
        <v>120.1</v>
      </c>
      <c r="H7140" s="15">
        <f t="shared" si="223"/>
        <v>3.5729749999999998E-2</v>
      </c>
      <c r="I7140" s="2">
        <f>IF(C7140&gt;'Assumptions Notes'!C$11,-C7140*('Assumptions Notes'!C$13/(2*1000)),G7140*D7140)</f>
        <v>3.5729749999999998E-2</v>
      </c>
    </row>
    <row r="7141" spans="1:9" ht="16" x14ac:dyDescent="0.2">
      <c r="A7141" s="5">
        <v>42700.75</v>
      </c>
      <c r="B7141" s="2">
        <v>1118.8499999999999</v>
      </c>
      <c r="C7141" s="29">
        <v>124.4</v>
      </c>
      <c r="D7141" s="8">
        <v>2.9999999999999997E-4</v>
      </c>
      <c r="E7141" s="13">
        <f>D7141*'Assumptions Notes'!C$12</f>
        <v>3.5999999999999997E-2</v>
      </c>
      <c r="F7141" s="15">
        <f t="shared" si="222"/>
        <v>3.7319999999999999E-2</v>
      </c>
      <c r="G7141" s="10">
        <f>IF(C7141&gt;'Assumptions Notes'!C$11,'Assumptions Notes'!C$11,C7141)</f>
        <v>124.4</v>
      </c>
      <c r="H7141" s="15">
        <f t="shared" si="223"/>
        <v>3.7319999999999999E-2</v>
      </c>
      <c r="I7141" s="2">
        <f>IF(C7141&gt;'Assumptions Notes'!C$11,-C7141*('Assumptions Notes'!C$13/(2*1000)),G7141*D7141)</f>
        <v>3.7319999999999999E-2</v>
      </c>
    </row>
    <row r="7142" spans="1:9" ht="16" x14ac:dyDescent="0.2">
      <c r="A7142" s="5">
        <v>42700.770833333336</v>
      </c>
      <c r="B7142" s="2">
        <v>1160.82</v>
      </c>
      <c r="C7142" s="29">
        <v>121.1</v>
      </c>
      <c r="D7142" s="8">
        <v>2.9999999999999997E-4</v>
      </c>
      <c r="E7142" s="13">
        <f>D7142*'Assumptions Notes'!C$12</f>
        <v>3.5999999999999997E-2</v>
      </c>
      <c r="F7142" s="15">
        <f t="shared" si="222"/>
        <v>3.6329999999999994E-2</v>
      </c>
      <c r="G7142" s="10">
        <f>IF(C7142&gt;'Assumptions Notes'!C$11,'Assumptions Notes'!C$11,C7142)</f>
        <v>121.1</v>
      </c>
      <c r="H7142" s="15">
        <f t="shared" si="223"/>
        <v>3.6329999999999994E-2</v>
      </c>
      <c r="I7142" s="2">
        <f>IF(C7142&gt;'Assumptions Notes'!C$11,-C7142*('Assumptions Notes'!C$13/(2*1000)),G7142*D7142)</f>
        <v>3.6329999999999994E-2</v>
      </c>
    </row>
    <row r="7143" spans="1:9" ht="16" x14ac:dyDescent="0.2">
      <c r="A7143" s="5">
        <v>42700.791666666664</v>
      </c>
      <c r="B7143" s="2">
        <v>1195.3699999999999</v>
      </c>
      <c r="C7143" s="29">
        <v>122.1</v>
      </c>
      <c r="D7143" s="8">
        <v>2.9999999999999997E-4</v>
      </c>
      <c r="E7143" s="13">
        <f>D7143*'Assumptions Notes'!C$12</f>
        <v>3.5999999999999997E-2</v>
      </c>
      <c r="F7143" s="15">
        <f t="shared" si="222"/>
        <v>3.6629999999999996E-2</v>
      </c>
      <c r="G7143" s="10">
        <f>IF(C7143&gt;'Assumptions Notes'!C$11,'Assumptions Notes'!C$11,C7143)</f>
        <v>122.1</v>
      </c>
      <c r="H7143" s="15">
        <f t="shared" si="223"/>
        <v>3.6629999999999996E-2</v>
      </c>
      <c r="I7143" s="2">
        <f>IF(C7143&gt;'Assumptions Notes'!C$11,-C7143*('Assumptions Notes'!C$13/(2*1000)),G7143*D7143)</f>
        <v>3.6629999999999996E-2</v>
      </c>
    </row>
    <row r="7144" spans="1:9" ht="16" x14ac:dyDescent="0.2">
      <c r="A7144" s="5">
        <v>42700.8125</v>
      </c>
      <c r="B7144" s="2">
        <v>1209.55</v>
      </c>
      <c r="C7144" s="29">
        <v>123</v>
      </c>
      <c r="D7144" s="8">
        <v>2.9750000000000002E-4</v>
      </c>
      <c r="E7144" s="13">
        <f>D7144*'Assumptions Notes'!C$12</f>
        <v>3.5700000000000003E-2</v>
      </c>
      <c r="F7144" s="15">
        <f t="shared" si="222"/>
        <v>3.65925E-2</v>
      </c>
      <c r="G7144" s="10">
        <f>IF(C7144&gt;'Assumptions Notes'!C$11,'Assumptions Notes'!C$11,C7144)</f>
        <v>123</v>
      </c>
      <c r="H7144" s="15">
        <f t="shared" si="223"/>
        <v>3.65925E-2</v>
      </c>
      <c r="I7144" s="2">
        <f>IF(C7144&gt;'Assumptions Notes'!C$11,-C7144*('Assumptions Notes'!C$13/(2*1000)),G7144*D7144)</f>
        <v>3.65925E-2</v>
      </c>
    </row>
    <row r="7145" spans="1:9" ht="16" x14ac:dyDescent="0.2">
      <c r="A7145" s="5">
        <v>42700.833333333336</v>
      </c>
      <c r="B7145" s="2">
        <v>1241.1300000000001</v>
      </c>
      <c r="C7145" s="29">
        <v>122.1</v>
      </c>
      <c r="D7145" s="8">
        <v>2.9500000000000001E-4</v>
      </c>
      <c r="E7145" s="13">
        <f>D7145*'Assumptions Notes'!C$12</f>
        <v>3.5400000000000001E-2</v>
      </c>
      <c r="F7145" s="15">
        <f t="shared" si="222"/>
        <v>3.6019500000000003E-2</v>
      </c>
      <c r="G7145" s="10">
        <f>IF(C7145&gt;'Assumptions Notes'!C$11,'Assumptions Notes'!C$11,C7145)</f>
        <v>122.1</v>
      </c>
      <c r="H7145" s="15">
        <f t="shared" si="223"/>
        <v>3.6019500000000003E-2</v>
      </c>
      <c r="I7145" s="2">
        <f>IF(C7145&gt;'Assumptions Notes'!C$11,-C7145*('Assumptions Notes'!C$13/(2*1000)),G7145*D7145)</f>
        <v>3.6019500000000003E-2</v>
      </c>
    </row>
    <row r="7146" spans="1:9" ht="16" x14ac:dyDescent="0.2">
      <c r="A7146" s="5">
        <v>42700.854166666664</v>
      </c>
      <c r="B7146" s="2">
        <v>1243.92</v>
      </c>
      <c r="C7146" s="29">
        <v>127.1</v>
      </c>
      <c r="D7146" s="8">
        <v>2.9E-4</v>
      </c>
      <c r="E7146" s="13">
        <f>D7146*'Assumptions Notes'!C$12</f>
        <v>3.4799999999999998E-2</v>
      </c>
      <c r="F7146" s="15">
        <f t="shared" si="222"/>
        <v>3.6858999999999996E-2</v>
      </c>
      <c r="G7146" s="10">
        <f>IF(C7146&gt;'Assumptions Notes'!C$11,'Assumptions Notes'!C$11,C7146)</f>
        <v>127.1</v>
      </c>
      <c r="H7146" s="15">
        <f t="shared" si="223"/>
        <v>3.6858999999999996E-2</v>
      </c>
      <c r="I7146" s="2">
        <f>IF(C7146&gt;'Assumptions Notes'!C$11,-C7146*('Assumptions Notes'!C$13/(2*1000)),G7146*D7146)</f>
        <v>3.6858999999999996E-2</v>
      </c>
    </row>
    <row r="7147" spans="1:9" ht="16" x14ac:dyDescent="0.2">
      <c r="A7147" s="5">
        <v>42700.875</v>
      </c>
      <c r="B7147" s="2">
        <v>1233.18</v>
      </c>
      <c r="C7147" s="29">
        <v>120.4</v>
      </c>
      <c r="D7147" s="8">
        <v>2.8499999999999999E-4</v>
      </c>
      <c r="E7147" s="13">
        <f>D7147*'Assumptions Notes'!C$12</f>
        <v>3.4200000000000001E-2</v>
      </c>
      <c r="F7147" s="15">
        <f t="shared" si="222"/>
        <v>3.4313999999999997E-2</v>
      </c>
      <c r="G7147" s="10">
        <f>IF(C7147&gt;'Assumptions Notes'!C$11,'Assumptions Notes'!C$11,C7147)</f>
        <v>120.4</v>
      </c>
      <c r="H7147" s="15">
        <f t="shared" si="223"/>
        <v>3.4313999999999997E-2</v>
      </c>
      <c r="I7147" s="2">
        <f>IF(C7147&gt;'Assumptions Notes'!C$11,-C7147*('Assumptions Notes'!C$13/(2*1000)),G7147*D7147)</f>
        <v>3.4313999999999997E-2</v>
      </c>
    </row>
    <row r="7148" spans="1:9" ht="16" x14ac:dyDescent="0.2">
      <c r="A7148" s="5">
        <v>42700.895833333336</v>
      </c>
      <c r="B7148" s="2">
        <v>1205.0899999999999</v>
      </c>
      <c r="C7148" s="29">
        <v>111.1</v>
      </c>
      <c r="D7148" s="8">
        <v>2.7E-4</v>
      </c>
      <c r="E7148" s="13">
        <f>D7148*'Assumptions Notes'!C$12</f>
        <v>3.2399999999999998E-2</v>
      </c>
      <c r="F7148" s="15">
        <f t="shared" si="222"/>
        <v>2.9996999999999999E-2</v>
      </c>
      <c r="G7148" s="10">
        <f>IF(C7148&gt;'Assumptions Notes'!C$11,'Assumptions Notes'!C$11,C7148)</f>
        <v>111.1</v>
      </c>
      <c r="H7148" s="15">
        <f t="shared" si="223"/>
        <v>2.9996999999999999E-2</v>
      </c>
      <c r="I7148" s="2">
        <f>IF(C7148&gt;'Assumptions Notes'!C$11,-C7148*('Assumptions Notes'!C$13/(2*1000)),G7148*D7148)</f>
        <v>2.9996999999999999E-2</v>
      </c>
    </row>
    <row r="7149" spans="1:9" ht="16" x14ac:dyDescent="0.2">
      <c r="A7149" s="5">
        <v>42700.916666666664</v>
      </c>
      <c r="B7149" s="2">
        <v>1182.21</v>
      </c>
      <c r="C7149" s="29">
        <v>116</v>
      </c>
      <c r="D7149" s="8">
        <v>2.5500000000000002E-4</v>
      </c>
      <c r="E7149" s="13">
        <f>D7149*'Assumptions Notes'!C$12</f>
        <v>3.0600000000000002E-2</v>
      </c>
      <c r="F7149" s="15">
        <f t="shared" si="222"/>
        <v>2.9580000000000002E-2</v>
      </c>
      <c r="G7149" s="10">
        <f>IF(C7149&gt;'Assumptions Notes'!C$11,'Assumptions Notes'!C$11,C7149)</f>
        <v>116</v>
      </c>
      <c r="H7149" s="15">
        <f t="shared" si="223"/>
        <v>2.9580000000000002E-2</v>
      </c>
      <c r="I7149" s="2">
        <f>IF(C7149&gt;'Assumptions Notes'!C$11,-C7149*('Assumptions Notes'!C$13/(2*1000)),G7149*D7149)</f>
        <v>2.9580000000000002E-2</v>
      </c>
    </row>
    <row r="7150" spans="1:9" ht="16" x14ac:dyDescent="0.2">
      <c r="A7150" s="5">
        <v>42700.9375</v>
      </c>
      <c r="B7150" s="2">
        <v>1157.55</v>
      </c>
      <c r="C7150" s="29">
        <v>117.2</v>
      </c>
      <c r="D7150" s="8">
        <v>2.1250000000000002E-4</v>
      </c>
      <c r="E7150" s="13">
        <f>D7150*'Assumptions Notes'!C$12</f>
        <v>2.5500000000000002E-2</v>
      </c>
      <c r="F7150" s="15">
        <f t="shared" si="222"/>
        <v>2.4905000000000004E-2</v>
      </c>
      <c r="G7150" s="10">
        <f>IF(C7150&gt;'Assumptions Notes'!C$11,'Assumptions Notes'!C$11,C7150)</f>
        <v>117.2</v>
      </c>
      <c r="H7150" s="15">
        <f t="shared" si="223"/>
        <v>2.4905000000000004E-2</v>
      </c>
      <c r="I7150" s="2">
        <f>IF(C7150&gt;'Assumptions Notes'!C$11,-C7150*('Assumptions Notes'!C$13/(2*1000)),G7150*D7150)</f>
        <v>2.4905000000000004E-2</v>
      </c>
    </row>
    <row r="7151" spans="1:9" ht="16" x14ac:dyDescent="0.2">
      <c r="A7151" s="5">
        <v>42700.958333333336</v>
      </c>
      <c r="B7151" s="2">
        <v>1129.05</v>
      </c>
      <c r="C7151" s="29">
        <v>118.7</v>
      </c>
      <c r="D7151" s="8">
        <v>1.7000000000000001E-4</v>
      </c>
      <c r="E7151" s="13">
        <f>D7151*'Assumptions Notes'!C$12</f>
        <v>2.0400000000000001E-2</v>
      </c>
      <c r="F7151" s="15">
        <f t="shared" si="222"/>
        <v>2.0179000000000002E-2</v>
      </c>
      <c r="G7151" s="10">
        <f>IF(C7151&gt;'Assumptions Notes'!C$11,'Assumptions Notes'!C$11,C7151)</f>
        <v>118.7</v>
      </c>
      <c r="H7151" s="15">
        <f t="shared" si="223"/>
        <v>2.0179000000000002E-2</v>
      </c>
      <c r="I7151" s="2">
        <f>IF(C7151&gt;'Assumptions Notes'!C$11,-C7151*('Assumptions Notes'!C$13/(2*1000)),G7151*D7151)</f>
        <v>2.0179000000000002E-2</v>
      </c>
    </row>
    <row r="7152" spans="1:9" ht="16" x14ac:dyDescent="0.2">
      <c r="A7152" s="5">
        <v>42700.979166666664</v>
      </c>
      <c r="B7152" s="2">
        <v>1139.3900000000001</v>
      </c>
      <c r="C7152" s="29">
        <v>116.7</v>
      </c>
      <c r="D7152" s="8">
        <v>1.5000000000000001E-4</v>
      </c>
      <c r="E7152" s="13">
        <f>D7152*'Assumptions Notes'!C$12</f>
        <v>1.8000000000000002E-2</v>
      </c>
      <c r="F7152" s="15">
        <f t="shared" si="222"/>
        <v>1.7505000000000003E-2</v>
      </c>
      <c r="G7152" s="10">
        <f>IF(C7152&gt;'Assumptions Notes'!C$11,'Assumptions Notes'!C$11,C7152)</f>
        <v>116.7</v>
      </c>
      <c r="H7152" s="15">
        <f t="shared" si="223"/>
        <v>1.7505000000000003E-2</v>
      </c>
      <c r="I7152" s="2">
        <f>IF(C7152&gt;'Assumptions Notes'!C$11,-C7152*('Assumptions Notes'!C$13/(2*1000)),G7152*D7152)</f>
        <v>1.7505000000000003E-2</v>
      </c>
    </row>
    <row r="7153" spans="1:9" ht="16" x14ac:dyDescent="0.2">
      <c r="A7153" s="5">
        <v>42701</v>
      </c>
      <c r="B7153" s="2">
        <v>1335.68</v>
      </c>
      <c r="C7153" s="29">
        <v>118</v>
      </c>
      <c r="D7153" s="8">
        <v>1.2999999999999999E-4</v>
      </c>
      <c r="E7153" s="13">
        <f>D7153*'Assumptions Notes'!C$12</f>
        <v>1.5599999999999999E-2</v>
      </c>
      <c r="F7153" s="15">
        <f t="shared" si="222"/>
        <v>1.5339999999999999E-2</v>
      </c>
      <c r="G7153" s="10">
        <f>IF(C7153&gt;'Assumptions Notes'!C$11,'Assumptions Notes'!C$11,C7153)</f>
        <v>118</v>
      </c>
      <c r="H7153" s="15">
        <f t="shared" si="223"/>
        <v>1.5339999999999999E-2</v>
      </c>
      <c r="I7153" s="2">
        <f>IF(C7153&gt;'Assumptions Notes'!C$11,-C7153*('Assumptions Notes'!C$13/(2*1000)),G7153*D7153)</f>
        <v>1.5339999999999999E-2</v>
      </c>
    </row>
    <row r="7154" spans="1:9" ht="16" x14ac:dyDescent="0.2">
      <c r="A7154" s="5">
        <v>42701.020833333336</v>
      </c>
      <c r="B7154" s="2">
        <v>1235.96</v>
      </c>
      <c r="C7154" s="29">
        <v>118.5</v>
      </c>
      <c r="D7154" s="8">
        <v>1.175E-4</v>
      </c>
      <c r="E7154" s="13">
        <f>D7154*'Assumptions Notes'!C$12</f>
        <v>1.41E-2</v>
      </c>
      <c r="F7154" s="15">
        <f t="shared" si="222"/>
        <v>1.392375E-2</v>
      </c>
      <c r="G7154" s="10">
        <f>IF(C7154&gt;'Assumptions Notes'!C$11,'Assumptions Notes'!C$11,C7154)</f>
        <v>118.5</v>
      </c>
      <c r="H7154" s="15">
        <f t="shared" si="223"/>
        <v>1.392375E-2</v>
      </c>
      <c r="I7154" s="2">
        <f>IF(C7154&gt;'Assumptions Notes'!C$11,-C7154*('Assumptions Notes'!C$13/(2*1000)),G7154*D7154)</f>
        <v>1.392375E-2</v>
      </c>
    </row>
    <row r="7155" spans="1:9" ht="16" x14ac:dyDescent="0.2">
      <c r="A7155" s="5">
        <v>42701.041666666664</v>
      </c>
      <c r="B7155" s="2">
        <v>1196.69</v>
      </c>
      <c r="C7155" s="29">
        <v>121.4</v>
      </c>
      <c r="D7155" s="8">
        <v>1.05E-4</v>
      </c>
      <c r="E7155" s="13">
        <f>D7155*'Assumptions Notes'!C$12</f>
        <v>1.26E-2</v>
      </c>
      <c r="F7155" s="15">
        <f t="shared" si="222"/>
        <v>1.2747000000000001E-2</v>
      </c>
      <c r="G7155" s="10">
        <f>IF(C7155&gt;'Assumptions Notes'!C$11,'Assumptions Notes'!C$11,C7155)</f>
        <v>121.4</v>
      </c>
      <c r="H7155" s="15">
        <f t="shared" si="223"/>
        <v>1.2747000000000001E-2</v>
      </c>
      <c r="I7155" s="2">
        <f>IF(C7155&gt;'Assumptions Notes'!C$11,-C7155*('Assumptions Notes'!C$13/(2*1000)),G7155*D7155)</f>
        <v>1.2747000000000001E-2</v>
      </c>
    </row>
    <row r="7156" spans="1:9" ht="16" x14ac:dyDescent="0.2">
      <c r="A7156" s="5">
        <v>42701.0625</v>
      </c>
      <c r="B7156" s="2">
        <v>1127.71</v>
      </c>
      <c r="C7156" s="29">
        <v>114.8</v>
      </c>
      <c r="D7156" s="8">
        <v>1.025E-4</v>
      </c>
      <c r="E7156" s="13">
        <f>D7156*'Assumptions Notes'!C$12</f>
        <v>1.23E-2</v>
      </c>
      <c r="F7156" s="15">
        <f t="shared" si="222"/>
        <v>1.1767E-2</v>
      </c>
      <c r="G7156" s="10">
        <f>IF(C7156&gt;'Assumptions Notes'!C$11,'Assumptions Notes'!C$11,C7156)</f>
        <v>114.8</v>
      </c>
      <c r="H7156" s="15">
        <f t="shared" si="223"/>
        <v>1.1767E-2</v>
      </c>
      <c r="I7156" s="2">
        <f>IF(C7156&gt;'Assumptions Notes'!C$11,-C7156*('Assumptions Notes'!C$13/(2*1000)),G7156*D7156)</f>
        <v>1.1767E-2</v>
      </c>
    </row>
    <row r="7157" spans="1:9" ht="16" x14ac:dyDescent="0.2">
      <c r="A7157" s="5">
        <v>42701.083333333336</v>
      </c>
      <c r="B7157" s="2">
        <v>1093.2</v>
      </c>
      <c r="C7157" s="29">
        <v>123.2</v>
      </c>
      <c r="D7157" s="8">
        <v>1E-4</v>
      </c>
      <c r="E7157" s="13">
        <f>D7157*'Assumptions Notes'!C$12</f>
        <v>1.2E-2</v>
      </c>
      <c r="F7157" s="15">
        <f t="shared" si="222"/>
        <v>1.2320000000000001E-2</v>
      </c>
      <c r="G7157" s="10">
        <f>IF(C7157&gt;'Assumptions Notes'!C$11,'Assumptions Notes'!C$11,C7157)</f>
        <v>123.2</v>
      </c>
      <c r="H7157" s="15">
        <f t="shared" si="223"/>
        <v>1.2320000000000001E-2</v>
      </c>
      <c r="I7157" s="2">
        <f>IF(C7157&gt;'Assumptions Notes'!C$11,-C7157*('Assumptions Notes'!C$13/(2*1000)),G7157*D7157)</f>
        <v>1.2320000000000001E-2</v>
      </c>
    </row>
    <row r="7158" spans="1:9" ht="16" x14ac:dyDescent="0.2">
      <c r="A7158" s="5">
        <v>42701.104166666664</v>
      </c>
      <c r="B7158" s="2">
        <v>1064.99</v>
      </c>
      <c r="C7158" s="29">
        <v>114</v>
      </c>
      <c r="D7158" s="8">
        <v>9.8750000000000002E-5</v>
      </c>
      <c r="E7158" s="13">
        <f>D7158*'Assumptions Notes'!C$12</f>
        <v>1.1849999999999999E-2</v>
      </c>
      <c r="F7158" s="15">
        <f t="shared" si="222"/>
        <v>1.12575E-2</v>
      </c>
      <c r="G7158" s="10">
        <f>IF(C7158&gt;'Assumptions Notes'!C$11,'Assumptions Notes'!C$11,C7158)</f>
        <v>114</v>
      </c>
      <c r="H7158" s="15">
        <f t="shared" si="223"/>
        <v>1.12575E-2</v>
      </c>
      <c r="I7158" s="2">
        <f>IF(C7158&gt;'Assumptions Notes'!C$11,-C7158*('Assumptions Notes'!C$13/(2*1000)),G7158*D7158)</f>
        <v>1.12575E-2</v>
      </c>
    </row>
    <row r="7159" spans="1:9" ht="16" x14ac:dyDescent="0.2">
      <c r="A7159" s="5">
        <v>42701.125</v>
      </c>
      <c r="B7159" s="2">
        <v>1051.48</v>
      </c>
      <c r="C7159" s="29">
        <v>119.4</v>
      </c>
      <c r="D7159" s="8">
        <v>9.7499999999999998E-5</v>
      </c>
      <c r="E7159" s="13">
        <f>D7159*'Assumptions Notes'!C$12</f>
        <v>1.17E-2</v>
      </c>
      <c r="F7159" s="15">
        <f t="shared" si="222"/>
        <v>1.1641500000000001E-2</v>
      </c>
      <c r="G7159" s="10">
        <f>IF(C7159&gt;'Assumptions Notes'!C$11,'Assumptions Notes'!C$11,C7159)</f>
        <v>119.4</v>
      </c>
      <c r="H7159" s="15">
        <f t="shared" si="223"/>
        <v>1.1641500000000001E-2</v>
      </c>
      <c r="I7159" s="2">
        <f>IF(C7159&gt;'Assumptions Notes'!C$11,-C7159*('Assumptions Notes'!C$13/(2*1000)),G7159*D7159)</f>
        <v>1.1641500000000001E-2</v>
      </c>
    </row>
    <row r="7160" spans="1:9" ht="16" x14ac:dyDescent="0.2">
      <c r="A7160" s="5">
        <v>42701.145833333336</v>
      </c>
      <c r="B7160" s="2">
        <v>1031.2</v>
      </c>
      <c r="C7160" s="29">
        <v>120.4</v>
      </c>
      <c r="D7160" s="8">
        <v>9.6250000000000009E-5</v>
      </c>
      <c r="E7160" s="13">
        <f>D7160*'Assumptions Notes'!C$12</f>
        <v>1.1550000000000001E-2</v>
      </c>
      <c r="F7160" s="15">
        <f t="shared" si="222"/>
        <v>1.1588500000000002E-2</v>
      </c>
      <c r="G7160" s="10">
        <f>IF(C7160&gt;'Assumptions Notes'!C$11,'Assumptions Notes'!C$11,C7160)</f>
        <v>120.4</v>
      </c>
      <c r="H7160" s="15">
        <f t="shared" si="223"/>
        <v>1.1588500000000002E-2</v>
      </c>
      <c r="I7160" s="2">
        <f>IF(C7160&gt;'Assumptions Notes'!C$11,-C7160*('Assumptions Notes'!C$13/(2*1000)),G7160*D7160)</f>
        <v>1.1588500000000002E-2</v>
      </c>
    </row>
    <row r="7161" spans="1:9" ht="16" x14ac:dyDescent="0.2">
      <c r="A7161" s="5">
        <v>42701.166666666664</v>
      </c>
      <c r="B7161" s="2">
        <v>1007.55</v>
      </c>
      <c r="C7161" s="29">
        <v>116.4</v>
      </c>
      <c r="D7161" s="8">
        <v>9.5000000000000005E-5</v>
      </c>
      <c r="E7161" s="13">
        <f>D7161*'Assumptions Notes'!C$12</f>
        <v>1.14E-2</v>
      </c>
      <c r="F7161" s="15">
        <f t="shared" si="222"/>
        <v>1.1058000000000002E-2</v>
      </c>
      <c r="G7161" s="10">
        <f>IF(C7161&gt;'Assumptions Notes'!C$11,'Assumptions Notes'!C$11,C7161)</f>
        <v>116.4</v>
      </c>
      <c r="H7161" s="15">
        <f t="shared" si="223"/>
        <v>1.1058000000000002E-2</v>
      </c>
      <c r="I7161" s="2">
        <f>IF(C7161&gt;'Assumptions Notes'!C$11,-C7161*('Assumptions Notes'!C$13/(2*1000)),G7161*D7161)</f>
        <v>1.1058000000000002E-2</v>
      </c>
    </row>
    <row r="7162" spans="1:9" ht="16" x14ac:dyDescent="0.2">
      <c r="A7162" s="5">
        <v>42701.1875</v>
      </c>
      <c r="B7162" s="2">
        <v>984.84</v>
      </c>
      <c r="C7162" s="29">
        <v>111.5</v>
      </c>
      <c r="D7162" s="8">
        <v>9.6250000000000009E-5</v>
      </c>
      <c r="E7162" s="13">
        <f>D7162*'Assumptions Notes'!C$12</f>
        <v>1.1550000000000001E-2</v>
      </c>
      <c r="F7162" s="15">
        <f t="shared" si="222"/>
        <v>1.0731875E-2</v>
      </c>
      <c r="G7162" s="10">
        <f>IF(C7162&gt;'Assumptions Notes'!C$11,'Assumptions Notes'!C$11,C7162)</f>
        <v>111.5</v>
      </c>
      <c r="H7162" s="15">
        <f t="shared" si="223"/>
        <v>1.0731875E-2</v>
      </c>
      <c r="I7162" s="2">
        <f>IF(C7162&gt;'Assumptions Notes'!C$11,-C7162*('Assumptions Notes'!C$13/(2*1000)),G7162*D7162)</f>
        <v>1.0731875E-2</v>
      </c>
    </row>
    <row r="7163" spans="1:9" ht="16" x14ac:dyDescent="0.2">
      <c r="A7163" s="5">
        <v>42701.208333333336</v>
      </c>
      <c r="B7163" s="2">
        <v>989.91</v>
      </c>
      <c r="C7163" s="29">
        <v>112.8</v>
      </c>
      <c r="D7163" s="8">
        <v>9.7499999999999998E-5</v>
      </c>
      <c r="E7163" s="13">
        <f>D7163*'Assumptions Notes'!C$12</f>
        <v>1.17E-2</v>
      </c>
      <c r="F7163" s="15">
        <f t="shared" si="222"/>
        <v>1.0997999999999999E-2</v>
      </c>
      <c r="G7163" s="10">
        <f>IF(C7163&gt;'Assumptions Notes'!C$11,'Assumptions Notes'!C$11,C7163)</f>
        <v>112.8</v>
      </c>
      <c r="H7163" s="15">
        <f t="shared" si="223"/>
        <v>1.0997999999999999E-2</v>
      </c>
      <c r="I7163" s="2">
        <f>IF(C7163&gt;'Assumptions Notes'!C$11,-C7163*('Assumptions Notes'!C$13/(2*1000)),G7163*D7163)</f>
        <v>1.0997999999999999E-2</v>
      </c>
    </row>
    <row r="7164" spans="1:9" ht="16" x14ac:dyDescent="0.2">
      <c r="A7164" s="5">
        <v>42701.229166666664</v>
      </c>
      <c r="B7164" s="2">
        <v>997.16</v>
      </c>
      <c r="C7164" s="29">
        <v>113.9</v>
      </c>
      <c r="D7164" s="8">
        <v>1.15E-4</v>
      </c>
      <c r="E7164" s="13">
        <f>D7164*'Assumptions Notes'!C$12</f>
        <v>1.38E-2</v>
      </c>
      <c r="F7164" s="15">
        <f t="shared" si="222"/>
        <v>1.3098500000000001E-2</v>
      </c>
      <c r="G7164" s="10">
        <f>IF(C7164&gt;'Assumptions Notes'!C$11,'Assumptions Notes'!C$11,C7164)</f>
        <v>113.9</v>
      </c>
      <c r="H7164" s="15">
        <f t="shared" si="223"/>
        <v>1.3098500000000001E-2</v>
      </c>
      <c r="I7164" s="2">
        <f>IF(C7164&gt;'Assumptions Notes'!C$11,-C7164*('Assumptions Notes'!C$13/(2*1000)),G7164*D7164)</f>
        <v>1.3098500000000001E-2</v>
      </c>
    </row>
    <row r="7165" spans="1:9" ht="16" x14ac:dyDescent="0.2">
      <c r="A7165" s="5">
        <v>42701.25</v>
      </c>
      <c r="B7165" s="2">
        <v>1001.94</v>
      </c>
      <c r="C7165" s="29">
        <v>114.9</v>
      </c>
      <c r="D7165" s="8">
        <v>1.325E-4</v>
      </c>
      <c r="E7165" s="13">
        <f>D7165*'Assumptions Notes'!C$12</f>
        <v>1.5900000000000001E-2</v>
      </c>
      <c r="F7165" s="15">
        <f t="shared" si="222"/>
        <v>1.522425E-2</v>
      </c>
      <c r="G7165" s="10">
        <f>IF(C7165&gt;'Assumptions Notes'!C$11,'Assumptions Notes'!C$11,C7165)</f>
        <v>114.9</v>
      </c>
      <c r="H7165" s="15">
        <f t="shared" si="223"/>
        <v>1.522425E-2</v>
      </c>
      <c r="I7165" s="2">
        <f>IF(C7165&gt;'Assumptions Notes'!C$11,-C7165*('Assumptions Notes'!C$13/(2*1000)),G7165*D7165)</f>
        <v>1.522425E-2</v>
      </c>
    </row>
    <row r="7166" spans="1:9" ht="16" x14ac:dyDescent="0.2">
      <c r="A7166" s="5">
        <v>42701.270833333336</v>
      </c>
      <c r="B7166" s="2">
        <v>998.34</v>
      </c>
      <c r="C7166" s="29">
        <v>117.7</v>
      </c>
      <c r="D7166" s="8">
        <v>1.6249999999999999E-4</v>
      </c>
      <c r="E7166" s="13">
        <f>D7166*'Assumptions Notes'!C$12</f>
        <v>1.95E-2</v>
      </c>
      <c r="F7166" s="15">
        <f t="shared" si="222"/>
        <v>1.9126250000000001E-2</v>
      </c>
      <c r="G7166" s="10">
        <f>IF(C7166&gt;'Assumptions Notes'!C$11,'Assumptions Notes'!C$11,C7166)</f>
        <v>117.7</v>
      </c>
      <c r="H7166" s="15">
        <f t="shared" si="223"/>
        <v>1.9126250000000001E-2</v>
      </c>
      <c r="I7166" s="2">
        <f>IF(C7166&gt;'Assumptions Notes'!C$11,-C7166*('Assumptions Notes'!C$13/(2*1000)),G7166*D7166)</f>
        <v>1.9126250000000001E-2</v>
      </c>
    </row>
    <row r="7167" spans="1:9" ht="16" x14ac:dyDescent="0.2">
      <c r="A7167" s="5">
        <v>42701.291666666664</v>
      </c>
      <c r="B7167" s="2">
        <v>1005.03</v>
      </c>
      <c r="C7167" s="29">
        <v>111.6</v>
      </c>
      <c r="D7167" s="8">
        <v>1.9249999999999999E-4</v>
      </c>
      <c r="E7167" s="13">
        <f>D7167*'Assumptions Notes'!C$12</f>
        <v>2.3099999999999999E-2</v>
      </c>
      <c r="F7167" s="15">
        <f t="shared" si="222"/>
        <v>2.1482999999999999E-2</v>
      </c>
      <c r="G7167" s="10">
        <f>IF(C7167&gt;'Assumptions Notes'!C$11,'Assumptions Notes'!C$11,C7167)</f>
        <v>111.6</v>
      </c>
      <c r="H7167" s="15">
        <f t="shared" si="223"/>
        <v>2.1482999999999999E-2</v>
      </c>
      <c r="I7167" s="2">
        <f>IF(C7167&gt;'Assumptions Notes'!C$11,-C7167*('Assumptions Notes'!C$13/(2*1000)),G7167*D7167)</f>
        <v>2.1482999999999999E-2</v>
      </c>
    </row>
    <row r="7168" spans="1:9" ht="16" x14ac:dyDescent="0.2">
      <c r="A7168" s="5">
        <v>42701.3125</v>
      </c>
      <c r="B7168" s="2">
        <v>993.04</v>
      </c>
      <c r="C7168" s="29">
        <v>109.9</v>
      </c>
      <c r="D7168" s="8">
        <v>2.0875000000000001E-4</v>
      </c>
      <c r="E7168" s="13">
        <f>D7168*'Assumptions Notes'!C$12</f>
        <v>2.5049999999999999E-2</v>
      </c>
      <c r="F7168" s="15">
        <f t="shared" si="222"/>
        <v>2.2941625E-2</v>
      </c>
      <c r="G7168" s="10">
        <f>IF(C7168&gt;'Assumptions Notes'!C$11,'Assumptions Notes'!C$11,C7168)</f>
        <v>109.9</v>
      </c>
      <c r="H7168" s="15">
        <f t="shared" si="223"/>
        <v>2.2941625E-2</v>
      </c>
      <c r="I7168" s="2">
        <f>IF(C7168&gt;'Assumptions Notes'!C$11,-C7168*('Assumptions Notes'!C$13/(2*1000)),G7168*D7168)</f>
        <v>2.2941625E-2</v>
      </c>
    </row>
    <row r="7169" spans="1:9" ht="16" x14ac:dyDescent="0.2">
      <c r="A7169" s="5">
        <v>42701.333333333336</v>
      </c>
      <c r="B7169" s="2">
        <v>980.66</v>
      </c>
      <c r="C7169" s="29">
        <v>107.2</v>
      </c>
      <c r="D7169" s="8">
        <v>2.2499999999999999E-4</v>
      </c>
      <c r="E7169" s="13">
        <f>D7169*'Assumptions Notes'!C$12</f>
        <v>2.7E-2</v>
      </c>
      <c r="F7169" s="15">
        <f t="shared" si="222"/>
        <v>2.4119999999999999E-2</v>
      </c>
      <c r="G7169" s="10">
        <f>IF(C7169&gt;'Assumptions Notes'!C$11,'Assumptions Notes'!C$11,C7169)</f>
        <v>107.2</v>
      </c>
      <c r="H7169" s="15">
        <f t="shared" si="223"/>
        <v>2.4119999999999999E-2</v>
      </c>
      <c r="I7169" s="2">
        <f>IF(C7169&gt;'Assumptions Notes'!C$11,-C7169*('Assumptions Notes'!C$13/(2*1000)),G7169*D7169)</f>
        <v>2.4119999999999999E-2</v>
      </c>
    </row>
    <row r="7170" spans="1:9" ht="16" x14ac:dyDescent="0.2">
      <c r="A7170" s="5">
        <v>42701.354166666664</v>
      </c>
      <c r="B7170" s="2">
        <v>961.87</v>
      </c>
      <c r="C7170" s="29">
        <v>113.8</v>
      </c>
      <c r="D7170" s="8">
        <v>2.2625E-4</v>
      </c>
      <c r="E7170" s="13">
        <f>D7170*'Assumptions Notes'!C$12</f>
        <v>2.7150000000000001E-2</v>
      </c>
      <c r="F7170" s="15">
        <f t="shared" si="222"/>
        <v>2.5747249999999999E-2</v>
      </c>
      <c r="G7170" s="10">
        <f>IF(C7170&gt;'Assumptions Notes'!C$11,'Assumptions Notes'!C$11,C7170)</f>
        <v>113.8</v>
      </c>
      <c r="H7170" s="15">
        <f t="shared" si="223"/>
        <v>2.5747249999999999E-2</v>
      </c>
      <c r="I7170" s="2">
        <f>IF(C7170&gt;'Assumptions Notes'!C$11,-C7170*('Assumptions Notes'!C$13/(2*1000)),G7170*D7170)</f>
        <v>2.5747249999999999E-2</v>
      </c>
    </row>
    <row r="7171" spans="1:9" ht="16" x14ac:dyDescent="0.2">
      <c r="A7171" s="5">
        <v>42701.375</v>
      </c>
      <c r="B7171" s="2">
        <v>937.62</v>
      </c>
      <c r="C7171" s="29">
        <v>112.1</v>
      </c>
      <c r="D7171" s="8">
        <v>2.275E-4</v>
      </c>
      <c r="E7171" s="13">
        <f>D7171*'Assumptions Notes'!C$12</f>
        <v>2.7300000000000001E-2</v>
      </c>
      <c r="F7171" s="15">
        <f t="shared" ref="F7171:F7234" si="224">D7171*C7171</f>
        <v>2.5502749999999998E-2</v>
      </c>
      <c r="G7171" s="10">
        <f>IF(C7171&gt;'Assumptions Notes'!C$11,'Assumptions Notes'!C$11,C7171)</f>
        <v>112.1</v>
      </c>
      <c r="H7171" s="15">
        <f t="shared" ref="H7171:H7234" si="225">G7171*D7171</f>
        <v>2.5502749999999998E-2</v>
      </c>
      <c r="I7171" s="2">
        <f>IF(C7171&gt;'Assumptions Notes'!C$11,-C7171*('Assumptions Notes'!C$13/(2*1000)),G7171*D7171)</f>
        <v>2.5502749999999998E-2</v>
      </c>
    </row>
    <row r="7172" spans="1:9" ht="16" x14ac:dyDescent="0.2">
      <c r="A7172" s="5">
        <v>42701.395833333336</v>
      </c>
      <c r="B7172" s="2">
        <v>906.53</v>
      </c>
      <c r="C7172" s="29">
        <v>111.9</v>
      </c>
      <c r="D7172" s="8">
        <v>2.1875E-4</v>
      </c>
      <c r="E7172" s="13">
        <f>D7172*'Assumptions Notes'!C$12</f>
        <v>2.6249999999999999E-2</v>
      </c>
      <c r="F7172" s="15">
        <f t="shared" si="224"/>
        <v>2.4478125000000003E-2</v>
      </c>
      <c r="G7172" s="10">
        <f>IF(C7172&gt;'Assumptions Notes'!C$11,'Assumptions Notes'!C$11,C7172)</f>
        <v>111.9</v>
      </c>
      <c r="H7172" s="15">
        <f t="shared" si="225"/>
        <v>2.4478125000000003E-2</v>
      </c>
      <c r="I7172" s="2">
        <f>IF(C7172&gt;'Assumptions Notes'!C$11,-C7172*('Assumptions Notes'!C$13/(2*1000)),G7172*D7172)</f>
        <v>2.4478125000000003E-2</v>
      </c>
    </row>
    <row r="7173" spans="1:9" ht="16" x14ac:dyDescent="0.2">
      <c r="A7173" s="5">
        <v>42701.416666666664</v>
      </c>
      <c r="B7173" s="2">
        <v>873.87</v>
      </c>
      <c r="C7173" s="29">
        <v>107.7</v>
      </c>
      <c r="D7173" s="8">
        <v>2.1000000000000001E-4</v>
      </c>
      <c r="E7173" s="13">
        <f>D7173*'Assumptions Notes'!C$12</f>
        <v>2.52E-2</v>
      </c>
      <c r="F7173" s="15">
        <f t="shared" si="224"/>
        <v>2.2617000000000002E-2</v>
      </c>
      <c r="G7173" s="10">
        <f>IF(C7173&gt;'Assumptions Notes'!C$11,'Assumptions Notes'!C$11,C7173)</f>
        <v>107.7</v>
      </c>
      <c r="H7173" s="15">
        <f t="shared" si="225"/>
        <v>2.2617000000000002E-2</v>
      </c>
      <c r="I7173" s="2">
        <f>IF(C7173&gt;'Assumptions Notes'!C$11,-C7173*('Assumptions Notes'!C$13/(2*1000)),G7173*D7173)</f>
        <v>2.2617000000000002E-2</v>
      </c>
    </row>
    <row r="7174" spans="1:9" ht="16" x14ac:dyDescent="0.2">
      <c r="A7174" s="5">
        <v>42701.4375</v>
      </c>
      <c r="B7174" s="2">
        <v>855.95</v>
      </c>
      <c r="C7174" s="29">
        <v>100.9</v>
      </c>
      <c r="D7174" s="8">
        <v>2.075E-4</v>
      </c>
      <c r="E7174" s="13">
        <f>D7174*'Assumptions Notes'!C$12</f>
        <v>2.4899999999999999E-2</v>
      </c>
      <c r="F7174" s="15">
        <f t="shared" si="224"/>
        <v>2.093675E-2</v>
      </c>
      <c r="G7174" s="10">
        <f>IF(C7174&gt;'Assumptions Notes'!C$11,'Assumptions Notes'!C$11,C7174)</f>
        <v>100.9</v>
      </c>
      <c r="H7174" s="15">
        <f t="shared" si="225"/>
        <v>2.093675E-2</v>
      </c>
      <c r="I7174" s="2">
        <f>IF(C7174&gt;'Assumptions Notes'!C$11,-C7174*('Assumptions Notes'!C$13/(2*1000)),G7174*D7174)</f>
        <v>2.093675E-2</v>
      </c>
    </row>
    <row r="7175" spans="1:9" ht="16" x14ac:dyDescent="0.2">
      <c r="A7175" s="5">
        <v>42701.458333333336</v>
      </c>
      <c r="B7175" s="2">
        <v>839.78</v>
      </c>
      <c r="C7175" s="29">
        <v>101.3</v>
      </c>
      <c r="D7175" s="8">
        <v>2.05E-4</v>
      </c>
      <c r="E7175" s="13">
        <f>D7175*'Assumptions Notes'!C$12</f>
        <v>2.46E-2</v>
      </c>
      <c r="F7175" s="15">
        <f t="shared" si="224"/>
        <v>2.07665E-2</v>
      </c>
      <c r="G7175" s="10">
        <f>IF(C7175&gt;'Assumptions Notes'!C$11,'Assumptions Notes'!C$11,C7175)</f>
        <v>101.3</v>
      </c>
      <c r="H7175" s="15">
        <f t="shared" si="225"/>
        <v>2.07665E-2</v>
      </c>
      <c r="I7175" s="2">
        <f>IF(C7175&gt;'Assumptions Notes'!C$11,-C7175*('Assumptions Notes'!C$13/(2*1000)),G7175*D7175)</f>
        <v>2.07665E-2</v>
      </c>
    </row>
    <row r="7176" spans="1:9" ht="16" x14ac:dyDescent="0.2">
      <c r="A7176" s="5">
        <v>42701.479166666664</v>
      </c>
      <c r="B7176" s="2">
        <v>825.43</v>
      </c>
      <c r="C7176" s="29">
        <v>111.4</v>
      </c>
      <c r="D7176" s="8">
        <v>2.1499999999999999E-4</v>
      </c>
      <c r="E7176" s="13">
        <f>D7176*'Assumptions Notes'!C$12</f>
        <v>2.58E-2</v>
      </c>
      <c r="F7176" s="15">
        <f t="shared" si="224"/>
        <v>2.3951E-2</v>
      </c>
      <c r="G7176" s="10">
        <f>IF(C7176&gt;'Assumptions Notes'!C$11,'Assumptions Notes'!C$11,C7176)</f>
        <v>111.4</v>
      </c>
      <c r="H7176" s="15">
        <f t="shared" si="225"/>
        <v>2.3951E-2</v>
      </c>
      <c r="I7176" s="2">
        <f>IF(C7176&gt;'Assumptions Notes'!C$11,-C7176*('Assumptions Notes'!C$13/(2*1000)),G7176*D7176)</f>
        <v>2.3951E-2</v>
      </c>
    </row>
    <row r="7177" spans="1:9" ht="16" x14ac:dyDescent="0.2">
      <c r="A7177" s="5">
        <v>42701.5</v>
      </c>
      <c r="B7177" s="2">
        <v>808.61</v>
      </c>
      <c r="C7177" s="29">
        <v>110.9</v>
      </c>
      <c r="D7177" s="8">
        <v>2.2499999999999999E-4</v>
      </c>
      <c r="E7177" s="13">
        <f>D7177*'Assumptions Notes'!C$12</f>
        <v>2.7E-2</v>
      </c>
      <c r="F7177" s="15">
        <f t="shared" si="224"/>
        <v>2.4952499999999999E-2</v>
      </c>
      <c r="G7177" s="10">
        <f>IF(C7177&gt;'Assumptions Notes'!C$11,'Assumptions Notes'!C$11,C7177)</f>
        <v>110.9</v>
      </c>
      <c r="H7177" s="15">
        <f t="shared" si="225"/>
        <v>2.4952499999999999E-2</v>
      </c>
      <c r="I7177" s="2">
        <f>IF(C7177&gt;'Assumptions Notes'!C$11,-C7177*('Assumptions Notes'!C$13/(2*1000)),G7177*D7177)</f>
        <v>2.4952499999999999E-2</v>
      </c>
    </row>
    <row r="7178" spans="1:9" ht="16" x14ac:dyDescent="0.2">
      <c r="A7178" s="5">
        <v>42701.520833333336</v>
      </c>
      <c r="B7178" s="2">
        <v>804.93</v>
      </c>
      <c r="C7178" s="29">
        <v>106.9</v>
      </c>
      <c r="D7178" s="8">
        <v>2.1250000000000002E-4</v>
      </c>
      <c r="E7178" s="13">
        <f>D7178*'Assumptions Notes'!C$12</f>
        <v>2.5500000000000002E-2</v>
      </c>
      <c r="F7178" s="15">
        <f t="shared" si="224"/>
        <v>2.2716250000000004E-2</v>
      </c>
      <c r="G7178" s="10">
        <f>IF(C7178&gt;'Assumptions Notes'!C$11,'Assumptions Notes'!C$11,C7178)</f>
        <v>106.9</v>
      </c>
      <c r="H7178" s="15">
        <f t="shared" si="225"/>
        <v>2.2716250000000004E-2</v>
      </c>
      <c r="I7178" s="2">
        <f>IF(C7178&gt;'Assumptions Notes'!C$11,-C7178*('Assumptions Notes'!C$13/(2*1000)),G7178*D7178)</f>
        <v>2.2716250000000004E-2</v>
      </c>
    </row>
    <row r="7179" spans="1:9" ht="16" x14ac:dyDescent="0.2">
      <c r="A7179" s="5">
        <v>42701.541666666664</v>
      </c>
      <c r="B7179" s="2">
        <v>813.88</v>
      </c>
      <c r="C7179" s="29">
        <v>108.6</v>
      </c>
      <c r="D7179" s="8">
        <v>2.0000000000000001E-4</v>
      </c>
      <c r="E7179" s="13">
        <f>D7179*'Assumptions Notes'!C$12</f>
        <v>2.4E-2</v>
      </c>
      <c r="F7179" s="15">
        <f t="shared" si="224"/>
        <v>2.172E-2</v>
      </c>
      <c r="G7179" s="10">
        <f>IF(C7179&gt;'Assumptions Notes'!C$11,'Assumptions Notes'!C$11,C7179)</f>
        <v>108.6</v>
      </c>
      <c r="H7179" s="15">
        <f t="shared" si="225"/>
        <v>2.172E-2</v>
      </c>
      <c r="I7179" s="2">
        <f>IF(C7179&gt;'Assumptions Notes'!C$11,-C7179*('Assumptions Notes'!C$13/(2*1000)),G7179*D7179)</f>
        <v>2.172E-2</v>
      </c>
    </row>
    <row r="7180" spans="1:9" ht="16" x14ac:dyDescent="0.2">
      <c r="A7180" s="5">
        <v>42701.5625</v>
      </c>
      <c r="B7180" s="2">
        <v>817.7</v>
      </c>
      <c r="C7180" s="29">
        <v>107.8</v>
      </c>
      <c r="D7180" s="8">
        <v>1.975E-4</v>
      </c>
      <c r="E7180" s="13">
        <f>D7180*'Assumptions Notes'!C$12</f>
        <v>2.3699999999999999E-2</v>
      </c>
      <c r="F7180" s="15">
        <f t="shared" si="224"/>
        <v>2.12905E-2</v>
      </c>
      <c r="G7180" s="10">
        <f>IF(C7180&gt;'Assumptions Notes'!C$11,'Assumptions Notes'!C$11,C7180)</f>
        <v>107.8</v>
      </c>
      <c r="H7180" s="15">
        <f t="shared" si="225"/>
        <v>2.12905E-2</v>
      </c>
      <c r="I7180" s="2">
        <f>IF(C7180&gt;'Assumptions Notes'!C$11,-C7180*('Assumptions Notes'!C$13/(2*1000)),G7180*D7180)</f>
        <v>2.12905E-2</v>
      </c>
    </row>
    <row r="7181" spans="1:9" ht="16" x14ac:dyDescent="0.2">
      <c r="A7181" s="5">
        <v>42701.583333333336</v>
      </c>
      <c r="B7181" s="2">
        <v>836.5</v>
      </c>
      <c r="C7181" s="29">
        <v>108</v>
      </c>
      <c r="D7181" s="8">
        <v>1.95E-4</v>
      </c>
      <c r="E7181" s="13">
        <f>D7181*'Assumptions Notes'!C$12</f>
        <v>2.3400000000000001E-2</v>
      </c>
      <c r="F7181" s="15">
        <f t="shared" si="224"/>
        <v>2.1059999999999999E-2</v>
      </c>
      <c r="G7181" s="10">
        <f>IF(C7181&gt;'Assumptions Notes'!C$11,'Assumptions Notes'!C$11,C7181)</f>
        <v>108</v>
      </c>
      <c r="H7181" s="15">
        <f t="shared" si="225"/>
        <v>2.1059999999999999E-2</v>
      </c>
      <c r="I7181" s="2">
        <f>IF(C7181&gt;'Assumptions Notes'!C$11,-C7181*('Assumptions Notes'!C$13/(2*1000)),G7181*D7181)</f>
        <v>2.1059999999999999E-2</v>
      </c>
    </row>
    <row r="7182" spans="1:9" ht="16" x14ac:dyDescent="0.2">
      <c r="A7182" s="5">
        <v>42701.604166666664</v>
      </c>
      <c r="B7182" s="2">
        <v>857.79</v>
      </c>
      <c r="C7182" s="29">
        <v>107.5</v>
      </c>
      <c r="D7182" s="8">
        <v>1.9625E-4</v>
      </c>
      <c r="E7182" s="13">
        <f>D7182*'Assumptions Notes'!C$12</f>
        <v>2.3550000000000001E-2</v>
      </c>
      <c r="F7182" s="15">
        <f t="shared" si="224"/>
        <v>2.1096875000000001E-2</v>
      </c>
      <c r="G7182" s="10">
        <f>IF(C7182&gt;'Assumptions Notes'!C$11,'Assumptions Notes'!C$11,C7182)</f>
        <v>107.5</v>
      </c>
      <c r="H7182" s="15">
        <f t="shared" si="225"/>
        <v>2.1096875000000001E-2</v>
      </c>
      <c r="I7182" s="2">
        <f>IF(C7182&gt;'Assumptions Notes'!C$11,-C7182*('Assumptions Notes'!C$13/(2*1000)),G7182*D7182)</f>
        <v>2.1096875000000001E-2</v>
      </c>
    </row>
    <row r="7183" spans="1:9" ht="16" x14ac:dyDescent="0.2">
      <c r="A7183" s="5">
        <v>42701.625</v>
      </c>
      <c r="B7183" s="2">
        <v>899.85</v>
      </c>
      <c r="C7183" s="29">
        <v>109.6</v>
      </c>
      <c r="D7183" s="8">
        <v>1.975E-4</v>
      </c>
      <c r="E7183" s="13">
        <f>D7183*'Assumptions Notes'!C$12</f>
        <v>2.3699999999999999E-2</v>
      </c>
      <c r="F7183" s="15">
        <f t="shared" si="224"/>
        <v>2.1645999999999999E-2</v>
      </c>
      <c r="G7183" s="10">
        <f>IF(C7183&gt;'Assumptions Notes'!C$11,'Assumptions Notes'!C$11,C7183)</f>
        <v>109.6</v>
      </c>
      <c r="H7183" s="15">
        <f t="shared" si="225"/>
        <v>2.1645999999999999E-2</v>
      </c>
      <c r="I7183" s="2">
        <f>IF(C7183&gt;'Assumptions Notes'!C$11,-C7183*('Assumptions Notes'!C$13/(2*1000)),G7183*D7183)</f>
        <v>2.1645999999999999E-2</v>
      </c>
    </row>
    <row r="7184" spans="1:9" ht="16" x14ac:dyDescent="0.2">
      <c r="A7184" s="5">
        <v>42701.645833333336</v>
      </c>
      <c r="B7184" s="2">
        <v>930.48</v>
      </c>
      <c r="C7184" s="29">
        <v>91.1</v>
      </c>
      <c r="D7184" s="8">
        <v>2.2124999999999998E-4</v>
      </c>
      <c r="E7184" s="13">
        <f>D7184*'Assumptions Notes'!C$12</f>
        <v>2.6549999999999997E-2</v>
      </c>
      <c r="F7184" s="15">
        <f t="shared" si="224"/>
        <v>2.0155874999999997E-2</v>
      </c>
      <c r="G7184" s="10">
        <f>IF(C7184&gt;'Assumptions Notes'!C$11,'Assumptions Notes'!C$11,C7184)</f>
        <v>91.1</v>
      </c>
      <c r="H7184" s="15">
        <f t="shared" si="225"/>
        <v>2.0155874999999997E-2</v>
      </c>
      <c r="I7184" s="2">
        <f>IF(C7184&gt;'Assumptions Notes'!C$11,-C7184*('Assumptions Notes'!C$13/(2*1000)),G7184*D7184)</f>
        <v>2.0155874999999997E-2</v>
      </c>
    </row>
    <row r="7185" spans="1:9" ht="16" x14ac:dyDescent="0.2">
      <c r="A7185" s="5">
        <v>42701.666666666664</v>
      </c>
      <c r="B7185" s="2">
        <v>997.91</v>
      </c>
      <c r="C7185" s="29">
        <v>103</v>
      </c>
      <c r="D7185" s="8">
        <v>2.4499999999999999E-4</v>
      </c>
      <c r="E7185" s="13">
        <f>D7185*'Assumptions Notes'!C$12</f>
        <v>2.9399999999999999E-2</v>
      </c>
      <c r="F7185" s="15">
        <f t="shared" si="224"/>
        <v>2.5235E-2</v>
      </c>
      <c r="G7185" s="10">
        <f>IF(C7185&gt;'Assumptions Notes'!C$11,'Assumptions Notes'!C$11,C7185)</f>
        <v>103</v>
      </c>
      <c r="H7185" s="15">
        <f t="shared" si="225"/>
        <v>2.5235E-2</v>
      </c>
      <c r="I7185" s="2">
        <f>IF(C7185&gt;'Assumptions Notes'!C$11,-C7185*('Assumptions Notes'!C$13/(2*1000)),G7185*D7185)</f>
        <v>2.5235E-2</v>
      </c>
    </row>
    <row r="7186" spans="1:9" ht="16" x14ac:dyDescent="0.2">
      <c r="A7186" s="5">
        <v>42701.6875</v>
      </c>
      <c r="B7186" s="2">
        <v>1065.0899999999999</v>
      </c>
      <c r="C7186" s="29">
        <v>99.5</v>
      </c>
      <c r="D7186" s="8">
        <v>2.7E-4</v>
      </c>
      <c r="E7186" s="13">
        <f>D7186*'Assumptions Notes'!C$12</f>
        <v>3.2399999999999998E-2</v>
      </c>
      <c r="F7186" s="15">
        <f t="shared" si="224"/>
        <v>2.6865E-2</v>
      </c>
      <c r="G7186" s="10">
        <f>IF(C7186&gt;'Assumptions Notes'!C$11,'Assumptions Notes'!C$11,C7186)</f>
        <v>99.5</v>
      </c>
      <c r="H7186" s="15">
        <f t="shared" si="225"/>
        <v>2.6865E-2</v>
      </c>
      <c r="I7186" s="2">
        <f>IF(C7186&gt;'Assumptions Notes'!C$11,-C7186*('Assumptions Notes'!C$13/(2*1000)),G7186*D7186)</f>
        <v>2.6865E-2</v>
      </c>
    </row>
    <row r="7187" spans="1:9" ht="16" x14ac:dyDescent="0.2">
      <c r="A7187" s="5">
        <v>42701.708333333336</v>
      </c>
      <c r="B7187" s="2">
        <v>1117.8399999999999</v>
      </c>
      <c r="C7187" s="29">
        <v>98.1</v>
      </c>
      <c r="D7187" s="8">
        <v>2.9500000000000001E-4</v>
      </c>
      <c r="E7187" s="13">
        <f>D7187*'Assumptions Notes'!C$12</f>
        <v>3.5400000000000001E-2</v>
      </c>
      <c r="F7187" s="15">
        <f t="shared" si="224"/>
        <v>2.89395E-2</v>
      </c>
      <c r="G7187" s="10">
        <f>IF(C7187&gt;'Assumptions Notes'!C$11,'Assumptions Notes'!C$11,C7187)</f>
        <v>98.1</v>
      </c>
      <c r="H7187" s="15">
        <f t="shared" si="225"/>
        <v>2.89395E-2</v>
      </c>
      <c r="I7187" s="2">
        <f>IF(C7187&gt;'Assumptions Notes'!C$11,-C7187*('Assumptions Notes'!C$13/(2*1000)),G7187*D7187)</f>
        <v>2.89395E-2</v>
      </c>
    </row>
    <row r="7188" spans="1:9" ht="16" x14ac:dyDescent="0.2">
      <c r="A7188" s="5">
        <v>42701.729166666664</v>
      </c>
      <c r="B7188" s="2">
        <v>1209.6300000000001</v>
      </c>
      <c r="C7188" s="29">
        <v>109.1</v>
      </c>
      <c r="D7188" s="8">
        <v>2.9750000000000002E-4</v>
      </c>
      <c r="E7188" s="13">
        <f>D7188*'Assumptions Notes'!C$12</f>
        <v>3.5700000000000003E-2</v>
      </c>
      <c r="F7188" s="15">
        <f t="shared" si="224"/>
        <v>3.245725E-2</v>
      </c>
      <c r="G7188" s="10">
        <f>IF(C7188&gt;'Assumptions Notes'!C$11,'Assumptions Notes'!C$11,C7188)</f>
        <v>109.1</v>
      </c>
      <c r="H7188" s="15">
        <f t="shared" si="225"/>
        <v>3.245725E-2</v>
      </c>
      <c r="I7188" s="2">
        <f>IF(C7188&gt;'Assumptions Notes'!C$11,-C7188*('Assumptions Notes'!C$13/(2*1000)),G7188*D7188)</f>
        <v>3.245725E-2</v>
      </c>
    </row>
    <row r="7189" spans="1:9" ht="16" x14ac:dyDescent="0.2">
      <c r="A7189" s="5">
        <v>42701.75</v>
      </c>
      <c r="B7189" s="2">
        <v>1268.43</v>
      </c>
      <c r="C7189" s="29">
        <v>109.5</v>
      </c>
      <c r="D7189" s="8">
        <v>2.9999999999999997E-4</v>
      </c>
      <c r="E7189" s="13">
        <f>D7189*'Assumptions Notes'!C$12</f>
        <v>3.5999999999999997E-2</v>
      </c>
      <c r="F7189" s="15">
        <f t="shared" si="224"/>
        <v>3.2849999999999997E-2</v>
      </c>
      <c r="G7189" s="10">
        <f>IF(C7189&gt;'Assumptions Notes'!C$11,'Assumptions Notes'!C$11,C7189)</f>
        <v>109.5</v>
      </c>
      <c r="H7189" s="15">
        <f t="shared" si="225"/>
        <v>3.2849999999999997E-2</v>
      </c>
      <c r="I7189" s="2">
        <f>IF(C7189&gt;'Assumptions Notes'!C$11,-C7189*('Assumptions Notes'!C$13/(2*1000)),G7189*D7189)</f>
        <v>3.2849999999999997E-2</v>
      </c>
    </row>
    <row r="7190" spans="1:9" ht="16" x14ac:dyDescent="0.2">
      <c r="A7190" s="5">
        <v>42701.770833333336</v>
      </c>
      <c r="B7190" s="2">
        <v>1303.72</v>
      </c>
      <c r="C7190" s="29">
        <v>104.3</v>
      </c>
      <c r="D7190" s="8">
        <v>2.9999999999999997E-4</v>
      </c>
      <c r="E7190" s="13">
        <f>D7190*'Assumptions Notes'!C$12</f>
        <v>3.5999999999999997E-2</v>
      </c>
      <c r="F7190" s="15">
        <f t="shared" si="224"/>
        <v>3.1289999999999998E-2</v>
      </c>
      <c r="G7190" s="10">
        <f>IF(C7190&gt;'Assumptions Notes'!C$11,'Assumptions Notes'!C$11,C7190)</f>
        <v>104.3</v>
      </c>
      <c r="H7190" s="15">
        <f t="shared" si="225"/>
        <v>3.1289999999999998E-2</v>
      </c>
      <c r="I7190" s="2">
        <f>IF(C7190&gt;'Assumptions Notes'!C$11,-C7190*('Assumptions Notes'!C$13/(2*1000)),G7190*D7190)</f>
        <v>3.1289999999999998E-2</v>
      </c>
    </row>
    <row r="7191" spans="1:9" ht="16" x14ac:dyDescent="0.2">
      <c r="A7191" s="5">
        <v>42701.791666666664</v>
      </c>
      <c r="B7191" s="2">
        <v>1316.78</v>
      </c>
      <c r="C7191" s="29">
        <v>103.8</v>
      </c>
      <c r="D7191" s="8">
        <v>2.9999999999999997E-4</v>
      </c>
      <c r="E7191" s="13">
        <f>D7191*'Assumptions Notes'!C$12</f>
        <v>3.5999999999999997E-2</v>
      </c>
      <c r="F7191" s="15">
        <f t="shared" si="224"/>
        <v>3.1139999999999998E-2</v>
      </c>
      <c r="G7191" s="10">
        <f>IF(C7191&gt;'Assumptions Notes'!C$11,'Assumptions Notes'!C$11,C7191)</f>
        <v>103.8</v>
      </c>
      <c r="H7191" s="15">
        <f t="shared" si="225"/>
        <v>3.1139999999999998E-2</v>
      </c>
      <c r="I7191" s="2">
        <f>IF(C7191&gt;'Assumptions Notes'!C$11,-C7191*('Assumptions Notes'!C$13/(2*1000)),G7191*D7191)</f>
        <v>3.1139999999999998E-2</v>
      </c>
    </row>
    <row r="7192" spans="1:9" ht="16" x14ac:dyDescent="0.2">
      <c r="A7192" s="5">
        <v>42701.8125</v>
      </c>
      <c r="B7192" s="2">
        <v>1302.4000000000001</v>
      </c>
      <c r="C7192" s="29">
        <v>105.3</v>
      </c>
      <c r="D7192" s="8">
        <v>2.9750000000000002E-4</v>
      </c>
      <c r="E7192" s="13">
        <f>D7192*'Assumptions Notes'!C$12</f>
        <v>3.5700000000000003E-2</v>
      </c>
      <c r="F7192" s="15">
        <f t="shared" si="224"/>
        <v>3.132675E-2</v>
      </c>
      <c r="G7192" s="10">
        <f>IF(C7192&gt;'Assumptions Notes'!C$11,'Assumptions Notes'!C$11,C7192)</f>
        <v>105.3</v>
      </c>
      <c r="H7192" s="15">
        <f t="shared" si="225"/>
        <v>3.132675E-2</v>
      </c>
      <c r="I7192" s="2">
        <f>IF(C7192&gt;'Assumptions Notes'!C$11,-C7192*('Assumptions Notes'!C$13/(2*1000)),G7192*D7192)</f>
        <v>3.132675E-2</v>
      </c>
    </row>
    <row r="7193" spans="1:9" ht="16" x14ac:dyDescent="0.2">
      <c r="A7193" s="5">
        <v>42701.833333333336</v>
      </c>
      <c r="B7193" s="2">
        <v>1300.79</v>
      </c>
      <c r="C7193" s="29">
        <v>106</v>
      </c>
      <c r="D7193" s="8">
        <v>2.9500000000000001E-4</v>
      </c>
      <c r="E7193" s="13">
        <f>D7193*'Assumptions Notes'!C$12</f>
        <v>3.5400000000000001E-2</v>
      </c>
      <c r="F7193" s="15">
        <f t="shared" si="224"/>
        <v>3.1269999999999999E-2</v>
      </c>
      <c r="G7193" s="10">
        <f>IF(C7193&gt;'Assumptions Notes'!C$11,'Assumptions Notes'!C$11,C7193)</f>
        <v>106</v>
      </c>
      <c r="H7193" s="15">
        <f t="shared" si="225"/>
        <v>3.1269999999999999E-2</v>
      </c>
      <c r="I7193" s="2">
        <f>IF(C7193&gt;'Assumptions Notes'!C$11,-C7193*('Assumptions Notes'!C$13/(2*1000)),G7193*D7193)</f>
        <v>3.1269999999999999E-2</v>
      </c>
    </row>
    <row r="7194" spans="1:9" ht="16" x14ac:dyDescent="0.2">
      <c r="A7194" s="5">
        <v>42701.854166666664</v>
      </c>
      <c r="B7194" s="2">
        <v>1329.23</v>
      </c>
      <c r="C7194" s="29">
        <v>106.7</v>
      </c>
      <c r="D7194" s="8">
        <v>2.9E-4</v>
      </c>
      <c r="E7194" s="13">
        <f>D7194*'Assumptions Notes'!C$12</f>
        <v>3.4799999999999998E-2</v>
      </c>
      <c r="F7194" s="15">
        <f t="shared" si="224"/>
        <v>3.0943000000000002E-2</v>
      </c>
      <c r="G7194" s="10">
        <f>IF(C7194&gt;'Assumptions Notes'!C$11,'Assumptions Notes'!C$11,C7194)</f>
        <v>106.7</v>
      </c>
      <c r="H7194" s="15">
        <f t="shared" si="225"/>
        <v>3.0943000000000002E-2</v>
      </c>
      <c r="I7194" s="2">
        <f>IF(C7194&gt;'Assumptions Notes'!C$11,-C7194*('Assumptions Notes'!C$13/(2*1000)),G7194*D7194)</f>
        <v>3.0943000000000002E-2</v>
      </c>
    </row>
    <row r="7195" spans="1:9" ht="16" x14ac:dyDescent="0.2">
      <c r="A7195" s="5">
        <v>42701.875</v>
      </c>
      <c r="B7195" s="2">
        <v>1305.53</v>
      </c>
      <c r="C7195" s="29">
        <v>107</v>
      </c>
      <c r="D7195" s="8">
        <v>2.8499999999999999E-4</v>
      </c>
      <c r="E7195" s="13">
        <f>D7195*'Assumptions Notes'!C$12</f>
        <v>3.4200000000000001E-2</v>
      </c>
      <c r="F7195" s="15">
        <f t="shared" si="224"/>
        <v>3.0494999999999998E-2</v>
      </c>
      <c r="G7195" s="10">
        <f>IF(C7195&gt;'Assumptions Notes'!C$11,'Assumptions Notes'!C$11,C7195)</f>
        <v>107</v>
      </c>
      <c r="H7195" s="15">
        <f t="shared" si="225"/>
        <v>3.0494999999999998E-2</v>
      </c>
      <c r="I7195" s="2">
        <f>IF(C7195&gt;'Assumptions Notes'!C$11,-C7195*('Assumptions Notes'!C$13/(2*1000)),G7195*D7195)</f>
        <v>3.0494999999999998E-2</v>
      </c>
    </row>
    <row r="7196" spans="1:9" ht="16" x14ac:dyDescent="0.2">
      <c r="A7196" s="5">
        <v>42701.895833333336</v>
      </c>
      <c r="B7196" s="2">
        <v>1265.69</v>
      </c>
      <c r="C7196" s="29">
        <v>104</v>
      </c>
      <c r="D7196" s="8">
        <v>2.7E-4</v>
      </c>
      <c r="E7196" s="13">
        <f>D7196*'Assumptions Notes'!C$12</f>
        <v>3.2399999999999998E-2</v>
      </c>
      <c r="F7196" s="15">
        <f t="shared" si="224"/>
        <v>2.8080000000000001E-2</v>
      </c>
      <c r="G7196" s="10">
        <f>IF(C7196&gt;'Assumptions Notes'!C$11,'Assumptions Notes'!C$11,C7196)</f>
        <v>104</v>
      </c>
      <c r="H7196" s="15">
        <f t="shared" si="225"/>
        <v>2.8080000000000001E-2</v>
      </c>
      <c r="I7196" s="2">
        <f>IF(C7196&gt;'Assumptions Notes'!C$11,-C7196*('Assumptions Notes'!C$13/(2*1000)),G7196*D7196)</f>
        <v>2.8080000000000001E-2</v>
      </c>
    </row>
    <row r="7197" spans="1:9" ht="16" x14ac:dyDescent="0.2">
      <c r="A7197" s="5">
        <v>42701.916666666664</v>
      </c>
      <c r="B7197" s="2">
        <v>1217.1199999999999</v>
      </c>
      <c r="C7197" s="29">
        <v>103.5</v>
      </c>
      <c r="D7197" s="8">
        <v>2.5500000000000002E-4</v>
      </c>
      <c r="E7197" s="13">
        <f>D7197*'Assumptions Notes'!C$12</f>
        <v>3.0600000000000002E-2</v>
      </c>
      <c r="F7197" s="15">
        <f t="shared" si="224"/>
        <v>2.6392500000000003E-2</v>
      </c>
      <c r="G7197" s="10">
        <f>IF(C7197&gt;'Assumptions Notes'!C$11,'Assumptions Notes'!C$11,C7197)</f>
        <v>103.5</v>
      </c>
      <c r="H7197" s="15">
        <f t="shared" si="225"/>
        <v>2.6392500000000003E-2</v>
      </c>
      <c r="I7197" s="2">
        <f>IF(C7197&gt;'Assumptions Notes'!C$11,-C7197*('Assumptions Notes'!C$13/(2*1000)),G7197*D7197)</f>
        <v>2.6392500000000003E-2</v>
      </c>
    </row>
    <row r="7198" spans="1:9" ht="16" x14ac:dyDescent="0.2">
      <c r="A7198" s="5">
        <v>42701.9375</v>
      </c>
      <c r="B7198" s="2">
        <v>1187.49</v>
      </c>
      <c r="C7198" s="29">
        <v>100.5</v>
      </c>
      <c r="D7198" s="8">
        <v>2.1250000000000002E-4</v>
      </c>
      <c r="E7198" s="13">
        <f>D7198*'Assumptions Notes'!C$12</f>
        <v>2.5500000000000002E-2</v>
      </c>
      <c r="F7198" s="15">
        <f t="shared" si="224"/>
        <v>2.135625E-2</v>
      </c>
      <c r="G7198" s="10">
        <f>IF(C7198&gt;'Assumptions Notes'!C$11,'Assumptions Notes'!C$11,C7198)</f>
        <v>100.5</v>
      </c>
      <c r="H7198" s="15">
        <f t="shared" si="225"/>
        <v>2.135625E-2</v>
      </c>
      <c r="I7198" s="2">
        <f>IF(C7198&gt;'Assumptions Notes'!C$11,-C7198*('Assumptions Notes'!C$13/(2*1000)),G7198*D7198)</f>
        <v>2.135625E-2</v>
      </c>
    </row>
    <row r="7199" spans="1:9" ht="16" x14ac:dyDescent="0.2">
      <c r="A7199" s="5">
        <v>42701.958333333336</v>
      </c>
      <c r="B7199" s="2">
        <v>1171.92</v>
      </c>
      <c r="C7199" s="29">
        <v>96.3</v>
      </c>
      <c r="D7199" s="8">
        <v>1.7000000000000001E-4</v>
      </c>
      <c r="E7199" s="13">
        <f>D7199*'Assumptions Notes'!C$12</f>
        <v>2.0400000000000001E-2</v>
      </c>
      <c r="F7199" s="15">
        <f t="shared" si="224"/>
        <v>1.6371E-2</v>
      </c>
      <c r="G7199" s="10">
        <f>IF(C7199&gt;'Assumptions Notes'!C$11,'Assumptions Notes'!C$11,C7199)</f>
        <v>96.3</v>
      </c>
      <c r="H7199" s="15">
        <f t="shared" si="225"/>
        <v>1.6371E-2</v>
      </c>
      <c r="I7199" s="2">
        <f>IF(C7199&gt;'Assumptions Notes'!C$11,-C7199*('Assumptions Notes'!C$13/(2*1000)),G7199*D7199)</f>
        <v>1.6371E-2</v>
      </c>
    </row>
    <row r="7200" spans="1:9" ht="16" x14ac:dyDescent="0.2">
      <c r="A7200" s="5">
        <v>42701.979166666664</v>
      </c>
      <c r="B7200" s="2">
        <v>1195.9100000000001</v>
      </c>
      <c r="C7200" s="29">
        <v>100.8</v>
      </c>
      <c r="D7200" s="8">
        <v>1.5000000000000001E-4</v>
      </c>
      <c r="E7200" s="13">
        <f>D7200*'Assumptions Notes'!C$12</f>
        <v>1.8000000000000002E-2</v>
      </c>
      <c r="F7200" s="15">
        <f t="shared" si="224"/>
        <v>1.5120000000000001E-2</v>
      </c>
      <c r="G7200" s="10">
        <f>IF(C7200&gt;'Assumptions Notes'!C$11,'Assumptions Notes'!C$11,C7200)</f>
        <v>100.8</v>
      </c>
      <c r="H7200" s="15">
        <f t="shared" si="225"/>
        <v>1.5120000000000001E-2</v>
      </c>
      <c r="I7200" s="2">
        <f>IF(C7200&gt;'Assumptions Notes'!C$11,-C7200*('Assumptions Notes'!C$13/(2*1000)),G7200*D7200)</f>
        <v>1.5120000000000001E-2</v>
      </c>
    </row>
    <row r="7201" spans="1:9" ht="16" x14ac:dyDescent="0.2">
      <c r="A7201" s="5">
        <v>42702</v>
      </c>
      <c r="B7201" s="2">
        <v>1376.68</v>
      </c>
      <c r="C7201" s="29">
        <v>104.4</v>
      </c>
      <c r="D7201" s="8">
        <v>1.2999999999999999E-4</v>
      </c>
      <c r="E7201" s="13">
        <f>D7201*'Assumptions Notes'!C$12</f>
        <v>1.5599999999999999E-2</v>
      </c>
      <c r="F7201" s="15">
        <f t="shared" si="224"/>
        <v>1.3571999999999999E-2</v>
      </c>
      <c r="G7201" s="10">
        <f>IF(C7201&gt;'Assumptions Notes'!C$11,'Assumptions Notes'!C$11,C7201)</f>
        <v>104.4</v>
      </c>
      <c r="H7201" s="15">
        <f t="shared" si="225"/>
        <v>1.3571999999999999E-2</v>
      </c>
      <c r="I7201" s="2">
        <f>IF(C7201&gt;'Assumptions Notes'!C$11,-C7201*('Assumptions Notes'!C$13/(2*1000)),G7201*D7201)</f>
        <v>1.3571999999999999E-2</v>
      </c>
    </row>
    <row r="7202" spans="1:9" ht="16" x14ac:dyDescent="0.2">
      <c r="A7202" s="5">
        <v>42702.020833333336</v>
      </c>
      <c r="B7202" s="2">
        <v>1299.02</v>
      </c>
      <c r="C7202" s="29">
        <v>102.9</v>
      </c>
      <c r="D7202" s="8">
        <v>1.175E-4</v>
      </c>
      <c r="E7202" s="13">
        <f>D7202*'Assumptions Notes'!C$12</f>
        <v>1.41E-2</v>
      </c>
      <c r="F7202" s="15">
        <f t="shared" si="224"/>
        <v>1.2090750000000001E-2</v>
      </c>
      <c r="G7202" s="10">
        <f>IF(C7202&gt;'Assumptions Notes'!C$11,'Assumptions Notes'!C$11,C7202)</f>
        <v>102.9</v>
      </c>
      <c r="H7202" s="15">
        <f t="shared" si="225"/>
        <v>1.2090750000000001E-2</v>
      </c>
      <c r="I7202" s="2">
        <f>IF(C7202&gt;'Assumptions Notes'!C$11,-C7202*('Assumptions Notes'!C$13/(2*1000)),G7202*D7202)</f>
        <v>1.2090750000000001E-2</v>
      </c>
    </row>
    <row r="7203" spans="1:9" ht="16" x14ac:dyDescent="0.2">
      <c r="A7203" s="5">
        <v>42702.041666666664</v>
      </c>
      <c r="B7203" s="2">
        <v>1252.6099999999999</v>
      </c>
      <c r="C7203" s="29">
        <v>103.1</v>
      </c>
      <c r="D7203" s="8">
        <v>1.05E-4</v>
      </c>
      <c r="E7203" s="13">
        <f>D7203*'Assumptions Notes'!C$12</f>
        <v>1.26E-2</v>
      </c>
      <c r="F7203" s="15">
        <f t="shared" si="224"/>
        <v>1.08255E-2</v>
      </c>
      <c r="G7203" s="10">
        <f>IF(C7203&gt;'Assumptions Notes'!C$11,'Assumptions Notes'!C$11,C7203)</f>
        <v>103.1</v>
      </c>
      <c r="H7203" s="15">
        <f t="shared" si="225"/>
        <v>1.08255E-2</v>
      </c>
      <c r="I7203" s="2">
        <f>IF(C7203&gt;'Assumptions Notes'!C$11,-C7203*('Assumptions Notes'!C$13/(2*1000)),G7203*D7203)</f>
        <v>1.08255E-2</v>
      </c>
    </row>
    <row r="7204" spans="1:9" ht="16" x14ac:dyDescent="0.2">
      <c r="A7204" s="5">
        <v>42702.0625</v>
      </c>
      <c r="B7204" s="2">
        <v>1200.23</v>
      </c>
      <c r="C7204" s="29">
        <v>101.7</v>
      </c>
      <c r="D7204" s="8">
        <v>1.025E-4</v>
      </c>
      <c r="E7204" s="13">
        <f>D7204*'Assumptions Notes'!C$12</f>
        <v>1.23E-2</v>
      </c>
      <c r="F7204" s="15">
        <f t="shared" si="224"/>
        <v>1.0424249999999999E-2</v>
      </c>
      <c r="G7204" s="10">
        <f>IF(C7204&gt;'Assumptions Notes'!C$11,'Assumptions Notes'!C$11,C7204)</f>
        <v>101.7</v>
      </c>
      <c r="H7204" s="15">
        <f t="shared" si="225"/>
        <v>1.0424249999999999E-2</v>
      </c>
      <c r="I7204" s="2">
        <f>IF(C7204&gt;'Assumptions Notes'!C$11,-C7204*('Assumptions Notes'!C$13/(2*1000)),G7204*D7204)</f>
        <v>1.0424249999999999E-2</v>
      </c>
    </row>
    <row r="7205" spans="1:9" ht="16" x14ac:dyDescent="0.2">
      <c r="A7205" s="5">
        <v>42702.083333333336</v>
      </c>
      <c r="B7205" s="2">
        <v>1159.07</v>
      </c>
      <c r="C7205" s="29">
        <v>103.1</v>
      </c>
      <c r="D7205" s="8">
        <v>1E-4</v>
      </c>
      <c r="E7205" s="13">
        <f>D7205*'Assumptions Notes'!C$12</f>
        <v>1.2E-2</v>
      </c>
      <c r="F7205" s="15">
        <f t="shared" si="224"/>
        <v>1.031E-2</v>
      </c>
      <c r="G7205" s="10">
        <f>IF(C7205&gt;'Assumptions Notes'!C$11,'Assumptions Notes'!C$11,C7205)</f>
        <v>103.1</v>
      </c>
      <c r="H7205" s="15">
        <f t="shared" si="225"/>
        <v>1.031E-2</v>
      </c>
      <c r="I7205" s="2">
        <f>IF(C7205&gt;'Assumptions Notes'!C$11,-C7205*('Assumptions Notes'!C$13/(2*1000)),G7205*D7205)</f>
        <v>1.031E-2</v>
      </c>
    </row>
    <row r="7206" spans="1:9" ht="16" x14ac:dyDescent="0.2">
      <c r="A7206" s="5">
        <v>42702.104166666664</v>
      </c>
      <c r="B7206" s="2">
        <v>1126.31</v>
      </c>
      <c r="C7206" s="29">
        <v>102</v>
      </c>
      <c r="D7206" s="8">
        <v>9.8750000000000002E-5</v>
      </c>
      <c r="E7206" s="13">
        <f>D7206*'Assumptions Notes'!C$12</f>
        <v>1.1849999999999999E-2</v>
      </c>
      <c r="F7206" s="15">
        <f t="shared" si="224"/>
        <v>1.00725E-2</v>
      </c>
      <c r="G7206" s="10">
        <f>IF(C7206&gt;'Assumptions Notes'!C$11,'Assumptions Notes'!C$11,C7206)</f>
        <v>102</v>
      </c>
      <c r="H7206" s="15">
        <f t="shared" si="225"/>
        <v>1.00725E-2</v>
      </c>
      <c r="I7206" s="2">
        <f>IF(C7206&gt;'Assumptions Notes'!C$11,-C7206*('Assumptions Notes'!C$13/(2*1000)),G7206*D7206)</f>
        <v>1.00725E-2</v>
      </c>
    </row>
    <row r="7207" spans="1:9" ht="16" x14ac:dyDescent="0.2">
      <c r="A7207" s="5">
        <v>42702.125</v>
      </c>
      <c r="B7207" s="2">
        <v>1137.71</v>
      </c>
      <c r="C7207" s="29">
        <v>98</v>
      </c>
      <c r="D7207" s="8">
        <v>9.7499999999999998E-5</v>
      </c>
      <c r="E7207" s="13">
        <f>D7207*'Assumptions Notes'!C$12</f>
        <v>1.17E-2</v>
      </c>
      <c r="F7207" s="15">
        <f t="shared" si="224"/>
        <v>9.5549999999999993E-3</v>
      </c>
      <c r="G7207" s="10">
        <f>IF(C7207&gt;'Assumptions Notes'!C$11,'Assumptions Notes'!C$11,C7207)</f>
        <v>98</v>
      </c>
      <c r="H7207" s="15">
        <f t="shared" si="225"/>
        <v>9.5549999999999993E-3</v>
      </c>
      <c r="I7207" s="2">
        <f>IF(C7207&gt;'Assumptions Notes'!C$11,-C7207*('Assumptions Notes'!C$13/(2*1000)),G7207*D7207)</f>
        <v>9.5549999999999993E-3</v>
      </c>
    </row>
    <row r="7208" spans="1:9" ht="16" x14ac:dyDescent="0.2">
      <c r="A7208" s="5">
        <v>42702.145833333336</v>
      </c>
      <c r="B7208" s="2">
        <v>1141.07</v>
      </c>
      <c r="C7208" s="29">
        <v>93.4</v>
      </c>
      <c r="D7208" s="8">
        <v>9.6250000000000009E-5</v>
      </c>
      <c r="E7208" s="13">
        <f>D7208*'Assumptions Notes'!C$12</f>
        <v>1.1550000000000001E-2</v>
      </c>
      <c r="F7208" s="15">
        <f t="shared" si="224"/>
        <v>8.9897500000000012E-3</v>
      </c>
      <c r="G7208" s="10">
        <f>IF(C7208&gt;'Assumptions Notes'!C$11,'Assumptions Notes'!C$11,C7208)</f>
        <v>93.4</v>
      </c>
      <c r="H7208" s="15">
        <f t="shared" si="225"/>
        <v>8.9897500000000012E-3</v>
      </c>
      <c r="I7208" s="2">
        <f>IF(C7208&gt;'Assumptions Notes'!C$11,-C7208*('Assumptions Notes'!C$13/(2*1000)),G7208*D7208)</f>
        <v>8.9897500000000012E-3</v>
      </c>
    </row>
    <row r="7209" spans="1:9" ht="16" x14ac:dyDescent="0.2">
      <c r="A7209" s="5">
        <v>42702.166666666664</v>
      </c>
      <c r="B7209" s="2">
        <v>1132.48</v>
      </c>
      <c r="C7209" s="29">
        <v>89.8</v>
      </c>
      <c r="D7209" s="8">
        <v>9.5000000000000005E-5</v>
      </c>
      <c r="E7209" s="13">
        <f>D7209*'Assumptions Notes'!C$12</f>
        <v>1.14E-2</v>
      </c>
      <c r="F7209" s="15">
        <f t="shared" si="224"/>
        <v>8.5310000000000004E-3</v>
      </c>
      <c r="G7209" s="10">
        <f>IF(C7209&gt;'Assumptions Notes'!C$11,'Assumptions Notes'!C$11,C7209)</f>
        <v>89.8</v>
      </c>
      <c r="H7209" s="15">
        <f t="shared" si="225"/>
        <v>8.5310000000000004E-3</v>
      </c>
      <c r="I7209" s="2">
        <f>IF(C7209&gt;'Assumptions Notes'!C$11,-C7209*('Assumptions Notes'!C$13/(2*1000)),G7209*D7209)</f>
        <v>8.5310000000000004E-3</v>
      </c>
    </row>
    <row r="7210" spans="1:9" ht="16" x14ac:dyDescent="0.2">
      <c r="A7210" s="5">
        <v>42702.1875</v>
      </c>
      <c r="B7210" s="2">
        <v>1161.6400000000001</v>
      </c>
      <c r="C7210" s="29">
        <v>90.5</v>
      </c>
      <c r="D7210" s="8">
        <v>9.6250000000000009E-5</v>
      </c>
      <c r="E7210" s="13">
        <f>D7210*'Assumptions Notes'!C$12</f>
        <v>1.1550000000000001E-2</v>
      </c>
      <c r="F7210" s="15">
        <f t="shared" si="224"/>
        <v>8.7106250000000014E-3</v>
      </c>
      <c r="G7210" s="10">
        <f>IF(C7210&gt;'Assumptions Notes'!C$11,'Assumptions Notes'!C$11,C7210)</f>
        <v>90.5</v>
      </c>
      <c r="H7210" s="15">
        <f t="shared" si="225"/>
        <v>8.7106250000000014E-3</v>
      </c>
      <c r="I7210" s="2">
        <f>IF(C7210&gt;'Assumptions Notes'!C$11,-C7210*('Assumptions Notes'!C$13/(2*1000)),G7210*D7210)</f>
        <v>8.7106250000000014E-3</v>
      </c>
    </row>
    <row r="7211" spans="1:9" ht="16" x14ac:dyDescent="0.2">
      <c r="A7211" s="5">
        <v>42702.208333333336</v>
      </c>
      <c r="B7211" s="2">
        <v>1179.79</v>
      </c>
      <c r="C7211" s="29">
        <v>90.6</v>
      </c>
      <c r="D7211" s="8">
        <v>9.7499999999999998E-5</v>
      </c>
      <c r="E7211" s="13">
        <f>D7211*'Assumptions Notes'!C$12</f>
        <v>1.17E-2</v>
      </c>
      <c r="F7211" s="15">
        <f t="shared" si="224"/>
        <v>8.8334999999999993E-3</v>
      </c>
      <c r="G7211" s="10">
        <f>IF(C7211&gt;'Assumptions Notes'!C$11,'Assumptions Notes'!C$11,C7211)</f>
        <v>90.6</v>
      </c>
      <c r="H7211" s="15">
        <f t="shared" si="225"/>
        <v>8.8334999999999993E-3</v>
      </c>
      <c r="I7211" s="2">
        <f>IF(C7211&gt;'Assumptions Notes'!C$11,-C7211*('Assumptions Notes'!C$13/(2*1000)),G7211*D7211)</f>
        <v>8.8334999999999993E-3</v>
      </c>
    </row>
    <row r="7212" spans="1:9" ht="16" x14ac:dyDescent="0.2">
      <c r="A7212" s="5">
        <v>42702.229166666664</v>
      </c>
      <c r="B7212" s="2">
        <v>1213.28</v>
      </c>
      <c r="C7212" s="29">
        <v>93.2</v>
      </c>
      <c r="D7212" s="8">
        <v>1.15E-4</v>
      </c>
      <c r="E7212" s="13">
        <f>D7212*'Assumptions Notes'!C$12</f>
        <v>1.38E-2</v>
      </c>
      <c r="F7212" s="15">
        <f t="shared" si="224"/>
        <v>1.0718E-2</v>
      </c>
      <c r="G7212" s="10">
        <f>IF(C7212&gt;'Assumptions Notes'!C$11,'Assumptions Notes'!C$11,C7212)</f>
        <v>93.2</v>
      </c>
      <c r="H7212" s="15">
        <f t="shared" si="225"/>
        <v>1.0718E-2</v>
      </c>
      <c r="I7212" s="2">
        <f>IF(C7212&gt;'Assumptions Notes'!C$11,-C7212*('Assumptions Notes'!C$13/(2*1000)),G7212*D7212)</f>
        <v>1.0718E-2</v>
      </c>
    </row>
    <row r="7213" spans="1:9" ht="16" x14ac:dyDescent="0.2">
      <c r="A7213" s="5">
        <v>42702.25</v>
      </c>
      <c r="B7213" s="2">
        <v>1287.02</v>
      </c>
      <c r="C7213" s="29">
        <v>93.8</v>
      </c>
      <c r="D7213" s="8">
        <v>1.325E-4</v>
      </c>
      <c r="E7213" s="13">
        <f>D7213*'Assumptions Notes'!C$12</f>
        <v>1.5900000000000001E-2</v>
      </c>
      <c r="F7213" s="15">
        <f t="shared" si="224"/>
        <v>1.2428499999999999E-2</v>
      </c>
      <c r="G7213" s="10">
        <f>IF(C7213&gt;'Assumptions Notes'!C$11,'Assumptions Notes'!C$11,C7213)</f>
        <v>93.8</v>
      </c>
      <c r="H7213" s="15">
        <f t="shared" si="225"/>
        <v>1.2428499999999999E-2</v>
      </c>
      <c r="I7213" s="2">
        <f>IF(C7213&gt;'Assumptions Notes'!C$11,-C7213*('Assumptions Notes'!C$13/(2*1000)),G7213*D7213)</f>
        <v>1.2428499999999999E-2</v>
      </c>
    </row>
    <row r="7214" spans="1:9" ht="16" x14ac:dyDescent="0.2">
      <c r="A7214" s="5">
        <v>42702.270833333336</v>
      </c>
      <c r="B7214" s="2">
        <v>1310.72</v>
      </c>
      <c r="C7214" s="29">
        <v>92</v>
      </c>
      <c r="D7214" s="8">
        <v>1.6249999999999999E-4</v>
      </c>
      <c r="E7214" s="13">
        <f>D7214*'Assumptions Notes'!C$12</f>
        <v>1.95E-2</v>
      </c>
      <c r="F7214" s="15">
        <f t="shared" si="224"/>
        <v>1.495E-2</v>
      </c>
      <c r="G7214" s="10">
        <f>IF(C7214&gt;'Assumptions Notes'!C$11,'Assumptions Notes'!C$11,C7214)</f>
        <v>92</v>
      </c>
      <c r="H7214" s="15">
        <f t="shared" si="225"/>
        <v>1.495E-2</v>
      </c>
      <c r="I7214" s="2">
        <f>IF(C7214&gt;'Assumptions Notes'!C$11,-C7214*('Assumptions Notes'!C$13/(2*1000)),G7214*D7214)</f>
        <v>1.495E-2</v>
      </c>
    </row>
    <row r="7215" spans="1:9" ht="16" x14ac:dyDescent="0.2">
      <c r="A7215" s="5">
        <v>42702.291666666664</v>
      </c>
      <c r="B7215" s="2">
        <v>1377.48</v>
      </c>
      <c r="C7215" s="29">
        <v>93.3</v>
      </c>
      <c r="D7215" s="8">
        <v>1.9249999999999999E-4</v>
      </c>
      <c r="E7215" s="13">
        <f>D7215*'Assumptions Notes'!C$12</f>
        <v>2.3099999999999999E-2</v>
      </c>
      <c r="F7215" s="15">
        <f t="shared" si="224"/>
        <v>1.7960249999999997E-2</v>
      </c>
      <c r="G7215" s="10">
        <f>IF(C7215&gt;'Assumptions Notes'!C$11,'Assumptions Notes'!C$11,C7215)</f>
        <v>93.3</v>
      </c>
      <c r="H7215" s="15">
        <f t="shared" si="225"/>
        <v>1.7960249999999997E-2</v>
      </c>
      <c r="I7215" s="2">
        <f>IF(C7215&gt;'Assumptions Notes'!C$11,-C7215*('Assumptions Notes'!C$13/(2*1000)),G7215*D7215)</f>
        <v>1.7960249999999997E-2</v>
      </c>
    </row>
    <row r="7216" spans="1:9" ht="16" x14ac:dyDescent="0.2">
      <c r="A7216" s="5">
        <v>42702.3125</v>
      </c>
      <c r="B7216" s="2">
        <v>1419.47</v>
      </c>
      <c r="C7216" s="29">
        <v>93.1</v>
      </c>
      <c r="D7216" s="8">
        <v>2.0875000000000001E-4</v>
      </c>
      <c r="E7216" s="13">
        <f>D7216*'Assumptions Notes'!C$12</f>
        <v>2.5049999999999999E-2</v>
      </c>
      <c r="F7216" s="15">
        <f t="shared" si="224"/>
        <v>1.9434625000000001E-2</v>
      </c>
      <c r="G7216" s="10">
        <f>IF(C7216&gt;'Assumptions Notes'!C$11,'Assumptions Notes'!C$11,C7216)</f>
        <v>93.1</v>
      </c>
      <c r="H7216" s="15">
        <f t="shared" si="225"/>
        <v>1.9434625000000001E-2</v>
      </c>
      <c r="I7216" s="2">
        <f>IF(C7216&gt;'Assumptions Notes'!C$11,-C7216*('Assumptions Notes'!C$13/(2*1000)),G7216*D7216)</f>
        <v>1.9434625000000001E-2</v>
      </c>
    </row>
    <row r="7217" spans="1:9" ht="16" x14ac:dyDescent="0.2">
      <c r="A7217" s="5">
        <v>42702.333333333336</v>
      </c>
      <c r="B7217" s="2">
        <v>1376.96</v>
      </c>
      <c r="C7217" s="29">
        <v>92.9</v>
      </c>
      <c r="D7217" s="8">
        <v>2.2499999999999999E-4</v>
      </c>
      <c r="E7217" s="13">
        <f>D7217*'Assumptions Notes'!C$12</f>
        <v>2.7E-2</v>
      </c>
      <c r="F7217" s="15">
        <f t="shared" si="224"/>
        <v>2.0902500000000001E-2</v>
      </c>
      <c r="G7217" s="10">
        <f>IF(C7217&gt;'Assumptions Notes'!C$11,'Assumptions Notes'!C$11,C7217)</f>
        <v>92.9</v>
      </c>
      <c r="H7217" s="15">
        <f t="shared" si="225"/>
        <v>2.0902500000000001E-2</v>
      </c>
      <c r="I7217" s="2">
        <f>IF(C7217&gt;'Assumptions Notes'!C$11,-C7217*('Assumptions Notes'!C$13/(2*1000)),G7217*D7217)</f>
        <v>2.0902500000000001E-2</v>
      </c>
    </row>
    <row r="7218" spans="1:9" ht="16" x14ac:dyDescent="0.2">
      <c r="A7218" s="5">
        <v>42702.354166666664</v>
      </c>
      <c r="B7218" s="2">
        <v>1367.35</v>
      </c>
      <c r="C7218" s="29">
        <v>92.9</v>
      </c>
      <c r="D7218" s="8">
        <v>2.2625E-4</v>
      </c>
      <c r="E7218" s="13">
        <f>D7218*'Assumptions Notes'!C$12</f>
        <v>2.7150000000000001E-2</v>
      </c>
      <c r="F7218" s="15">
        <f t="shared" si="224"/>
        <v>2.1018625000000003E-2</v>
      </c>
      <c r="G7218" s="10">
        <f>IF(C7218&gt;'Assumptions Notes'!C$11,'Assumptions Notes'!C$11,C7218)</f>
        <v>92.9</v>
      </c>
      <c r="H7218" s="15">
        <f t="shared" si="225"/>
        <v>2.1018625000000003E-2</v>
      </c>
      <c r="I7218" s="2">
        <f>IF(C7218&gt;'Assumptions Notes'!C$11,-C7218*('Assumptions Notes'!C$13/(2*1000)),G7218*D7218)</f>
        <v>2.1018625000000003E-2</v>
      </c>
    </row>
    <row r="7219" spans="1:9" ht="16" x14ac:dyDescent="0.2">
      <c r="A7219" s="5">
        <v>42702.375</v>
      </c>
      <c r="B7219" s="2">
        <v>1347.1</v>
      </c>
      <c r="C7219" s="29">
        <v>93.5</v>
      </c>
      <c r="D7219" s="8">
        <v>2.275E-4</v>
      </c>
      <c r="E7219" s="13">
        <f>D7219*'Assumptions Notes'!C$12</f>
        <v>2.7300000000000001E-2</v>
      </c>
      <c r="F7219" s="15">
        <f t="shared" si="224"/>
        <v>2.1271249999999998E-2</v>
      </c>
      <c r="G7219" s="10">
        <f>IF(C7219&gt;'Assumptions Notes'!C$11,'Assumptions Notes'!C$11,C7219)</f>
        <v>93.5</v>
      </c>
      <c r="H7219" s="15">
        <f t="shared" si="225"/>
        <v>2.1271249999999998E-2</v>
      </c>
      <c r="I7219" s="2">
        <f>IF(C7219&gt;'Assumptions Notes'!C$11,-C7219*('Assumptions Notes'!C$13/(2*1000)),G7219*D7219)</f>
        <v>2.1271249999999998E-2</v>
      </c>
    </row>
    <row r="7220" spans="1:9" ht="16" x14ac:dyDescent="0.2">
      <c r="A7220" s="5">
        <v>42702.395833333336</v>
      </c>
      <c r="B7220" s="2">
        <v>1321.71</v>
      </c>
      <c r="C7220" s="29">
        <v>89.8</v>
      </c>
      <c r="D7220" s="8">
        <v>2.1875E-4</v>
      </c>
      <c r="E7220" s="13">
        <f>D7220*'Assumptions Notes'!C$12</f>
        <v>2.6249999999999999E-2</v>
      </c>
      <c r="F7220" s="15">
        <f t="shared" si="224"/>
        <v>1.9643750000000001E-2</v>
      </c>
      <c r="G7220" s="10">
        <f>IF(C7220&gt;'Assumptions Notes'!C$11,'Assumptions Notes'!C$11,C7220)</f>
        <v>89.8</v>
      </c>
      <c r="H7220" s="15">
        <f t="shared" si="225"/>
        <v>1.9643750000000001E-2</v>
      </c>
      <c r="I7220" s="2">
        <f>IF(C7220&gt;'Assumptions Notes'!C$11,-C7220*('Assumptions Notes'!C$13/(2*1000)),G7220*D7220)</f>
        <v>1.9643750000000001E-2</v>
      </c>
    </row>
    <row r="7221" spans="1:9" ht="16" x14ac:dyDescent="0.2">
      <c r="A7221" s="5">
        <v>42702.416666666664</v>
      </c>
      <c r="B7221" s="2">
        <v>1272.9100000000001</v>
      </c>
      <c r="C7221" s="29">
        <v>88.9</v>
      </c>
      <c r="D7221" s="8">
        <v>2.1000000000000001E-4</v>
      </c>
      <c r="E7221" s="13">
        <f>D7221*'Assumptions Notes'!C$12</f>
        <v>2.52E-2</v>
      </c>
      <c r="F7221" s="15">
        <f t="shared" si="224"/>
        <v>1.8669000000000002E-2</v>
      </c>
      <c r="G7221" s="10">
        <f>IF(C7221&gt;'Assumptions Notes'!C$11,'Assumptions Notes'!C$11,C7221)</f>
        <v>88.9</v>
      </c>
      <c r="H7221" s="15">
        <f t="shared" si="225"/>
        <v>1.8669000000000002E-2</v>
      </c>
      <c r="I7221" s="2">
        <f>IF(C7221&gt;'Assumptions Notes'!C$11,-C7221*('Assumptions Notes'!C$13/(2*1000)),G7221*D7221)</f>
        <v>1.8669000000000002E-2</v>
      </c>
    </row>
    <row r="7222" spans="1:9" ht="16" x14ac:dyDescent="0.2">
      <c r="A7222" s="5">
        <v>42702.4375</v>
      </c>
      <c r="B7222" s="2">
        <v>1277.03</v>
      </c>
      <c r="C7222" s="29">
        <v>88.6</v>
      </c>
      <c r="D7222" s="8">
        <v>2.075E-4</v>
      </c>
      <c r="E7222" s="13">
        <f>D7222*'Assumptions Notes'!C$12</f>
        <v>2.4899999999999999E-2</v>
      </c>
      <c r="F7222" s="15">
        <f t="shared" si="224"/>
        <v>1.8384499999999998E-2</v>
      </c>
      <c r="G7222" s="10">
        <f>IF(C7222&gt;'Assumptions Notes'!C$11,'Assumptions Notes'!C$11,C7222)</f>
        <v>88.6</v>
      </c>
      <c r="H7222" s="15">
        <f t="shared" si="225"/>
        <v>1.8384499999999998E-2</v>
      </c>
      <c r="I7222" s="2">
        <f>IF(C7222&gt;'Assumptions Notes'!C$11,-C7222*('Assumptions Notes'!C$13/(2*1000)),G7222*D7222)</f>
        <v>1.8384499999999998E-2</v>
      </c>
    </row>
    <row r="7223" spans="1:9" ht="16" x14ac:dyDescent="0.2">
      <c r="A7223" s="5">
        <v>42702.458333333336</v>
      </c>
      <c r="B7223" s="2">
        <v>1273.45</v>
      </c>
      <c r="C7223" s="29">
        <v>88.6</v>
      </c>
      <c r="D7223" s="8">
        <v>2.05E-4</v>
      </c>
      <c r="E7223" s="13">
        <f>D7223*'Assumptions Notes'!C$12</f>
        <v>2.46E-2</v>
      </c>
      <c r="F7223" s="15">
        <f t="shared" si="224"/>
        <v>1.8162999999999999E-2</v>
      </c>
      <c r="G7223" s="10">
        <f>IF(C7223&gt;'Assumptions Notes'!C$11,'Assumptions Notes'!C$11,C7223)</f>
        <v>88.6</v>
      </c>
      <c r="H7223" s="15">
        <f t="shared" si="225"/>
        <v>1.8162999999999999E-2</v>
      </c>
      <c r="I7223" s="2">
        <f>IF(C7223&gt;'Assumptions Notes'!C$11,-C7223*('Assumptions Notes'!C$13/(2*1000)),G7223*D7223)</f>
        <v>1.8162999999999999E-2</v>
      </c>
    </row>
    <row r="7224" spans="1:9" ht="16" x14ac:dyDescent="0.2">
      <c r="A7224" s="5">
        <v>42702.479166666664</v>
      </c>
      <c r="B7224" s="2">
        <v>1276</v>
      </c>
      <c r="C7224" s="29">
        <v>93.4</v>
      </c>
      <c r="D7224" s="8">
        <v>2.1499999999999999E-4</v>
      </c>
      <c r="E7224" s="13">
        <f>D7224*'Assumptions Notes'!C$12</f>
        <v>2.58E-2</v>
      </c>
      <c r="F7224" s="15">
        <f t="shared" si="224"/>
        <v>2.0081000000000002E-2</v>
      </c>
      <c r="G7224" s="10">
        <f>IF(C7224&gt;'Assumptions Notes'!C$11,'Assumptions Notes'!C$11,C7224)</f>
        <v>93.4</v>
      </c>
      <c r="H7224" s="15">
        <f t="shared" si="225"/>
        <v>2.0081000000000002E-2</v>
      </c>
      <c r="I7224" s="2">
        <f>IF(C7224&gt;'Assumptions Notes'!C$11,-C7224*('Assumptions Notes'!C$13/(2*1000)),G7224*D7224)</f>
        <v>2.0081000000000002E-2</v>
      </c>
    </row>
    <row r="7225" spans="1:9" ht="16" x14ac:dyDescent="0.2">
      <c r="A7225" s="5">
        <v>42702.5</v>
      </c>
      <c r="B7225" s="2">
        <v>1231.92</v>
      </c>
      <c r="C7225" s="29">
        <v>92.9</v>
      </c>
      <c r="D7225" s="8">
        <v>2.2499999999999999E-4</v>
      </c>
      <c r="E7225" s="13">
        <f>D7225*'Assumptions Notes'!C$12</f>
        <v>2.7E-2</v>
      </c>
      <c r="F7225" s="15">
        <f t="shared" si="224"/>
        <v>2.0902500000000001E-2</v>
      </c>
      <c r="G7225" s="10">
        <f>IF(C7225&gt;'Assumptions Notes'!C$11,'Assumptions Notes'!C$11,C7225)</f>
        <v>92.9</v>
      </c>
      <c r="H7225" s="15">
        <f t="shared" si="225"/>
        <v>2.0902500000000001E-2</v>
      </c>
      <c r="I7225" s="2">
        <f>IF(C7225&gt;'Assumptions Notes'!C$11,-C7225*('Assumptions Notes'!C$13/(2*1000)),G7225*D7225)</f>
        <v>2.0902500000000001E-2</v>
      </c>
    </row>
    <row r="7226" spans="1:9" ht="16" x14ac:dyDescent="0.2">
      <c r="A7226" s="5">
        <v>42702.520833333336</v>
      </c>
      <c r="B7226" s="2">
        <v>1225.8599999999999</v>
      </c>
      <c r="C7226" s="29">
        <v>92.9</v>
      </c>
      <c r="D7226" s="8">
        <v>2.1250000000000002E-4</v>
      </c>
      <c r="E7226" s="13">
        <f>D7226*'Assumptions Notes'!C$12</f>
        <v>2.5500000000000002E-2</v>
      </c>
      <c r="F7226" s="15">
        <f t="shared" si="224"/>
        <v>1.9741250000000002E-2</v>
      </c>
      <c r="G7226" s="10">
        <f>IF(C7226&gt;'Assumptions Notes'!C$11,'Assumptions Notes'!C$11,C7226)</f>
        <v>92.9</v>
      </c>
      <c r="H7226" s="15">
        <f t="shared" si="225"/>
        <v>1.9741250000000002E-2</v>
      </c>
      <c r="I7226" s="2">
        <f>IF(C7226&gt;'Assumptions Notes'!C$11,-C7226*('Assumptions Notes'!C$13/(2*1000)),G7226*D7226)</f>
        <v>1.9741250000000002E-2</v>
      </c>
    </row>
    <row r="7227" spans="1:9" ht="16" x14ac:dyDescent="0.2">
      <c r="A7227" s="5">
        <v>42702.541666666664</v>
      </c>
      <c r="B7227" s="2">
        <v>1214.27</v>
      </c>
      <c r="C7227" s="29">
        <v>92.6</v>
      </c>
      <c r="D7227" s="8">
        <v>2.0000000000000001E-4</v>
      </c>
      <c r="E7227" s="13">
        <f>D7227*'Assumptions Notes'!C$12</f>
        <v>2.4E-2</v>
      </c>
      <c r="F7227" s="15">
        <f t="shared" si="224"/>
        <v>1.8519999999999998E-2</v>
      </c>
      <c r="G7227" s="10">
        <f>IF(C7227&gt;'Assumptions Notes'!C$11,'Assumptions Notes'!C$11,C7227)</f>
        <v>92.6</v>
      </c>
      <c r="H7227" s="15">
        <f t="shared" si="225"/>
        <v>1.8519999999999998E-2</v>
      </c>
      <c r="I7227" s="2">
        <f>IF(C7227&gt;'Assumptions Notes'!C$11,-C7227*('Assumptions Notes'!C$13/(2*1000)),G7227*D7227)</f>
        <v>1.8519999999999998E-2</v>
      </c>
    </row>
    <row r="7228" spans="1:9" ht="16" x14ac:dyDescent="0.2">
      <c r="A7228" s="5">
        <v>42702.5625</v>
      </c>
      <c r="B7228" s="2">
        <v>1218.01</v>
      </c>
      <c r="C7228" s="29">
        <v>90.9</v>
      </c>
      <c r="D7228" s="8">
        <v>1.975E-4</v>
      </c>
      <c r="E7228" s="13">
        <f>D7228*'Assumptions Notes'!C$12</f>
        <v>2.3699999999999999E-2</v>
      </c>
      <c r="F7228" s="15">
        <f t="shared" si="224"/>
        <v>1.795275E-2</v>
      </c>
      <c r="G7228" s="10">
        <f>IF(C7228&gt;'Assumptions Notes'!C$11,'Assumptions Notes'!C$11,C7228)</f>
        <v>90.9</v>
      </c>
      <c r="H7228" s="15">
        <f t="shared" si="225"/>
        <v>1.795275E-2</v>
      </c>
      <c r="I7228" s="2">
        <f>IF(C7228&gt;'Assumptions Notes'!C$11,-C7228*('Assumptions Notes'!C$13/(2*1000)),G7228*D7228)</f>
        <v>1.795275E-2</v>
      </c>
    </row>
    <row r="7229" spans="1:9" ht="16" x14ac:dyDescent="0.2">
      <c r="A7229" s="5">
        <v>42702.583333333336</v>
      </c>
      <c r="B7229" s="2">
        <v>1209.72</v>
      </c>
      <c r="C7229" s="29">
        <v>91.8</v>
      </c>
      <c r="D7229" s="8">
        <v>1.95E-4</v>
      </c>
      <c r="E7229" s="13">
        <f>D7229*'Assumptions Notes'!C$12</f>
        <v>2.3400000000000001E-2</v>
      </c>
      <c r="F7229" s="15">
        <f t="shared" si="224"/>
        <v>1.7901E-2</v>
      </c>
      <c r="G7229" s="10">
        <f>IF(C7229&gt;'Assumptions Notes'!C$11,'Assumptions Notes'!C$11,C7229)</f>
        <v>91.8</v>
      </c>
      <c r="H7229" s="15">
        <f t="shared" si="225"/>
        <v>1.7901E-2</v>
      </c>
      <c r="I7229" s="2">
        <f>IF(C7229&gt;'Assumptions Notes'!C$11,-C7229*('Assumptions Notes'!C$13/(2*1000)),G7229*D7229)</f>
        <v>1.7901E-2</v>
      </c>
    </row>
    <row r="7230" spans="1:9" ht="16" x14ac:dyDescent="0.2">
      <c r="A7230" s="5">
        <v>42702.604166666664</v>
      </c>
      <c r="B7230" s="2">
        <v>1277.27</v>
      </c>
      <c r="C7230" s="29">
        <v>90.8</v>
      </c>
      <c r="D7230" s="8">
        <v>1.9625E-4</v>
      </c>
      <c r="E7230" s="13">
        <f>D7230*'Assumptions Notes'!C$12</f>
        <v>2.3550000000000001E-2</v>
      </c>
      <c r="F7230" s="15">
        <f t="shared" si="224"/>
        <v>1.7819499999999999E-2</v>
      </c>
      <c r="G7230" s="10">
        <f>IF(C7230&gt;'Assumptions Notes'!C$11,'Assumptions Notes'!C$11,C7230)</f>
        <v>90.8</v>
      </c>
      <c r="H7230" s="15">
        <f t="shared" si="225"/>
        <v>1.7819499999999999E-2</v>
      </c>
      <c r="I7230" s="2">
        <f>IF(C7230&gt;'Assumptions Notes'!C$11,-C7230*('Assumptions Notes'!C$13/(2*1000)),G7230*D7230)</f>
        <v>1.7819499999999999E-2</v>
      </c>
    </row>
    <row r="7231" spans="1:9" ht="16" x14ac:dyDescent="0.2">
      <c r="A7231" s="5">
        <v>42702.625</v>
      </c>
      <c r="B7231" s="2">
        <v>1286.43</v>
      </c>
      <c r="C7231" s="29">
        <v>90.5</v>
      </c>
      <c r="D7231" s="8">
        <v>1.975E-4</v>
      </c>
      <c r="E7231" s="13">
        <f>D7231*'Assumptions Notes'!C$12</f>
        <v>2.3699999999999999E-2</v>
      </c>
      <c r="F7231" s="15">
        <f t="shared" si="224"/>
        <v>1.7873750000000001E-2</v>
      </c>
      <c r="G7231" s="10">
        <f>IF(C7231&gt;'Assumptions Notes'!C$11,'Assumptions Notes'!C$11,C7231)</f>
        <v>90.5</v>
      </c>
      <c r="H7231" s="15">
        <f t="shared" si="225"/>
        <v>1.7873750000000001E-2</v>
      </c>
      <c r="I7231" s="2">
        <f>IF(C7231&gt;'Assumptions Notes'!C$11,-C7231*('Assumptions Notes'!C$13/(2*1000)),G7231*D7231)</f>
        <v>1.7873750000000001E-2</v>
      </c>
    </row>
    <row r="7232" spans="1:9" ht="16" x14ac:dyDescent="0.2">
      <c r="A7232" s="5">
        <v>42702.645833333336</v>
      </c>
      <c r="B7232" s="2">
        <v>1326.54</v>
      </c>
      <c r="C7232" s="29">
        <v>85.9</v>
      </c>
      <c r="D7232" s="8">
        <v>2.2124999999999998E-4</v>
      </c>
      <c r="E7232" s="13">
        <f>D7232*'Assumptions Notes'!C$12</f>
        <v>2.6549999999999997E-2</v>
      </c>
      <c r="F7232" s="15">
        <f t="shared" si="224"/>
        <v>1.9005375000000001E-2</v>
      </c>
      <c r="G7232" s="10">
        <f>IF(C7232&gt;'Assumptions Notes'!C$11,'Assumptions Notes'!C$11,C7232)</f>
        <v>85.9</v>
      </c>
      <c r="H7232" s="15">
        <f t="shared" si="225"/>
        <v>1.9005375000000001E-2</v>
      </c>
      <c r="I7232" s="2">
        <f>IF(C7232&gt;'Assumptions Notes'!C$11,-C7232*('Assumptions Notes'!C$13/(2*1000)),G7232*D7232)</f>
        <v>1.9005375000000001E-2</v>
      </c>
    </row>
    <row r="7233" spans="1:9" ht="16" x14ac:dyDescent="0.2">
      <c r="A7233" s="5">
        <v>42702.666666666664</v>
      </c>
      <c r="B7233" s="2">
        <v>1348.64</v>
      </c>
      <c r="C7233" s="29">
        <v>86.5</v>
      </c>
      <c r="D7233" s="8">
        <v>2.4499999999999999E-4</v>
      </c>
      <c r="E7233" s="13">
        <f>D7233*'Assumptions Notes'!C$12</f>
        <v>2.9399999999999999E-2</v>
      </c>
      <c r="F7233" s="15">
        <f t="shared" si="224"/>
        <v>2.11925E-2</v>
      </c>
      <c r="G7233" s="10">
        <f>IF(C7233&gt;'Assumptions Notes'!C$11,'Assumptions Notes'!C$11,C7233)</f>
        <v>86.5</v>
      </c>
      <c r="H7233" s="15">
        <f t="shared" si="225"/>
        <v>2.11925E-2</v>
      </c>
      <c r="I7233" s="2">
        <f>IF(C7233&gt;'Assumptions Notes'!C$11,-C7233*('Assumptions Notes'!C$13/(2*1000)),G7233*D7233)</f>
        <v>2.11925E-2</v>
      </c>
    </row>
    <row r="7234" spans="1:9" ht="16" x14ac:dyDescent="0.2">
      <c r="A7234" s="5">
        <v>42702.6875</v>
      </c>
      <c r="B7234" s="2">
        <v>1392.81</v>
      </c>
      <c r="C7234" s="29">
        <v>85.6</v>
      </c>
      <c r="D7234" s="8">
        <v>2.7E-4</v>
      </c>
      <c r="E7234" s="13">
        <f>D7234*'Assumptions Notes'!C$12</f>
        <v>3.2399999999999998E-2</v>
      </c>
      <c r="F7234" s="15">
        <f t="shared" si="224"/>
        <v>2.3111999999999997E-2</v>
      </c>
      <c r="G7234" s="10">
        <f>IF(C7234&gt;'Assumptions Notes'!C$11,'Assumptions Notes'!C$11,C7234)</f>
        <v>85.6</v>
      </c>
      <c r="H7234" s="15">
        <f t="shared" si="225"/>
        <v>2.3111999999999997E-2</v>
      </c>
      <c r="I7234" s="2">
        <f>IF(C7234&gt;'Assumptions Notes'!C$11,-C7234*('Assumptions Notes'!C$13/(2*1000)),G7234*D7234)</f>
        <v>2.3111999999999997E-2</v>
      </c>
    </row>
    <row r="7235" spans="1:9" ht="16" x14ac:dyDescent="0.2">
      <c r="A7235" s="5">
        <v>42702.708333333336</v>
      </c>
      <c r="B7235" s="2">
        <v>1416.09</v>
      </c>
      <c r="C7235" s="29">
        <v>87.9</v>
      </c>
      <c r="D7235" s="8">
        <v>2.9500000000000001E-4</v>
      </c>
      <c r="E7235" s="13">
        <f>D7235*'Assumptions Notes'!C$12</f>
        <v>3.5400000000000001E-2</v>
      </c>
      <c r="F7235" s="15">
        <f t="shared" ref="F7235:F7298" si="226">D7235*C7235</f>
        <v>2.5930500000000002E-2</v>
      </c>
      <c r="G7235" s="10">
        <f>IF(C7235&gt;'Assumptions Notes'!C$11,'Assumptions Notes'!C$11,C7235)</f>
        <v>87.9</v>
      </c>
      <c r="H7235" s="15">
        <f t="shared" ref="H7235:H7298" si="227">G7235*D7235</f>
        <v>2.5930500000000002E-2</v>
      </c>
      <c r="I7235" s="2">
        <f>IF(C7235&gt;'Assumptions Notes'!C$11,-C7235*('Assumptions Notes'!C$13/(2*1000)),G7235*D7235)</f>
        <v>2.5930500000000002E-2</v>
      </c>
    </row>
    <row r="7236" spans="1:9" ht="16" x14ac:dyDescent="0.2">
      <c r="A7236" s="5">
        <v>42702.729166666664</v>
      </c>
      <c r="B7236" s="2">
        <v>1475.92</v>
      </c>
      <c r="C7236" s="29">
        <v>89.5</v>
      </c>
      <c r="D7236" s="8">
        <v>2.9750000000000002E-4</v>
      </c>
      <c r="E7236" s="13">
        <f>D7236*'Assumptions Notes'!C$12</f>
        <v>3.5700000000000003E-2</v>
      </c>
      <c r="F7236" s="15">
        <f t="shared" si="226"/>
        <v>2.6626250000000001E-2</v>
      </c>
      <c r="G7236" s="10">
        <f>IF(C7236&gt;'Assumptions Notes'!C$11,'Assumptions Notes'!C$11,C7236)</f>
        <v>89.5</v>
      </c>
      <c r="H7236" s="15">
        <f t="shared" si="227"/>
        <v>2.6626250000000001E-2</v>
      </c>
      <c r="I7236" s="2">
        <f>IF(C7236&gt;'Assumptions Notes'!C$11,-C7236*('Assumptions Notes'!C$13/(2*1000)),G7236*D7236)</f>
        <v>2.6626250000000001E-2</v>
      </c>
    </row>
    <row r="7237" spans="1:9" ht="16" x14ac:dyDescent="0.2">
      <c r="A7237" s="5">
        <v>42702.75</v>
      </c>
      <c r="B7237" s="2">
        <v>1515.11</v>
      </c>
      <c r="C7237" s="29">
        <v>89</v>
      </c>
      <c r="D7237" s="8">
        <v>2.9999999999999997E-4</v>
      </c>
      <c r="E7237" s="13">
        <f>D7237*'Assumptions Notes'!C$12</f>
        <v>3.5999999999999997E-2</v>
      </c>
      <c r="F7237" s="15">
        <f t="shared" si="226"/>
        <v>2.6699999999999998E-2</v>
      </c>
      <c r="G7237" s="10">
        <f>IF(C7237&gt;'Assumptions Notes'!C$11,'Assumptions Notes'!C$11,C7237)</f>
        <v>89</v>
      </c>
      <c r="H7237" s="15">
        <f t="shared" si="227"/>
        <v>2.6699999999999998E-2</v>
      </c>
      <c r="I7237" s="2">
        <f>IF(C7237&gt;'Assumptions Notes'!C$11,-C7237*('Assumptions Notes'!C$13/(2*1000)),G7237*D7237)</f>
        <v>2.6699999999999998E-2</v>
      </c>
    </row>
    <row r="7238" spans="1:9" ht="16" x14ac:dyDescent="0.2">
      <c r="A7238" s="5">
        <v>42702.770833333336</v>
      </c>
      <c r="B7238" s="2">
        <v>1558.83</v>
      </c>
      <c r="C7238" s="29">
        <v>89.1</v>
      </c>
      <c r="D7238" s="8">
        <v>2.9999999999999997E-4</v>
      </c>
      <c r="E7238" s="13">
        <f>D7238*'Assumptions Notes'!C$12</f>
        <v>3.5999999999999997E-2</v>
      </c>
      <c r="F7238" s="15">
        <f t="shared" si="226"/>
        <v>2.6729999999999997E-2</v>
      </c>
      <c r="G7238" s="10">
        <f>IF(C7238&gt;'Assumptions Notes'!C$11,'Assumptions Notes'!C$11,C7238)</f>
        <v>89.1</v>
      </c>
      <c r="H7238" s="15">
        <f t="shared" si="227"/>
        <v>2.6729999999999997E-2</v>
      </c>
      <c r="I7238" s="2">
        <f>IF(C7238&gt;'Assumptions Notes'!C$11,-C7238*('Assumptions Notes'!C$13/(2*1000)),G7238*D7238)</f>
        <v>2.6729999999999997E-2</v>
      </c>
    </row>
    <row r="7239" spans="1:9" ht="16" x14ac:dyDescent="0.2">
      <c r="A7239" s="5">
        <v>42702.791666666664</v>
      </c>
      <c r="B7239" s="2">
        <v>1540.22</v>
      </c>
      <c r="C7239" s="29">
        <v>88.4</v>
      </c>
      <c r="D7239" s="8">
        <v>2.9999999999999997E-4</v>
      </c>
      <c r="E7239" s="13">
        <f>D7239*'Assumptions Notes'!C$12</f>
        <v>3.5999999999999997E-2</v>
      </c>
      <c r="F7239" s="15">
        <f t="shared" si="226"/>
        <v>2.6519999999999998E-2</v>
      </c>
      <c r="G7239" s="10">
        <f>IF(C7239&gt;'Assumptions Notes'!C$11,'Assumptions Notes'!C$11,C7239)</f>
        <v>88.4</v>
      </c>
      <c r="H7239" s="15">
        <f t="shared" si="227"/>
        <v>2.6519999999999998E-2</v>
      </c>
      <c r="I7239" s="2">
        <f>IF(C7239&gt;'Assumptions Notes'!C$11,-C7239*('Assumptions Notes'!C$13/(2*1000)),G7239*D7239)</f>
        <v>2.6519999999999998E-2</v>
      </c>
    </row>
    <row r="7240" spans="1:9" ht="16" x14ac:dyDescent="0.2">
      <c r="A7240" s="5">
        <v>42702.8125</v>
      </c>
      <c r="B7240" s="2">
        <v>1528.67</v>
      </c>
      <c r="C7240" s="29">
        <v>87.9</v>
      </c>
      <c r="D7240" s="8">
        <v>2.9750000000000002E-4</v>
      </c>
      <c r="E7240" s="13">
        <f>D7240*'Assumptions Notes'!C$12</f>
        <v>3.5700000000000003E-2</v>
      </c>
      <c r="F7240" s="15">
        <f t="shared" si="226"/>
        <v>2.6150250000000003E-2</v>
      </c>
      <c r="G7240" s="10">
        <f>IF(C7240&gt;'Assumptions Notes'!C$11,'Assumptions Notes'!C$11,C7240)</f>
        <v>87.9</v>
      </c>
      <c r="H7240" s="15">
        <f t="shared" si="227"/>
        <v>2.6150250000000003E-2</v>
      </c>
      <c r="I7240" s="2">
        <f>IF(C7240&gt;'Assumptions Notes'!C$11,-C7240*('Assumptions Notes'!C$13/(2*1000)),G7240*D7240)</f>
        <v>2.6150250000000003E-2</v>
      </c>
    </row>
    <row r="7241" spans="1:9" ht="16" x14ac:dyDescent="0.2">
      <c r="A7241" s="5">
        <v>42702.833333333336</v>
      </c>
      <c r="B7241" s="2">
        <v>1516.33</v>
      </c>
      <c r="C7241" s="29">
        <v>86.8</v>
      </c>
      <c r="D7241" s="8">
        <v>2.9500000000000001E-4</v>
      </c>
      <c r="E7241" s="13">
        <f>D7241*'Assumptions Notes'!C$12</f>
        <v>3.5400000000000001E-2</v>
      </c>
      <c r="F7241" s="15">
        <f t="shared" si="226"/>
        <v>2.5606E-2</v>
      </c>
      <c r="G7241" s="10">
        <f>IF(C7241&gt;'Assumptions Notes'!C$11,'Assumptions Notes'!C$11,C7241)</f>
        <v>86.8</v>
      </c>
      <c r="H7241" s="15">
        <f t="shared" si="227"/>
        <v>2.5606E-2</v>
      </c>
      <c r="I7241" s="2">
        <f>IF(C7241&gt;'Assumptions Notes'!C$11,-C7241*('Assumptions Notes'!C$13/(2*1000)),G7241*D7241)</f>
        <v>2.5606E-2</v>
      </c>
    </row>
    <row r="7242" spans="1:9" ht="16" x14ac:dyDescent="0.2">
      <c r="A7242" s="5">
        <v>42702.854166666664</v>
      </c>
      <c r="B7242" s="2">
        <v>1502.54</v>
      </c>
      <c r="C7242" s="29">
        <v>89.6</v>
      </c>
      <c r="D7242" s="8">
        <v>2.9E-4</v>
      </c>
      <c r="E7242" s="13">
        <f>D7242*'Assumptions Notes'!C$12</f>
        <v>3.4799999999999998E-2</v>
      </c>
      <c r="F7242" s="15">
        <f t="shared" si="226"/>
        <v>2.5984E-2</v>
      </c>
      <c r="G7242" s="10">
        <f>IF(C7242&gt;'Assumptions Notes'!C$11,'Assumptions Notes'!C$11,C7242)</f>
        <v>89.6</v>
      </c>
      <c r="H7242" s="15">
        <f t="shared" si="227"/>
        <v>2.5984E-2</v>
      </c>
      <c r="I7242" s="2">
        <f>IF(C7242&gt;'Assumptions Notes'!C$11,-C7242*('Assumptions Notes'!C$13/(2*1000)),G7242*D7242)</f>
        <v>2.5984E-2</v>
      </c>
    </row>
    <row r="7243" spans="1:9" ht="16" x14ac:dyDescent="0.2">
      <c r="A7243" s="5">
        <v>42702.875</v>
      </c>
      <c r="B7243" s="2">
        <v>1475.87</v>
      </c>
      <c r="C7243" s="29">
        <v>88.1</v>
      </c>
      <c r="D7243" s="8">
        <v>2.8499999999999999E-4</v>
      </c>
      <c r="E7243" s="13">
        <f>D7243*'Assumptions Notes'!C$12</f>
        <v>3.4200000000000001E-2</v>
      </c>
      <c r="F7243" s="15">
        <f t="shared" si="226"/>
        <v>2.5108499999999999E-2</v>
      </c>
      <c r="G7243" s="10">
        <f>IF(C7243&gt;'Assumptions Notes'!C$11,'Assumptions Notes'!C$11,C7243)</f>
        <v>88.1</v>
      </c>
      <c r="H7243" s="15">
        <f t="shared" si="227"/>
        <v>2.5108499999999999E-2</v>
      </c>
      <c r="I7243" s="2">
        <f>IF(C7243&gt;'Assumptions Notes'!C$11,-C7243*('Assumptions Notes'!C$13/(2*1000)),G7243*D7243)</f>
        <v>2.5108499999999999E-2</v>
      </c>
    </row>
    <row r="7244" spans="1:9" ht="16" x14ac:dyDescent="0.2">
      <c r="A7244" s="5">
        <v>42702.895833333336</v>
      </c>
      <c r="B7244" s="2">
        <v>1428.13</v>
      </c>
      <c r="C7244" s="29">
        <v>83.9</v>
      </c>
      <c r="D7244" s="8">
        <v>2.7E-4</v>
      </c>
      <c r="E7244" s="13">
        <f>D7244*'Assumptions Notes'!C$12</f>
        <v>3.2399999999999998E-2</v>
      </c>
      <c r="F7244" s="15">
        <f t="shared" si="226"/>
        <v>2.2653000000000003E-2</v>
      </c>
      <c r="G7244" s="10">
        <f>IF(C7244&gt;'Assumptions Notes'!C$11,'Assumptions Notes'!C$11,C7244)</f>
        <v>83.9</v>
      </c>
      <c r="H7244" s="15">
        <f t="shared" si="227"/>
        <v>2.2653000000000003E-2</v>
      </c>
      <c r="I7244" s="2">
        <f>IF(C7244&gt;'Assumptions Notes'!C$11,-C7244*('Assumptions Notes'!C$13/(2*1000)),G7244*D7244)</f>
        <v>2.2653000000000003E-2</v>
      </c>
    </row>
    <row r="7245" spans="1:9" ht="16" x14ac:dyDescent="0.2">
      <c r="A7245" s="5">
        <v>42702.916666666664</v>
      </c>
      <c r="B7245" s="2">
        <v>1383.06</v>
      </c>
      <c r="C7245" s="29">
        <v>82.7</v>
      </c>
      <c r="D7245" s="8">
        <v>2.5500000000000002E-4</v>
      </c>
      <c r="E7245" s="13">
        <f>D7245*'Assumptions Notes'!C$12</f>
        <v>3.0600000000000002E-2</v>
      </c>
      <c r="F7245" s="15">
        <f t="shared" si="226"/>
        <v>2.1088500000000003E-2</v>
      </c>
      <c r="G7245" s="10">
        <f>IF(C7245&gt;'Assumptions Notes'!C$11,'Assumptions Notes'!C$11,C7245)</f>
        <v>82.7</v>
      </c>
      <c r="H7245" s="15">
        <f t="shared" si="227"/>
        <v>2.1088500000000003E-2</v>
      </c>
      <c r="I7245" s="2">
        <f>IF(C7245&gt;'Assumptions Notes'!C$11,-C7245*('Assumptions Notes'!C$13/(2*1000)),G7245*D7245)</f>
        <v>2.1088500000000003E-2</v>
      </c>
    </row>
    <row r="7246" spans="1:9" ht="16" x14ac:dyDescent="0.2">
      <c r="A7246" s="5">
        <v>42702.9375</v>
      </c>
      <c r="B7246" s="2">
        <v>1345.55</v>
      </c>
      <c r="C7246" s="29">
        <v>79.599999999999994</v>
      </c>
      <c r="D7246" s="8">
        <v>2.1250000000000002E-4</v>
      </c>
      <c r="E7246" s="13">
        <f>D7246*'Assumptions Notes'!C$12</f>
        <v>2.5500000000000002E-2</v>
      </c>
      <c r="F7246" s="15">
        <f t="shared" si="226"/>
        <v>1.6914999999999999E-2</v>
      </c>
      <c r="G7246" s="10">
        <f>IF(C7246&gt;'Assumptions Notes'!C$11,'Assumptions Notes'!C$11,C7246)</f>
        <v>79.599999999999994</v>
      </c>
      <c r="H7246" s="15">
        <f t="shared" si="227"/>
        <v>1.6914999999999999E-2</v>
      </c>
      <c r="I7246" s="2">
        <f>IF(C7246&gt;'Assumptions Notes'!C$11,-C7246*('Assumptions Notes'!C$13/(2*1000)),G7246*D7246)</f>
        <v>1.6914999999999999E-2</v>
      </c>
    </row>
    <row r="7247" spans="1:9" ht="16" x14ac:dyDescent="0.2">
      <c r="A7247" s="5">
        <v>42702.958333333336</v>
      </c>
      <c r="B7247" s="2">
        <v>1316.13</v>
      </c>
      <c r="C7247" s="29">
        <v>78.5</v>
      </c>
      <c r="D7247" s="8">
        <v>1.7000000000000001E-4</v>
      </c>
      <c r="E7247" s="13">
        <f>D7247*'Assumptions Notes'!C$12</f>
        <v>2.0400000000000001E-2</v>
      </c>
      <c r="F7247" s="15">
        <f t="shared" si="226"/>
        <v>1.3345000000000001E-2</v>
      </c>
      <c r="G7247" s="10">
        <f>IF(C7247&gt;'Assumptions Notes'!C$11,'Assumptions Notes'!C$11,C7247)</f>
        <v>78.5</v>
      </c>
      <c r="H7247" s="15">
        <f t="shared" si="227"/>
        <v>1.3345000000000001E-2</v>
      </c>
      <c r="I7247" s="2">
        <f>IF(C7247&gt;'Assumptions Notes'!C$11,-C7247*('Assumptions Notes'!C$13/(2*1000)),G7247*D7247)</f>
        <v>1.3345000000000001E-2</v>
      </c>
    </row>
    <row r="7248" spans="1:9" ht="16" x14ac:dyDescent="0.2">
      <c r="A7248" s="5">
        <v>42702.979166666664</v>
      </c>
      <c r="B7248" s="2">
        <v>1320.8</v>
      </c>
      <c r="C7248" s="29">
        <v>87.1</v>
      </c>
      <c r="D7248" s="8">
        <v>1.5000000000000001E-4</v>
      </c>
      <c r="E7248" s="13">
        <f>D7248*'Assumptions Notes'!C$12</f>
        <v>1.8000000000000002E-2</v>
      </c>
      <c r="F7248" s="15">
        <f t="shared" si="226"/>
        <v>1.3065E-2</v>
      </c>
      <c r="G7248" s="10">
        <f>IF(C7248&gt;'Assumptions Notes'!C$11,'Assumptions Notes'!C$11,C7248)</f>
        <v>87.1</v>
      </c>
      <c r="H7248" s="15">
        <f t="shared" si="227"/>
        <v>1.3065E-2</v>
      </c>
      <c r="I7248" s="2">
        <f>IF(C7248&gt;'Assumptions Notes'!C$11,-C7248*('Assumptions Notes'!C$13/(2*1000)),G7248*D7248)</f>
        <v>1.3065E-2</v>
      </c>
    </row>
    <row r="7249" spans="1:9" ht="16" x14ac:dyDescent="0.2">
      <c r="A7249" s="5">
        <v>42703</v>
      </c>
      <c r="B7249" s="2">
        <v>1506.23</v>
      </c>
      <c r="C7249" s="29">
        <v>84.3</v>
      </c>
      <c r="D7249" s="8">
        <v>1.2999999999999999E-4</v>
      </c>
      <c r="E7249" s="13">
        <f>D7249*'Assumptions Notes'!C$12</f>
        <v>1.5599999999999999E-2</v>
      </c>
      <c r="F7249" s="15">
        <f t="shared" si="226"/>
        <v>1.0958999999999998E-2</v>
      </c>
      <c r="G7249" s="10">
        <f>IF(C7249&gt;'Assumptions Notes'!C$11,'Assumptions Notes'!C$11,C7249)</f>
        <v>84.3</v>
      </c>
      <c r="H7249" s="15">
        <f t="shared" si="227"/>
        <v>1.0958999999999998E-2</v>
      </c>
      <c r="I7249" s="2">
        <f>IF(C7249&gt;'Assumptions Notes'!C$11,-C7249*('Assumptions Notes'!C$13/(2*1000)),G7249*D7249)</f>
        <v>1.0958999999999998E-2</v>
      </c>
    </row>
    <row r="7250" spans="1:9" ht="16" x14ac:dyDescent="0.2">
      <c r="A7250" s="5">
        <v>42703.020833333336</v>
      </c>
      <c r="B7250" s="2">
        <v>1413.89</v>
      </c>
      <c r="C7250" s="29">
        <v>85.1</v>
      </c>
      <c r="D7250" s="8">
        <v>1.175E-4</v>
      </c>
      <c r="E7250" s="13">
        <f>D7250*'Assumptions Notes'!C$12</f>
        <v>1.41E-2</v>
      </c>
      <c r="F7250" s="15">
        <f t="shared" si="226"/>
        <v>9.9992499999999995E-3</v>
      </c>
      <c r="G7250" s="10">
        <f>IF(C7250&gt;'Assumptions Notes'!C$11,'Assumptions Notes'!C$11,C7250)</f>
        <v>85.1</v>
      </c>
      <c r="H7250" s="15">
        <f t="shared" si="227"/>
        <v>9.9992499999999995E-3</v>
      </c>
      <c r="I7250" s="2">
        <f>IF(C7250&gt;'Assumptions Notes'!C$11,-C7250*('Assumptions Notes'!C$13/(2*1000)),G7250*D7250)</f>
        <v>9.9992499999999995E-3</v>
      </c>
    </row>
    <row r="7251" spans="1:9" ht="16" x14ac:dyDescent="0.2">
      <c r="A7251" s="5">
        <v>42703.041666666664</v>
      </c>
      <c r="B7251" s="2">
        <v>1363.53</v>
      </c>
      <c r="C7251" s="29">
        <v>83.4</v>
      </c>
      <c r="D7251" s="8">
        <v>1.05E-4</v>
      </c>
      <c r="E7251" s="13">
        <f>D7251*'Assumptions Notes'!C$12</f>
        <v>1.26E-2</v>
      </c>
      <c r="F7251" s="15">
        <f t="shared" si="226"/>
        <v>8.7570000000000009E-3</v>
      </c>
      <c r="G7251" s="10">
        <f>IF(C7251&gt;'Assumptions Notes'!C$11,'Assumptions Notes'!C$11,C7251)</f>
        <v>83.4</v>
      </c>
      <c r="H7251" s="15">
        <f t="shared" si="227"/>
        <v>8.7570000000000009E-3</v>
      </c>
      <c r="I7251" s="2">
        <f>IF(C7251&gt;'Assumptions Notes'!C$11,-C7251*('Assumptions Notes'!C$13/(2*1000)),G7251*D7251)</f>
        <v>8.7570000000000009E-3</v>
      </c>
    </row>
    <row r="7252" spans="1:9" ht="16" x14ac:dyDescent="0.2">
      <c r="A7252" s="5">
        <v>42703.0625</v>
      </c>
      <c r="B7252" s="2">
        <v>1289.22</v>
      </c>
      <c r="C7252" s="29">
        <v>82.2</v>
      </c>
      <c r="D7252" s="8">
        <v>1.025E-4</v>
      </c>
      <c r="E7252" s="13">
        <f>D7252*'Assumptions Notes'!C$12</f>
        <v>1.23E-2</v>
      </c>
      <c r="F7252" s="15">
        <f t="shared" si="226"/>
        <v>8.4255000000000007E-3</v>
      </c>
      <c r="G7252" s="10">
        <f>IF(C7252&gt;'Assumptions Notes'!C$11,'Assumptions Notes'!C$11,C7252)</f>
        <v>82.2</v>
      </c>
      <c r="H7252" s="15">
        <f t="shared" si="227"/>
        <v>8.4255000000000007E-3</v>
      </c>
      <c r="I7252" s="2">
        <f>IF(C7252&gt;'Assumptions Notes'!C$11,-C7252*('Assumptions Notes'!C$13/(2*1000)),G7252*D7252)</f>
        <v>8.4255000000000007E-3</v>
      </c>
    </row>
    <row r="7253" spans="1:9" ht="16" x14ac:dyDescent="0.2">
      <c r="A7253" s="5">
        <v>42703.083333333336</v>
      </c>
      <c r="B7253" s="2">
        <v>1218.28</v>
      </c>
      <c r="C7253" s="29">
        <v>82.2</v>
      </c>
      <c r="D7253" s="8">
        <v>1E-4</v>
      </c>
      <c r="E7253" s="13">
        <f>D7253*'Assumptions Notes'!C$12</f>
        <v>1.2E-2</v>
      </c>
      <c r="F7253" s="15">
        <f t="shared" si="226"/>
        <v>8.2199999999999999E-3</v>
      </c>
      <c r="G7253" s="10">
        <f>IF(C7253&gt;'Assumptions Notes'!C$11,'Assumptions Notes'!C$11,C7253)</f>
        <v>82.2</v>
      </c>
      <c r="H7253" s="15">
        <f t="shared" si="227"/>
        <v>8.2199999999999999E-3</v>
      </c>
      <c r="I7253" s="2">
        <f>IF(C7253&gt;'Assumptions Notes'!C$11,-C7253*('Assumptions Notes'!C$13/(2*1000)),G7253*D7253)</f>
        <v>8.2199999999999999E-3</v>
      </c>
    </row>
    <row r="7254" spans="1:9" ht="16" x14ac:dyDescent="0.2">
      <c r="A7254" s="5">
        <v>42703.104166666664</v>
      </c>
      <c r="B7254" s="2">
        <v>1183.2</v>
      </c>
      <c r="C7254" s="29">
        <v>82.6</v>
      </c>
      <c r="D7254" s="8">
        <v>9.8750000000000002E-5</v>
      </c>
      <c r="E7254" s="13">
        <f>D7254*'Assumptions Notes'!C$12</f>
        <v>1.1849999999999999E-2</v>
      </c>
      <c r="F7254" s="15">
        <f t="shared" si="226"/>
        <v>8.1567499999999991E-3</v>
      </c>
      <c r="G7254" s="10">
        <f>IF(C7254&gt;'Assumptions Notes'!C$11,'Assumptions Notes'!C$11,C7254)</f>
        <v>82.6</v>
      </c>
      <c r="H7254" s="15">
        <f t="shared" si="227"/>
        <v>8.1567499999999991E-3</v>
      </c>
      <c r="I7254" s="2">
        <f>IF(C7254&gt;'Assumptions Notes'!C$11,-C7254*('Assumptions Notes'!C$13/(2*1000)),G7254*D7254)</f>
        <v>8.1567499999999991E-3</v>
      </c>
    </row>
    <row r="7255" spans="1:9" ht="16" x14ac:dyDescent="0.2">
      <c r="A7255" s="5">
        <v>42703.125</v>
      </c>
      <c r="B7255" s="2">
        <v>1204.56</v>
      </c>
      <c r="C7255" s="29">
        <v>86.5</v>
      </c>
      <c r="D7255" s="8">
        <v>9.7499999999999998E-5</v>
      </c>
      <c r="E7255" s="13">
        <f>D7255*'Assumptions Notes'!C$12</f>
        <v>1.17E-2</v>
      </c>
      <c r="F7255" s="15">
        <f t="shared" si="226"/>
        <v>8.4337500000000003E-3</v>
      </c>
      <c r="G7255" s="10">
        <f>IF(C7255&gt;'Assumptions Notes'!C$11,'Assumptions Notes'!C$11,C7255)</f>
        <v>86.5</v>
      </c>
      <c r="H7255" s="15">
        <f t="shared" si="227"/>
        <v>8.4337500000000003E-3</v>
      </c>
      <c r="I7255" s="2">
        <f>IF(C7255&gt;'Assumptions Notes'!C$11,-C7255*('Assumptions Notes'!C$13/(2*1000)),G7255*D7255)</f>
        <v>8.4337500000000003E-3</v>
      </c>
    </row>
    <row r="7256" spans="1:9" ht="16" x14ac:dyDescent="0.2">
      <c r="A7256" s="5">
        <v>42703.145833333336</v>
      </c>
      <c r="B7256" s="2">
        <v>1167.78</v>
      </c>
      <c r="C7256" s="29">
        <v>74.3</v>
      </c>
      <c r="D7256" s="8">
        <v>9.6250000000000009E-5</v>
      </c>
      <c r="E7256" s="13">
        <f>D7256*'Assumptions Notes'!C$12</f>
        <v>1.1550000000000001E-2</v>
      </c>
      <c r="F7256" s="15">
        <f t="shared" si="226"/>
        <v>7.1513750000000006E-3</v>
      </c>
      <c r="G7256" s="10">
        <f>IF(C7256&gt;'Assumptions Notes'!C$11,'Assumptions Notes'!C$11,C7256)</f>
        <v>74.3</v>
      </c>
      <c r="H7256" s="15">
        <f t="shared" si="227"/>
        <v>7.1513750000000006E-3</v>
      </c>
      <c r="I7256" s="2">
        <f>IF(C7256&gt;'Assumptions Notes'!C$11,-C7256*('Assumptions Notes'!C$13/(2*1000)),G7256*D7256)</f>
        <v>7.1513750000000006E-3</v>
      </c>
    </row>
    <row r="7257" spans="1:9" ht="16" x14ac:dyDescent="0.2">
      <c r="A7257" s="5">
        <v>42703.166666666664</v>
      </c>
      <c r="B7257" s="2">
        <v>1155.5</v>
      </c>
      <c r="C7257" s="29">
        <v>76.599999999999994</v>
      </c>
      <c r="D7257" s="8">
        <v>9.5000000000000005E-5</v>
      </c>
      <c r="E7257" s="13">
        <f>D7257*'Assumptions Notes'!C$12</f>
        <v>1.14E-2</v>
      </c>
      <c r="F7257" s="15">
        <f t="shared" si="226"/>
        <v>7.2769999999999996E-3</v>
      </c>
      <c r="G7257" s="10">
        <f>IF(C7257&gt;'Assumptions Notes'!C$11,'Assumptions Notes'!C$11,C7257)</f>
        <v>76.599999999999994</v>
      </c>
      <c r="H7257" s="15">
        <f t="shared" si="227"/>
        <v>7.2769999999999996E-3</v>
      </c>
      <c r="I7257" s="2">
        <f>IF(C7257&gt;'Assumptions Notes'!C$11,-C7257*('Assumptions Notes'!C$13/(2*1000)),G7257*D7257)</f>
        <v>7.2769999999999996E-3</v>
      </c>
    </row>
    <row r="7258" spans="1:9" ht="16" x14ac:dyDescent="0.2">
      <c r="A7258" s="5">
        <v>42703.1875</v>
      </c>
      <c r="B7258" s="2">
        <v>1180.81</v>
      </c>
      <c r="C7258" s="29">
        <v>76.599999999999994</v>
      </c>
      <c r="D7258" s="8">
        <v>9.6250000000000009E-5</v>
      </c>
      <c r="E7258" s="13">
        <f>D7258*'Assumptions Notes'!C$12</f>
        <v>1.1550000000000001E-2</v>
      </c>
      <c r="F7258" s="15">
        <f t="shared" si="226"/>
        <v>7.37275E-3</v>
      </c>
      <c r="G7258" s="10">
        <f>IF(C7258&gt;'Assumptions Notes'!C$11,'Assumptions Notes'!C$11,C7258)</f>
        <v>76.599999999999994</v>
      </c>
      <c r="H7258" s="15">
        <f t="shared" si="227"/>
        <v>7.37275E-3</v>
      </c>
      <c r="I7258" s="2">
        <f>IF(C7258&gt;'Assumptions Notes'!C$11,-C7258*('Assumptions Notes'!C$13/(2*1000)),G7258*D7258)</f>
        <v>7.37275E-3</v>
      </c>
    </row>
    <row r="7259" spans="1:9" ht="16" x14ac:dyDescent="0.2">
      <c r="A7259" s="5">
        <v>42703.208333333336</v>
      </c>
      <c r="B7259" s="2">
        <v>1188.07</v>
      </c>
      <c r="C7259" s="29">
        <v>77.5</v>
      </c>
      <c r="D7259" s="8">
        <v>9.7499999999999998E-5</v>
      </c>
      <c r="E7259" s="13">
        <f>D7259*'Assumptions Notes'!C$12</f>
        <v>1.17E-2</v>
      </c>
      <c r="F7259" s="15">
        <f t="shared" si="226"/>
        <v>7.5562499999999996E-3</v>
      </c>
      <c r="G7259" s="10">
        <f>IF(C7259&gt;'Assumptions Notes'!C$11,'Assumptions Notes'!C$11,C7259)</f>
        <v>77.5</v>
      </c>
      <c r="H7259" s="15">
        <f t="shared" si="227"/>
        <v>7.5562499999999996E-3</v>
      </c>
      <c r="I7259" s="2">
        <f>IF(C7259&gt;'Assumptions Notes'!C$11,-C7259*('Assumptions Notes'!C$13/(2*1000)),G7259*D7259)</f>
        <v>7.5562499999999996E-3</v>
      </c>
    </row>
    <row r="7260" spans="1:9" ht="16" x14ac:dyDescent="0.2">
      <c r="A7260" s="5">
        <v>42703.229166666664</v>
      </c>
      <c r="B7260" s="2">
        <v>1227.97</v>
      </c>
      <c r="C7260" s="29">
        <v>85.9</v>
      </c>
      <c r="D7260" s="8">
        <v>1.15E-4</v>
      </c>
      <c r="E7260" s="13">
        <f>D7260*'Assumptions Notes'!C$12</f>
        <v>1.38E-2</v>
      </c>
      <c r="F7260" s="15">
        <f t="shared" si="226"/>
        <v>9.8785000000000001E-3</v>
      </c>
      <c r="G7260" s="10">
        <f>IF(C7260&gt;'Assumptions Notes'!C$11,'Assumptions Notes'!C$11,C7260)</f>
        <v>85.9</v>
      </c>
      <c r="H7260" s="15">
        <f t="shared" si="227"/>
        <v>9.8785000000000001E-3</v>
      </c>
      <c r="I7260" s="2">
        <f>IF(C7260&gt;'Assumptions Notes'!C$11,-C7260*('Assumptions Notes'!C$13/(2*1000)),G7260*D7260)</f>
        <v>9.8785000000000001E-3</v>
      </c>
    </row>
    <row r="7261" spans="1:9" ht="16" x14ac:dyDescent="0.2">
      <c r="A7261" s="5">
        <v>42703.25</v>
      </c>
      <c r="B7261" s="2">
        <v>1290.5999999999999</v>
      </c>
      <c r="C7261" s="29">
        <v>83.1</v>
      </c>
      <c r="D7261" s="8">
        <v>1.325E-4</v>
      </c>
      <c r="E7261" s="13">
        <f>D7261*'Assumptions Notes'!C$12</f>
        <v>1.5900000000000001E-2</v>
      </c>
      <c r="F7261" s="15">
        <f t="shared" si="226"/>
        <v>1.101075E-2</v>
      </c>
      <c r="G7261" s="10">
        <f>IF(C7261&gt;'Assumptions Notes'!C$11,'Assumptions Notes'!C$11,C7261)</f>
        <v>83.1</v>
      </c>
      <c r="H7261" s="15">
        <f t="shared" si="227"/>
        <v>1.101075E-2</v>
      </c>
      <c r="I7261" s="2">
        <f>IF(C7261&gt;'Assumptions Notes'!C$11,-C7261*('Assumptions Notes'!C$13/(2*1000)),G7261*D7261)</f>
        <v>1.101075E-2</v>
      </c>
    </row>
    <row r="7262" spans="1:9" ht="16" x14ac:dyDescent="0.2">
      <c r="A7262" s="5">
        <v>42703.270833333336</v>
      </c>
      <c r="B7262" s="2">
        <v>1330.77</v>
      </c>
      <c r="C7262" s="29">
        <v>81.3</v>
      </c>
      <c r="D7262" s="8">
        <v>1.6249999999999999E-4</v>
      </c>
      <c r="E7262" s="13">
        <f>D7262*'Assumptions Notes'!C$12</f>
        <v>1.95E-2</v>
      </c>
      <c r="F7262" s="15">
        <f t="shared" si="226"/>
        <v>1.3211249999999999E-2</v>
      </c>
      <c r="G7262" s="10">
        <f>IF(C7262&gt;'Assumptions Notes'!C$11,'Assumptions Notes'!C$11,C7262)</f>
        <v>81.3</v>
      </c>
      <c r="H7262" s="15">
        <f t="shared" si="227"/>
        <v>1.3211249999999999E-2</v>
      </c>
      <c r="I7262" s="2">
        <f>IF(C7262&gt;'Assumptions Notes'!C$11,-C7262*('Assumptions Notes'!C$13/(2*1000)),G7262*D7262)</f>
        <v>1.3211249999999999E-2</v>
      </c>
    </row>
    <row r="7263" spans="1:9" ht="16" x14ac:dyDescent="0.2">
      <c r="A7263" s="5">
        <v>42703.291666666664</v>
      </c>
      <c r="B7263" s="2">
        <v>1413.01</v>
      </c>
      <c r="C7263" s="29">
        <v>81.900000000000006</v>
      </c>
      <c r="D7263" s="8">
        <v>1.9249999999999999E-4</v>
      </c>
      <c r="E7263" s="13">
        <f>D7263*'Assumptions Notes'!C$12</f>
        <v>2.3099999999999999E-2</v>
      </c>
      <c r="F7263" s="15">
        <f t="shared" si="226"/>
        <v>1.5765750000000002E-2</v>
      </c>
      <c r="G7263" s="10">
        <f>IF(C7263&gt;'Assumptions Notes'!C$11,'Assumptions Notes'!C$11,C7263)</f>
        <v>81.900000000000006</v>
      </c>
      <c r="H7263" s="15">
        <f t="shared" si="227"/>
        <v>1.5765750000000002E-2</v>
      </c>
      <c r="I7263" s="2">
        <f>IF(C7263&gt;'Assumptions Notes'!C$11,-C7263*('Assumptions Notes'!C$13/(2*1000)),G7263*D7263)</f>
        <v>1.5765750000000002E-2</v>
      </c>
    </row>
    <row r="7264" spans="1:9" ht="16" x14ac:dyDescent="0.2">
      <c r="A7264" s="5">
        <v>42703.3125</v>
      </c>
      <c r="B7264" s="2">
        <v>1427.85</v>
      </c>
      <c r="C7264" s="29">
        <v>80.3</v>
      </c>
      <c r="D7264" s="8">
        <v>2.0875000000000001E-4</v>
      </c>
      <c r="E7264" s="13">
        <f>D7264*'Assumptions Notes'!C$12</f>
        <v>2.5049999999999999E-2</v>
      </c>
      <c r="F7264" s="15">
        <f t="shared" si="226"/>
        <v>1.6762625E-2</v>
      </c>
      <c r="G7264" s="10">
        <f>IF(C7264&gt;'Assumptions Notes'!C$11,'Assumptions Notes'!C$11,C7264)</f>
        <v>80.3</v>
      </c>
      <c r="H7264" s="15">
        <f t="shared" si="227"/>
        <v>1.6762625E-2</v>
      </c>
      <c r="I7264" s="2">
        <f>IF(C7264&gt;'Assumptions Notes'!C$11,-C7264*('Assumptions Notes'!C$13/(2*1000)),G7264*D7264)</f>
        <v>1.6762625E-2</v>
      </c>
    </row>
    <row r="7265" spans="1:9" ht="16" x14ac:dyDescent="0.2">
      <c r="A7265" s="5">
        <v>42703.333333333336</v>
      </c>
      <c r="B7265" s="2">
        <v>1381.24</v>
      </c>
      <c r="C7265" s="29">
        <v>82</v>
      </c>
      <c r="D7265" s="8">
        <v>2.2499999999999999E-4</v>
      </c>
      <c r="E7265" s="13">
        <f>D7265*'Assumptions Notes'!C$12</f>
        <v>2.7E-2</v>
      </c>
      <c r="F7265" s="15">
        <f t="shared" si="226"/>
        <v>1.8450000000000001E-2</v>
      </c>
      <c r="G7265" s="10">
        <f>IF(C7265&gt;'Assumptions Notes'!C$11,'Assumptions Notes'!C$11,C7265)</f>
        <v>82</v>
      </c>
      <c r="H7265" s="15">
        <f t="shared" si="227"/>
        <v>1.8450000000000001E-2</v>
      </c>
      <c r="I7265" s="2">
        <f>IF(C7265&gt;'Assumptions Notes'!C$11,-C7265*('Assumptions Notes'!C$13/(2*1000)),G7265*D7265)</f>
        <v>1.8450000000000001E-2</v>
      </c>
    </row>
    <row r="7266" spans="1:9" ht="16" x14ac:dyDescent="0.2">
      <c r="A7266" s="5">
        <v>42703.354166666664</v>
      </c>
      <c r="B7266" s="2">
        <v>1336.82</v>
      </c>
      <c r="C7266" s="29">
        <v>81.900000000000006</v>
      </c>
      <c r="D7266" s="8">
        <v>2.2625E-4</v>
      </c>
      <c r="E7266" s="13">
        <f>D7266*'Assumptions Notes'!C$12</f>
        <v>2.7150000000000001E-2</v>
      </c>
      <c r="F7266" s="15">
        <f t="shared" si="226"/>
        <v>1.8529875000000001E-2</v>
      </c>
      <c r="G7266" s="10">
        <f>IF(C7266&gt;'Assumptions Notes'!C$11,'Assumptions Notes'!C$11,C7266)</f>
        <v>81.900000000000006</v>
      </c>
      <c r="H7266" s="15">
        <f t="shared" si="227"/>
        <v>1.8529875000000001E-2</v>
      </c>
      <c r="I7266" s="2">
        <f>IF(C7266&gt;'Assumptions Notes'!C$11,-C7266*('Assumptions Notes'!C$13/(2*1000)),G7266*D7266)</f>
        <v>1.8529875000000001E-2</v>
      </c>
    </row>
    <row r="7267" spans="1:9" ht="16" x14ac:dyDescent="0.2">
      <c r="A7267" s="5">
        <v>42703.375</v>
      </c>
      <c r="B7267" s="2">
        <v>1303.33</v>
      </c>
      <c r="C7267" s="29">
        <v>83.7</v>
      </c>
      <c r="D7267" s="8">
        <v>2.275E-4</v>
      </c>
      <c r="E7267" s="13">
        <f>D7267*'Assumptions Notes'!C$12</f>
        <v>2.7300000000000001E-2</v>
      </c>
      <c r="F7267" s="15">
        <f t="shared" si="226"/>
        <v>1.904175E-2</v>
      </c>
      <c r="G7267" s="10">
        <f>IF(C7267&gt;'Assumptions Notes'!C$11,'Assumptions Notes'!C$11,C7267)</f>
        <v>83.7</v>
      </c>
      <c r="H7267" s="15">
        <f t="shared" si="227"/>
        <v>1.904175E-2</v>
      </c>
      <c r="I7267" s="2">
        <f>IF(C7267&gt;'Assumptions Notes'!C$11,-C7267*('Assumptions Notes'!C$13/(2*1000)),G7267*D7267)</f>
        <v>1.904175E-2</v>
      </c>
    </row>
    <row r="7268" spans="1:9" ht="16" x14ac:dyDescent="0.2">
      <c r="A7268" s="5">
        <v>42703.395833333336</v>
      </c>
      <c r="B7268" s="2">
        <v>1260.67</v>
      </c>
      <c r="C7268" s="29">
        <v>78.599999999999994</v>
      </c>
      <c r="D7268" s="8">
        <v>2.1875E-4</v>
      </c>
      <c r="E7268" s="13">
        <f>D7268*'Assumptions Notes'!C$12</f>
        <v>2.6249999999999999E-2</v>
      </c>
      <c r="F7268" s="15">
        <f t="shared" si="226"/>
        <v>1.7193750000000001E-2</v>
      </c>
      <c r="G7268" s="10">
        <f>IF(C7268&gt;'Assumptions Notes'!C$11,'Assumptions Notes'!C$11,C7268)</f>
        <v>78.599999999999994</v>
      </c>
      <c r="H7268" s="15">
        <f t="shared" si="227"/>
        <v>1.7193750000000001E-2</v>
      </c>
      <c r="I7268" s="2">
        <f>IF(C7268&gt;'Assumptions Notes'!C$11,-C7268*('Assumptions Notes'!C$13/(2*1000)),G7268*D7268)</f>
        <v>1.7193750000000001E-2</v>
      </c>
    </row>
    <row r="7269" spans="1:9" ht="16" x14ac:dyDescent="0.2">
      <c r="A7269" s="5">
        <v>42703.416666666664</v>
      </c>
      <c r="B7269" s="2">
        <v>1249.83</v>
      </c>
      <c r="C7269" s="29">
        <v>75</v>
      </c>
      <c r="D7269" s="8">
        <v>2.1000000000000001E-4</v>
      </c>
      <c r="E7269" s="13">
        <f>D7269*'Assumptions Notes'!C$12</f>
        <v>2.52E-2</v>
      </c>
      <c r="F7269" s="15">
        <f t="shared" si="226"/>
        <v>1.575E-2</v>
      </c>
      <c r="G7269" s="10">
        <f>IF(C7269&gt;'Assumptions Notes'!C$11,'Assumptions Notes'!C$11,C7269)</f>
        <v>75</v>
      </c>
      <c r="H7269" s="15">
        <f t="shared" si="227"/>
        <v>1.575E-2</v>
      </c>
      <c r="I7269" s="2">
        <f>IF(C7269&gt;'Assumptions Notes'!C$11,-C7269*('Assumptions Notes'!C$13/(2*1000)),G7269*D7269)</f>
        <v>1.575E-2</v>
      </c>
    </row>
    <row r="7270" spans="1:9" ht="16" x14ac:dyDescent="0.2">
      <c r="A7270" s="5">
        <v>42703.4375</v>
      </c>
      <c r="B7270" s="2">
        <v>1233.74</v>
      </c>
      <c r="C7270" s="29">
        <v>76.099999999999994</v>
      </c>
      <c r="D7270" s="8">
        <v>2.075E-4</v>
      </c>
      <c r="E7270" s="13">
        <f>D7270*'Assumptions Notes'!C$12</f>
        <v>2.4899999999999999E-2</v>
      </c>
      <c r="F7270" s="15">
        <f t="shared" si="226"/>
        <v>1.5790749999999999E-2</v>
      </c>
      <c r="G7270" s="10">
        <f>IF(C7270&gt;'Assumptions Notes'!C$11,'Assumptions Notes'!C$11,C7270)</f>
        <v>76.099999999999994</v>
      </c>
      <c r="H7270" s="15">
        <f t="shared" si="227"/>
        <v>1.5790749999999999E-2</v>
      </c>
      <c r="I7270" s="2">
        <f>IF(C7270&gt;'Assumptions Notes'!C$11,-C7270*('Assumptions Notes'!C$13/(2*1000)),G7270*D7270)</f>
        <v>1.5790749999999999E-2</v>
      </c>
    </row>
    <row r="7271" spans="1:9" ht="16" x14ac:dyDescent="0.2">
      <c r="A7271" s="5">
        <v>42703.458333333336</v>
      </c>
      <c r="B7271" s="2">
        <v>1200.3499999999999</v>
      </c>
      <c r="C7271" s="29">
        <v>73.099999999999994</v>
      </c>
      <c r="D7271" s="8">
        <v>2.05E-4</v>
      </c>
      <c r="E7271" s="13">
        <f>D7271*'Assumptions Notes'!C$12</f>
        <v>2.46E-2</v>
      </c>
      <c r="F7271" s="15">
        <f t="shared" si="226"/>
        <v>1.4985499999999999E-2</v>
      </c>
      <c r="G7271" s="10">
        <f>IF(C7271&gt;'Assumptions Notes'!C$11,'Assumptions Notes'!C$11,C7271)</f>
        <v>73.099999999999994</v>
      </c>
      <c r="H7271" s="15">
        <f t="shared" si="227"/>
        <v>1.4985499999999999E-2</v>
      </c>
      <c r="I7271" s="2">
        <f>IF(C7271&gt;'Assumptions Notes'!C$11,-C7271*('Assumptions Notes'!C$13/(2*1000)),G7271*D7271)</f>
        <v>1.4985499999999999E-2</v>
      </c>
    </row>
    <row r="7272" spans="1:9" ht="16" x14ac:dyDescent="0.2">
      <c r="A7272" s="5">
        <v>42703.479166666664</v>
      </c>
      <c r="B7272" s="2">
        <v>1194.33</v>
      </c>
      <c r="C7272" s="29">
        <v>79.3</v>
      </c>
      <c r="D7272" s="8">
        <v>2.1499999999999999E-4</v>
      </c>
      <c r="E7272" s="13">
        <f>D7272*'Assumptions Notes'!C$12</f>
        <v>2.58E-2</v>
      </c>
      <c r="F7272" s="15">
        <f t="shared" si="226"/>
        <v>1.7049499999999999E-2</v>
      </c>
      <c r="G7272" s="10">
        <f>IF(C7272&gt;'Assumptions Notes'!C$11,'Assumptions Notes'!C$11,C7272)</f>
        <v>79.3</v>
      </c>
      <c r="H7272" s="15">
        <f t="shared" si="227"/>
        <v>1.7049499999999999E-2</v>
      </c>
      <c r="I7272" s="2">
        <f>IF(C7272&gt;'Assumptions Notes'!C$11,-C7272*('Assumptions Notes'!C$13/(2*1000)),G7272*D7272)</f>
        <v>1.7049499999999999E-2</v>
      </c>
    </row>
    <row r="7273" spans="1:9" ht="16" x14ac:dyDescent="0.2">
      <c r="A7273" s="5">
        <v>42703.5</v>
      </c>
      <c r="B7273" s="2">
        <v>1207.3900000000001</v>
      </c>
      <c r="C7273" s="29">
        <v>77.8</v>
      </c>
      <c r="D7273" s="8">
        <v>2.2499999999999999E-4</v>
      </c>
      <c r="E7273" s="13">
        <f>D7273*'Assumptions Notes'!C$12</f>
        <v>2.7E-2</v>
      </c>
      <c r="F7273" s="15">
        <f t="shared" si="226"/>
        <v>1.7505E-2</v>
      </c>
      <c r="G7273" s="10">
        <f>IF(C7273&gt;'Assumptions Notes'!C$11,'Assumptions Notes'!C$11,C7273)</f>
        <v>77.8</v>
      </c>
      <c r="H7273" s="15">
        <f t="shared" si="227"/>
        <v>1.7505E-2</v>
      </c>
      <c r="I7273" s="2">
        <f>IF(C7273&gt;'Assumptions Notes'!C$11,-C7273*('Assumptions Notes'!C$13/(2*1000)),G7273*D7273)</f>
        <v>1.7505E-2</v>
      </c>
    </row>
    <row r="7274" spans="1:9" ht="16" x14ac:dyDescent="0.2">
      <c r="A7274" s="5">
        <v>42703.520833333336</v>
      </c>
      <c r="B7274" s="2">
        <v>1227.58</v>
      </c>
      <c r="C7274" s="29">
        <v>77.599999999999994</v>
      </c>
      <c r="D7274" s="8">
        <v>2.1250000000000002E-4</v>
      </c>
      <c r="E7274" s="13">
        <f>D7274*'Assumptions Notes'!C$12</f>
        <v>2.5500000000000002E-2</v>
      </c>
      <c r="F7274" s="15">
        <f t="shared" si="226"/>
        <v>1.6490000000000001E-2</v>
      </c>
      <c r="G7274" s="10">
        <f>IF(C7274&gt;'Assumptions Notes'!C$11,'Assumptions Notes'!C$11,C7274)</f>
        <v>77.599999999999994</v>
      </c>
      <c r="H7274" s="15">
        <f t="shared" si="227"/>
        <v>1.6490000000000001E-2</v>
      </c>
      <c r="I7274" s="2">
        <f>IF(C7274&gt;'Assumptions Notes'!C$11,-C7274*('Assumptions Notes'!C$13/(2*1000)),G7274*D7274)</f>
        <v>1.6490000000000001E-2</v>
      </c>
    </row>
    <row r="7275" spans="1:9" ht="16" x14ac:dyDescent="0.2">
      <c r="A7275" s="5">
        <v>42703.541666666664</v>
      </c>
      <c r="B7275" s="2">
        <v>1219.0999999999999</v>
      </c>
      <c r="C7275" s="29">
        <v>77.900000000000006</v>
      </c>
      <c r="D7275" s="8">
        <v>2.0000000000000001E-4</v>
      </c>
      <c r="E7275" s="13">
        <f>D7275*'Assumptions Notes'!C$12</f>
        <v>2.4E-2</v>
      </c>
      <c r="F7275" s="15">
        <f t="shared" si="226"/>
        <v>1.5580000000000002E-2</v>
      </c>
      <c r="G7275" s="10">
        <f>IF(C7275&gt;'Assumptions Notes'!C$11,'Assumptions Notes'!C$11,C7275)</f>
        <v>77.900000000000006</v>
      </c>
      <c r="H7275" s="15">
        <f t="shared" si="227"/>
        <v>1.5580000000000002E-2</v>
      </c>
      <c r="I7275" s="2">
        <f>IF(C7275&gt;'Assumptions Notes'!C$11,-C7275*('Assumptions Notes'!C$13/(2*1000)),G7275*D7275)</f>
        <v>1.5580000000000002E-2</v>
      </c>
    </row>
    <row r="7276" spans="1:9" ht="16" x14ac:dyDescent="0.2">
      <c r="A7276" s="5">
        <v>42703.5625</v>
      </c>
      <c r="B7276" s="2">
        <v>1242.21</v>
      </c>
      <c r="C7276" s="29">
        <v>78.400000000000006</v>
      </c>
      <c r="D7276" s="8">
        <v>1.975E-4</v>
      </c>
      <c r="E7276" s="13">
        <f>D7276*'Assumptions Notes'!C$12</f>
        <v>2.3699999999999999E-2</v>
      </c>
      <c r="F7276" s="15">
        <f t="shared" si="226"/>
        <v>1.5484000000000001E-2</v>
      </c>
      <c r="G7276" s="10">
        <f>IF(C7276&gt;'Assumptions Notes'!C$11,'Assumptions Notes'!C$11,C7276)</f>
        <v>78.400000000000006</v>
      </c>
      <c r="H7276" s="15">
        <f t="shared" si="227"/>
        <v>1.5484000000000001E-2</v>
      </c>
      <c r="I7276" s="2">
        <f>IF(C7276&gt;'Assumptions Notes'!C$11,-C7276*('Assumptions Notes'!C$13/(2*1000)),G7276*D7276)</f>
        <v>1.5484000000000001E-2</v>
      </c>
    </row>
    <row r="7277" spans="1:9" ht="16" x14ac:dyDescent="0.2">
      <c r="A7277" s="5">
        <v>42703.583333333336</v>
      </c>
      <c r="B7277" s="2">
        <v>1233.19</v>
      </c>
      <c r="C7277" s="29">
        <v>78.900000000000006</v>
      </c>
      <c r="D7277" s="8">
        <v>1.95E-4</v>
      </c>
      <c r="E7277" s="13">
        <f>D7277*'Assumptions Notes'!C$12</f>
        <v>2.3400000000000001E-2</v>
      </c>
      <c r="F7277" s="15">
        <f t="shared" si="226"/>
        <v>1.5385500000000002E-2</v>
      </c>
      <c r="G7277" s="10">
        <f>IF(C7277&gt;'Assumptions Notes'!C$11,'Assumptions Notes'!C$11,C7277)</f>
        <v>78.900000000000006</v>
      </c>
      <c r="H7277" s="15">
        <f t="shared" si="227"/>
        <v>1.5385500000000002E-2</v>
      </c>
      <c r="I7277" s="2">
        <f>IF(C7277&gt;'Assumptions Notes'!C$11,-C7277*('Assumptions Notes'!C$13/(2*1000)),G7277*D7277)</f>
        <v>1.5385500000000002E-2</v>
      </c>
    </row>
    <row r="7278" spans="1:9" ht="16" x14ac:dyDescent="0.2">
      <c r="A7278" s="5">
        <v>42703.604166666664</v>
      </c>
      <c r="B7278" s="2">
        <v>1207.6400000000001</v>
      </c>
      <c r="C7278" s="29">
        <v>79</v>
      </c>
      <c r="D7278" s="8">
        <v>1.9625E-4</v>
      </c>
      <c r="E7278" s="13">
        <f>D7278*'Assumptions Notes'!C$12</f>
        <v>2.3550000000000001E-2</v>
      </c>
      <c r="F7278" s="15">
        <f t="shared" si="226"/>
        <v>1.550375E-2</v>
      </c>
      <c r="G7278" s="10">
        <f>IF(C7278&gt;'Assumptions Notes'!C$11,'Assumptions Notes'!C$11,C7278)</f>
        <v>79</v>
      </c>
      <c r="H7278" s="15">
        <f t="shared" si="227"/>
        <v>1.550375E-2</v>
      </c>
      <c r="I7278" s="2">
        <f>IF(C7278&gt;'Assumptions Notes'!C$11,-C7278*('Assumptions Notes'!C$13/(2*1000)),G7278*D7278)</f>
        <v>1.550375E-2</v>
      </c>
    </row>
    <row r="7279" spans="1:9" ht="16" x14ac:dyDescent="0.2">
      <c r="A7279" s="5">
        <v>42703.625</v>
      </c>
      <c r="B7279" s="2">
        <v>1210.6199999999999</v>
      </c>
      <c r="C7279" s="29">
        <v>79.5</v>
      </c>
      <c r="D7279" s="8">
        <v>1.975E-4</v>
      </c>
      <c r="E7279" s="13">
        <f>D7279*'Assumptions Notes'!C$12</f>
        <v>2.3699999999999999E-2</v>
      </c>
      <c r="F7279" s="15">
        <f t="shared" si="226"/>
        <v>1.570125E-2</v>
      </c>
      <c r="G7279" s="10">
        <f>IF(C7279&gt;'Assumptions Notes'!C$11,'Assumptions Notes'!C$11,C7279)</f>
        <v>79.5</v>
      </c>
      <c r="H7279" s="15">
        <f t="shared" si="227"/>
        <v>1.570125E-2</v>
      </c>
      <c r="I7279" s="2">
        <f>IF(C7279&gt;'Assumptions Notes'!C$11,-C7279*('Assumptions Notes'!C$13/(2*1000)),G7279*D7279)</f>
        <v>1.570125E-2</v>
      </c>
    </row>
    <row r="7280" spans="1:9" ht="16" x14ac:dyDescent="0.2">
      <c r="A7280" s="5">
        <v>42703.645833333336</v>
      </c>
      <c r="B7280" s="2">
        <v>1236.97</v>
      </c>
      <c r="C7280" s="29">
        <v>76.599999999999994</v>
      </c>
      <c r="D7280" s="8">
        <v>2.2124999999999998E-4</v>
      </c>
      <c r="E7280" s="13">
        <f>D7280*'Assumptions Notes'!C$12</f>
        <v>2.6549999999999997E-2</v>
      </c>
      <c r="F7280" s="15">
        <f t="shared" si="226"/>
        <v>1.6947749999999998E-2</v>
      </c>
      <c r="G7280" s="10">
        <f>IF(C7280&gt;'Assumptions Notes'!C$11,'Assumptions Notes'!C$11,C7280)</f>
        <v>76.599999999999994</v>
      </c>
      <c r="H7280" s="15">
        <f t="shared" si="227"/>
        <v>1.6947749999999998E-2</v>
      </c>
      <c r="I7280" s="2">
        <f>IF(C7280&gt;'Assumptions Notes'!C$11,-C7280*('Assumptions Notes'!C$13/(2*1000)),G7280*D7280)</f>
        <v>1.6947749999999998E-2</v>
      </c>
    </row>
    <row r="7281" spans="1:9" ht="16" x14ac:dyDescent="0.2">
      <c r="A7281" s="5">
        <v>42703.666666666664</v>
      </c>
      <c r="B7281" s="2">
        <v>1268.23</v>
      </c>
      <c r="C7281" s="29">
        <v>76.5</v>
      </c>
      <c r="D7281" s="8">
        <v>2.4499999999999999E-4</v>
      </c>
      <c r="E7281" s="13">
        <f>D7281*'Assumptions Notes'!C$12</f>
        <v>2.9399999999999999E-2</v>
      </c>
      <c r="F7281" s="15">
        <f t="shared" si="226"/>
        <v>1.8742499999999999E-2</v>
      </c>
      <c r="G7281" s="10">
        <f>IF(C7281&gt;'Assumptions Notes'!C$11,'Assumptions Notes'!C$11,C7281)</f>
        <v>76.5</v>
      </c>
      <c r="H7281" s="15">
        <f t="shared" si="227"/>
        <v>1.8742499999999999E-2</v>
      </c>
      <c r="I7281" s="2">
        <f>IF(C7281&gt;'Assumptions Notes'!C$11,-C7281*('Assumptions Notes'!C$13/(2*1000)),G7281*D7281)</f>
        <v>1.8742499999999999E-2</v>
      </c>
    </row>
    <row r="7282" spans="1:9" ht="16" x14ac:dyDescent="0.2">
      <c r="A7282" s="5">
        <v>42703.6875</v>
      </c>
      <c r="B7282" s="2">
        <v>1299.83</v>
      </c>
      <c r="C7282" s="29">
        <v>73.8</v>
      </c>
      <c r="D7282" s="8">
        <v>2.7E-4</v>
      </c>
      <c r="E7282" s="13">
        <f>D7282*'Assumptions Notes'!C$12</f>
        <v>3.2399999999999998E-2</v>
      </c>
      <c r="F7282" s="15">
        <f t="shared" si="226"/>
        <v>1.9925999999999999E-2</v>
      </c>
      <c r="G7282" s="10">
        <f>IF(C7282&gt;'Assumptions Notes'!C$11,'Assumptions Notes'!C$11,C7282)</f>
        <v>73.8</v>
      </c>
      <c r="H7282" s="15">
        <f t="shared" si="227"/>
        <v>1.9925999999999999E-2</v>
      </c>
      <c r="I7282" s="2">
        <f>IF(C7282&gt;'Assumptions Notes'!C$11,-C7282*('Assumptions Notes'!C$13/(2*1000)),G7282*D7282)</f>
        <v>1.9925999999999999E-2</v>
      </c>
    </row>
    <row r="7283" spans="1:9" ht="16" x14ac:dyDescent="0.2">
      <c r="A7283" s="5">
        <v>42703.708333333336</v>
      </c>
      <c r="B7283" s="2">
        <v>1355.42</v>
      </c>
      <c r="C7283" s="29">
        <v>77.3</v>
      </c>
      <c r="D7283" s="8">
        <v>2.9500000000000001E-4</v>
      </c>
      <c r="E7283" s="13">
        <f>D7283*'Assumptions Notes'!C$12</f>
        <v>3.5400000000000001E-2</v>
      </c>
      <c r="F7283" s="15">
        <f t="shared" si="226"/>
        <v>2.2803500000000001E-2</v>
      </c>
      <c r="G7283" s="10">
        <f>IF(C7283&gt;'Assumptions Notes'!C$11,'Assumptions Notes'!C$11,C7283)</f>
        <v>77.3</v>
      </c>
      <c r="H7283" s="15">
        <f t="shared" si="227"/>
        <v>2.2803500000000001E-2</v>
      </c>
      <c r="I7283" s="2">
        <f>IF(C7283&gt;'Assumptions Notes'!C$11,-C7283*('Assumptions Notes'!C$13/(2*1000)),G7283*D7283)</f>
        <v>2.2803500000000001E-2</v>
      </c>
    </row>
    <row r="7284" spans="1:9" ht="16" x14ac:dyDescent="0.2">
      <c r="A7284" s="5">
        <v>42703.729166666664</v>
      </c>
      <c r="B7284" s="2">
        <v>1391.52</v>
      </c>
      <c r="C7284" s="29">
        <v>77.8</v>
      </c>
      <c r="D7284" s="8">
        <v>2.9750000000000002E-4</v>
      </c>
      <c r="E7284" s="13">
        <f>D7284*'Assumptions Notes'!C$12</f>
        <v>3.5700000000000003E-2</v>
      </c>
      <c r="F7284" s="15">
        <f t="shared" si="226"/>
        <v>2.3145499999999999E-2</v>
      </c>
      <c r="G7284" s="10">
        <f>IF(C7284&gt;'Assumptions Notes'!C$11,'Assumptions Notes'!C$11,C7284)</f>
        <v>77.8</v>
      </c>
      <c r="H7284" s="15">
        <f t="shared" si="227"/>
        <v>2.3145499999999999E-2</v>
      </c>
      <c r="I7284" s="2">
        <f>IF(C7284&gt;'Assumptions Notes'!C$11,-C7284*('Assumptions Notes'!C$13/(2*1000)),G7284*D7284)</f>
        <v>2.3145499999999999E-2</v>
      </c>
    </row>
    <row r="7285" spans="1:9" ht="16" x14ac:dyDescent="0.2">
      <c r="A7285" s="5">
        <v>42703.75</v>
      </c>
      <c r="B7285" s="2">
        <v>1433.83</v>
      </c>
      <c r="C7285" s="29">
        <v>79.7</v>
      </c>
      <c r="D7285" s="8">
        <v>2.9999999999999997E-4</v>
      </c>
      <c r="E7285" s="13">
        <f>D7285*'Assumptions Notes'!C$12</f>
        <v>3.5999999999999997E-2</v>
      </c>
      <c r="F7285" s="15">
        <f t="shared" si="226"/>
        <v>2.3909999999999997E-2</v>
      </c>
      <c r="G7285" s="10">
        <f>IF(C7285&gt;'Assumptions Notes'!C$11,'Assumptions Notes'!C$11,C7285)</f>
        <v>79.7</v>
      </c>
      <c r="H7285" s="15">
        <f t="shared" si="227"/>
        <v>2.3909999999999997E-2</v>
      </c>
      <c r="I7285" s="2">
        <f>IF(C7285&gt;'Assumptions Notes'!C$11,-C7285*('Assumptions Notes'!C$13/(2*1000)),G7285*D7285)</f>
        <v>2.3909999999999997E-2</v>
      </c>
    </row>
    <row r="7286" spans="1:9" ht="16" x14ac:dyDescent="0.2">
      <c r="A7286" s="5">
        <v>42703.770833333336</v>
      </c>
      <c r="B7286" s="2">
        <v>1458.74</v>
      </c>
      <c r="C7286" s="29">
        <v>76.8</v>
      </c>
      <c r="D7286" s="8">
        <v>2.9999999999999997E-4</v>
      </c>
      <c r="E7286" s="13">
        <f>D7286*'Assumptions Notes'!C$12</f>
        <v>3.5999999999999997E-2</v>
      </c>
      <c r="F7286" s="15">
        <f t="shared" si="226"/>
        <v>2.3039999999999998E-2</v>
      </c>
      <c r="G7286" s="10">
        <f>IF(C7286&gt;'Assumptions Notes'!C$11,'Assumptions Notes'!C$11,C7286)</f>
        <v>76.8</v>
      </c>
      <c r="H7286" s="15">
        <f t="shared" si="227"/>
        <v>2.3039999999999998E-2</v>
      </c>
      <c r="I7286" s="2">
        <f>IF(C7286&gt;'Assumptions Notes'!C$11,-C7286*('Assumptions Notes'!C$13/(2*1000)),G7286*D7286)</f>
        <v>2.3039999999999998E-2</v>
      </c>
    </row>
    <row r="7287" spans="1:9" ht="16" x14ac:dyDescent="0.2">
      <c r="A7287" s="5">
        <v>42703.791666666664</v>
      </c>
      <c r="B7287" s="2">
        <v>1453.95</v>
      </c>
      <c r="C7287" s="29">
        <v>77.5</v>
      </c>
      <c r="D7287" s="8">
        <v>2.9999999999999997E-4</v>
      </c>
      <c r="E7287" s="13">
        <f>D7287*'Assumptions Notes'!C$12</f>
        <v>3.5999999999999997E-2</v>
      </c>
      <c r="F7287" s="15">
        <f t="shared" si="226"/>
        <v>2.3249999999999996E-2</v>
      </c>
      <c r="G7287" s="10">
        <f>IF(C7287&gt;'Assumptions Notes'!C$11,'Assumptions Notes'!C$11,C7287)</f>
        <v>77.5</v>
      </c>
      <c r="H7287" s="15">
        <f t="shared" si="227"/>
        <v>2.3249999999999996E-2</v>
      </c>
      <c r="I7287" s="2">
        <f>IF(C7287&gt;'Assumptions Notes'!C$11,-C7287*('Assumptions Notes'!C$13/(2*1000)),G7287*D7287)</f>
        <v>2.3249999999999996E-2</v>
      </c>
    </row>
    <row r="7288" spans="1:9" ht="16" x14ac:dyDescent="0.2">
      <c r="A7288" s="5">
        <v>42703.8125</v>
      </c>
      <c r="B7288" s="2">
        <v>1450.89</v>
      </c>
      <c r="C7288" s="29">
        <v>77</v>
      </c>
      <c r="D7288" s="8">
        <v>2.9750000000000002E-4</v>
      </c>
      <c r="E7288" s="13">
        <f>D7288*'Assumptions Notes'!C$12</f>
        <v>3.5700000000000003E-2</v>
      </c>
      <c r="F7288" s="15">
        <f t="shared" si="226"/>
        <v>2.2907500000000001E-2</v>
      </c>
      <c r="G7288" s="10">
        <f>IF(C7288&gt;'Assumptions Notes'!C$11,'Assumptions Notes'!C$11,C7288)</f>
        <v>77</v>
      </c>
      <c r="H7288" s="15">
        <f t="shared" si="227"/>
        <v>2.2907500000000001E-2</v>
      </c>
      <c r="I7288" s="2">
        <f>IF(C7288&gt;'Assumptions Notes'!C$11,-C7288*('Assumptions Notes'!C$13/(2*1000)),G7288*D7288)</f>
        <v>2.2907500000000001E-2</v>
      </c>
    </row>
    <row r="7289" spans="1:9" ht="16" x14ac:dyDescent="0.2">
      <c r="A7289" s="5">
        <v>42703.833333333336</v>
      </c>
      <c r="B7289" s="2">
        <v>1462.38</v>
      </c>
      <c r="C7289" s="29">
        <v>78</v>
      </c>
      <c r="D7289" s="8">
        <v>2.9500000000000001E-4</v>
      </c>
      <c r="E7289" s="13">
        <f>D7289*'Assumptions Notes'!C$12</f>
        <v>3.5400000000000001E-2</v>
      </c>
      <c r="F7289" s="15">
        <f t="shared" si="226"/>
        <v>2.3010000000000003E-2</v>
      </c>
      <c r="G7289" s="10">
        <f>IF(C7289&gt;'Assumptions Notes'!C$11,'Assumptions Notes'!C$11,C7289)</f>
        <v>78</v>
      </c>
      <c r="H7289" s="15">
        <f t="shared" si="227"/>
        <v>2.3010000000000003E-2</v>
      </c>
      <c r="I7289" s="2">
        <f>IF(C7289&gt;'Assumptions Notes'!C$11,-C7289*('Assumptions Notes'!C$13/(2*1000)),G7289*D7289)</f>
        <v>2.3010000000000003E-2</v>
      </c>
    </row>
    <row r="7290" spans="1:9" ht="16" x14ac:dyDescent="0.2">
      <c r="A7290" s="5">
        <v>42703.854166666664</v>
      </c>
      <c r="B7290" s="2">
        <v>1494.11</v>
      </c>
      <c r="C7290" s="29">
        <v>77.900000000000006</v>
      </c>
      <c r="D7290" s="8">
        <v>2.9E-4</v>
      </c>
      <c r="E7290" s="13">
        <f>D7290*'Assumptions Notes'!C$12</f>
        <v>3.4799999999999998E-2</v>
      </c>
      <c r="F7290" s="15">
        <f t="shared" si="226"/>
        <v>2.2591000000000003E-2</v>
      </c>
      <c r="G7290" s="10">
        <f>IF(C7290&gt;'Assumptions Notes'!C$11,'Assumptions Notes'!C$11,C7290)</f>
        <v>77.900000000000006</v>
      </c>
      <c r="H7290" s="15">
        <f t="shared" si="227"/>
        <v>2.2591000000000003E-2</v>
      </c>
      <c r="I7290" s="2">
        <f>IF(C7290&gt;'Assumptions Notes'!C$11,-C7290*('Assumptions Notes'!C$13/(2*1000)),G7290*D7290)</f>
        <v>2.2591000000000003E-2</v>
      </c>
    </row>
    <row r="7291" spans="1:9" ht="16" x14ac:dyDescent="0.2">
      <c r="A7291" s="5">
        <v>42703.875</v>
      </c>
      <c r="B7291" s="2">
        <v>1464.32</v>
      </c>
      <c r="C7291" s="29">
        <v>76.900000000000006</v>
      </c>
      <c r="D7291" s="8">
        <v>2.8499999999999999E-4</v>
      </c>
      <c r="E7291" s="13">
        <f>D7291*'Assumptions Notes'!C$12</f>
        <v>3.4200000000000001E-2</v>
      </c>
      <c r="F7291" s="15">
        <f t="shared" si="226"/>
        <v>2.1916500000000002E-2</v>
      </c>
      <c r="G7291" s="10">
        <f>IF(C7291&gt;'Assumptions Notes'!C$11,'Assumptions Notes'!C$11,C7291)</f>
        <v>76.900000000000006</v>
      </c>
      <c r="H7291" s="15">
        <f t="shared" si="227"/>
        <v>2.1916500000000002E-2</v>
      </c>
      <c r="I7291" s="2">
        <f>IF(C7291&gt;'Assumptions Notes'!C$11,-C7291*('Assumptions Notes'!C$13/(2*1000)),G7291*D7291)</f>
        <v>2.1916500000000002E-2</v>
      </c>
    </row>
    <row r="7292" spans="1:9" ht="16" x14ac:dyDescent="0.2">
      <c r="A7292" s="5">
        <v>42703.895833333336</v>
      </c>
      <c r="B7292" s="2">
        <v>1409.44</v>
      </c>
      <c r="C7292" s="29">
        <v>77.599999999999994</v>
      </c>
      <c r="D7292" s="8">
        <v>2.7E-4</v>
      </c>
      <c r="E7292" s="13">
        <f>D7292*'Assumptions Notes'!C$12</f>
        <v>3.2399999999999998E-2</v>
      </c>
      <c r="F7292" s="15">
        <f t="shared" si="226"/>
        <v>2.0951999999999998E-2</v>
      </c>
      <c r="G7292" s="10">
        <f>IF(C7292&gt;'Assumptions Notes'!C$11,'Assumptions Notes'!C$11,C7292)</f>
        <v>77.599999999999994</v>
      </c>
      <c r="H7292" s="15">
        <f t="shared" si="227"/>
        <v>2.0951999999999998E-2</v>
      </c>
      <c r="I7292" s="2">
        <f>IF(C7292&gt;'Assumptions Notes'!C$11,-C7292*('Assumptions Notes'!C$13/(2*1000)),G7292*D7292)</f>
        <v>2.0951999999999998E-2</v>
      </c>
    </row>
    <row r="7293" spans="1:9" ht="16" x14ac:dyDescent="0.2">
      <c r="A7293" s="5">
        <v>42703.916666666664</v>
      </c>
      <c r="B7293" s="2">
        <v>1355.51</v>
      </c>
      <c r="C7293" s="29">
        <v>74.900000000000006</v>
      </c>
      <c r="D7293" s="8">
        <v>2.5500000000000002E-4</v>
      </c>
      <c r="E7293" s="13">
        <f>D7293*'Assumptions Notes'!C$12</f>
        <v>3.0600000000000002E-2</v>
      </c>
      <c r="F7293" s="15">
        <f t="shared" si="226"/>
        <v>1.9099500000000002E-2</v>
      </c>
      <c r="G7293" s="10">
        <f>IF(C7293&gt;'Assumptions Notes'!C$11,'Assumptions Notes'!C$11,C7293)</f>
        <v>74.900000000000006</v>
      </c>
      <c r="H7293" s="15">
        <f t="shared" si="227"/>
        <v>1.9099500000000002E-2</v>
      </c>
      <c r="I7293" s="2">
        <f>IF(C7293&gt;'Assumptions Notes'!C$11,-C7293*('Assumptions Notes'!C$13/(2*1000)),G7293*D7293)</f>
        <v>1.9099500000000002E-2</v>
      </c>
    </row>
    <row r="7294" spans="1:9" ht="16" x14ac:dyDescent="0.2">
      <c r="A7294" s="5">
        <v>42703.9375</v>
      </c>
      <c r="B7294" s="2">
        <v>1301.77</v>
      </c>
      <c r="C7294" s="29">
        <v>73.599999999999994</v>
      </c>
      <c r="D7294" s="8">
        <v>2.1250000000000002E-4</v>
      </c>
      <c r="E7294" s="13">
        <f>D7294*'Assumptions Notes'!C$12</f>
        <v>2.5500000000000002E-2</v>
      </c>
      <c r="F7294" s="15">
        <f t="shared" si="226"/>
        <v>1.5640000000000001E-2</v>
      </c>
      <c r="G7294" s="10">
        <f>IF(C7294&gt;'Assumptions Notes'!C$11,'Assumptions Notes'!C$11,C7294)</f>
        <v>73.599999999999994</v>
      </c>
      <c r="H7294" s="15">
        <f t="shared" si="227"/>
        <v>1.5640000000000001E-2</v>
      </c>
      <c r="I7294" s="2">
        <f>IF(C7294&gt;'Assumptions Notes'!C$11,-C7294*('Assumptions Notes'!C$13/(2*1000)),G7294*D7294)</f>
        <v>1.5640000000000001E-2</v>
      </c>
    </row>
    <row r="7295" spans="1:9" ht="16" x14ac:dyDescent="0.2">
      <c r="A7295" s="5">
        <v>42703.958333333336</v>
      </c>
      <c r="B7295" s="2">
        <v>1259.33</v>
      </c>
      <c r="C7295" s="29">
        <v>124.8</v>
      </c>
      <c r="D7295" s="8">
        <v>1.7000000000000001E-4</v>
      </c>
      <c r="E7295" s="13">
        <f>D7295*'Assumptions Notes'!C$12</f>
        <v>2.0400000000000001E-2</v>
      </c>
      <c r="F7295" s="15">
        <f t="shared" si="226"/>
        <v>2.1216000000000002E-2</v>
      </c>
      <c r="G7295" s="10">
        <f>IF(C7295&gt;'Assumptions Notes'!C$11,'Assumptions Notes'!C$11,C7295)</f>
        <v>124.8</v>
      </c>
      <c r="H7295" s="15">
        <f t="shared" si="227"/>
        <v>2.1216000000000002E-2</v>
      </c>
      <c r="I7295" s="2">
        <f>IF(C7295&gt;'Assumptions Notes'!C$11,-C7295*('Assumptions Notes'!C$13/(2*1000)),G7295*D7295)</f>
        <v>2.1216000000000002E-2</v>
      </c>
    </row>
    <row r="7296" spans="1:9" ht="16" x14ac:dyDescent="0.2">
      <c r="A7296" s="5">
        <v>42703.979166666664</v>
      </c>
      <c r="B7296" s="2">
        <v>1259.4000000000001</v>
      </c>
      <c r="C7296" s="29">
        <v>125.7</v>
      </c>
      <c r="D7296" s="8">
        <v>1.5000000000000001E-4</v>
      </c>
      <c r="E7296" s="13">
        <f>D7296*'Assumptions Notes'!C$12</f>
        <v>1.8000000000000002E-2</v>
      </c>
      <c r="F7296" s="15">
        <f t="shared" si="226"/>
        <v>1.8855000000000004E-2</v>
      </c>
      <c r="G7296" s="10">
        <f>IF(C7296&gt;'Assumptions Notes'!C$11,'Assumptions Notes'!C$11,C7296)</f>
        <v>125.7</v>
      </c>
      <c r="H7296" s="15">
        <f t="shared" si="227"/>
        <v>1.8855000000000004E-2</v>
      </c>
      <c r="I7296" s="2">
        <f>IF(C7296&gt;'Assumptions Notes'!C$11,-C7296*('Assumptions Notes'!C$13/(2*1000)),G7296*D7296)</f>
        <v>1.8855000000000004E-2</v>
      </c>
    </row>
    <row r="7297" spans="1:9" ht="16" x14ac:dyDescent="0.2">
      <c r="A7297" s="5">
        <v>42704</v>
      </c>
      <c r="B7297" s="2">
        <v>1481.1</v>
      </c>
      <c r="C7297" s="29">
        <v>122.5</v>
      </c>
      <c r="D7297" s="8">
        <v>1.2999999999999999E-4</v>
      </c>
      <c r="E7297" s="13">
        <f>D7297*'Assumptions Notes'!C$12</f>
        <v>1.5599999999999999E-2</v>
      </c>
      <c r="F7297" s="15">
        <f t="shared" si="226"/>
        <v>1.5924999999999998E-2</v>
      </c>
      <c r="G7297" s="10">
        <f>IF(C7297&gt;'Assumptions Notes'!C$11,'Assumptions Notes'!C$11,C7297)</f>
        <v>122.5</v>
      </c>
      <c r="H7297" s="15">
        <f t="shared" si="227"/>
        <v>1.5924999999999998E-2</v>
      </c>
      <c r="I7297" s="2">
        <f>IF(C7297&gt;'Assumptions Notes'!C$11,-C7297*('Assumptions Notes'!C$13/(2*1000)),G7297*D7297)</f>
        <v>1.5924999999999998E-2</v>
      </c>
    </row>
    <row r="7298" spans="1:9" ht="16" x14ac:dyDescent="0.2">
      <c r="A7298" s="5">
        <v>42704.020833333336</v>
      </c>
      <c r="B7298" s="2">
        <v>1320.78</v>
      </c>
      <c r="C7298" s="29">
        <v>116.6</v>
      </c>
      <c r="D7298" s="8">
        <v>1.175E-4</v>
      </c>
      <c r="E7298" s="13">
        <f>D7298*'Assumptions Notes'!C$12</f>
        <v>1.41E-2</v>
      </c>
      <c r="F7298" s="15">
        <f t="shared" si="226"/>
        <v>1.3700499999999999E-2</v>
      </c>
      <c r="G7298" s="10">
        <f>IF(C7298&gt;'Assumptions Notes'!C$11,'Assumptions Notes'!C$11,C7298)</f>
        <v>116.6</v>
      </c>
      <c r="H7298" s="15">
        <f t="shared" si="227"/>
        <v>1.3700499999999999E-2</v>
      </c>
      <c r="I7298" s="2">
        <f>IF(C7298&gt;'Assumptions Notes'!C$11,-C7298*('Assumptions Notes'!C$13/(2*1000)),G7298*D7298)</f>
        <v>1.3700499999999999E-2</v>
      </c>
    </row>
    <row r="7299" spans="1:9" ht="16" x14ac:dyDescent="0.2">
      <c r="A7299" s="5">
        <v>42704.041666666664</v>
      </c>
      <c r="B7299" s="2">
        <v>1276.29</v>
      </c>
      <c r="C7299" s="29">
        <v>111.1</v>
      </c>
      <c r="D7299" s="8">
        <v>1.05E-4</v>
      </c>
      <c r="E7299" s="13">
        <f>D7299*'Assumptions Notes'!C$12</f>
        <v>1.26E-2</v>
      </c>
      <c r="F7299" s="15">
        <f t="shared" ref="F7299:F7362" si="228">D7299*C7299</f>
        <v>1.1665500000000001E-2</v>
      </c>
      <c r="G7299" s="10">
        <f>IF(C7299&gt;'Assumptions Notes'!C$11,'Assumptions Notes'!C$11,C7299)</f>
        <v>111.1</v>
      </c>
      <c r="H7299" s="15">
        <f t="shared" ref="H7299:H7362" si="229">G7299*D7299</f>
        <v>1.1665500000000001E-2</v>
      </c>
      <c r="I7299" s="2">
        <f>IF(C7299&gt;'Assumptions Notes'!C$11,-C7299*('Assumptions Notes'!C$13/(2*1000)),G7299*D7299)</f>
        <v>1.1665500000000001E-2</v>
      </c>
    </row>
    <row r="7300" spans="1:9" ht="16" x14ac:dyDescent="0.2">
      <c r="A7300" s="5">
        <v>42704.0625</v>
      </c>
      <c r="B7300" s="2">
        <v>1211.01</v>
      </c>
      <c r="C7300" s="29">
        <v>106.8</v>
      </c>
      <c r="D7300" s="8">
        <v>1.025E-4</v>
      </c>
      <c r="E7300" s="13">
        <f>D7300*'Assumptions Notes'!C$12</f>
        <v>1.23E-2</v>
      </c>
      <c r="F7300" s="15">
        <f t="shared" si="228"/>
        <v>1.0947E-2</v>
      </c>
      <c r="G7300" s="10">
        <f>IF(C7300&gt;'Assumptions Notes'!C$11,'Assumptions Notes'!C$11,C7300)</f>
        <v>106.8</v>
      </c>
      <c r="H7300" s="15">
        <f t="shared" si="229"/>
        <v>1.0947E-2</v>
      </c>
      <c r="I7300" s="2">
        <f>IF(C7300&gt;'Assumptions Notes'!C$11,-C7300*('Assumptions Notes'!C$13/(2*1000)),G7300*D7300)</f>
        <v>1.0947E-2</v>
      </c>
    </row>
    <row r="7301" spans="1:9" ht="16" x14ac:dyDescent="0.2">
      <c r="A7301" s="5">
        <v>42704.083333333336</v>
      </c>
      <c r="B7301" s="2">
        <v>1137</v>
      </c>
      <c r="C7301" s="29">
        <v>103.3</v>
      </c>
      <c r="D7301" s="8">
        <v>1E-4</v>
      </c>
      <c r="E7301" s="13">
        <f>D7301*'Assumptions Notes'!C$12</f>
        <v>1.2E-2</v>
      </c>
      <c r="F7301" s="15">
        <f t="shared" si="228"/>
        <v>1.0330000000000001E-2</v>
      </c>
      <c r="G7301" s="10">
        <f>IF(C7301&gt;'Assumptions Notes'!C$11,'Assumptions Notes'!C$11,C7301)</f>
        <v>103.3</v>
      </c>
      <c r="H7301" s="15">
        <f t="shared" si="229"/>
        <v>1.0330000000000001E-2</v>
      </c>
      <c r="I7301" s="2">
        <f>IF(C7301&gt;'Assumptions Notes'!C$11,-C7301*('Assumptions Notes'!C$13/(2*1000)),G7301*D7301)</f>
        <v>1.0330000000000001E-2</v>
      </c>
    </row>
    <row r="7302" spans="1:9" ht="16" x14ac:dyDescent="0.2">
      <c r="A7302" s="5">
        <v>42704.104166666664</v>
      </c>
      <c r="B7302" s="2">
        <v>1085.27</v>
      </c>
      <c r="C7302" s="29">
        <v>107.1</v>
      </c>
      <c r="D7302" s="8">
        <v>9.8750000000000002E-5</v>
      </c>
      <c r="E7302" s="13">
        <f>D7302*'Assumptions Notes'!C$12</f>
        <v>1.1849999999999999E-2</v>
      </c>
      <c r="F7302" s="15">
        <f t="shared" si="228"/>
        <v>1.0576125E-2</v>
      </c>
      <c r="G7302" s="10">
        <f>IF(C7302&gt;'Assumptions Notes'!C$11,'Assumptions Notes'!C$11,C7302)</f>
        <v>107.1</v>
      </c>
      <c r="H7302" s="15">
        <f t="shared" si="229"/>
        <v>1.0576125E-2</v>
      </c>
      <c r="I7302" s="2">
        <f>IF(C7302&gt;'Assumptions Notes'!C$11,-C7302*('Assumptions Notes'!C$13/(2*1000)),G7302*D7302)</f>
        <v>1.0576125E-2</v>
      </c>
    </row>
    <row r="7303" spans="1:9" ht="16" x14ac:dyDescent="0.2">
      <c r="A7303" s="5">
        <v>42704.125</v>
      </c>
      <c r="B7303" s="2">
        <v>1126.74</v>
      </c>
      <c r="C7303" s="29">
        <v>117.1</v>
      </c>
      <c r="D7303" s="8">
        <v>9.7499999999999998E-5</v>
      </c>
      <c r="E7303" s="13">
        <f>D7303*'Assumptions Notes'!C$12</f>
        <v>1.17E-2</v>
      </c>
      <c r="F7303" s="15">
        <f t="shared" si="228"/>
        <v>1.1417249999999999E-2</v>
      </c>
      <c r="G7303" s="10">
        <f>IF(C7303&gt;'Assumptions Notes'!C$11,'Assumptions Notes'!C$11,C7303)</f>
        <v>117.1</v>
      </c>
      <c r="H7303" s="15">
        <f t="shared" si="229"/>
        <v>1.1417249999999999E-2</v>
      </c>
      <c r="I7303" s="2">
        <f>IF(C7303&gt;'Assumptions Notes'!C$11,-C7303*('Assumptions Notes'!C$13/(2*1000)),G7303*D7303)</f>
        <v>1.1417249999999999E-2</v>
      </c>
    </row>
    <row r="7304" spans="1:9" ht="16" x14ac:dyDescent="0.2">
      <c r="A7304" s="5">
        <v>42704.145833333336</v>
      </c>
      <c r="B7304" s="2">
        <v>1139.7</v>
      </c>
      <c r="C7304" s="29">
        <v>121.8</v>
      </c>
      <c r="D7304" s="8">
        <v>9.6250000000000009E-5</v>
      </c>
      <c r="E7304" s="13">
        <f>D7304*'Assumptions Notes'!C$12</f>
        <v>1.1550000000000001E-2</v>
      </c>
      <c r="F7304" s="15">
        <f t="shared" si="228"/>
        <v>1.1723250000000001E-2</v>
      </c>
      <c r="G7304" s="10">
        <f>IF(C7304&gt;'Assumptions Notes'!C$11,'Assumptions Notes'!C$11,C7304)</f>
        <v>121.8</v>
      </c>
      <c r="H7304" s="15">
        <f t="shared" si="229"/>
        <v>1.1723250000000001E-2</v>
      </c>
      <c r="I7304" s="2">
        <f>IF(C7304&gt;'Assumptions Notes'!C$11,-C7304*('Assumptions Notes'!C$13/(2*1000)),G7304*D7304)</f>
        <v>1.1723250000000001E-2</v>
      </c>
    </row>
    <row r="7305" spans="1:9" ht="16" x14ac:dyDescent="0.2">
      <c r="A7305" s="5">
        <v>42704.166666666664</v>
      </c>
      <c r="B7305" s="2">
        <v>1121.3399999999999</v>
      </c>
      <c r="C7305" s="29">
        <v>124.9</v>
      </c>
      <c r="D7305" s="8">
        <v>9.5000000000000005E-5</v>
      </c>
      <c r="E7305" s="13">
        <f>D7305*'Assumptions Notes'!C$12</f>
        <v>1.14E-2</v>
      </c>
      <c r="F7305" s="15">
        <f t="shared" si="228"/>
        <v>1.1865500000000001E-2</v>
      </c>
      <c r="G7305" s="10">
        <f>IF(C7305&gt;'Assumptions Notes'!C$11,'Assumptions Notes'!C$11,C7305)</f>
        <v>124.9</v>
      </c>
      <c r="H7305" s="15">
        <f t="shared" si="229"/>
        <v>1.1865500000000001E-2</v>
      </c>
      <c r="I7305" s="2">
        <f>IF(C7305&gt;'Assumptions Notes'!C$11,-C7305*('Assumptions Notes'!C$13/(2*1000)),G7305*D7305)</f>
        <v>1.1865500000000001E-2</v>
      </c>
    </row>
    <row r="7306" spans="1:9" ht="16" x14ac:dyDescent="0.2">
      <c r="A7306" s="5">
        <v>42704.1875</v>
      </c>
      <c r="B7306" s="2">
        <v>1159.83</v>
      </c>
      <c r="C7306" s="29">
        <v>119.3</v>
      </c>
      <c r="D7306" s="8">
        <v>9.6250000000000009E-5</v>
      </c>
      <c r="E7306" s="13">
        <f>D7306*'Assumptions Notes'!C$12</f>
        <v>1.1550000000000001E-2</v>
      </c>
      <c r="F7306" s="15">
        <f t="shared" si="228"/>
        <v>1.1482625000000002E-2</v>
      </c>
      <c r="G7306" s="10">
        <f>IF(C7306&gt;'Assumptions Notes'!C$11,'Assumptions Notes'!C$11,C7306)</f>
        <v>119.3</v>
      </c>
      <c r="H7306" s="15">
        <f t="shared" si="229"/>
        <v>1.1482625000000002E-2</v>
      </c>
      <c r="I7306" s="2">
        <f>IF(C7306&gt;'Assumptions Notes'!C$11,-C7306*('Assumptions Notes'!C$13/(2*1000)),G7306*D7306)</f>
        <v>1.1482625000000002E-2</v>
      </c>
    </row>
    <row r="7307" spans="1:9" ht="16" x14ac:dyDescent="0.2">
      <c r="A7307" s="5">
        <v>42704.208333333336</v>
      </c>
      <c r="B7307" s="2">
        <v>1142.3399999999999</v>
      </c>
      <c r="C7307" s="29">
        <v>121.9</v>
      </c>
      <c r="D7307" s="8">
        <v>9.7499999999999998E-5</v>
      </c>
      <c r="E7307" s="13">
        <f>D7307*'Assumptions Notes'!C$12</f>
        <v>1.17E-2</v>
      </c>
      <c r="F7307" s="15">
        <f t="shared" si="228"/>
        <v>1.188525E-2</v>
      </c>
      <c r="G7307" s="10">
        <f>IF(C7307&gt;'Assumptions Notes'!C$11,'Assumptions Notes'!C$11,C7307)</f>
        <v>121.9</v>
      </c>
      <c r="H7307" s="15">
        <f t="shared" si="229"/>
        <v>1.188525E-2</v>
      </c>
      <c r="I7307" s="2">
        <f>IF(C7307&gt;'Assumptions Notes'!C$11,-C7307*('Assumptions Notes'!C$13/(2*1000)),G7307*D7307)</f>
        <v>1.188525E-2</v>
      </c>
    </row>
    <row r="7308" spans="1:9" ht="16" x14ac:dyDescent="0.2">
      <c r="A7308" s="5">
        <v>42704.229166666664</v>
      </c>
      <c r="B7308" s="2">
        <v>1188.6600000000001</v>
      </c>
      <c r="C7308" s="29">
        <v>119.8</v>
      </c>
      <c r="D7308" s="8">
        <v>1.15E-4</v>
      </c>
      <c r="E7308" s="13">
        <f>D7308*'Assumptions Notes'!C$12</f>
        <v>1.38E-2</v>
      </c>
      <c r="F7308" s="15">
        <f t="shared" si="228"/>
        <v>1.3776999999999999E-2</v>
      </c>
      <c r="G7308" s="10">
        <f>IF(C7308&gt;'Assumptions Notes'!C$11,'Assumptions Notes'!C$11,C7308)</f>
        <v>119.8</v>
      </c>
      <c r="H7308" s="15">
        <f t="shared" si="229"/>
        <v>1.3776999999999999E-2</v>
      </c>
      <c r="I7308" s="2">
        <f>IF(C7308&gt;'Assumptions Notes'!C$11,-C7308*('Assumptions Notes'!C$13/(2*1000)),G7308*D7308)</f>
        <v>1.3776999999999999E-2</v>
      </c>
    </row>
    <row r="7309" spans="1:9" ht="16" x14ac:dyDescent="0.2">
      <c r="A7309" s="5">
        <v>42704.25</v>
      </c>
      <c r="B7309" s="2">
        <v>1243.24</v>
      </c>
      <c r="C7309" s="29">
        <v>121.1</v>
      </c>
      <c r="D7309" s="8">
        <v>1.325E-4</v>
      </c>
      <c r="E7309" s="13">
        <f>D7309*'Assumptions Notes'!C$12</f>
        <v>1.5900000000000001E-2</v>
      </c>
      <c r="F7309" s="15">
        <f t="shared" si="228"/>
        <v>1.6045749999999998E-2</v>
      </c>
      <c r="G7309" s="10">
        <f>IF(C7309&gt;'Assumptions Notes'!C$11,'Assumptions Notes'!C$11,C7309)</f>
        <v>121.1</v>
      </c>
      <c r="H7309" s="15">
        <f t="shared" si="229"/>
        <v>1.6045749999999998E-2</v>
      </c>
      <c r="I7309" s="2">
        <f>IF(C7309&gt;'Assumptions Notes'!C$11,-C7309*('Assumptions Notes'!C$13/(2*1000)),G7309*D7309)</f>
        <v>1.6045749999999998E-2</v>
      </c>
    </row>
    <row r="7310" spans="1:9" ht="16" x14ac:dyDescent="0.2">
      <c r="A7310" s="5">
        <v>42704.270833333336</v>
      </c>
      <c r="B7310" s="2">
        <v>1321.65</v>
      </c>
      <c r="C7310" s="29">
        <v>113.9</v>
      </c>
      <c r="D7310" s="8">
        <v>1.6249999999999999E-4</v>
      </c>
      <c r="E7310" s="13">
        <f>D7310*'Assumptions Notes'!C$12</f>
        <v>1.95E-2</v>
      </c>
      <c r="F7310" s="15">
        <f t="shared" si="228"/>
        <v>1.8508750000000001E-2</v>
      </c>
      <c r="G7310" s="10">
        <f>IF(C7310&gt;'Assumptions Notes'!C$11,'Assumptions Notes'!C$11,C7310)</f>
        <v>113.9</v>
      </c>
      <c r="H7310" s="15">
        <f t="shared" si="229"/>
        <v>1.8508750000000001E-2</v>
      </c>
      <c r="I7310" s="2">
        <f>IF(C7310&gt;'Assumptions Notes'!C$11,-C7310*('Assumptions Notes'!C$13/(2*1000)),G7310*D7310)</f>
        <v>1.8508750000000001E-2</v>
      </c>
    </row>
    <row r="7311" spans="1:9" ht="16" x14ac:dyDescent="0.2">
      <c r="A7311" s="5">
        <v>42704.291666666664</v>
      </c>
      <c r="B7311" s="2">
        <v>1432.15</v>
      </c>
      <c r="C7311" s="29">
        <v>109.8</v>
      </c>
      <c r="D7311" s="8">
        <v>1.9249999999999999E-4</v>
      </c>
      <c r="E7311" s="13">
        <f>D7311*'Assumptions Notes'!C$12</f>
        <v>2.3099999999999999E-2</v>
      </c>
      <c r="F7311" s="15">
        <f t="shared" si="228"/>
        <v>2.1136499999999999E-2</v>
      </c>
      <c r="G7311" s="10">
        <f>IF(C7311&gt;'Assumptions Notes'!C$11,'Assumptions Notes'!C$11,C7311)</f>
        <v>109.8</v>
      </c>
      <c r="H7311" s="15">
        <f t="shared" si="229"/>
        <v>2.1136499999999999E-2</v>
      </c>
      <c r="I7311" s="2">
        <f>IF(C7311&gt;'Assumptions Notes'!C$11,-C7311*('Assumptions Notes'!C$13/(2*1000)),G7311*D7311)</f>
        <v>2.1136499999999999E-2</v>
      </c>
    </row>
    <row r="7312" spans="1:9" ht="16" x14ac:dyDescent="0.2">
      <c r="A7312" s="5">
        <v>42704.3125</v>
      </c>
      <c r="B7312" s="2">
        <v>1460.2</v>
      </c>
      <c r="C7312" s="29">
        <v>104.5</v>
      </c>
      <c r="D7312" s="8">
        <v>2.0875000000000001E-4</v>
      </c>
      <c r="E7312" s="13">
        <f>D7312*'Assumptions Notes'!C$12</f>
        <v>2.5049999999999999E-2</v>
      </c>
      <c r="F7312" s="15">
        <f t="shared" si="228"/>
        <v>2.1814375E-2</v>
      </c>
      <c r="G7312" s="10">
        <f>IF(C7312&gt;'Assumptions Notes'!C$11,'Assumptions Notes'!C$11,C7312)</f>
        <v>104.5</v>
      </c>
      <c r="H7312" s="15">
        <f t="shared" si="229"/>
        <v>2.1814375E-2</v>
      </c>
      <c r="I7312" s="2">
        <f>IF(C7312&gt;'Assumptions Notes'!C$11,-C7312*('Assumptions Notes'!C$13/(2*1000)),G7312*D7312)</f>
        <v>2.1814375E-2</v>
      </c>
    </row>
    <row r="7313" spans="1:9" ht="16" x14ac:dyDescent="0.2">
      <c r="A7313" s="5">
        <v>42704.333333333336</v>
      </c>
      <c r="B7313" s="2">
        <v>1461.4</v>
      </c>
      <c r="C7313" s="29">
        <v>102.6</v>
      </c>
      <c r="D7313" s="8">
        <v>2.2499999999999999E-4</v>
      </c>
      <c r="E7313" s="13">
        <f>D7313*'Assumptions Notes'!C$12</f>
        <v>2.7E-2</v>
      </c>
      <c r="F7313" s="15">
        <f t="shared" si="228"/>
        <v>2.3084999999999998E-2</v>
      </c>
      <c r="G7313" s="10">
        <f>IF(C7313&gt;'Assumptions Notes'!C$11,'Assumptions Notes'!C$11,C7313)</f>
        <v>102.6</v>
      </c>
      <c r="H7313" s="15">
        <f t="shared" si="229"/>
        <v>2.3084999999999998E-2</v>
      </c>
      <c r="I7313" s="2">
        <f>IF(C7313&gt;'Assumptions Notes'!C$11,-C7313*('Assumptions Notes'!C$13/(2*1000)),G7313*D7313)</f>
        <v>2.3084999999999998E-2</v>
      </c>
    </row>
    <row r="7314" spans="1:9" ht="16" x14ac:dyDescent="0.2">
      <c r="A7314" s="5">
        <v>42704.354166666664</v>
      </c>
      <c r="B7314" s="2">
        <v>1437.53</v>
      </c>
      <c r="C7314" s="29">
        <v>104.2</v>
      </c>
      <c r="D7314" s="8">
        <v>2.2625E-4</v>
      </c>
      <c r="E7314" s="13">
        <f>D7314*'Assumptions Notes'!C$12</f>
        <v>2.7150000000000001E-2</v>
      </c>
      <c r="F7314" s="15">
        <f t="shared" si="228"/>
        <v>2.3575249999999999E-2</v>
      </c>
      <c r="G7314" s="10">
        <f>IF(C7314&gt;'Assumptions Notes'!C$11,'Assumptions Notes'!C$11,C7314)</f>
        <v>104.2</v>
      </c>
      <c r="H7314" s="15">
        <f t="shared" si="229"/>
        <v>2.3575249999999999E-2</v>
      </c>
      <c r="I7314" s="2">
        <f>IF(C7314&gt;'Assumptions Notes'!C$11,-C7314*('Assumptions Notes'!C$13/(2*1000)),G7314*D7314)</f>
        <v>2.3575249999999999E-2</v>
      </c>
    </row>
    <row r="7315" spans="1:9" ht="16" x14ac:dyDescent="0.2">
      <c r="A7315" s="5">
        <v>42704.375</v>
      </c>
      <c r="B7315" s="2">
        <v>1470.12</v>
      </c>
      <c r="C7315" s="29">
        <v>111</v>
      </c>
      <c r="D7315" s="8">
        <v>2.275E-4</v>
      </c>
      <c r="E7315" s="13">
        <f>D7315*'Assumptions Notes'!C$12</f>
        <v>2.7300000000000001E-2</v>
      </c>
      <c r="F7315" s="15">
        <f t="shared" si="228"/>
        <v>2.5252500000000001E-2</v>
      </c>
      <c r="G7315" s="10">
        <f>IF(C7315&gt;'Assumptions Notes'!C$11,'Assumptions Notes'!C$11,C7315)</f>
        <v>111</v>
      </c>
      <c r="H7315" s="15">
        <f t="shared" si="229"/>
        <v>2.5252500000000001E-2</v>
      </c>
      <c r="I7315" s="2">
        <f>IF(C7315&gt;'Assumptions Notes'!C$11,-C7315*('Assumptions Notes'!C$13/(2*1000)),G7315*D7315)</f>
        <v>2.5252500000000001E-2</v>
      </c>
    </row>
    <row r="7316" spans="1:9" ht="16" x14ac:dyDescent="0.2">
      <c r="A7316" s="5">
        <v>42704.395833333336</v>
      </c>
      <c r="B7316" s="2">
        <v>1409.12</v>
      </c>
      <c r="C7316" s="29">
        <v>118.5</v>
      </c>
      <c r="D7316" s="8">
        <v>2.1875E-4</v>
      </c>
      <c r="E7316" s="13">
        <f>D7316*'Assumptions Notes'!C$12</f>
        <v>2.6249999999999999E-2</v>
      </c>
      <c r="F7316" s="15">
        <f t="shared" si="228"/>
        <v>2.5921875E-2</v>
      </c>
      <c r="G7316" s="10">
        <f>IF(C7316&gt;'Assumptions Notes'!C$11,'Assumptions Notes'!C$11,C7316)</f>
        <v>118.5</v>
      </c>
      <c r="H7316" s="15">
        <f t="shared" si="229"/>
        <v>2.5921875E-2</v>
      </c>
      <c r="I7316" s="2">
        <f>IF(C7316&gt;'Assumptions Notes'!C$11,-C7316*('Assumptions Notes'!C$13/(2*1000)),G7316*D7316)</f>
        <v>2.5921875E-2</v>
      </c>
    </row>
    <row r="7317" spans="1:9" ht="16" x14ac:dyDescent="0.2">
      <c r="A7317" s="5">
        <v>42704.416666666664</v>
      </c>
      <c r="B7317" s="2">
        <v>1313.22</v>
      </c>
      <c r="C7317" s="29">
        <v>120</v>
      </c>
      <c r="D7317" s="8">
        <v>2.1000000000000001E-4</v>
      </c>
      <c r="E7317" s="13">
        <f>D7317*'Assumptions Notes'!C$12</f>
        <v>2.52E-2</v>
      </c>
      <c r="F7317" s="15">
        <f t="shared" si="228"/>
        <v>2.52E-2</v>
      </c>
      <c r="G7317" s="10">
        <f>IF(C7317&gt;'Assumptions Notes'!C$11,'Assumptions Notes'!C$11,C7317)</f>
        <v>120</v>
      </c>
      <c r="H7317" s="15">
        <f t="shared" si="229"/>
        <v>2.52E-2</v>
      </c>
      <c r="I7317" s="2">
        <f>IF(C7317&gt;'Assumptions Notes'!C$11,-C7317*('Assumptions Notes'!C$13/(2*1000)),G7317*D7317)</f>
        <v>2.52E-2</v>
      </c>
    </row>
    <row r="7318" spans="1:9" ht="16" x14ac:dyDescent="0.2">
      <c r="A7318" s="5">
        <v>42704.4375</v>
      </c>
      <c r="B7318" s="2">
        <v>1251.6300000000001</v>
      </c>
      <c r="C7318" s="29">
        <v>118.7</v>
      </c>
      <c r="D7318" s="8">
        <v>2.075E-4</v>
      </c>
      <c r="E7318" s="13">
        <f>D7318*'Assumptions Notes'!C$12</f>
        <v>2.4899999999999999E-2</v>
      </c>
      <c r="F7318" s="15">
        <f t="shared" si="228"/>
        <v>2.4630249999999999E-2</v>
      </c>
      <c r="G7318" s="10">
        <f>IF(C7318&gt;'Assumptions Notes'!C$11,'Assumptions Notes'!C$11,C7318)</f>
        <v>118.7</v>
      </c>
      <c r="H7318" s="15">
        <f t="shared" si="229"/>
        <v>2.4630249999999999E-2</v>
      </c>
      <c r="I7318" s="2">
        <f>IF(C7318&gt;'Assumptions Notes'!C$11,-C7318*('Assumptions Notes'!C$13/(2*1000)),G7318*D7318)</f>
        <v>2.4630249999999999E-2</v>
      </c>
    </row>
    <row r="7319" spans="1:9" ht="16" x14ac:dyDescent="0.2">
      <c r="A7319" s="5">
        <v>42704.458333333336</v>
      </c>
      <c r="B7319" s="2">
        <v>1235.4100000000001</v>
      </c>
      <c r="C7319" s="29">
        <v>119</v>
      </c>
      <c r="D7319" s="8">
        <v>2.05E-4</v>
      </c>
      <c r="E7319" s="13">
        <f>D7319*'Assumptions Notes'!C$12</f>
        <v>2.46E-2</v>
      </c>
      <c r="F7319" s="15">
        <f t="shared" si="228"/>
        <v>2.4395E-2</v>
      </c>
      <c r="G7319" s="10">
        <f>IF(C7319&gt;'Assumptions Notes'!C$11,'Assumptions Notes'!C$11,C7319)</f>
        <v>119</v>
      </c>
      <c r="H7319" s="15">
        <f t="shared" si="229"/>
        <v>2.4395E-2</v>
      </c>
      <c r="I7319" s="2">
        <f>IF(C7319&gt;'Assumptions Notes'!C$11,-C7319*('Assumptions Notes'!C$13/(2*1000)),G7319*D7319)</f>
        <v>2.4395E-2</v>
      </c>
    </row>
    <row r="7320" spans="1:9" ht="16" x14ac:dyDescent="0.2">
      <c r="A7320" s="5">
        <v>42704.479166666664</v>
      </c>
      <c r="B7320" s="2">
        <v>1118.3800000000001</v>
      </c>
      <c r="C7320" s="29">
        <v>116.9</v>
      </c>
      <c r="D7320" s="8">
        <v>2.1499999999999999E-4</v>
      </c>
      <c r="E7320" s="13">
        <f>D7320*'Assumptions Notes'!C$12</f>
        <v>2.58E-2</v>
      </c>
      <c r="F7320" s="15">
        <f t="shared" si="228"/>
        <v>2.51335E-2</v>
      </c>
      <c r="G7320" s="10">
        <f>IF(C7320&gt;'Assumptions Notes'!C$11,'Assumptions Notes'!C$11,C7320)</f>
        <v>116.9</v>
      </c>
      <c r="H7320" s="15">
        <f t="shared" si="229"/>
        <v>2.51335E-2</v>
      </c>
      <c r="I7320" s="2">
        <f>IF(C7320&gt;'Assumptions Notes'!C$11,-C7320*('Assumptions Notes'!C$13/(2*1000)),G7320*D7320)</f>
        <v>2.51335E-2</v>
      </c>
    </row>
    <row r="7321" spans="1:9" ht="16" x14ac:dyDescent="0.2">
      <c r="A7321" s="5">
        <v>42704.5</v>
      </c>
      <c r="B7321" s="2">
        <v>1096.68</v>
      </c>
      <c r="C7321" s="29">
        <v>114.4</v>
      </c>
      <c r="D7321" s="8">
        <v>2.2499999999999999E-4</v>
      </c>
      <c r="E7321" s="13">
        <f>D7321*'Assumptions Notes'!C$12</f>
        <v>2.7E-2</v>
      </c>
      <c r="F7321" s="15">
        <f t="shared" si="228"/>
        <v>2.5739999999999999E-2</v>
      </c>
      <c r="G7321" s="10">
        <f>IF(C7321&gt;'Assumptions Notes'!C$11,'Assumptions Notes'!C$11,C7321)</f>
        <v>114.4</v>
      </c>
      <c r="H7321" s="15">
        <f t="shared" si="229"/>
        <v>2.5739999999999999E-2</v>
      </c>
      <c r="I7321" s="2">
        <f>IF(C7321&gt;'Assumptions Notes'!C$11,-C7321*('Assumptions Notes'!C$13/(2*1000)),G7321*D7321)</f>
        <v>2.5739999999999999E-2</v>
      </c>
    </row>
    <row r="7322" spans="1:9" ht="16" x14ac:dyDescent="0.2">
      <c r="A7322" s="5">
        <v>42704.520833333336</v>
      </c>
      <c r="B7322" s="2">
        <v>1125.0999999999999</v>
      </c>
      <c r="C7322" s="29">
        <v>110.9</v>
      </c>
      <c r="D7322" s="8">
        <v>2.1250000000000002E-4</v>
      </c>
      <c r="E7322" s="13">
        <f>D7322*'Assumptions Notes'!C$12</f>
        <v>2.5500000000000002E-2</v>
      </c>
      <c r="F7322" s="15">
        <f t="shared" si="228"/>
        <v>2.3566250000000004E-2</v>
      </c>
      <c r="G7322" s="10">
        <f>IF(C7322&gt;'Assumptions Notes'!C$11,'Assumptions Notes'!C$11,C7322)</f>
        <v>110.9</v>
      </c>
      <c r="H7322" s="15">
        <f t="shared" si="229"/>
        <v>2.3566250000000004E-2</v>
      </c>
      <c r="I7322" s="2">
        <f>IF(C7322&gt;'Assumptions Notes'!C$11,-C7322*('Assumptions Notes'!C$13/(2*1000)),G7322*D7322)</f>
        <v>2.3566250000000004E-2</v>
      </c>
    </row>
    <row r="7323" spans="1:9" ht="16" x14ac:dyDescent="0.2">
      <c r="A7323" s="5">
        <v>42704.541666666664</v>
      </c>
      <c r="B7323" s="2">
        <v>1123.6500000000001</v>
      </c>
      <c r="C7323" s="29">
        <v>102.4</v>
      </c>
      <c r="D7323" s="8">
        <v>2.0000000000000001E-4</v>
      </c>
      <c r="E7323" s="13">
        <f>D7323*'Assumptions Notes'!C$12</f>
        <v>2.4E-2</v>
      </c>
      <c r="F7323" s="15">
        <f t="shared" si="228"/>
        <v>2.0480000000000002E-2</v>
      </c>
      <c r="G7323" s="10">
        <f>IF(C7323&gt;'Assumptions Notes'!C$11,'Assumptions Notes'!C$11,C7323)</f>
        <v>102.4</v>
      </c>
      <c r="H7323" s="15">
        <f t="shared" si="229"/>
        <v>2.0480000000000002E-2</v>
      </c>
      <c r="I7323" s="2">
        <f>IF(C7323&gt;'Assumptions Notes'!C$11,-C7323*('Assumptions Notes'!C$13/(2*1000)),G7323*D7323)</f>
        <v>2.0480000000000002E-2</v>
      </c>
    </row>
    <row r="7324" spans="1:9" ht="16" x14ac:dyDescent="0.2">
      <c r="A7324" s="5">
        <v>42704.5625</v>
      </c>
      <c r="B7324" s="2">
        <v>1110.93</v>
      </c>
      <c r="C7324" s="29">
        <v>103.7</v>
      </c>
      <c r="D7324" s="8">
        <v>1.975E-4</v>
      </c>
      <c r="E7324" s="13">
        <f>D7324*'Assumptions Notes'!C$12</f>
        <v>2.3699999999999999E-2</v>
      </c>
      <c r="F7324" s="15">
        <f t="shared" si="228"/>
        <v>2.0480750000000002E-2</v>
      </c>
      <c r="G7324" s="10">
        <f>IF(C7324&gt;'Assumptions Notes'!C$11,'Assumptions Notes'!C$11,C7324)</f>
        <v>103.7</v>
      </c>
      <c r="H7324" s="15">
        <f t="shared" si="229"/>
        <v>2.0480750000000002E-2</v>
      </c>
      <c r="I7324" s="2">
        <f>IF(C7324&gt;'Assumptions Notes'!C$11,-C7324*('Assumptions Notes'!C$13/(2*1000)),G7324*D7324)</f>
        <v>2.0480750000000002E-2</v>
      </c>
    </row>
    <row r="7325" spans="1:9" ht="16" x14ac:dyDescent="0.2">
      <c r="A7325" s="5">
        <v>42704.583333333336</v>
      </c>
      <c r="B7325" s="2">
        <v>1100.17</v>
      </c>
      <c r="C7325" s="29">
        <v>101.3</v>
      </c>
      <c r="D7325" s="8">
        <v>1.95E-4</v>
      </c>
      <c r="E7325" s="13">
        <f>D7325*'Assumptions Notes'!C$12</f>
        <v>2.3400000000000001E-2</v>
      </c>
      <c r="F7325" s="15">
        <f t="shared" si="228"/>
        <v>1.97535E-2</v>
      </c>
      <c r="G7325" s="10">
        <f>IF(C7325&gt;'Assumptions Notes'!C$11,'Assumptions Notes'!C$11,C7325)</f>
        <v>101.3</v>
      </c>
      <c r="H7325" s="15">
        <f t="shared" si="229"/>
        <v>1.97535E-2</v>
      </c>
      <c r="I7325" s="2">
        <f>IF(C7325&gt;'Assumptions Notes'!C$11,-C7325*('Assumptions Notes'!C$13/(2*1000)),G7325*D7325)</f>
        <v>1.97535E-2</v>
      </c>
    </row>
    <row r="7326" spans="1:9" ht="16" x14ac:dyDescent="0.2">
      <c r="A7326" s="5">
        <v>42704.604166666664</v>
      </c>
      <c r="B7326" s="2">
        <v>1084.6500000000001</v>
      </c>
      <c r="C7326" s="29">
        <v>99.9</v>
      </c>
      <c r="D7326" s="8">
        <v>1.9625E-4</v>
      </c>
      <c r="E7326" s="13">
        <f>D7326*'Assumptions Notes'!C$12</f>
        <v>2.3550000000000001E-2</v>
      </c>
      <c r="F7326" s="15">
        <f t="shared" si="228"/>
        <v>1.9605375000000001E-2</v>
      </c>
      <c r="G7326" s="10">
        <f>IF(C7326&gt;'Assumptions Notes'!C$11,'Assumptions Notes'!C$11,C7326)</f>
        <v>99.9</v>
      </c>
      <c r="H7326" s="15">
        <f t="shared" si="229"/>
        <v>1.9605375000000001E-2</v>
      </c>
      <c r="I7326" s="2">
        <f>IF(C7326&gt;'Assumptions Notes'!C$11,-C7326*('Assumptions Notes'!C$13/(2*1000)),G7326*D7326)</f>
        <v>1.9605375000000001E-2</v>
      </c>
    </row>
    <row r="7327" spans="1:9" ht="16" x14ac:dyDescent="0.2">
      <c r="A7327" s="5">
        <v>42704.625</v>
      </c>
      <c r="B7327" s="2">
        <v>1084.02</v>
      </c>
      <c r="C7327" s="29">
        <v>104.2</v>
      </c>
      <c r="D7327" s="8">
        <v>1.975E-4</v>
      </c>
      <c r="E7327" s="13">
        <f>D7327*'Assumptions Notes'!C$12</f>
        <v>2.3699999999999999E-2</v>
      </c>
      <c r="F7327" s="15">
        <f t="shared" si="228"/>
        <v>2.0579500000000001E-2</v>
      </c>
      <c r="G7327" s="10">
        <f>IF(C7327&gt;'Assumptions Notes'!C$11,'Assumptions Notes'!C$11,C7327)</f>
        <v>104.2</v>
      </c>
      <c r="H7327" s="15">
        <f t="shared" si="229"/>
        <v>2.0579500000000001E-2</v>
      </c>
      <c r="I7327" s="2">
        <f>IF(C7327&gt;'Assumptions Notes'!C$11,-C7327*('Assumptions Notes'!C$13/(2*1000)),G7327*D7327)</f>
        <v>2.0579500000000001E-2</v>
      </c>
    </row>
    <row r="7328" spans="1:9" ht="16" x14ac:dyDescent="0.2">
      <c r="A7328" s="5">
        <v>42704.645833333336</v>
      </c>
      <c r="B7328" s="2">
        <v>1137.95</v>
      </c>
      <c r="C7328" s="29">
        <v>112.2</v>
      </c>
      <c r="D7328" s="8">
        <v>2.2124999999999998E-4</v>
      </c>
      <c r="E7328" s="13">
        <f>D7328*'Assumptions Notes'!C$12</f>
        <v>2.6549999999999997E-2</v>
      </c>
      <c r="F7328" s="15">
        <f t="shared" si="228"/>
        <v>2.4824249999999999E-2</v>
      </c>
      <c r="G7328" s="10">
        <f>IF(C7328&gt;'Assumptions Notes'!C$11,'Assumptions Notes'!C$11,C7328)</f>
        <v>112.2</v>
      </c>
      <c r="H7328" s="15">
        <f t="shared" si="229"/>
        <v>2.4824249999999999E-2</v>
      </c>
      <c r="I7328" s="2">
        <f>IF(C7328&gt;'Assumptions Notes'!C$11,-C7328*('Assumptions Notes'!C$13/(2*1000)),G7328*D7328)</f>
        <v>2.4824249999999999E-2</v>
      </c>
    </row>
    <row r="7329" spans="1:9" ht="16" x14ac:dyDescent="0.2">
      <c r="A7329" s="5">
        <v>42704.666666666664</v>
      </c>
      <c r="B7329" s="2">
        <v>1170.3699999999999</v>
      </c>
      <c r="C7329" s="29">
        <v>114.8</v>
      </c>
      <c r="D7329" s="8">
        <v>2.4499999999999999E-4</v>
      </c>
      <c r="E7329" s="13">
        <f>D7329*'Assumptions Notes'!C$12</f>
        <v>2.9399999999999999E-2</v>
      </c>
      <c r="F7329" s="15">
        <f t="shared" si="228"/>
        <v>2.8125999999999998E-2</v>
      </c>
      <c r="G7329" s="10">
        <f>IF(C7329&gt;'Assumptions Notes'!C$11,'Assumptions Notes'!C$11,C7329)</f>
        <v>114.8</v>
      </c>
      <c r="H7329" s="15">
        <f t="shared" si="229"/>
        <v>2.8125999999999998E-2</v>
      </c>
      <c r="I7329" s="2">
        <f>IF(C7329&gt;'Assumptions Notes'!C$11,-C7329*('Assumptions Notes'!C$13/(2*1000)),G7329*D7329)</f>
        <v>2.8125999999999998E-2</v>
      </c>
    </row>
    <row r="7330" spans="1:9" ht="16" x14ac:dyDescent="0.2">
      <c r="A7330" s="5">
        <v>42704.6875</v>
      </c>
      <c r="B7330" s="2">
        <v>1204.98</v>
      </c>
      <c r="C7330" s="29">
        <v>113.8</v>
      </c>
      <c r="D7330" s="8">
        <v>2.7E-4</v>
      </c>
      <c r="E7330" s="13">
        <f>D7330*'Assumptions Notes'!C$12</f>
        <v>3.2399999999999998E-2</v>
      </c>
      <c r="F7330" s="15">
        <f t="shared" si="228"/>
        <v>3.0726E-2</v>
      </c>
      <c r="G7330" s="10">
        <f>IF(C7330&gt;'Assumptions Notes'!C$11,'Assumptions Notes'!C$11,C7330)</f>
        <v>113.8</v>
      </c>
      <c r="H7330" s="15">
        <f t="shared" si="229"/>
        <v>3.0726E-2</v>
      </c>
      <c r="I7330" s="2">
        <f>IF(C7330&gt;'Assumptions Notes'!C$11,-C7330*('Assumptions Notes'!C$13/(2*1000)),G7330*D7330)</f>
        <v>3.0726E-2</v>
      </c>
    </row>
    <row r="7331" spans="1:9" ht="16" x14ac:dyDescent="0.2">
      <c r="A7331" s="5">
        <v>42704.708333333336</v>
      </c>
      <c r="B7331" s="2">
        <v>1268.4100000000001</v>
      </c>
      <c r="C7331" s="29">
        <v>115.5</v>
      </c>
      <c r="D7331" s="8">
        <v>2.9500000000000001E-4</v>
      </c>
      <c r="E7331" s="13">
        <f>D7331*'Assumptions Notes'!C$12</f>
        <v>3.5400000000000001E-2</v>
      </c>
      <c r="F7331" s="15">
        <f t="shared" si="228"/>
        <v>3.4072499999999999E-2</v>
      </c>
      <c r="G7331" s="10">
        <f>IF(C7331&gt;'Assumptions Notes'!C$11,'Assumptions Notes'!C$11,C7331)</f>
        <v>115.5</v>
      </c>
      <c r="H7331" s="15">
        <f t="shared" si="229"/>
        <v>3.4072499999999999E-2</v>
      </c>
      <c r="I7331" s="2">
        <f>IF(C7331&gt;'Assumptions Notes'!C$11,-C7331*('Assumptions Notes'!C$13/(2*1000)),G7331*D7331)</f>
        <v>3.4072499999999999E-2</v>
      </c>
    </row>
    <row r="7332" spans="1:9" ht="16" x14ac:dyDescent="0.2">
      <c r="A7332" s="5">
        <v>42704.729166666664</v>
      </c>
      <c r="B7332" s="2">
        <v>1308.55</v>
      </c>
      <c r="C7332" s="29">
        <v>115</v>
      </c>
      <c r="D7332" s="8">
        <v>2.9750000000000002E-4</v>
      </c>
      <c r="E7332" s="13">
        <f>D7332*'Assumptions Notes'!C$12</f>
        <v>3.5700000000000003E-2</v>
      </c>
      <c r="F7332" s="15">
        <f t="shared" si="228"/>
        <v>3.42125E-2</v>
      </c>
      <c r="G7332" s="10">
        <f>IF(C7332&gt;'Assumptions Notes'!C$11,'Assumptions Notes'!C$11,C7332)</f>
        <v>115</v>
      </c>
      <c r="H7332" s="15">
        <f t="shared" si="229"/>
        <v>3.42125E-2</v>
      </c>
      <c r="I7332" s="2">
        <f>IF(C7332&gt;'Assumptions Notes'!C$11,-C7332*('Assumptions Notes'!C$13/(2*1000)),G7332*D7332)</f>
        <v>3.42125E-2</v>
      </c>
    </row>
    <row r="7333" spans="1:9" ht="16" x14ac:dyDescent="0.2">
      <c r="A7333" s="5">
        <v>42704.75</v>
      </c>
      <c r="B7333" s="2">
        <v>1374.44</v>
      </c>
      <c r="C7333" s="29">
        <v>109.5</v>
      </c>
      <c r="D7333" s="8">
        <v>2.9999999999999997E-4</v>
      </c>
      <c r="E7333" s="13">
        <f>D7333*'Assumptions Notes'!C$12</f>
        <v>3.5999999999999997E-2</v>
      </c>
      <c r="F7333" s="15">
        <f t="shared" si="228"/>
        <v>3.2849999999999997E-2</v>
      </c>
      <c r="G7333" s="10">
        <f>IF(C7333&gt;'Assumptions Notes'!C$11,'Assumptions Notes'!C$11,C7333)</f>
        <v>109.5</v>
      </c>
      <c r="H7333" s="15">
        <f t="shared" si="229"/>
        <v>3.2849999999999997E-2</v>
      </c>
      <c r="I7333" s="2">
        <f>IF(C7333&gt;'Assumptions Notes'!C$11,-C7333*('Assumptions Notes'!C$13/(2*1000)),G7333*D7333)</f>
        <v>3.2849999999999997E-2</v>
      </c>
    </row>
    <row r="7334" spans="1:9" ht="16" x14ac:dyDescent="0.2">
      <c r="A7334" s="5">
        <v>42704.770833333336</v>
      </c>
      <c r="B7334" s="2">
        <v>1419.78</v>
      </c>
      <c r="C7334" s="29">
        <v>102</v>
      </c>
      <c r="D7334" s="8">
        <v>2.9999999999999997E-4</v>
      </c>
      <c r="E7334" s="13">
        <f>D7334*'Assumptions Notes'!C$12</f>
        <v>3.5999999999999997E-2</v>
      </c>
      <c r="F7334" s="15">
        <f t="shared" si="228"/>
        <v>3.0599999999999999E-2</v>
      </c>
      <c r="G7334" s="10">
        <f>IF(C7334&gt;'Assumptions Notes'!C$11,'Assumptions Notes'!C$11,C7334)</f>
        <v>102</v>
      </c>
      <c r="H7334" s="15">
        <f t="shared" si="229"/>
        <v>3.0599999999999999E-2</v>
      </c>
      <c r="I7334" s="2">
        <f>IF(C7334&gt;'Assumptions Notes'!C$11,-C7334*('Assumptions Notes'!C$13/(2*1000)),G7334*D7334)</f>
        <v>3.0599999999999999E-2</v>
      </c>
    </row>
    <row r="7335" spans="1:9" ht="16" x14ac:dyDescent="0.2">
      <c r="A7335" s="5">
        <v>42704.791666666664</v>
      </c>
      <c r="B7335" s="2">
        <v>1426.65</v>
      </c>
      <c r="C7335" s="29">
        <v>97.5</v>
      </c>
      <c r="D7335" s="8">
        <v>2.9999999999999997E-4</v>
      </c>
      <c r="E7335" s="13">
        <f>D7335*'Assumptions Notes'!C$12</f>
        <v>3.5999999999999997E-2</v>
      </c>
      <c r="F7335" s="15">
        <f t="shared" si="228"/>
        <v>2.9249999999999998E-2</v>
      </c>
      <c r="G7335" s="10">
        <f>IF(C7335&gt;'Assumptions Notes'!C$11,'Assumptions Notes'!C$11,C7335)</f>
        <v>97.5</v>
      </c>
      <c r="H7335" s="15">
        <f t="shared" si="229"/>
        <v>2.9249999999999998E-2</v>
      </c>
      <c r="I7335" s="2">
        <f>IF(C7335&gt;'Assumptions Notes'!C$11,-C7335*('Assumptions Notes'!C$13/(2*1000)),G7335*D7335)</f>
        <v>2.9249999999999998E-2</v>
      </c>
    </row>
    <row r="7336" spans="1:9" ht="16" x14ac:dyDescent="0.2">
      <c r="A7336" s="5">
        <v>42704.8125</v>
      </c>
      <c r="B7336" s="2">
        <v>1439.76</v>
      </c>
      <c r="C7336" s="29">
        <v>96.2</v>
      </c>
      <c r="D7336" s="8">
        <v>2.9750000000000002E-4</v>
      </c>
      <c r="E7336" s="13">
        <f>D7336*'Assumptions Notes'!C$12</f>
        <v>3.5700000000000003E-2</v>
      </c>
      <c r="F7336" s="15">
        <f t="shared" si="228"/>
        <v>2.8619500000000003E-2</v>
      </c>
      <c r="G7336" s="10">
        <f>IF(C7336&gt;'Assumptions Notes'!C$11,'Assumptions Notes'!C$11,C7336)</f>
        <v>96.2</v>
      </c>
      <c r="H7336" s="15">
        <f t="shared" si="229"/>
        <v>2.8619500000000003E-2</v>
      </c>
      <c r="I7336" s="2">
        <f>IF(C7336&gt;'Assumptions Notes'!C$11,-C7336*('Assumptions Notes'!C$13/(2*1000)),G7336*D7336)</f>
        <v>2.8619500000000003E-2</v>
      </c>
    </row>
    <row r="7337" spans="1:9" ht="16" x14ac:dyDescent="0.2">
      <c r="A7337" s="5">
        <v>42704.833333333336</v>
      </c>
      <c r="B7337" s="2">
        <v>1447.03</v>
      </c>
      <c r="C7337" s="29">
        <v>93.8</v>
      </c>
      <c r="D7337" s="8">
        <v>2.9500000000000001E-4</v>
      </c>
      <c r="E7337" s="13">
        <f>D7337*'Assumptions Notes'!C$12</f>
        <v>3.5400000000000001E-2</v>
      </c>
      <c r="F7337" s="15">
        <f t="shared" si="228"/>
        <v>2.7671000000000001E-2</v>
      </c>
      <c r="G7337" s="10">
        <f>IF(C7337&gt;'Assumptions Notes'!C$11,'Assumptions Notes'!C$11,C7337)</f>
        <v>93.8</v>
      </c>
      <c r="H7337" s="15">
        <f t="shared" si="229"/>
        <v>2.7671000000000001E-2</v>
      </c>
      <c r="I7337" s="2">
        <f>IF(C7337&gt;'Assumptions Notes'!C$11,-C7337*('Assumptions Notes'!C$13/(2*1000)),G7337*D7337)</f>
        <v>2.7671000000000001E-2</v>
      </c>
    </row>
    <row r="7338" spans="1:9" ht="16" x14ac:dyDescent="0.2">
      <c r="A7338" s="5">
        <v>42704.854166666664</v>
      </c>
      <c r="B7338" s="2">
        <v>1472.02</v>
      </c>
      <c r="C7338" s="29">
        <v>96.6</v>
      </c>
      <c r="D7338" s="8">
        <v>2.9E-4</v>
      </c>
      <c r="E7338" s="13">
        <f>D7338*'Assumptions Notes'!C$12</f>
        <v>3.4799999999999998E-2</v>
      </c>
      <c r="F7338" s="15">
        <f t="shared" si="228"/>
        <v>2.8013999999999997E-2</v>
      </c>
      <c r="G7338" s="10">
        <f>IF(C7338&gt;'Assumptions Notes'!C$11,'Assumptions Notes'!C$11,C7338)</f>
        <v>96.6</v>
      </c>
      <c r="H7338" s="15">
        <f t="shared" si="229"/>
        <v>2.8013999999999997E-2</v>
      </c>
      <c r="I7338" s="2">
        <f>IF(C7338&gt;'Assumptions Notes'!C$11,-C7338*('Assumptions Notes'!C$13/(2*1000)),G7338*D7338)</f>
        <v>2.8013999999999997E-2</v>
      </c>
    </row>
    <row r="7339" spans="1:9" ht="16" x14ac:dyDescent="0.2">
      <c r="A7339" s="5">
        <v>42704.875</v>
      </c>
      <c r="B7339" s="2">
        <v>1447.27</v>
      </c>
      <c r="C7339" s="29">
        <v>100.7</v>
      </c>
      <c r="D7339" s="8">
        <v>2.8499999999999999E-4</v>
      </c>
      <c r="E7339" s="13">
        <f>D7339*'Assumptions Notes'!C$12</f>
        <v>3.4200000000000001E-2</v>
      </c>
      <c r="F7339" s="15">
        <f t="shared" si="228"/>
        <v>2.8699499999999999E-2</v>
      </c>
      <c r="G7339" s="10">
        <f>IF(C7339&gt;'Assumptions Notes'!C$11,'Assumptions Notes'!C$11,C7339)</f>
        <v>100.7</v>
      </c>
      <c r="H7339" s="15">
        <f t="shared" si="229"/>
        <v>2.8699499999999999E-2</v>
      </c>
      <c r="I7339" s="2">
        <f>IF(C7339&gt;'Assumptions Notes'!C$11,-C7339*('Assumptions Notes'!C$13/(2*1000)),G7339*D7339)</f>
        <v>2.8699499999999999E-2</v>
      </c>
    </row>
    <row r="7340" spans="1:9" ht="16" x14ac:dyDescent="0.2">
      <c r="A7340" s="5">
        <v>42704.895833333336</v>
      </c>
      <c r="B7340" s="2">
        <v>1415.38</v>
      </c>
      <c r="C7340" s="29">
        <v>108.9</v>
      </c>
      <c r="D7340" s="8">
        <v>2.7E-4</v>
      </c>
      <c r="E7340" s="13">
        <f>D7340*'Assumptions Notes'!C$12</f>
        <v>3.2399999999999998E-2</v>
      </c>
      <c r="F7340" s="15">
        <f t="shared" si="228"/>
        <v>2.9403000000000002E-2</v>
      </c>
      <c r="G7340" s="10">
        <f>IF(C7340&gt;'Assumptions Notes'!C$11,'Assumptions Notes'!C$11,C7340)</f>
        <v>108.9</v>
      </c>
      <c r="H7340" s="15">
        <f t="shared" si="229"/>
        <v>2.9403000000000002E-2</v>
      </c>
      <c r="I7340" s="2">
        <f>IF(C7340&gt;'Assumptions Notes'!C$11,-C7340*('Assumptions Notes'!C$13/(2*1000)),G7340*D7340)</f>
        <v>2.9403000000000002E-2</v>
      </c>
    </row>
    <row r="7341" spans="1:9" ht="16" x14ac:dyDescent="0.2">
      <c r="A7341" s="5">
        <v>42704.916666666664</v>
      </c>
      <c r="B7341" s="2">
        <v>1358.48</v>
      </c>
      <c r="C7341" s="29">
        <v>111.6</v>
      </c>
      <c r="D7341" s="8">
        <v>2.5500000000000002E-4</v>
      </c>
      <c r="E7341" s="13">
        <f>D7341*'Assumptions Notes'!C$12</f>
        <v>3.0600000000000002E-2</v>
      </c>
      <c r="F7341" s="15">
        <f t="shared" si="228"/>
        <v>2.8458000000000001E-2</v>
      </c>
      <c r="G7341" s="10">
        <f>IF(C7341&gt;'Assumptions Notes'!C$11,'Assumptions Notes'!C$11,C7341)</f>
        <v>111.6</v>
      </c>
      <c r="H7341" s="15">
        <f t="shared" si="229"/>
        <v>2.8458000000000001E-2</v>
      </c>
      <c r="I7341" s="2">
        <f>IF(C7341&gt;'Assumptions Notes'!C$11,-C7341*('Assumptions Notes'!C$13/(2*1000)),G7341*D7341)</f>
        <v>2.8458000000000001E-2</v>
      </c>
    </row>
    <row r="7342" spans="1:9" ht="16" x14ac:dyDescent="0.2">
      <c r="A7342" s="5">
        <v>42704.9375</v>
      </c>
      <c r="B7342" s="2">
        <v>1332.87</v>
      </c>
      <c r="C7342" s="29">
        <v>113.5</v>
      </c>
      <c r="D7342" s="8">
        <v>2.1250000000000002E-4</v>
      </c>
      <c r="E7342" s="13">
        <f>D7342*'Assumptions Notes'!C$12</f>
        <v>2.5500000000000002E-2</v>
      </c>
      <c r="F7342" s="15">
        <f t="shared" si="228"/>
        <v>2.4118750000000001E-2</v>
      </c>
      <c r="G7342" s="10">
        <f>IF(C7342&gt;'Assumptions Notes'!C$11,'Assumptions Notes'!C$11,C7342)</f>
        <v>113.5</v>
      </c>
      <c r="H7342" s="15">
        <f t="shared" si="229"/>
        <v>2.4118750000000001E-2</v>
      </c>
      <c r="I7342" s="2">
        <f>IF(C7342&gt;'Assumptions Notes'!C$11,-C7342*('Assumptions Notes'!C$13/(2*1000)),G7342*D7342)</f>
        <v>2.4118750000000001E-2</v>
      </c>
    </row>
    <row r="7343" spans="1:9" ht="16" x14ac:dyDescent="0.2">
      <c r="A7343" s="5">
        <v>42704.958333333336</v>
      </c>
      <c r="B7343" s="2">
        <v>1310.73</v>
      </c>
      <c r="C7343" s="29">
        <v>111.9</v>
      </c>
      <c r="D7343" s="8">
        <v>1.7000000000000001E-4</v>
      </c>
      <c r="E7343" s="13">
        <f>D7343*'Assumptions Notes'!C$12</f>
        <v>2.0400000000000001E-2</v>
      </c>
      <c r="F7343" s="15">
        <f t="shared" si="228"/>
        <v>1.9023000000000002E-2</v>
      </c>
      <c r="G7343" s="10">
        <f>IF(C7343&gt;'Assumptions Notes'!C$11,'Assumptions Notes'!C$11,C7343)</f>
        <v>111.9</v>
      </c>
      <c r="H7343" s="15">
        <f t="shared" si="229"/>
        <v>1.9023000000000002E-2</v>
      </c>
      <c r="I7343" s="2">
        <f>IF(C7343&gt;'Assumptions Notes'!C$11,-C7343*('Assumptions Notes'!C$13/(2*1000)),G7343*D7343)</f>
        <v>1.9023000000000002E-2</v>
      </c>
    </row>
    <row r="7344" spans="1:9" ht="16" x14ac:dyDescent="0.2">
      <c r="A7344" s="5">
        <v>42704.979166666664</v>
      </c>
      <c r="B7344" s="2">
        <v>1317.62</v>
      </c>
      <c r="C7344" s="29">
        <v>112.8</v>
      </c>
      <c r="D7344" s="8">
        <v>1.5000000000000001E-4</v>
      </c>
      <c r="E7344" s="13">
        <f>D7344*'Assumptions Notes'!C$12</f>
        <v>1.8000000000000002E-2</v>
      </c>
      <c r="F7344" s="15">
        <f t="shared" si="228"/>
        <v>1.6920000000000001E-2</v>
      </c>
      <c r="G7344" s="10">
        <f>IF(C7344&gt;'Assumptions Notes'!C$11,'Assumptions Notes'!C$11,C7344)</f>
        <v>112.8</v>
      </c>
      <c r="H7344" s="15">
        <f t="shared" si="229"/>
        <v>1.6920000000000001E-2</v>
      </c>
      <c r="I7344" s="2">
        <f>IF(C7344&gt;'Assumptions Notes'!C$11,-C7344*('Assumptions Notes'!C$13/(2*1000)),G7344*D7344)</f>
        <v>1.6920000000000001E-2</v>
      </c>
    </row>
    <row r="7345" spans="1:9" ht="16" x14ac:dyDescent="0.2">
      <c r="A7345" s="5">
        <v>42705</v>
      </c>
      <c r="B7345" s="2">
        <v>1484.34</v>
      </c>
      <c r="C7345" s="29">
        <v>106.5</v>
      </c>
      <c r="D7345" s="8">
        <v>1.2999999999999999E-4</v>
      </c>
      <c r="E7345" s="13">
        <f>D7345*'Assumptions Notes'!C$12</f>
        <v>1.5599999999999999E-2</v>
      </c>
      <c r="F7345" s="15">
        <f t="shared" si="228"/>
        <v>1.3844999999999998E-2</v>
      </c>
      <c r="G7345" s="10">
        <f>IF(C7345&gt;'Assumptions Notes'!C$11,'Assumptions Notes'!C$11,C7345)</f>
        <v>106.5</v>
      </c>
      <c r="H7345" s="15">
        <f t="shared" si="229"/>
        <v>1.3844999999999998E-2</v>
      </c>
      <c r="I7345" s="2">
        <f>IF(C7345&gt;'Assumptions Notes'!C$11,-C7345*('Assumptions Notes'!C$13/(2*1000)),G7345*D7345)</f>
        <v>1.3844999999999998E-2</v>
      </c>
    </row>
    <row r="7346" spans="1:9" ht="16" x14ac:dyDescent="0.2">
      <c r="A7346" s="5">
        <v>42705.020833333336</v>
      </c>
      <c r="B7346" s="2">
        <v>1322.11</v>
      </c>
      <c r="C7346" s="29">
        <v>97.6</v>
      </c>
      <c r="D7346" s="8">
        <v>1.175E-4</v>
      </c>
      <c r="E7346" s="13">
        <f>D7346*'Assumptions Notes'!C$12</f>
        <v>1.41E-2</v>
      </c>
      <c r="F7346" s="15">
        <f t="shared" si="228"/>
        <v>1.1467999999999999E-2</v>
      </c>
      <c r="G7346" s="10">
        <f>IF(C7346&gt;'Assumptions Notes'!C$11,'Assumptions Notes'!C$11,C7346)</f>
        <v>97.6</v>
      </c>
      <c r="H7346" s="15">
        <f t="shared" si="229"/>
        <v>1.1467999999999999E-2</v>
      </c>
      <c r="I7346" s="2">
        <f>IF(C7346&gt;'Assumptions Notes'!C$11,-C7346*('Assumptions Notes'!C$13/(2*1000)),G7346*D7346)</f>
        <v>1.1467999999999999E-2</v>
      </c>
    </row>
    <row r="7347" spans="1:9" ht="16" x14ac:dyDescent="0.2">
      <c r="A7347" s="5">
        <v>42705.041666666664</v>
      </c>
      <c r="B7347" s="2">
        <v>1098.0999999999999</v>
      </c>
      <c r="C7347" s="29">
        <v>96</v>
      </c>
      <c r="D7347" s="8">
        <v>1.05E-4</v>
      </c>
      <c r="E7347" s="13">
        <f>D7347*'Assumptions Notes'!C$12</f>
        <v>1.26E-2</v>
      </c>
      <c r="F7347" s="15">
        <f t="shared" si="228"/>
        <v>1.008E-2</v>
      </c>
      <c r="G7347" s="10">
        <f>IF(C7347&gt;'Assumptions Notes'!C$11,'Assumptions Notes'!C$11,C7347)</f>
        <v>96</v>
      </c>
      <c r="H7347" s="15">
        <f t="shared" si="229"/>
        <v>1.008E-2</v>
      </c>
      <c r="I7347" s="2">
        <f>IF(C7347&gt;'Assumptions Notes'!C$11,-C7347*('Assumptions Notes'!C$13/(2*1000)),G7347*D7347)</f>
        <v>1.008E-2</v>
      </c>
    </row>
    <row r="7348" spans="1:9" ht="16" x14ac:dyDescent="0.2">
      <c r="A7348" s="5">
        <v>42705.0625</v>
      </c>
      <c r="B7348" s="2">
        <v>1062.44</v>
      </c>
      <c r="C7348" s="29">
        <v>94.8</v>
      </c>
      <c r="D7348" s="8">
        <v>1.025E-4</v>
      </c>
      <c r="E7348" s="13">
        <f>D7348*'Assumptions Notes'!C$12</f>
        <v>1.23E-2</v>
      </c>
      <c r="F7348" s="15">
        <f t="shared" si="228"/>
        <v>9.7169999999999999E-3</v>
      </c>
      <c r="G7348" s="10">
        <f>IF(C7348&gt;'Assumptions Notes'!C$11,'Assumptions Notes'!C$11,C7348)</f>
        <v>94.8</v>
      </c>
      <c r="H7348" s="15">
        <f t="shared" si="229"/>
        <v>9.7169999999999999E-3</v>
      </c>
      <c r="I7348" s="2">
        <f>IF(C7348&gt;'Assumptions Notes'!C$11,-C7348*('Assumptions Notes'!C$13/(2*1000)),G7348*D7348)</f>
        <v>9.7169999999999999E-3</v>
      </c>
    </row>
    <row r="7349" spans="1:9" ht="16" x14ac:dyDescent="0.2">
      <c r="A7349" s="5">
        <v>42705.083333333336</v>
      </c>
      <c r="B7349" s="2">
        <v>1145.9000000000001</v>
      </c>
      <c r="C7349" s="29">
        <v>92.9</v>
      </c>
      <c r="D7349" s="8">
        <v>1E-4</v>
      </c>
      <c r="E7349" s="13">
        <f>D7349*'Assumptions Notes'!C$12</f>
        <v>1.2E-2</v>
      </c>
      <c r="F7349" s="15">
        <f t="shared" si="228"/>
        <v>9.2900000000000014E-3</v>
      </c>
      <c r="G7349" s="10">
        <f>IF(C7349&gt;'Assumptions Notes'!C$11,'Assumptions Notes'!C$11,C7349)</f>
        <v>92.9</v>
      </c>
      <c r="H7349" s="15">
        <f t="shared" si="229"/>
        <v>9.2900000000000014E-3</v>
      </c>
      <c r="I7349" s="2">
        <f>IF(C7349&gt;'Assumptions Notes'!C$11,-C7349*('Assumptions Notes'!C$13/(2*1000)),G7349*D7349)</f>
        <v>9.2900000000000014E-3</v>
      </c>
    </row>
    <row r="7350" spans="1:9" ht="16" x14ac:dyDescent="0.2">
      <c r="A7350" s="5">
        <v>42705.104166666664</v>
      </c>
      <c r="B7350" s="2">
        <v>1068.5899999999999</v>
      </c>
      <c r="C7350" s="29">
        <v>95.9</v>
      </c>
      <c r="D7350" s="8">
        <v>9.8750000000000002E-5</v>
      </c>
      <c r="E7350" s="13">
        <f>D7350*'Assumptions Notes'!C$12</f>
        <v>1.1849999999999999E-2</v>
      </c>
      <c r="F7350" s="15">
        <f t="shared" si="228"/>
        <v>9.4701250000000011E-3</v>
      </c>
      <c r="G7350" s="10">
        <f>IF(C7350&gt;'Assumptions Notes'!C$11,'Assumptions Notes'!C$11,C7350)</f>
        <v>95.9</v>
      </c>
      <c r="H7350" s="15">
        <f t="shared" si="229"/>
        <v>9.4701250000000011E-3</v>
      </c>
      <c r="I7350" s="2">
        <f>IF(C7350&gt;'Assumptions Notes'!C$11,-C7350*('Assumptions Notes'!C$13/(2*1000)),G7350*D7350)</f>
        <v>9.4701250000000011E-3</v>
      </c>
    </row>
    <row r="7351" spans="1:9" ht="16" x14ac:dyDescent="0.2">
      <c r="A7351" s="5">
        <v>42705.125</v>
      </c>
      <c r="B7351" s="2">
        <v>1008</v>
      </c>
      <c r="C7351" s="29">
        <v>100.1</v>
      </c>
      <c r="D7351" s="8">
        <v>9.7499999999999998E-5</v>
      </c>
      <c r="E7351" s="13">
        <f>D7351*'Assumptions Notes'!C$12</f>
        <v>1.17E-2</v>
      </c>
      <c r="F7351" s="15">
        <f t="shared" si="228"/>
        <v>9.7597499999999993E-3</v>
      </c>
      <c r="G7351" s="10">
        <f>IF(C7351&gt;'Assumptions Notes'!C$11,'Assumptions Notes'!C$11,C7351)</f>
        <v>100.1</v>
      </c>
      <c r="H7351" s="15">
        <f t="shared" si="229"/>
        <v>9.7597499999999993E-3</v>
      </c>
      <c r="I7351" s="2">
        <f>IF(C7351&gt;'Assumptions Notes'!C$11,-C7351*('Assumptions Notes'!C$13/(2*1000)),G7351*D7351)</f>
        <v>9.7597499999999993E-3</v>
      </c>
    </row>
    <row r="7352" spans="1:9" ht="16" x14ac:dyDescent="0.2">
      <c r="A7352" s="5">
        <v>42705.145833333336</v>
      </c>
      <c r="B7352" s="2">
        <v>988.94</v>
      </c>
      <c r="C7352" s="29">
        <v>106.6</v>
      </c>
      <c r="D7352" s="8">
        <v>9.6250000000000009E-5</v>
      </c>
      <c r="E7352" s="13">
        <f>D7352*'Assumptions Notes'!C$12</f>
        <v>1.1550000000000001E-2</v>
      </c>
      <c r="F7352" s="15">
        <f t="shared" si="228"/>
        <v>1.026025E-2</v>
      </c>
      <c r="G7352" s="10">
        <f>IF(C7352&gt;'Assumptions Notes'!C$11,'Assumptions Notes'!C$11,C7352)</f>
        <v>106.6</v>
      </c>
      <c r="H7352" s="15">
        <f t="shared" si="229"/>
        <v>1.026025E-2</v>
      </c>
      <c r="I7352" s="2">
        <f>IF(C7352&gt;'Assumptions Notes'!C$11,-C7352*('Assumptions Notes'!C$13/(2*1000)),G7352*D7352)</f>
        <v>1.026025E-2</v>
      </c>
    </row>
    <row r="7353" spans="1:9" ht="16" x14ac:dyDescent="0.2">
      <c r="A7353" s="5">
        <v>42705.166666666664</v>
      </c>
      <c r="B7353" s="2">
        <v>974.7</v>
      </c>
      <c r="C7353" s="29">
        <v>108.5</v>
      </c>
      <c r="D7353" s="8">
        <v>9.5000000000000005E-5</v>
      </c>
      <c r="E7353" s="13">
        <f>D7353*'Assumptions Notes'!C$12</f>
        <v>1.14E-2</v>
      </c>
      <c r="F7353" s="15">
        <f t="shared" si="228"/>
        <v>1.0307500000000001E-2</v>
      </c>
      <c r="G7353" s="10">
        <f>IF(C7353&gt;'Assumptions Notes'!C$11,'Assumptions Notes'!C$11,C7353)</f>
        <v>108.5</v>
      </c>
      <c r="H7353" s="15">
        <f t="shared" si="229"/>
        <v>1.0307500000000001E-2</v>
      </c>
      <c r="I7353" s="2">
        <f>IF(C7353&gt;'Assumptions Notes'!C$11,-C7353*('Assumptions Notes'!C$13/(2*1000)),G7353*D7353)</f>
        <v>1.0307500000000001E-2</v>
      </c>
    </row>
    <row r="7354" spans="1:9" ht="16" x14ac:dyDescent="0.2">
      <c r="A7354" s="5">
        <v>42705.1875</v>
      </c>
      <c r="B7354" s="2">
        <v>1020.13</v>
      </c>
      <c r="C7354" s="29">
        <v>106</v>
      </c>
      <c r="D7354" s="8">
        <v>9.6250000000000009E-5</v>
      </c>
      <c r="E7354" s="13">
        <f>D7354*'Assumptions Notes'!C$12</f>
        <v>1.1550000000000001E-2</v>
      </c>
      <c r="F7354" s="15">
        <f t="shared" si="228"/>
        <v>1.0202500000000001E-2</v>
      </c>
      <c r="G7354" s="10">
        <f>IF(C7354&gt;'Assumptions Notes'!C$11,'Assumptions Notes'!C$11,C7354)</f>
        <v>106</v>
      </c>
      <c r="H7354" s="15">
        <f t="shared" si="229"/>
        <v>1.0202500000000001E-2</v>
      </c>
      <c r="I7354" s="2">
        <f>IF(C7354&gt;'Assumptions Notes'!C$11,-C7354*('Assumptions Notes'!C$13/(2*1000)),G7354*D7354)</f>
        <v>1.0202500000000001E-2</v>
      </c>
    </row>
    <row r="7355" spans="1:9" ht="16" x14ac:dyDescent="0.2">
      <c r="A7355" s="5">
        <v>42705.208333333336</v>
      </c>
      <c r="B7355" s="2">
        <v>1038.01</v>
      </c>
      <c r="C7355" s="29">
        <v>105.9</v>
      </c>
      <c r="D7355" s="8">
        <v>9.7499999999999998E-5</v>
      </c>
      <c r="E7355" s="13">
        <f>D7355*'Assumptions Notes'!C$12</f>
        <v>1.17E-2</v>
      </c>
      <c r="F7355" s="15">
        <f t="shared" si="228"/>
        <v>1.0325250000000001E-2</v>
      </c>
      <c r="G7355" s="10">
        <f>IF(C7355&gt;'Assumptions Notes'!C$11,'Assumptions Notes'!C$11,C7355)</f>
        <v>105.9</v>
      </c>
      <c r="H7355" s="15">
        <f t="shared" si="229"/>
        <v>1.0325250000000001E-2</v>
      </c>
      <c r="I7355" s="2">
        <f>IF(C7355&gt;'Assumptions Notes'!C$11,-C7355*('Assumptions Notes'!C$13/(2*1000)),G7355*D7355)</f>
        <v>1.0325250000000001E-2</v>
      </c>
    </row>
    <row r="7356" spans="1:9" ht="16" x14ac:dyDescent="0.2">
      <c r="A7356" s="5">
        <v>42705.229166666664</v>
      </c>
      <c r="B7356" s="2">
        <v>1101.69</v>
      </c>
      <c r="C7356" s="29">
        <v>104.7</v>
      </c>
      <c r="D7356" s="8">
        <v>1.15E-4</v>
      </c>
      <c r="E7356" s="13">
        <f>D7356*'Assumptions Notes'!C$12</f>
        <v>1.38E-2</v>
      </c>
      <c r="F7356" s="15">
        <f t="shared" si="228"/>
        <v>1.2040500000000001E-2</v>
      </c>
      <c r="G7356" s="10">
        <f>IF(C7356&gt;'Assumptions Notes'!C$11,'Assumptions Notes'!C$11,C7356)</f>
        <v>104.7</v>
      </c>
      <c r="H7356" s="15">
        <f t="shared" si="229"/>
        <v>1.2040500000000001E-2</v>
      </c>
      <c r="I7356" s="2">
        <f>IF(C7356&gt;'Assumptions Notes'!C$11,-C7356*('Assumptions Notes'!C$13/(2*1000)),G7356*D7356)</f>
        <v>1.2040500000000001E-2</v>
      </c>
    </row>
    <row r="7357" spans="1:9" ht="16" x14ac:dyDescent="0.2">
      <c r="A7357" s="5">
        <v>42705.25</v>
      </c>
      <c r="B7357" s="2">
        <v>1184.5899999999999</v>
      </c>
      <c r="C7357" s="29">
        <v>106.1</v>
      </c>
      <c r="D7357" s="8">
        <v>1.325E-4</v>
      </c>
      <c r="E7357" s="13">
        <f>D7357*'Assumptions Notes'!C$12</f>
        <v>1.5900000000000001E-2</v>
      </c>
      <c r="F7357" s="15">
        <f t="shared" si="228"/>
        <v>1.405825E-2</v>
      </c>
      <c r="G7357" s="10">
        <f>IF(C7357&gt;'Assumptions Notes'!C$11,'Assumptions Notes'!C$11,C7357)</f>
        <v>106.1</v>
      </c>
      <c r="H7357" s="15">
        <f t="shared" si="229"/>
        <v>1.405825E-2</v>
      </c>
      <c r="I7357" s="2">
        <f>IF(C7357&gt;'Assumptions Notes'!C$11,-C7357*('Assumptions Notes'!C$13/(2*1000)),G7357*D7357)</f>
        <v>1.405825E-2</v>
      </c>
    </row>
    <row r="7358" spans="1:9" ht="16" x14ac:dyDescent="0.2">
      <c r="A7358" s="5">
        <v>42705.270833333336</v>
      </c>
      <c r="B7358" s="2">
        <v>1285.08</v>
      </c>
      <c r="C7358" s="29">
        <v>102.2</v>
      </c>
      <c r="D7358" s="8">
        <v>1.6249999999999999E-4</v>
      </c>
      <c r="E7358" s="13">
        <f>D7358*'Assumptions Notes'!C$12</f>
        <v>1.95E-2</v>
      </c>
      <c r="F7358" s="15">
        <f t="shared" si="228"/>
        <v>1.6607500000000001E-2</v>
      </c>
      <c r="G7358" s="10">
        <f>IF(C7358&gt;'Assumptions Notes'!C$11,'Assumptions Notes'!C$11,C7358)</f>
        <v>102.2</v>
      </c>
      <c r="H7358" s="15">
        <f t="shared" si="229"/>
        <v>1.6607500000000001E-2</v>
      </c>
      <c r="I7358" s="2">
        <f>IF(C7358&gt;'Assumptions Notes'!C$11,-C7358*('Assumptions Notes'!C$13/(2*1000)),G7358*D7358)</f>
        <v>1.6607500000000001E-2</v>
      </c>
    </row>
    <row r="7359" spans="1:9" ht="16" x14ac:dyDescent="0.2">
      <c r="A7359" s="5">
        <v>42705.291666666664</v>
      </c>
      <c r="B7359" s="2">
        <v>1385.08</v>
      </c>
      <c r="C7359" s="29">
        <v>94.9</v>
      </c>
      <c r="D7359" s="8">
        <v>1.9249999999999999E-4</v>
      </c>
      <c r="E7359" s="13">
        <f>D7359*'Assumptions Notes'!C$12</f>
        <v>2.3099999999999999E-2</v>
      </c>
      <c r="F7359" s="15">
        <f t="shared" si="228"/>
        <v>1.826825E-2</v>
      </c>
      <c r="G7359" s="10">
        <f>IF(C7359&gt;'Assumptions Notes'!C$11,'Assumptions Notes'!C$11,C7359)</f>
        <v>94.9</v>
      </c>
      <c r="H7359" s="15">
        <f t="shared" si="229"/>
        <v>1.826825E-2</v>
      </c>
      <c r="I7359" s="2">
        <f>IF(C7359&gt;'Assumptions Notes'!C$11,-C7359*('Assumptions Notes'!C$13/(2*1000)),G7359*D7359)</f>
        <v>1.826825E-2</v>
      </c>
    </row>
    <row r="7360" spans="1:9" ht="16" x14ac:dyDescent="0.2">
      <c r="A7360" s="5">
        <v>42705.3125</v>
      </c>
      <c r="B7360" s="2">
        <v>1413.29</v>
      </c>
      <c r="C7360" s="29">
        <v>92.6</v>
      </c>
      <c r="D7360" s="8">
        <v>2.0875000000000001E-4</v>
      </c>
      <c r="E7360" s="13">
        <f>D7360*'Assumptions Notes'!C$12</f>
        <v>2.5049999999999999E-2</v>
      </c>
      <c r="F7360" s="15">
        <f t="shared" si="228"/>
        <v>1.933025E-2</v>
      </c>
      <c r="G7360" s="10">
        <f>IF(C7360&gt;'Assumptions Notes'!C$11,'Assumptions Notes'!C$11,C7360)</f>
        <v>92.6</v>
      </c>
      <c r="H7360" s="15">
        <f t="shared" si="229"/>
        <v>1.933025E-2</v>
      </c>
      <c r="I7360" s="2">
        <f>IF(C7360&gt;'Assumptions Notes'!C$11,-C7360*('Assumptions Notes'!C$13/(2*1000)),G7360*D7360)</f>
        <v>1.933025E-2</v>
      </c>
    </row>
    <row r="7361" spans="1:9" ht="16" x14ac:dyDescent="0.2">
      <c r="A7361" s="5">
        <v>42705.333333333336</v>
      </c>
      <c r="B7361" s="2">
        <v>1383.5</v>
      </c>
      <c r="C7361" s="29">
        <v>92.2</v>
      </c>
      <c r="D7361" s="8">
        <v>2.2499999999999999E-4</v>
      </c>
      <c r="E7361" s="13">
        <f>D7361*'Assumptions Notes'!C$12</f>
        <v>2.7E-2</v>
      </c>
      <c r="F7361" s="15">
        <f t="shared" si="228"/>
        <v>2.0745E-2</v>
      </c>
      <c r="G7361" s="10">
        <f>IF(C7361&gt;'Assumptions Notes'!C$11,'Assumptions Notes'!C$11,C7361)</f>
        <v>92.2</v>
      </c>
      <c r="H7361" s="15">
        <f t="shared" si="229"/>
        <v>2.0745E-2</v>
      </c>
      <c r="I7361" s="2">
        <f>IF(C7361&gt;'Assumptions Notes'!C$11,-C7361*('Assumptions Notes'!C$13/(2*1000)),G7361*D7361)</f>
        <v>2.0745E-2</v>
      </c>
    </row>
    <row r="7362" spans="1:9" ht="16" x14ac:dyDescent="0.2">
      <c r="A7362" s="5">
        <v>42705.354166666664</v>
      </c>
      <c r="B7362" s="2">
        <v>1371.81</v>
      </c>
      <c r="C7362" s="29">
        <v>91.8</v>
      </c>
      <c r="D7362" s="8">
        <v>2.2625E-4</v>
      </c>
      <c r="E7362" s="13">
        <f>D7362*'Assumptions Notes'!C$12</f>
        <v>2.7150000000000001E-2</v>
      </c>
      <c r="F7362" s="15">
        <f t="shared" si="228"/>
        <v>2.076975E-2</v>
      </c>
      <c r="G7362" s="10">
        <f>IF(C7362&gt;'Assumptions Notes'!C$11,'Assumptions Notes'!C$11,C7362)</f>
        <v>91.8</v>
      </c>
      <c r="H7362" s="15">
        <f t="shared" si="229"/>
        <v>2.076975E-2</v>
      </c>
      <c r="I7362" s="2">
        <f>IF(C7362&gt;'Assumptions Notes'!C$11,-C7362*('Assumptions Notes'!C$13/(2*1000)),G7362*D7362)</f>
        <v>2.076975E-2</v>
      </c>
    </row>
    <row r="7363" spans="1:9" ht="16" x14ac:dyDescent="0.2">
      <c r="A7363" s="5">
        <v>42705.375</v>
      </c>
      <c r="B7363" s="2">
        <v>1354.93</v>
      </c>
      <c r="C7363" s="29">
        <v>96.1</v>
      </c>
      <c r="D7363" s="8">
        <v>2.275E-4</v>
      </c>
      <c r="E7363" s="13">
        <f>D7363*'Assumptions Notes'!C$12</f>
        <v>2.7300000000000001E-2</v>
      </c>
      <c r="F7363" s="15">
        <f t="shared" ref="F7363:F7426" si="230">D7363*C7363</f>
        <v>2.186275E-2</v>
      </c>
      <c r="G7363" s="10">
        <f>IF(C7363&gt;'Assumptions Notes'!C$11,'Assumptions Notes'!C$11,C7363)</f>
        <v>96.1</v>
      </c>
      <c r="H7363" s="15">
        <f t="shared" ref="H7363:H7426" si="231">G7363*D7363</f>
        <v>2.186275E-2</v>
      </c>
      <c r="I7363" s="2">
        <f>IF(C7363&gt;'Assumptions Notes'!C$11,-C7363*('Assumptions Notes'!C$13/(2*1000)),G7363*D7363)</f>
        <v>2.186275E-2</v>
      </c>
    </row>
    <row r="7364" spans="1:9" ht="16" x14ac:dyDescent="0.2">
      <c r="A7364" s="5">
        <v>42705.395833333336</v>
      </c>
      <c r="B7364" s="2">
        <v>1314.79</v>
      </c>
      <c r="C7364" s="29">
        <v>101.5</v>
      </c>
      <c r="D7364" s="8">
        <v>2.1875E-4</v>
      </c>
      <c r="E7364" s="13">
        <f>D7364*'Assumptions Notes'!C$12</f>
        <v>2.6249999999999999E-2</v>
      </c>
      <c r="F7364" s="15">
        <f t="shared" si="230"/>
        <v>2.2203125000000001E-2</v>
      </c>
      <c r="G7364" s="10">
        <f>IF(C7364&gt;'Assumptions Notes'!C$11,'Assumptions Notes'!C$11,C7364)</f>
        <v>101.5</v>
      </c>
      <c r="H7364" s="15">
        <f t="shared" si="231"/>
        <v>2.2203125000000001E-2</v>
      </c>
      <c r="I7364" s="2">
        <f>IF(C7364&gt;'Assumptions Notes'!C$11,-C7364*('Assumptions Notes'!C$13/(2*1000)),G7364*D7364)</f>
        <v>2.2203125000000001E-2</v>
      </c>
    </row>
    <row r="7365" spans="1:9" ht="16" x14ac:dyDescent="0.2">
      <c r="A7365" s="5">
        <v>42705.416666666664</v>
      </c>
      <c r="B7365" s="2">
        <v>1293.52</v>
      </c>
      <c r="C7365" s="29">
        <v>102.7</v>
      </c>
      <c r="D7365" s="8">
        <v>2.1000000000000001E-4</v>
      </c>
      <c r="E7365" s="13">
        <f>D7365*'Assumptions Notes'!C$12</f>
        <v>2.52E-2</v>
      </c>
      <c r="F7365" s="15">
        <f t="shared" si="230"/>
        <v>2.1567000000000003E-2</v>
      </c>
      <c r="G7365" s="10">
        <f>IF(C7365&gt;'Assumptions Notes'!C$11,'Assumptions Notes'!C$11,C7365)</f>
        <v>102.7</v>
      </c>
      <c r="H7365" s="15">
        <f t="shared" si="231"/>
        <v>2.1567000000000003E-2</v>
      </c>
      <c r="I7365" s="2">
        <f>IF(C7365&gt;'Assumptions Notes'!C$11,-C7365*('Assumptions Notes'!C$13/(2*1000)),G7365*D7365)</f>
        <v>2.1567000000000003E-2</v>
      </c>
    </row>
    <row r="7366" spans="1:9" ht="16" x14ac:dyDescent="0.2">
      <c r="A7366" s="5">
        <v>42705.4375</v>
      </c>
      <c r="B7366" s="2">
        <v>1238.8599999999999</v>
      </c>
      <c r="C7366" s="29">
        <v>99.1</v>
      </c>
      <c r="D7366" s="8">
        <v>2.075E-4</v>
      </c>
      <c r="E7366" s="13">
        <f>D7366*'Assumptions Notes'!C$12</f>
        <v>2.4899999999999999E-2</v>
      </c>
      <c r="F7366" s="15">
        <f t="shared" si="230"/>
        <v>2.0563249999999998E-2</v>
      </c>
      <c r="G7366" s="10">
        <f>IF(C7366&gt;'Assumptions Notes'!C$11,'Assumptions Notes'!C$11,C7366)</f>
        <v>99.1</v>
      </c>
      <c r="H7366" s="15">
        <f t="shared" si="231"/>
        <v>2.0563249999999998E-2</v>
      </c>
      <c r="I7366" s="2">
        <f>IF(C7366&gt;'Assumptions Notes'!C$11,-C7366*('Assumptions Notes'!C$13/(2*1000)),G7366*D7366)</f>
        <v>2.0563249999999998E-2</v>
      </c>
    </row>
    <row r="7367" spans="1:9" ht="16" x14ac:dyDescent="0.2">
      <c r="A7367" s="5">
        <v>42705.458333333336</v>
      </c>
      <c r="B7367" s="2">
        <v>1192.4100000000001</v>
      </c>
      <c r="C7367" s="29">
        <v>102.1</v>
      </c>
      <c r="D7367" s="8">
        <v>2.05E-4</v>
      </c>
      <c r="E7367" s="13">
        <f>D7367*'Assumptions Notes'!C$12</f>
        <v>2.46E-2</v>
      </c>
      <c r="F7367" s="15">
        <f t="shared" si="230"/>
        <v>2.0930499999999998E-2</v>
      </c>
      <c r="G7367" s="10">
        <f>IF(C7367&gt;'Assumptions Notes'!C$11,'Assumptions Notes'!C$11,C7367)</f>
        <v>102.1</v>
      </c>
      <c r="H7367" s="15">
        <f t="shared" si="231"/>
        <v>2.0930499999999998E-2</v>
      </c>
      <c r="I7367" s="2">
        <f>IF(C7367&gt;'Assumptions Notes'!C$11,-C7367*('Assumptions Notes'!C$13/(2*1000)),G7367*D7367)</f>
        <v>2.0930499999999998E-2</v>
      </c>
    </row>
    <row r="7368" spans="1:9" ht="16" x14ac:dyDescent="0.2">
      <c r="A7368" s="5">
        <v>42705.479166666664</v>
      </c>
      <c r="B7368" s="2">
        <v>1235.1400000000001</v>
      </c>
      <c r="C7368" s="29">
        <v>102.9</v>
      </c>
      <c r="D7368" s="8">
        <v>2.1499999999999999E-4</v>
      </c>
      <c r="E7368" s="13">
        <f>D7368*'Assumptions Notes'!C$12</f>
        <v>2.58E-2</v>
      </c>
      <c r="F7368" s="15">
        <f t="shared" si="230"/>
        <v>2.2123500000000001E-2</v>
      </c>
      <c r="G7368" s="10">
        <f>IF(C7368&gt;'Assumptions Notes'!C$11,'Assumptions Notes'!C$11,C7368)</f>
        <v>102.9</v>
      </c>
      <c r="H7368" s="15">
        <f t="shared" si="231"/>
        <v>2.2123500000000001E-2</v>
      </c>
      <c r="I7368" s="2">
        <f>IF(C7368&gt;'Assumptions Notes'!C$11,-C7368*('Assumptions Notes'!C$13/(2*1000)),G7368*D7368)</f>
        <v>2.2123500000000001E-2</v>
      </c>
    </row>
    <row r="7369" spans="1:9" ht="16" x14ac:dyDescent="0.2">
      <c r="A7369" s="5">
        <v>42705.5</v>
      </c>
      <c r="B7369" s="2">
        <v>1242.44</v>
      </c>
      <c r="C7369" s="29">
        <v>95.9</v>
      </c>
      <c r="D7369" s="8">
        <v>2.2499999999999999E-4</v>
      </c>
      <c r="E7369" s="13">
        <f>D7369*'Assumptions Notes'!C$12</f>
        <v>2.7E-2</v>
      </c>
      <c r="F7369" s="15">
        <f t="shared" si="230"/>
        <v>2.1577499999999999E-2</v>
      </c>
      <c r="G7369" s="10">
        <f>IF(C7369&gt;'Assumptions Notes'!C$11,'Assumptions Notes'!C$11,C7369)</f>
        <v>95.9</v>
      </c>
      <c r="H7369" s="15">
        <f t="shared" si="231"/>
        <v>2.1577499999999999E-2</v>
      </c>
      <c r="I7369" s="2">
        <f>IF(C7369&gt;'Assumptions Notes'!C$11,-C7369*('Assumptions Notes'!C$13/(2*1000)),G7369*D7369)</f>
        <v>2.1577499999999999E-2</v>
      </c>
    </row>
    <row r="7370" spans="1:9" ht="16" x14ac:dyDescent="0.2">
      <c r="A7370" s="5">
        <v>42705.520833333336</v>
      </c>
      <c r="B7370" s="2">
        <v>1299.97</v>
      </c>
      <c r="C7370" s="29">
        <v>90</v>
      </c>
      <c r="D7370" s="8">
        <v>2.1250000000000002E-4</v>
      </c>
      <c r="E7370" s="13">
        <f>D7370*'Assumptions Notes'!C$12</f>
        <v>2.5500000000000002E-2</v>
      </c>
      <c r="F7370" s="15">
        <f t="shared" si="230"/>
        <v>1.9125000000000003E-2</v>
      </c>
      <c r="G7370" s="10">
        <f>IF(C7370&gt;'Assumptions Notes'!C$11,'Assumptions Notes'!C$11,C7370)</f>
        <v>90</v>
      </c>
      <c r="H7370" s="15">
        <f t="shared" si="231"/>
        <v>1.9125000000000003E-2</v>
      </c>
      <c r="I7370" s="2">
        <f>IF(C7370&gt;'Assumptions Notes'!C$11,-C7370*('Assumptions Notes'!C$13/(2*1000)),G7370*D7370)</f>
        <v>1.9125000000000003E-2</v>
      </c>
    </row>
    <row r="7371" spans="1:9" ht="16" x14ac:dyDescent="0.2">
      <c r="A7371" s="5">
        <v>42705.541666666664</v>
      </c>
      <c r="B7371" s="2">
        <v>1360.09</v>
      </c>
      <c r="C7371" s="29">
        <v>86.3</v>
      </c>
      <c r="D7371" s="8">
        <v>2.0000000000000001E-4</v>
      </c>
      <c r="E7371" s="13">
        <f>D7371*'Assumptions Notes'!C$12</f>
        <v>2.4E-2</v>
      </c>
      <c r="F7371" s="15">
        <f t="shared" si="230"/>
        <v>1.7260000000000001E-2</v>
      </c>
      <c r="G7371" s="10">
        <f>IF(C7371&gt;'Assumptions Notes'!C$11,'Assumptions Notes'!C$11,C7371)</f>
        <v>86.3</v>
      </c>
      <c r="H7371" s="15">
        <f t="shared" si="231"/>
        <v>1.7260000000000001E-2</v>
      </c>
      <c r="I7371" s="2">
        <f>IF(C7371&gt;'Assumptions Notes'!C$11,-C7371*('Assumptions Notes'!C$13/(2*1000)),G7371*D7371)</f>
        <v>1.7260000000000001E-2</v>
      </c>
    </row>
    <row r="7372" spans="1:9" ht="16" x14ac:dyDescent="0.2">
      <c r="A7372" s="5">
        <v>42705.5625</v>
      </c>
      <c r="B7372" s="2">
        <v>1372.61</v>
      </c>
      <c r="C7372" s="29">
        <v>84</v>
      </c>
      <c r="D7372" s="8">
        <v>1.975E-4</v>
      </c>
      <c r="E7372" s="13">
        <f>D7372*'Assumptions Notes'!C$12</f>
        <v>2.3699999999999999E-2</v>
      </c>
      <c r="F7372" s="15">
        <f t="shared" si="230"/>
        <v>1.6590000000000001E-2</v>
      </c>
      <c r="G7372" s="10">
        <f>IF(C7372&gt;'Assumptions Notes'!C$11,'Assumptions Notes'!C$11,C7372)</f>
        <v>84</v>
      </c>
      <c r="H7372" s="15">
        <f t="shared" si="231"/>
        <v>1.6590000000000001E-2</v>
      </c>
      <c r="I7372" s="2">
        <f>IF(C7372&gt;'Assumptions Notes'!C$11,-C7372*('Assumptions Notes'!C$13/(2*1000)),G7372*D7372)</f>
        <v>1.6590000000000001E-2</v>
      </c>
    </row>
    <row r="7373" spans="1:9" ht="16" x14ac:dyDescent="0.2">
      <c r="A7373" s="5">
        <v>42705.583333333336</v>
      </c>
      <c r="B7373" s="2">
        <v>1370.6</v>
      </c>
      <c r="C7373" s="29">
        <v>83.4</v>
      </c>
      <c r="D7373" s="8">
        <v>1.95E-4</v>
      </c>
      <c r="E7373" s="13">
        <f>D7373*'Assumptions Notes'!C$12</f>
        <v>2.3400000000000001E-2</v>
      </c>
      <c r="F7373" s="15">
        <f t="shared" si="230"/>
        <v>1.6263E-2</v>
      </c>
      <c r="G7373" s="10">
        <f>IF(C7373&gt;'Assumptions Notes'!C$11,'Assumptions Notes'!C$11,C7373)</f>
        <v>83.4</v>
      </c>
      <c r="H7373" s="15">
        <f t="shared" si="231"/>
        <v>1.6263E-2</v>
      </c>
      <c r="I7373" s="2">
        <f>IF(C7373&gt;'Assumptions Notes'!C$11,-C7373*('Assumptions Notes'!C$13/(2*1000)),G7373*D7373)</f>
        <v>1.6263E-2</v>
      </c>
    </row>
    <row r="7374" spans="1:9" ht="16" x14ac:dyDescent="0.2">
      <c r="A7374" s="5">
        <v>42705.604166666664</v>
      </c>
      <c r="B7374" s="2">
        <v>1395.85</v>
      </c>
      <c r="C7374" s="29">
        <v>84.9</v>
      </c>
      <c r="D7374" s="8">
        <v>1.9625E-4</v>
      </c>
      <c r="E7374" s="13">
        <f>D7374*'Assumptions Notes'!C$12</f>
        <v>2.3550000000000001E-2</v>
      </c>
      <c r="F7374" s="15">
        <f t="shared" si="230"/>
        <v>1.6661625000000003E-2</v>
      </c>
      <c r="G7374" s="10">
        <f>IF(C7374&gt;'Assumptions Notes'!C$11,'Assumptions Notes'!C$11,C7374)</f>
        <v>84.9</v>
      </c>
      <c r="H7374" s="15">
        <f t="shared" si="231"/>
        <v>1.6661625000000003E-2</v>
      </c>
      <c r="I7374" s="2">
        <f>IF(C7374&gt;'Assumptions Notes'!C$11,-C7374*('Assumptions Notes'!C$13/(2*1000)),G7374*D7374)</f>
        <v>1.6661625000000003E-2</v>
      </c>
    </row>
    <row r="7375" spans="1:9" ht="16" x14ac:dyDescent="0.2">
      <c r="A7375" s="5">
        <v>42705.625</v>
      </c>
      <c r="B7375" s="2">
        <v>1317.33</v>
      </c>
      <c r="C7375" s="29">
        <v>91.9</v>
      </c>
      <c r="D7375" s="8">
        <v>1.975E-4</v>
      </c>
      <c r="E7375" s="13">
        <f>D7375*'Assumptions Notes'!C$12</f>
        <v>2.3699999999999999E-2</v>
      </c>
      <c r="F7375" s="15">
        <f t="shared" si="230"/>
        <v>1.815025E-2</v>
      </c>
      <c r="G7375" s="10">
        <f>IF(C7375&gt;'Assumptions Notes'!C$11,'Assumptions Notes'!C$11,C7375)</f>
        <v>91.9</v>
      </c>
      <c r="H7375" s="15">
        <f t="shared" si="231"/>
        <v>1.815025E-2</v>
      </c>
      <c r="I7375" s="2">
        <f>IF(C7375&gt;'Assumptions Notes'!C$11,-C7375*('Assumptions Notes'!C$13/(2*1000)),G7375*D7375)</f>
        <v>1.815025E-2</v>
      </c>
    </row>
    <row r="7376" spans="1:9" ht="16" x14ac:dyDescent="0.2">
      <c r="A7376" s="5">
        <v>42705.645833333336</v>
      </c>
      <c r="B7376" s="2">
        <v>1325.84</v>
      </c>
      <c r="C7376" s="29">
        <v>98.4</v>
      </c>
      <c r="D7376" s="8">
        <v>2.2124999999999998E-4</v>
      </c>
      <c r="E7376" s="13">
        <f>D7376*'Assumptions Notes'!C$12</f>
        <v>2.6549999999999997E-2</v>
      </c>
      <c r="F7376" s="15">
        <f t="shared" si="230"/>
        <v>2.1770999999999999E-2</v>
      </c>
      <c r="G7376" s="10">
        <f>IF(C7376&gt;'Assumptions Notes'!C$11,'Assumptions Notes'!C$11,C7376)</f>
        <v>98.4</v>
      </c>
      <c r="H7376" s="15">
        <f t="shared" si="231"/>
        <v>2.1770999999999999E-2</v>
      </c>
      <c r="I7376" s="2">
        <f>IF(C7376&gt;'Assumptions Notes'!C$11,-C7376*('Assumptions Notes'!C$13/(2*1000)),G7376*D7376)</f>
        <v>2.1770999999999999E-2</v>
      </c>
    </row>
    <row r="7377" spans="1:9" ht="16" x14ac:dyDescent="0.2">
      <c r="A7377" s="5">
        <v>42705.666666666664</v>
      </c>
      <c r="B7377" s="2">
        <v>1311.92</v>
      </c>
      <c r="C7377" s="29">
        <v>98.1</v>
      </c>
      <c r="D7377" s="8">
        <v>2.4499999999999999E-4</v>
      </c>
      <c r="E7377" s="13">
        <f>D7377*'Assumptions Notes'!C$12</f>
        <v>2.9399999999999999E-2</v>
      </c>
      <c r="F7377" s="15">
        <f t="shared" si="230"/>
        <v>2.4034499999999997E-2</v>
      </c>
      <c r="G7377" s="10">
        <f>IF(C7377&gt;'Assumptions Notes'!C$11,'Assumptions Notes'!C$11,C7377)</f>
        <v>98.1</v>
      </c>
      <c r="H7377" s="15">
        <f t="shared" si="231"/>
        <v>2.4034499999999997E-2</v>
      </c>
      <c r="I7377" s="2">
        <f>IF(C7377&gt;'Assumptions Notes'!C$11,-C7377*('Assumptions Notes'!C$13/(2*1000)),G7377*D7377)</f>
        <v>2.4034499999999997E-2</v>
      </c>
    </row>
    <row r="7378" spans="1:9" ht="16" x14ac:dyDescent="0.2">
      <c r="A7378" s="5">
        <v>42705.6875</v>
      </c>
      <c r="B7378" s="2">
        <v>1311.93</v>
      </c>
      <c r="C7378" s="29">
        <v>96.8</v>
      </c>
      <c r="D7378" s="8">
        <v>2.7E-4</v>
      </c>
      <c r="E7378" s="13">
        <f>D7378*'Assumptions Notes'!C$12</f>
        <v>3.2399999999999998E-2</v>
      </c>
      <c r="F7378" s="15">
        <f t="shared" si="230"/>
        <v>2.6136E-2</v>
      </c>
      <c r="G7378" s="10">
        <f>IF(C7378&gt;'Assumptions Notes'!C$11,'Assumptions Notes'!C$11,C7378)</f>
        <v>96.8</v>
      </c>
      <c r="H7378" s="15">
        <f t="shared" si="231"/>
        <v>2.6136E-2</v>
      </c>
      <c r="I7378" s="2">
        <f>IF(C7378&gt;'Assumptions Notes'!C$11,-C7378*('Assumptions Notes'!C$13/(2*1000)),G7378*D7378)</f>
        <v>2.6136E-2</v>
      </c>
    </row>
    <row r="7379" spans="1:9" ht="16" x14ac:dyDescent="0.2">
      <c r="A7379" s="5">
        <v>42705.708333333336</v>
      </c>
      <c r="B7379" s="2">
        <v>1311.5</v>
      </c>
      <c r="C7379" s="29">
        <v>99.4</v>
      </c>
      <c r="D7379" s="8">
        <v>2.9500000000000001E-4</v>
      </c>
      <c r="E7379" s="13">
        <f>D7379*'Assumptions Notes'!C$12</f>
        <v>3.5400000000000001E-2</v>
      </c>
      <c r="F7379" s="15">
        <f t="shared" si="230"/>
        <v>2.9323000000000002E-2</v>
      </c>
      <c r="G7379" s="10">
        <f>IF(C7379&gt;'Assumptions Notes'!C$11,'Assumptions Notes'!C$11,C7379)</f>
        <v>99.4</v>
      </c>
      <c r="H7379" s="15">
        <f t="shared" si="231"/>
        <v>2.9323000000000002E-2</v>
      </c>
      <c r="I7379" s="2">
        <f>IF(C7379&gt;'Assumptions Notes'!C$11,-C7379*('Assumptions Notes'!C$13/(2*1000)),G7379*D7379)</f>
        <v>2.9323000000000002E-2</v>
      </c>
    </row>
    <row r="7380" spans="1:9" ht="16" x14ac:dyDescent="0.2">
      <c r="A7380" s="5">
        <v>42705.729166666664</v>
      </c>
      <c r="B7380" s="2">
        <v>1365.89</v>
      </c>
      <c r="C7380" s="29">
        <v>98.6</v>
      </c>
      <c r="D7380" s="8">
        <v>2.9750000000000002E-4</v>
      </c>
      <c r="E7380" s="13">
        <f>D7380*'Assumptions Notes'!C$12</f>
        <v>3.5700000000000003E-2</v>
      </c>
      <c r="F7380" s="15">
        <f t="shared" si="230"/>
        <v>2.9333500000000002E-2</v>
      </c>
      <c r="G7380" s="10">
        <f>IF(C7380&gt;'Assumptions Notes'!C$11,'Assumptions Notes'!C$11,C7380)</f>
        <v>98.6</v>
      </c>
      <c r="H7380" s="15">
        <f t="shared" si="231"/>
        <v>2.9333500000000002E-2</v>
      </c>
      <c r="I7380" s="2">
        <f>IF(C7380&gt;'Assumptions Notes'!C$11,-C7380*('Assumptions Notes'!C$13/(2*1000)),G7380*D7380)</f>
        <v>2.9333500000000002E-2</v>
      </c>
    </row>
    <row r="7381" spans="1:9" ht="16" x14ac:dyDescent="0.2">
      <c r="A7381" s="5">
        <v>42705.75</v>
      </c>
      <c r="B7381" s="2">
        <v>1399.39</v>
      </c>
      <c r="C7381" s="29">
        <v>94.3</v>
      </c>
      <c r="D7381" s="8">
        <v>2.9999999999999997E-4</v>
      </c>
      <c r="E7381" s="13">
        <f>D7381*'Assumptions Notes'!C$12</f>
        <v>3.5999999999999997E-2</v>
      </c>
      <c r="F7381" s="15">
        <f t="shared" si="230"/>
        <v>2.8289999999999996E-2</v>
      </c>
      <c r="G7381" s="10">
        <f>IF(C7381&gt;'Assumptions Notes'!C$11,'Assumptions Notes'!C$11,C7381)</f>
        <v>94.3</v>
      </c>
      <c r="H7381" s="15">
        <f t="shared" si="231"/>
        <v>2.8289999999999996E-2</v>
      </c>
      <c r="I7381" s="2">
        <f>IF(C7381&gt;'Assumptions Notes'!C$11,-C7381*('Assumptions Notes'!C$13/(2*1000)),G7381*D7381)</f>
        <v>2.8289999999999996E-2</v>
      </c>
    </row>
    <row r="7382" spans="1:9" ht="16" x14ac:dyDescent="0.2">
      <c r="A7382" s="5">
        <v>42705.770833333336</v>
      </c>
      <c r="B7382" s="2">
        <v>1423.83</v>
      </c>
      <c r="C7382" s="29">
        <v>88</v>
      </c>
      <c r="D7382" s="8">
        <v>2.9999999999999997E-4</v>
      </c>
      <c r="E7382" s="13">
        <f>D7382*'Assumptions Notes'!C$12</f>
        <v>3.5999999999999997E-2</v>
      </c>
      <c r="F7382" s="15">
        <f t="shared" si="230"/>
        <v>2.6399999999999996E-2</v>
      </c>
      <c r="G7382" s="10">
        <f>IF(C7382&gt;'Assumptions Notes'!C$11,'Assumptions Notes'!C$11,C7382)</f>
        <v>88</v>
      </c>
      <c r="H7382" s="15">
        <f t="shared" si="231"/>
        <v>2.6399999999999996E-2</v>
      </c>
      <c r="I7382" s="2">
        <f>IF(C7382&gt;'Assumptions Notes'!C$11,-C7382*('Assumptions Notes'!C$13/(2*1000)),G7382*D7382)</f>
        <v>2.6399999999999996E-2</v>
      </c>
    </row>
    <row r="7383" spans="1:9" ht="16" x14ac:dyDescent="0.2">
      <c r="A7383" s="5">
        <v>42705.791666666664</v>
      </c>
      <c r="B7383" s="2">
        <v>1461.48</v>
      </c>
      <c r="C7383" s="29">
        <v>82.8</v>
      </c>
      <c r="D7383" s="8">
        <v>2.9999999999999997E-4</v>
      </c>
      <c r="E7383" s="13">
        <f>D7383*'Assumptions Notes'!C$12</f>
        <v>3.5999999999999997E-2</v>
      </c>
      <c r="F7383" s="15">
        <f t="shared" si="230"/>
        <v>2.4839999999999997E-2</v>
      </c>
      <c r="G7383" s="10">
        <f>IF(C7383&gt;'Assumptions Notes'!C$11,'Assumptions Notes'!C$11,C7383)</f>
        <v>82.8</v>
      </c>
      <c r="H7383" s="15">
        <f t="shared" si="231"/>
        <v>2.4839999999999997E-2</v>
      </c>
      <c r="I7383" s="2">
        <f>IF(C7383&gt;'Assumptions Notes'!C$11,-C7383*('Assumptions Notes'!C$13/(2*1000)),G7383*D7383)</f>
        <v>2.4839999999999997E-2</v>
      </c>
    </row>
    <row r="7384" spans="1:9" ht="16" x14ac:dyDescent="0.2">
      <c r="A7384" s="5">
        <v>42705.8125</v>
      </c>
      <c r="B7384" s="2">
        <v>1486.6</v>
      </c>
      <c r="C7384" s="29">
        <v>80.7</v>
      </c>
      <c r="D7384" s="8">
        <v>2.9750000000000002E-4</v>
      </c>
      <c r="E7384" s="13">
        <f>D7384*'Assumptions Notes'!C$12</f>
        <v>3.5700000000000003E-2</v>
      </c>
      <c r="F7384" s="15">
        <f t="shared" si="230"/>
        <v>2.4008250000000002E-2</v>
      </c>
      <c r="G7384" s="10">
        <f>IF(C7384&gt;'Assumptions Notes'!C$11,'Assumptions Notes'!C$11,C7384)</f>
        <v>80.7</v>
      </c>
      <c r="H7384" s="15">
        <f t="shared" si="231"/>
        <v>2.4008250000000002E-2</v>
      </c>
      <c r="I7384" s="2">
        <f>IF(C7384&gt;'Assumptions Notes'!C$11,-C7384*('Assumptions Notes'!C$13/(2*1000)),G7384*D7384)</f>
        <v>2.4008250000000002E-2</v>
      </c>
    </row>
    <row r="7385" spans="1:9" ht="16" x14ac:dyDescent="0.2">
      <c r="A7385" s="5">
        <v>42705.833333333336</v>
      </c>
      <c r="B7385" s="2">
        <v>1500.46</v>
      </c>
      <c r="C7385" s="29">
        <v>78</v>
      </c>
      <c r="D7385" s="8">
        <v>2.9500000000000001E-4</v>
      </c>
      <c r="E7385" s="13">
        <f>D7385*'Assumptions Notes'!C$12</f>
        <v>3.5400000000000001E-2</v>
      </c>
      <c r="F7385" s="15">
        <f t="shared" si="230"/>
        <v>2.3010000000000003E-2</v>
      </c>
      <c r="G7385" s="10">
        <f>IF(C7385&gt;'Assumptions Notes'!C$11,'Assumptions Notes'!C$11,C7385)</f>
        <v>78</v>
      </c>
      <c r="H7385" s="15">
        <f t="shared" si="231"/>
        <v>2.3010000000000003E-2</v>
      </c>
      <c r="I7385" s="2">
        <f>IF(C7385&gt;'Assumptions Notes'!C$11,-C7385*('Assumptions Notes'!C$13/(2*1000)),G7385*D7385)</f>
        <v>2.3010000000000003E-2</v>
      </c>
    </row>
    <row r="7386" spans="1:9" ht="16" x14ac:dyDescent="0.2">
      <c r="A7386" s="5">
        <v>42705.854166666664</v>
      </c>
      <c r="B7386" s="2">
        <v>1529.43</v>
      </c>
      <c r="C7386" s="29">
        <v>81.099999999999994</v>
      </c>
      <c r="D7386" s="8">
        <v>2.9E-4</v>
      </c>
      <c r="E7386" s="13">
        <f>D7386*'Assumptions Notes'!C$12</f>
        <v>3.4799999999999998E-2</v>
      </c>
      <c r="F7386" s="15">
        <f t="shared" si="230"/>
        <v>2.3518999999999998E-2</v>
      </c>
      <c r="G7386" s="10">
        <f>IF(C7386&gt;'Assumptions Notes'!C$11,'Assumptions Notes'!C$11,C7386)</f>
        <v>81.099999999999994</v>
      </c>
      <c r="H7386" s="15">
        <f t="shared" si="231"/>
        <v>2.3518999999999998E-2</v>
      </c>
      <c r="I7386" s="2">
        <f>IF(C7386&gt;'Assumptions Notes'!C$11,-C7386*('Assumptions Notes'!C$13/(2*1000)),G7386*D7386)</f>
        <v>2.3518999999999998E-2</v>
      </c>
    </row>
    <row r="7387" spans="1:9" ht="16" x14ac:dyDescent="0.2">
      <c r="A7387" s="5">
        <v>42705.875</v>
      </c>
      <c r="B7387" s="2">
        <v>1463.33</v>
      </c>
      <c r="C7387" s="29">
        <v>84.9</v>
      </c>
      <c r="D7387" s="8">
        <v>2.8499999999999999E-4</v>
      </c>
      <c r="E7387" s="13">
        <f>D7387*'Assumptions Notes'!C$12</f>
        <v>3.4200000000000001E-2</v>
      </c>
      <c r="F7387" s="15">
        <f t="shared" si="230"/>
        <v>2.4196499999999999E-2</v>
      </c>
      <c r="G7387" s="10">
        <f>IF(C7387&gt;'Assumptions Notes'!C$11,'Assumptions Notes'!C$11,C7387)</f>
        <v>84.9</v>
      </c>
      <c r="H7387" s="15">
        <f t="shared" si="231"/>
        <v>2.4196499999999999E-2</v>
      </c>
      <c r="I7387" s="2">
        <f>IF(C7387&gt;'Assumptions Notes'!C$11,-C7387*('Assumptions Notes'!C$13/(2*1000)),G7387*D7387)</f>
        <v>2.4196499999999999E-2</v>
      </c>
    </row>
    <row r="7388" spans="1:9" ht="16" x14ac:dyDescent="0.2">
      <c r="A7388" s="5">
        <v>42705.895833333336</v>
      </c>
      <c r="B7388" s="2">
        <v>1416.63</v>
      </c>
      <c r="C7388" s="29">
        <v>90.1</v>
      </c>
      <c r="D7388" s="8">
        <v>2.7E-4</v>
      </c>
      <c r="E7388" s="13">
        <f>D7388*'Assumptions Notes'!C$12</f>
        <v>3.2399999999999998E-2</v>
      </c>
      <c r="F7388" s="15">
        <f t="shared" si="230"/>
        <v>2.4326999999999998E-2</v>
      </c>
      <c r="G7388" s="10">
        <f>IF(C7388&gt;'Assumptions Notes'!C$11,'Assumptions Notes'!C$11,C7388)</f>
        <v>90.1</v>
      </c>
      <c r="H7388" s="15">
        <f t="shared" si="231"/>
        <v>2.4326999999999998E-2</v>
      </c>
      <c r="I7388" s="2">
        <f>IF(C7388&gt;'Assumptions Notes'!C$11,-C7388*('Assumptions Notes'!C$13/(2*1000)),G7388*D7388)</f>
        <v>2.4326999999999998E-2</v>
      </c>
    </row>
    <row r="7389" spans="1:9" ht="16" x14ac:dyDescent="0.2">
      <c r="A7389" s="5">
        <v>42705.916666666664</v>
      </c>
      <c r="B7389" s="2">
        <v>1370.99</v>
      </c>
      <c r="C7389" s="29">
        <v>93.1</v>
      </c>
      <c r="D7389" s="8">
        <v>2.5500000000000002E-4</v>
      </c>
      <c r="E7389" s="13">
        <f>D7389*'Assumptions Notes'!C$12</f>
        <v>3.0600000000000002E-2</v>
      </c>
      <c r="F7389" s="15">
        <f t="shared" si="230"/>
        <v>2.3740500000000001E-2</v>
      </c>
      <c r="G7389" s="10">
        <f>IF(C7389&gt;'Assumptions Notes'!C$11,'Assumptions Notes'!C$11,C7389)</f>
        <v>93.1</v>
      </c>
      <c r="H7389" s="15">
        <f t="shared" si="231"/>
        <v>2.3740500000000001E-2</v>
      </c>
      <c r="I7389" s="2">
        <f>IF(C7389&gt;'Assumptions Notes'!C$11,-C7389*('Assumptions Notes'!C$13/(2*1000)),G7389*D7389)</f>
        <v>2.3740500000000001E-2</v>
      </c>
    </row>
    <row r="7390" spans="1:9" ht="16" x14ac:dyDescent="0.2">
      <c r="A7390" s="5">
        <v>42705.9375</v>
      </c>
      <c r="B7390" s="2">
        <v>1330.9</v>
      </c>
      <c r="C7390" s="29">
        <v>92.5</v>
      </c>
      <c r="D7390" s="8">
        <v>2.1250000000000002E-4</v>
      </c>
      <c r="E7390" s="13">
        <f>D7390*'Assumptions Notes'!C$12</f>
        <v>2.5500000000000002E-2</v>
      </c>
      <c r="F7390" s="15">
        <f t="shared" si="230"/>
        <v>1.965625E-2</v>
      </c>
      <c r="G7390" s="10">
        <f>IF(C7390&gt;'Assumptions Notes'!C$11,'Assumptions Notes'!C$11,C7390)</f>
        <v>92.5</v>
      </c>
      <c r="H7390" s="15">
        <f t="shared" si="231"/>
        <v>1.965625E-2</v>
      </c>
      <c r="I7390" s="2">
        <f>IF(C7390&gt;'Assumptions Notes'!C$11,-C7390*('Assumptions Notes'!C$13/(2*1000)),G7390*D7390)</f>
        <v>1.965625E-2</v>
      </c>
    </row>
    <row r="7391" spans="1:9" ht="16" x14ac:dyDescent="0.2">
      <c r="A7391" s="5">
        <v>42705.958333333336</v>
      </c>
      <c r="B7391" s="2">
        <v>1325.64</v>
      </c>
      <c r="C7391" s="29">
        <v>93.3</v>
      </c>
      <c r="D7391" s="8">
        <v>1.7000000000000001E-4</v>
      </c>
      <c r="E7391" s="13">
        <f>D7391*'Assumptions Notes'!C$12</f>
        <v>2.0400000000000001E-2</v>
      </c>
      <c r="F7391" s="15">
        <f t="shared" si="230"/>
        <v>1.5861E-2</v>
      </c>
      <c r="G7391" s="10">
        <f>IF(C7391&gt;'Assumptions Notes'!C$11,'Assumptions Notes'!C$11,C7391)</f>
        <v>93.3</v>
      </c>
      <c r="H7391" s="15">
        <f t="shared" si="231"/>
        <v>1.5861E-2</v>
      </c>
      <c r="I7391" s="2">
        <f>IF(C7391&gt;'Assumptions Notes'!C$11,-C7391*('Assumptions Notes'!C$13/(2*1000)),G7391*D7391)</f>
        <v>1.5861E-2</v>
      </c>
    </row>
    <row r="7392" spans="1:9" ht="16" x14ac:dyDescent="0.2">
      <c r="A7392" s="5">
        <v>42705.979166666664</v>
      </c>
      <c r="B7392" s="2">
        <v>1343.15</v>
      </c>
      <c r="C7392" s="29">
        <v>92.8</v>
      </c>
      <c r="D7392" s="8">
        <v>1.5000000000000001E-4</v>
      </c>
      <c r="E7392" s="13">
        <f>D7392*'Assumptions Notes'!C$12</f>
        <v>1.8000000000000002E-2</v>
      </c>
      <c r="F7392" s="15">
        <f t="shared" si="230"/>
        <v>1.392E-2</v>
      </c>
      <c r="G7392" s="10">
        <f>IF(C7392&gt;'Assumptions Notes'!C$11,'Assumptions Notes'!C$11,C7392)</f>
        <v>92.8</v>
      </c>
      <c r="H7392" s="15">
        <f t="shared" si="231"/>
        <v>1.392E-2</v>
      </c>
      <c r="I7392" s="2">
        <f>IF(C7392&gt;'Assumptions Notes'!C$11,-C7392*('Assumptions Notes'!C$13/(2*1000)),G7392*D7392)</f>
        <v>1.392E-2</v>
      </c>
    </row>
    <row r="7393" spans="1:9" ht="16" x14ac:dyDescent="0.2">
      <c r="A7393" s="5">
        <v>42706</v>
      </c>
      <c r="B7393" s="2">
        <v>1544.31</v>
      </c>
      <c r="C7393" s="29">
        <v>88.6</v>
      </c>
      <c r="D7393" s="8">
        <v>1.2999999999999999E-4</v>
      </c>
      <c r="E7393" s="13">
        <f>D7393*'Assumptions Notes'!C$12</f>
        <v>1.5599999999999999E-2</v>
      </c>
      <c r="F7393" s="15">
        <f t="shared" si="230"/>
        <v>1.1517999999999999E-2</v>
      </c>
      <c r="G7393" s="10">
        <f>IF(C7393&gt;'Assumptions Notes'!C$11,'Assumptions Notes'!C$11,C7393)</f>
        <v>88.6</v>
      </c>
      <c r="H7393" s="15">
        <f t="shared" si="231"/>
        <v>1.1517999999999999E-2</v>
      </c>
      <c r="I7393" s="2">
        <f>IF(C7393&gt;'Assumptions Notes'!C$11,-C7393*('Assumptions Notes'!C$13/(2*1000)),G7393*D7393)</f>
        <v>1.1517999999999999E-2</v>
      </c>
    </row>
    <row r="7394" spans="1:9" ht="16" x14ac:dyDescent="0.2">
      <c r="A7394" s="5">
        <v>42706.020833333336</v>
      </c>
      <c r="B7394" s="2">
        <v>1430.76</v>
      </c>
      <c r="C7394" s="29">
        <v>82.2</v>
      </c>
      <c r="D7394" s="8">
        <v>1.175E-4</v>
      </c>
      <c r="E7394" s="13">
        <f>D7394*'Assumptions Notes'!C$12</f>
        <v>1.41E-2</v>
      </c>
      <c r="F7394" s="15">
        <f t="shared" si="230"/>
        <v>9.6585000000000004E-3</v>
      </c>
      <c r="G7394" s="10">
        <f>IF(C7394&gt;'Assumptions Notes'!C$11,'Assumptions Notes'!C$11,C7394)</f>
        <v>82.2</v>
      </c>
      <c r="H7394" s="15">
        <f t="shared" si="231"/>
        <v>9.6585000000000004E-3</v>
      </c>
      <c r="I7394" s="2">
        <f>IF(C7394&gt;'Assumptions Notes'!C$11,-C7394*('Assumptions Notes'!C$13/(2*1000)),G7394*D7394)</f>
        <v>9.6585000000000004E-3</v>
      </c>
    </row>
    <row r="7395" spans="1:9" ht="16" x14ac:dyDescent="0.2">
      <c r="A7395" s="5">
        <v>42706.041666666664</v>
      </c>
      <c r="B7395" s="2">
        <v>1375.91</v>
      </c>
      <c r="C7395" s="29">
        <v>79</v>
      </c>
      <c r="D7395" s="8">
        <v>1.05E-4</v>
      </c>
      <c r="E7395" s="13">
        <f>D7395*'Assumptions Notes'!C$12</f>
        <v>1.26E-2</v>
      </c>
      <c r="F7395" s="15">
        <f t="shared" si="230"/>
        <v>8.2950000000000003E-3</v>
      </c>
      <c r="G7395" s="10">
        <f>IF(C7395&gt;'Assumptions Notes'!C$11,'Assumptions Notes'!C$11,C7395)</f>
        <v>79</v>
      </c>
      <c r="H7395" s="15">
        <f t="shared" si="231"/>
        <v>8.2950000000000003E-3</v>
      </c>
      <c r="I7395" s="2">
        <f>IF(C7395&gt;'Assumptions Notes'!C$11,-C7395*('Assumptions Notes'!C$13/(2*1000)),G7395*D7395)</f>
        <v>8.2950000000000003E-3</v>
      </c>
    </row>
    <row r="7396" spans="1:9" ht="16" x14ac:dyDescent="0.2">
      <c r="A7396" s="5">
        <v>42706.0625</v>
      </c>
      <c r="B7396" s="2">
        <v>1295.47</v>
      </c>
      <c r="C7396" s="29">
        <v>78.2</v>
      </c>
      <c r="D7396" s="8">
        <v>1.025E-4</v>
      </c>
      <c r="E7396" s="13">
        <f>D7396*'Assumptions Notes'!C$12</f>
        <v>1.23E-2</v>
      </c>
      <c r="F7396" s="15">
        <f t="shared" si="230"/>
        <v>8.0155000000000001E-3</v>
      </c>
      <c r="G7396" s="10">
        <f>IF(C7396&gt;'Assumptions Notes'!C$11,'Assumptions Notes'!C$11,C7396)</f>
        <v>78.2</v>
      </c>
      <c r="H7396" s="15">
        <f t="shared" si="231"/>
        <v>8.0155000000000001E-3</v>
      </c>
      <c r="I7396" s="2">
        <f>IF(C7396&gt;'Assumptions Notes'!C$11,-C7396*('Assumptions Notes'!C$13/(2*1000)),G7396*D7396)</f>
        <v>8.0155000000000001E-3</v>
      </c>
    </row>
    <row r="7397" spans="1:9" ht="16" x14ac:dyDescent="0.2">
      <c r="A7397" s="5">
        <v>42706.083333333336</v>
      </c>
      <c r="B7397" s="2">
        <v>1235.3900000000001</v>
      </c>
      <c r="C7397" s="29">
        <v>76.3</v>
      </c>
      <c r="D7397" s="8">
        <v>1E-4</v>
      </c>
      <c r="E7397" s="13">
        <f>D7397*'Assumptions Notes'!C$12</f>
        <v>1.2E-2</v>
      </c>
      <c r="F7397" s="15">
        <f t="shared" si="230"/>
        <v>7.6300000000000005E-3</v>
      </c>
      <c r="G7397" s="10">
        <f>IF(C7397&gt;'Assumptions Notes'!C$11,'Assumptions Notes'!C$11,C7397)</f>
        <v>76.3</v>
      </c>
      <c r="H7397" s="15">
        <f t="shared" si="231"/>
        <v>7.6300000000000005E-3</v>
      </c>
      <c r="I7397" s="2">
        <f>IF(C7397&gt;'Assumptions Notes'!C$11,-C7397*('Assumptions Notes'!C$13/(2*1000)),G7397*D7397)</f>
        <v>7.6300000000000005E-3</v>
      </c>
    </row>
    <row r="7398" spans="1:9" ht="16" x14ac:dyDescent="0.2">
      <c r="A7398" s="5">
        <v>42706.104166666664</v>
      </c>
      <c r="B7398" s="2">
        <v>1189.49</v>
      </c>
      <c r="C7398" s="29">
        <v>77.7</v>
      </c>
      <c r="D7398" s="8">
        <v>9.8750000000000002E-5</v>
      </c>
      <c r="E7398" s="13">
        <f>D7398*'Assumptions Notes'!C$12</f>
        <v>1.1849999999999999E-2</v>
      </c>
      <c r="F7398" s="15">
        <f t="shared" si="230"/>
        <v>7.672875E-3</v>
      </c>
      <c r="G7398" s="10">
        <f>IF(C7398&gt;'Assumptions Notes'!C$11,'Assumptions Notes'!C$11,C7398)</f>
        <v>77.7</v>
      </c>
      <c r="H7398" s="15">
        <f t="shared" si="231"/>
        <v>7.672875E-3</v>
      </c>
      <c r="I7398" s="2">
        <f>IF(C7398&gt;'Assumptions Notes'!C$11,-C7398*('Assumptions Notes'!C$13/(2*1000)),G7398*D7398)</f>
        <v>7.672875E-3</v>
      </c>
    </row>
    <row r="7399" spans="1:9" ht="16" x14ac:dyDescent="0.2">
      <c r="A7399" s="5">
        <v>42706.125</v>
      </c>
      <c r="B7399" s="2">
        <v>1176.1300000000001</v>
      </c>
      <c r="C7399" s="29">
        <v>82.9</v>
      </c>
      <c r="D7399" s="8">
        <v>9.7499999999999998E-5</v>
      </c>
      <c r="E7399" s="13">
        <f>D7399*'Assumptions Notes'!C$12</f>
        <v>1.17E-2</v>
      </c>
      <c r="F7399" s="15">
        <f t="shared" si="230"/>
        <v>8.0827499999999997E-3</v>
      </c>
      <c r="G7399" s="10">
        <f>IF(C7399&gt;'Assumptions Notes'!C$11,'Assumptions Notes'!C$11,C7399)</f>
        <v>82.9</v>
      </c>
      <c r="H7399" s="15">
        <f t="shared" si="231"/>
        <v>8.0827499999999997E-3</v>
      </c>
      <c r="I7399" s="2">
        <f>IF(C7399&gt;'Assumptions Notes'!C$11,-C7399*('Assumptions Notes'!C$13/(2*1000)),G7399*D7399)</f>
        <v>8.0827499999999997E-3</v>
      </c>
    </row>
    <row r="7400" spans="1:9" ht="16" x14ac:dyDescent="0.2">
      <c r="A7400" s="5">
        <v>42706.145833333336</v>
      </c>
      <c r="B7400" s="2">
        <v>1151.3699999999999</v>
      </c>
      <c r="C7400" s="29">
        <v>90.9</v>
      </c>
      <c r="D7400" s="8">
        <v>9.6250000000000009E-5</v>
      </c>
      <c r="E7400" s="13">
        <f>D7400*'Assumptions Notes'!C$12</f>
        <v>1.1550000000000001E-2</v>
      </c>
      <c r="F7400" s="15">
        <f t="shared" si="230"/>
        <v>8.7491250000000017E-3</v>
      </c>
      <c r="G7400" s="10">
        <f>IF(C7400&gt;'Assumptions Notes'!C$11,'Assumptions Notes'!C$11,C7400)</f>
        <v>90.9</v>
      </c>
      <c r="H7400" s="15">
        <f t="shared" si="231"/>
        <v>8.7491250000000017E-3</v>
      </c>
      <c r="I7400" s="2">
        <f>IF(C7400&gt;'Assumptions Notes'!C$11,-C7400*('Assumptions Notes'!C$13/(2*1000)),G7400*D7400)</f>
        <v>8.7491250000000017E-3</v>
      </c>
    </row>
    <row r="7401" spans="1:9" ht="16" x14ac:dyDescent="0.2">
      <c r="A7401" s="5">
        <v>42706.166666666664</v>
      </c>
      <c r="B7401" s="2">
        <v>1156.03</v>
      </c>
      <c r="C7401" s="29">
        <v>91.8</v>
      </c>
      <c r="D7401" s="8">
        <v>9.5000000000000005E-5</v>
      </c>
      <c r="E7401" s="13">
        <f>D7401*'Assumptions Notes'!C$12</f>
        <v>1.14E-2</v>
      </c>
      <c r="F7401" s="15">
        <f t="shared" si="230"/>
        <v>8.7209999999999996E-3</v>
      </c>
      <c r="G7401" s="10">
        <f>IF(C7401&gt;'Assumptions Notes'!C$11,'Assumptions Notes'!C$11,C7401)</f>
        <v>91.8</v>
      </c>
      <c r="H7401" s="15">
        <f t="shared" si="231"/>
        <v>8.7209999999999996E-3</v>
      </c>
      <c r="I7401" s="2">
        <f>IF(C7401&gt;'Assumptions Notes'!C$11,-C7401*('Assumptions Notes'!C$13/(2*1000)),G7401*D7401)</f>
        <v>8.7209999999999996E-3</v>
      </c>
    </row>
    <row r="7402" spans="1:9" ht="16" x14ac:dyDescent="0.2">
      <c r="A7402" s="5">
        <v>42706.1875</v>
      </c>
      <c r="B7402" s="2">
        <v>1171.32</v>
      </c>
      <c r="C7402" s="29">
        <v>88.3</v>
      </c>
      <c r="D7402" s="8">
        <v>9.6250000000000009E-5</v>
      </c>
      <c r="E7402" s="13">
        <f>D7402*'Assumptions Notes'!C$12</f>
        <v>1.1550000000000001E-2</v>
      </c>
      <c r="F7402" s="15">
        <f t="shared" si="230"/>
        <v>8.4988750000000012E-3</v>
      </c>
      <c r="G7402" s="10">
        <f>IF(C7402&gt;'Assumptions Notes'!C$11,'Assumptions Notes'!C$11,C7402)</f>
        <v>88.3</v>
      </c>
      <c r="H7402" s="15">
        <f t="shared" si="231"/>
        <v>8.4988750000000012E-3</v>
      </c>
      <c r="I7402" s="2">
        <f>IF(C7402&gt;'Assumptions Notes'!C$11,-C7402*('Assumptions Notes'!C$13/(2*1000)),G7402*D7402)</f>
        <v>8.4988750000000012E-3</v>
      </c>
    </row>
    <row r="7403" spans="1:9" ht="16" x14ac:dyDescent="0.2">
      <c r="A7403" s="5">
        <v>42706.208333333336</v>
      </c>
      <c r="B7403" s="2">
        <v>1202.53</v>
      </c>
      <c r="C7403" s="29">
        <v>90</v>
      </c>
      <c r="D7403" s="8">
        <v>9.7499999999999998E-5</v>
      </c>
      <c r="E7403" s="13">
        <f>D7403*'Assumptions Notes'!C$12</f>
        <v>1.17E-2</v>
      </c>
      <c r="F7403" s="15">
        <f t="shared" si="230"/>
        <v>8.7749999999999998E-3</v>
      </c>
      <c r="G7403" s="10">
        <f>IF(C7403&gt;'Assumptions Notes'!C$11,'Assumptions Notes'!C$11,C7403)</f>
        <v>90</v>
      </c>
      <c r="H7403" s="15">
        <f t="shared" si="231"/>
        <v>8.7749999999999998E-3</v>
      </c>
      <c r="I7403" s="2">
        <f>IF(C7403&gt;'Assumptions Notes'!C$11,-C7403*('Assumptions Notes'!C$13/(2*1000)),G7403*D7403)</f>
        <v>8.7749999999999998E-3</v>
      </c>
    </row>
    <row r="7404" spans="1:9" ht="16" x14ac:dyDescent="0.2">
      <c r="A7404" s="5">
        <v>42706.229166666664</v>
      </c>
      <c r="B7404" s="2">
        <v>1234.8</v>
      </c>
      <c r="C7404" s="29">
        <v>90.7</v>
      </c>
      <c r="D7404" s="8">
        <v>1.15E-4</v>
      </c>
      <c r="E7404" s="13">
        <f>D7404*'Assumptions Notes'!C$12</f>
        <v>1.38E-2</v>
      </c>
      <c r="F7404" s="15">
        <f t="shared" si="230"/>
        <v>1.0430500000000001E-2</v>
      </c>
      <c r="G7404" s="10">
        <f>IF(C7404&gt;'Assumptions Notes'!C$11,'Assumptions Notes'!C$11,C7404)</f>
        <v>90.7</v>
      </c>
      <c r="H7404" s="15">
        <f t="shared" si="231"/>
        <v>1.0430500000000001E-2</v>
      </c>
      <c r="I7404" s="2">
        <f>IF(C7404&gt;'Assumptions Notes'!C$11,-C7404*('Assumptions Notes'!C$13/(2*1000)),G7404*D7404)</f>
        <v>1.0430500000000001E-2</v>
      </c>
    </row>
    <row r="7405" spans="1:9" ht="16" x14ac:dyDescent="0.2">
      <c r="A7405" s="5">
        <v>42706.25</v>
      </c>
      <c r="B7405" s="2">
        <v>1298.77</v>
      </c>
      <c r="C7405" s="29">
        <v>85.7</v>
      </c>
      <c r="D7405" s="8">
        <v>1.325E-4</v>
      </c>
      <c r="E7405" s="13">
        <f>D7405*'Assumptions Notes'!C$12</f>
        <v>1.5900000000000001E-2</v>
      </c>
      <c r="F7405" s="15">
        <f t="shared" si="230"/>
        <v>1.1355250000000001E-2</v>
      </c>
      <c r="G7405" s="10">
        <f>IF(C7405&gt;'Assumptions Notes'!C$11,'Assumptions Notes'!C$11,C7405)</f>
        <v>85.7</v>
      </c>
      <c r="H7405" s="15">
        <f t="shared" si="231"/>
        <v>1.1355250000000001E-2</v>
      </c>
      <c r="I7405" s="2">
        <f>IF(C7405&gt;'Assumptions Notes'!C$11,-C7405*('Assumptions Notes'!C$13/(2*1000)),G7405*D7405)</f>
        <v>1.1355250000000001E-2</v>
      </c>
    </row>
    <row r="7406" spans="1:9" ht="16" x14ac:dyDescent="0.2">
      <c r="A7406" s="5">
        <v>42706.270833333336</v>
      </c>
      <c r="B7406" s="2">
        <v>1352.34</v>
      </c>
      <c r="C7406" s="29">
        <v>80</v>
      </c>
      <c r="D7406" s="8">
        <v>1.6249999999999999E-4</v>
      </c>
      <c r="E7406" s="13">
        <f>D7406*'Assumptions Notes'!C$12</f>
        <v>1.95E-2</v>
      </c>
      <c r="F7406" s="15">
        <f t="shared" si="230"/>
        <v>1.2999999999999999E-2</v>
      </c>
      <c r="G7406" s="10">
        <f>IF(C7406&gt;'Assumptions Notes'!C$11,'Assumptions Notes'!C$11,C7406)</f>
        <v>80</v>
      </c>
      <c r="H7406" s="15">
        <f t="shared" si="231"/>
        <v>1.2999999999999999E-2</v>
      </c>
      <c r="I7406" s="2">
        <f>IF(C7406&gt;'Assumptions Notes'!C$11,-C7406*('Assumptions Notes'!C$13/(2*1000)),G7406*D7406)</f>
        <v>1.2999999999999999E-2</v>
      </c>
    </row>
    <row r="7407" spans="1:9" ht="16" x14ac:dyDescent="0.2">
      <c r="A7407" s="5">
        <v>42706.291666666664</v>
      </c>
      <c r="B7407" s="2">
        <v>1385.74</v>
      </c>
      <c r="C7407" s="29">
        <v>77.3</v>
      </c>
      <c r="D7407" s="8">
        <v>1.9249999999999999E-4</v>
      </c>
      <c r="E7407" s="13">
        <f>D7407*'Assumptions Notes'!C$12</f>
        <v>2.3099999999999999E-2</v>
      </c>
      <c r="F7407" s="15">
        <f t="shared" si="230"/>
        <v>1.4880249999999999E-2</v>
      </c>
      <c r="G7407" s="10">
        <f>IF(C7407&gt;'Assumptions Notes'!C$11,'Assumptions Notes'!C$11,C7407)</f>
        <v>77.3</v>
      </c>
      <c r="H7407" s="15">
        <f t="shared" si="231"/>
        <v>1.4880249999999999E-2</v>
      </c>
      <c r="I7407" s="2">
        <f>IF(C7407&gt;'Assumptions Notes'!C$11,-C7407*('Assumptions Notes'!C$13/(2*1000)),G7407*D7407)</f>
        <v>1.4880249999999999E-2</v>
      </c>
    </row>
    <row r="7408" spans="1:9" ht="16" x14ac:dyDescent="0.2">
      <c r="A7408" s="5">
        <v>42706.3125</v>
      </c>
      <c r="B7408" s="2">
        <v>1415.14</v>
      </c>
      <c r="C7408" s="29">
        <v>75.599999999999994</v>
      </c>
      <c r="D7408" s="8">
        <v>2.0875000000000001E-4</v>
      </c>
      <c r="E7408" s="13">
        <f>D7408*'Assumptions Notes'!C$12</f>
        <v>2.5049999999999999E-2</v>
      </c>
      <c r="F7408" s="15">
        <f t="shared" si="230"/>
        <v>1.57815E-2</v>
      </c>
      <c r="G7408" s="10">
        <f>IF(C7408&gt;'Assumptions Notes'!C$11,'Assumptions Notes'!C$11,C7408)</f>
        <v>75.599999999999994</v>
      </c>
      <c r="H7408" s="15">
        <f t="shared" si="231"/>
        <v>1.57815E-2</v>
      </c>
      <c r="I7408" s="2">
        <f>IF(C7408&gt;'Assumptions Notes'!C$11,-C7408*('Assumptions Notes'!C$13/(2*1000)),G7408*D7408)</f>
        <v>1.57815E-2</v>
      </c>
    </row>
    <row r="7409" spans="1:9" ht="16" x14ac:dyDescent="0.2">
      <c r="A7409" s="5">
        <v>42706.333333333336</v>
      </c>
      <c r="B7409" s="2">
        <v>1371.75</v>
      </c>
      <c r="C7409" s="29">
        <v>74.7</v>
      </c>
      <c r="D7409" s="8">
        <v>2.2499999999999999E-4</v>
      </c>
      <c r="E7409" s="13">
        <f>D7409*'Assumptions Notes'!C$12</f>
        <v>2.7E-2</v>
      </c>
      <c r="F7409" s="15">
        <f t="shared" si="230"/>
        <v>1.68075E-2</v>
      </c>
      <c r="G7409" s="10">
        <f>IF(C7409&gt;'Assumptions Notes'!C$11,'Assumptions Notes'!C$11,C7409)</f>
        <v>74.7</v>
      </c>
      <c r="H7409" s="15">
        <f t="shared" si="231"/>
        <v>1.68075E-2</v>
      </c>
      <c r="I7409" s="2">
        <f>IF(C7409&gt;'Assumptions Notes'!C$11,-C7409*('Assumptions Notes'!C$13/(2*1000)),G7409*D7409)</f>
        <v>1.68075E-2</v>
      </c>
    </row>
    <row r="7410" spans="1:9" ht="16" x14ac:dyDescent="0.2">
      <c r="A7410" s="5">
        <v>42706.354166666664</v>
      </c>
      <c r="B7410" s="2">
        <v>1364.4</v>
      </c>
      <c r="C7410" s="29">
        <v>77.8</v>
      </c>
      <c r="D7410" s="8">
        <v>2.2625E-4</v>
      </c>
      <c r="E7410" s="13">
        <f>D7410*'Assumptions Notes'!C$12</f>
        <v>2.7150000000000001E-2</v>
      </c>
      <c r="F7410" s="15">
        <f t="shared" si="230"/>
        <v>1.760225E-2</v>
      </c>
      <c r="G7410" s="10">
        <f>IF(C7410&gt;'Assumptions Notes'!C$11,'Assumptions Notes'!C$11,C7410)</f>
        <v>77.8</v>
      </c>
      <c r="H7410" s="15">
        <f t="shared" si="231"/>
        <v>1.760225E-2</v>
      </c>
      <c r="I7410" s="2">
        <f>IF(C7410&gt;'Assumptions Notes'!C$11,-C7410*('Assumptions Notes'!C$13/(2*1000)),G7410*D7410)</f>
        <v>1.760225E-2</v>
      </c>
    </row>
    <row r="7411" spans="1:9" ht="16" x14ac:dyDescent="0.2">
      <c r="A7411" s="5">
        <v>42706.375</v>
      </c>
      <c r="B7411" s="2">
        <v>1347.97</v>
      </c>
      <c r="C7411" s="29">
        <v>82</v>
      </c>
      <c r="D7411" s="8">
        <v>2.275E-4</v>
      </c>
      <c r="E7411" s="13">
        <f>D7411*'Assumptions Notes'!C$12</f>
        <v>2.7300000000000001E-2</v>
      </c>
      <c r="F7411" s="15">
        <f t="shared" si="230"/>
        <v>1.8655000000000001E-2</v>
      </c>
      <c r="G7411" s="10">
        <f>IF(C7411&gt;'Assumptions Notes'!C$11,'Assumptions Notes'!C$11,C7411)</f>
        <v>82</v>
      </c>
      <c r="H7411" s="15">
        <f t="shared" si="231"/>
        <v>1.8655000000000001E-2</v>
      </c>
      <c r="I7411" s="2">
        <f>IF(C7411&gt;'Assumptions Notes'!C$11,-C7411*('Assumptions Notes'!C$13/(2*1000)),G7411*D7411)</f>
        <v>1.8655000000000001E-2</v>
      </c>
    </row>
    <row r="7412" spans="1:9" ht="16" x14ac:dyDescent="0.2">
      <c r="A7412" s="5">
        <v>42706.395833333336</v>
      </c>
      <c r="B7412" s="2">
        <v>1318.05</v>
      </c>
      <c r="C7412" s="29">
        <v>86.6</v>
      </c>
      <c r="D7412" s="8">
        <v>2.1875E-4</v>
      </c>
      <c r="E7412" s="13">
        <f>D7412*'Assumptions Notes'!C$12</f>
        <v>2.6249999999999999E-2</v>
      </c>
      <c r="F7412" s="15">
        <f t="shared" si="230"/>
        <v>1.8943749999999999E-2</v>
      </c>
      <c r="G7412" s="10">
        <f>IF(C7412&gt;'Assumptions Notes'!C$11,'Assumptions Notes'!C$11,C7412)</f>
        <v>86.6</v>
      </c>
      <c r="H7412" s="15">
        <f t="shared" si="231"/>
        <v>1.8943749999999999E-2</v>
      </c>
      <c r="I7412" s="2">
        <f>IF(C7412&gt;'Assumptions Notes'!C$11,-C7412*('Assumptions Notes'!C$13/(2*1000)),G7412*D7412)</f>
        <v>1.8943749999999999E-2</v>
      </c>
    </row>
    <row r="7413" spans="1:9" ht="16" x14ac:dyDescent="0.2">
      <c r="A7413" s="5">
        <v>42706.416666666664</v>
      </c>
      <c r="B7413" s="2">
        <v>1274.5999999999999</v>
      </c>
      <c r="C7413" s="29">
        <v>88.1</v>
      </c>
      <c r="D7413" s="8">
        <v>2.1000000000000001E-4</v>
      </c>
      <c r="E7413" s="13">
        <f>D7413*'Assumptions Notes'!C$12</f>
        <v>2.52E-2</v>
      </c>
      <c r="F7413" s="15">
        <f t="shared" si="230"/>
        <v>1.8501E-2</v>
      </c>
      <c r="G7413" s="10">
        <f>IF(C7413&gt;'Assumptions Notes'!C$11,'Assumptions Notes'!C$11,C7413)</f>
        <v>88.1</v>
      </c>
      <c r="H7413" s="15">
        <f t="shared" si="231"/>
        <v>1.8501E-2</v>
      </c>
      <c r="I7413" s="2">
        <f>IF(C7413&gt;'Assumptions Notes'!C$11,-C7413*('Assumptions Notes'!C$13/(2*1000)),G7413*D7413)</f>
        <v>1.8501E-2</v>
      </c>
    </row>
    <row r="7414" spans="1:9" ht="16" x14ac:dyDescent="0.2">
      <c r="A7414" s="5">
        <v>42706.4375</v>
      </c>
      <c r="B7414" s="2">
        <v>1230.7</v>
      </c>
      <c r="C7414" s="29">
        <v>84.5</v>
      </c>
      <c r="D7414" s="8">
        <v>2.075E-4</v>
      </c>
      <c r="E7414" s="13">
        <f>D7414*'Assumptions Notes'!C$12</f>
        <v>2.4899999999999999E-2</v>
      </c>
      <c r="F7414" s="15">
        <f t="shared" si="230"/>
        <v>1.7533750000000001E-2</v>
      </c>
      <c r="G7414" s="10">
        <f>IF(C7414&gt;'Assumptions Notes'!C$11,'Assumptions Notes'!C$11,C7414)</f>
        <v>84.5</v>
      </c>
      <c r="H7414" s="15">
        <f t="shared" si="231"/>
        <v>1.7533750000000001E-2</v>
      </c>
      <c r="I7414" s="2">
        <f>IF(C7414&gt;'Assumptions Notes'!C$11,-C7414*('Assumptions Notes'!C$13/(2*1000)),G7414*D7414)</f>
        <v>1.7533750000000001E-2</v>
      </c>
    </row>
    <row r="7415" spans="1:9" ht="16" x14ac:dyDescent="0.2">
      <c r="A7415" s="5">
        <v>42706.458333333336</v>
      </c>
      <c r="B7415" s="2">
        <v>1179.32</v>
      </c>
      <c r="C7415" s="29">
        <v>85.8</v>
      </c>
      <c r="D7415" s="8">
        <v>2.05E-4</v>
      </c>
      <c r="E7415" s="13">
        <f>D7415*'Assumptions Notes'!C$12</f>
        <v>2.46E-2</v>
      </c>
      <c r="F7415" s="15">
        <f t="shared" si="230"/>
        <v>1.7589E-2</v>
      </c>
      <c r="G7415" s="10">
        <f>IF(C7415&gt;'Assumptions Notes'!C$11,'Assumptions Notes'!C$11,C7415)</f>
        <v>85.8</v>
      </c>
      <c r="H7415" s="15">
        <f t="shared" si="231"/>
        <v>1.7589E-2</v>
      </c>
      <c r="I7415" s="2">
        <f>IF(C7415&gt;'Assumptions Notes'!C$11,-C7415*('Assumptions Notes'!C$13/(2*1000)),G7415*D7415)</f>
        <v>1.7589E-2</v>
      </c>
    </row>
    <row r="7416" spans="1:9" ht="16" x14ac:dyDescent="0.2">
      <c r="A7416" s="5">
        <v>42706.479166666664</v>
      </c>
      <c r="B7416" s="2">
        <v>1137.54</v>
      </c>
      <c r="C7416" s="29">
        <v>87</v>
      </c>
      <c r="D7416" s="8">
        <v>2.1499999999999999E-4</v>
      </c>
      <c r="E7416" s="13">
        <f>D7416*'Assumptions Notes'!C$12</f>
        <v>2.58E-2</v>
      </c>
      <c r="F7416" s="15">
        <f t="shared" si="230"/>
        <v>1.8704999999999999E-2</v>
      </c>
      <c r="G7416" s="10">
        <f>IF(C7416&gt;'Assumptions Notes'!C$11,'Assumptions Notes'!C$11,C7416)</f>
        <v>87</v>
      </c>
      <c r="H7416" s="15">
        <f t="shared" si="231"/>
        <v>1.8704999999999999E-2</v>
      </c>
      <c r="I7416" s="2">
        <f>IF(C7416&gt;'Assumptions Notes'!C$11,-C7416*('Assumptions Notes'!C$13/(2*1000)),G7416*D7416)</f>
        <v>1.8704999999999999E-2</v>
      </c>
    </row>
    <row r="7417" spans="1:9" ht="16" x14ac:dyDescent="0.2">
      <c r="A7417" s="5">
        <v>42706.5</v>
      </c>
      <c r="B7417" s="2">
        <v>1130.25</v>
      </c>
      <c r="C7417" s="29">
        <v>84.1</v>
      </c>
      <c r="D7417" s="8">
        <v>2.2499999999999999E-4</v>
      </c>
      <c r="E7417" s="13">
        <f>D7417*'Assumptions Notes'!C$12</f>
        <v>2.7E-2</v>
      </c>
      <c r="F7417" s="15">
        <f t="shared" si="230"/>
        <v>1.8922499999999998E-2</v>
      </c>
      <c r="G7417" s="10">
        <f>IF(C7417&gt;'Assumptions Notes'!C$11,'Assumptions Notes'!C$11,C7417)</f>
        <v>84.1</v>
      </c>
      <c r="H7417" s="15">
        <f t="shared" si="231"/>
        <v>1.8922499999999998E-2</v>
      </c>
      <c r="I7417" s="2">
        <f>IF(C7417&gt;'Assumptions Notes'!C$11,-C7417*('Assumptions Notes'!C$13/(2*1000)),G7417*D7417)</f>
        <v>1.8922499999999998E-2</v>
      </c>
    </row>
    <row r="7418" spans="1:9" ht="16" x14ac:dyDescent="0.2">
      <c r="A7418" s="5">
        <v>42706.520833333336</v>
      </c>
      <c r="B7418" s="2">
        <v>1118.24</v>
      </c>
      <c r="C7418" s="29">
        <v>80.099999999999994</v>
      </c>
      <c r="D7418" s="8">
        <v>2.1250000000000002E-4</v>
      </c>
      <c r="E7418" s="13">
        <f>D7418*'Assumptions Notes'!C$12</f>
        <v>2.5500000000000002E-2</v>
      </c>
      <c r="F7418" s="15">
        <f t="shared" si="230"/>
        <v>1.7021250000000002E-2</v>
      </c>
      <c r="G7418" s="10">
        <f>IF(C7418&gt;'Assumptions Notes'!C$11,'Assumptions Notes'!C$11,C7418)</f>
        <v>80.099999999999994</v>
      </c>
      <c r="H7418" s="15">
        <f t="shared" si="231"/>
        <v>1.7021250000000002E-2</v>
      </c>
      <c r="I7418" s="2">
        <f>IF(C7418&gt;'Assumptions Notes'!C$11,-C7418*('Assumptions Notes'!C$13/(2*1000)),G7418*D7418)</f>
        <v>1.7021250000000002E-2</v>
      </c>
    </row>
    <row r="7419" spans="1:9" ht="16" x14ac:dyDescent="0.2">
      <c r="A7419" s="5">
        <v>42706.541666666664</v>
      </c>
      <c r="B7419" s="2">
        <v>1124.04</v>
      </c>
      <c r="C7419" s="29">
        <v>76</v>
      </c>
      <c r="D7419" s="8">
        <v>2.0000000000000001E-4</v>
      </c>
      <c r="E7419" s="13">
        <f>D7419*'Assumptions Notes'!C$12</f>
        <v>2.4E-2</v>
      </c>
      <c r="F7419" s="15">
        <f t="shared" si="230"/>
        <v>1.52E-2</v>
      </c>
      <c r="G7419" s="10">
        <f>IF(C7419&gt;'Assumptions Notes'!C$11,'Assumptions Notes'!C$11,C7419)</f>
        <v>76</v>
      </c>
      <c r="H7419" s="15">
        <f t="shared" si="231"/>
        <v>1.52E-2</v>
      </c>
      <c r="I7419" s="2">
        <f>IF(C7419&gt;'Assumptions Notes'!C$11,-C7419*('Assumptions Notes'!C$13/(2*1000)),G7419*D7419)</f>
        <v>1.52E-2</v>
      </c>
    </row>
    <row r="7420" spans="1:9" ht="16" x14ac:dyDescent="0.2">
      <c r="A7420" s="5">
        <v>42706.5625</v>
      </c>
      <c r="B7420" s="2">
        <v>1110.71</v>
      </c>
      <c r="C7420" s="29">
        <v>71.7</v>
      </c>
      <c r="D7420" s="8">
        <v>1.975E-4</v>
      </c>
      <c r="E7420" s="13">
        <f>D7420*'Assumptions Notes'!C$12</f>
        <v>2.3699999999999999E-2</v>
      </c>
      <c r="F7420" s="15">
        <f t="shared" si="230"/>
        <v>1.4160750000000001E-2</v>
      </c>
      <c r="G7420" s="10">
        <f>IF(C7420&gt;'Assumptions Notes'!C$11,'Assumptions Notes'!C$11,C7420)</f>
        <v>71.7</v>
      </c>
      <c r="H7420" s="15">
        <f t="shared" si="231"/>
        <v>1.4160750000000001E-2</v>
      </c>
      <c r="I7420" s="2">
        <f>IF(C7420&gt;'Assumptions Notes'!C$11,-C7420*('Assumptions Notes'!C$13/(2*1000)),G7420*D7420)</f>
        <v>1.4160750000000001E-2</v>
      </c>
    </row>
    <row r="7421" spans="1:9" ht="16" x14ac:dyDescent="0.2">
      <c r="A7421" s="5">
        <v>42706.583333333336</v>
      </c>
      <c r="B7421" s="2">
        <v>1118.51</v>
      </c>
      <c r="C7421" s="29">
        <v>73.2</v>
      </c>
      <c r="D7421" s="8">
        <v>1.95E-4</v>
      </c>
      <c r="E7421" s="13">
        <f>D7421*'Assumptions Notes'!C$12</f>
        <v>2.3400000000000001E-2</v>
      </c>
      <c r="F7421" s="15">
        <f t="shared" si="230"/>
        <v>1.4274E-2</v>
      </c>
      <c r="G7421" s="10">
        <f>IF(C7421&gt;'Assumptions Notes'!C$11,'Assumptions Notes'!C$11,C7421)</f>
        <v>73.2</v>
      </c>
      <c r="H7421" s="15">
        <f t="shared" si="231"/>
        <v>1.4274E-2</v>
      </c>
      <c r="I7421" s="2">
        <f>IF(C7421&gt;'Assumptions Notes'!C$11,-C7421*('Assumptions Notes'!C$13/(2*1000)),G7421*D7421)</f>
        <v>1.4274E-2</v>
      </c>
    </row>
    <row r="7422" spans="1:9" ht="16" x14ac:dyDescent="0.2">
      <c r="A7422" s="5">
        <v>42706.604166666664</v>
      </c>
      <c r="B7422" s="2">
        <v>1112.54</v>
      </c>
      <c r="C7422" s="29">
        <v>74.099999999999994</v>
      </c>
      <c r="D7422" s="8">
        <v>1.9625E-4</v>
      </c>
      <c r="E7422" s="13">
        <f>D7422*'Assumptions Notes'!C$12</f>
        <v>2.3550000000000001E-2</v>
      </c>
      <c r="F7422" s="15">
        <f t="shared" si="230"/>
        <v>1.4542124999999999E-2</v>
      </c>
      <c r="G7422" s="10">
        <f>IF(C7422&gt;'Assumptions Notes'!C$11,'Assumptions Notes'!C$11,C7422)</f>
        <v>74.099999999999994</v>
      </c>
      <c r="H7422" s="15">
        <f t="shared" si="231"/>
        <v>1.4542124999999999E-2</v>
      </c>
      <c r="I7422" s="2">
        <f>IF(C7422&gt;'Assumptions Notes'!C$11,-C7422*('Assumptions Notes'!C$13/(2*1000)),G7422*D7422)</f>
        <v>1.4542124999999999E-2</v>
      </c>
    </row>
    <row r="7423" spans="1:9" ht="16" x14ac:dyDescent="0.2">
      <c r="A7423" s="5">
        <v>42706.625</v>
      </c>
      <c r="B7423" s="2">
        <v>1123</v>
      </c>
      <c r="C7423" s="29">
        <v>78.8</v>
      </c>
      <c r="D7423" s="8">
        <v>1.975E-4</v>
      </c>
      <c r="E7423" s="13">
        <f>D7423*'Assumptions Notes'!C$12</f>
        <v>2.3699999999999999E-2</v>
      </c>
      <c r="F7423" s="15">
        <f t="shared" si="230"/>
        <v>1.5563E-2</v>
      </c>
      <c r="G7423" s="10">
        <f>IF(C7423&gt;'Assumptions Notes'!C$11,'Assumptions Notes'!C$11,C7423)</f>
        <v>78.8</v>
      </c>
      <c r="H7423" s="15">
        <f t="shared" si="231"/>
        <v>1.5563E-2</v>
      </c>
      <c r="I7423" s="2">
        <f>IF(C7423&gt;'Assumptions Notes'!C$11,-C7423*('Assumptions Notes'!C$13/(2*1000)),G7423*D7423)</f>
        <v>1.5563E-2</v>
      </c>
    </row>
    <row r="7424" spans="1:9" ht="16" x14ac:dyDescent="0.2">
      <c r="A7424" s="5">
        <v>42706.645833333336</v>
      </c>
      <c r="B7424" s="2">
        <v>1147.98</v>
      </c>
      <c r="C7424" s="29">
        <v>84.2</v>
      </c>
      <c r="D7424" s="8">
        <v>2.2124999999999998E-4</v>
      </c>
      <c r="E7424" s="13">
        <f>D7424*'Assumptions Notes'!C$12</f>
        <v>2.6549999999999997E-2</v>
      </c>
      <c r="F7424" s="15">
        <f t="shared" si="230"/>
        <v>1.862925E-2</v>
      </c>
      <c r="G7424" s="10">
        <f>IF(C7424&gt;'Assumptions Notes'!C$11,'Assumptions Notes'!C$11,C7424)</f>
        <v>84.2</v>
      </c>
      <c r="H7424" s="15">
        <f t="shared" si="231"/>
        <v>1.862925E-2</v>
      </c>
      <c r="I7424" s="2">
        <f>IF(C7424&gt;'Assumptions Notes'!C$11,-C7424*('Assumptions Notes'!C$13/(2*1000)),G7424*D7424)</f>
        <v>1.862925E-2</v>
      </c>
    </row>
    <row r="7425" spans="1:9" ht="16" x14ac:dyDescent="0.2">
      <c r="A7425" s="5">
        <v>42706.666666666664</v>
      </c>
      <c r="B7425" s="2">
        <v>1177.97</v>
      </c>
      <c r="C7425" s="29">
        <v>83.1</v>
      </c>
      <c r="D7425" s="8">
        <v>2.4499999999999999E-4</v>
      </c>
      <c r="E7425" s="13">
        <f>D7425*'Assumptions Notes'!C$12</f>
        <v>2.9399999999999999E-2</v>
      </c>
      <c r="F7425" s="15">
        <f t="shared" si="230"/>
        <v>2.0359499999999999E-2</v>
      </c>
      <c r="G7425" s="10">
        <f>IF(C7425&gt;'Assumptions Notes'!C$11,'Assumptions Notes'!C$11,C7425)</f>
        <v>83.1</v>
      </c>
      <c r="H7425" s="15">
        <f t="shared" si="231"/>
        <v>2.0359499999999999E-2</v>
      </c>
      <c r="I7425" s="2">
        <f>IF(C7425&gt;'Assumptions Notes'!C$11,-C7425*('Assumptions Notes'!C$13/(2*1000)),G7425*D7425)</f>
        <v>2.0359499999999999E-2</v>
      </c>
    </row>
    <row r="7426" spans="1:9" ht="16" x14ac:dyDescent="0.2">
      <c r="A7426" s="5">
        <v>42706.6875</v>
      </c>
      <c r="B7426" s="2">
        <v>1207.93</v>
      </c>
      <c r="C7426" s="29">
        <v>80</v>
      </c>
      <c r="D7426" s="8">
        <v>2.7E-4</v>
      </c>
      <c r="E7426" s="13">
        <f>D7426*'Assumptions Notes'!C$12</f>
        <v>3.2399999999999998E-2</v>
      </c>
      <c r="F7426" s="15">
        <f t="shared" si="230"/>
        <v>2.1600000000000001E-2</v>
      </c>
      <c r="G7426" s="10">
        <f>IF(C7426&gt;'Assumptions Notes'!C$11,'Assumptions Notes'!C$11,C7426)</f>
        <v>80</v>
      </c>
      <c r="H7426" s="15">
        <f t="shared" si="231"/>
        <v>2.1600000000000001E-2</v>
      </c>
      <c r="I7426" s="2">
        <f>IF(C7426&gt;'Assumptions Notes'!C$11,-C7426*('Assumptions Notes'!C$13/(2*1000)),G7426*D7426)</f>
        <v>2.1600000000000001E-2</v>
      </c>
    </row>
    <row r="7427" spans="1:9" ht="16" x14ac:dyDescent="0.2">
      <c r="A7427" s="5">
        <v>42706.708333333336</v>
      </c>
      <c r="B7427" s="2">
        <v>1247.6300000000001</v>
      </c>
      <c r="C7427" s="29">
        <v>84.3</v>
      </c>
      <c r="D7427" s="8">
        <v>2.9500000000000001E-4</v>
      </c>
      <c r="E7427" s="13">
        <f>D7427*'Assumptions Notes'!C$12</f>
        <v>3.5400000000000001E-2</v>
      </c>
      <c r="F7427" s="15">
        <f t="shared" ref="F7427:F7490" si="232">D7427*C7427</f>
        <v>2.4868500000000002E-2</v>
      </c>
      <c r="G7427" s="10">
        <f>IF(C7427&gt;'Assumptions Notes'!C$11,'Assumptions Notes'!C$11,C7427)</f>
        <v>84.3</v>
      </c>
      <c r="H7427" s="15">
        <f t="shared" ref="H7427:H7490" si="233">G7427*D7427</f>
        <v>2.4868500000000002E-2</v>
      </c>
      <c r="I7427" s="2">
        <f>IF(C7427&gt;'Assumptions Notes'!C$11,-C7427*('Assumptions Notes'!C$13/(2*1000)),G7427*D7427)</f>
        <v>2.4868500000000002E-2</v>
      </c>
    </row>
    <row r="7428" spans="1:9" ht="16" x14ac:dyDescent="0.2">
      <c r="A7428" s="5">
        <v>42706.729166666664</v>
      </c>
      <c r="B7428" s="2">
        <v>1302.07</v>
      </c>
      <c r="C7428" s="29">
        <v>83.2</v>
      </c>
      <c r="D7428" s="8">
        <v>2.9750000000000002E-4</v>
      </c>
      <c r="E7428" s="13">
        <f>D7428*'Assumptions Notes'!C$12</f>
        <v>3.5700000000000003E-2</v>
      </c>
      <c r="F7428" s="15">
        <f t="shared" si="232"/>
        <v>2.4752000000000003E-2</v>
      </c>
      <c r="G7428" s="10">
        <f>IF(C7428&gt;'Assumptions Notes'!C$11,'Assumptions Notes'!C$11,C7428)</f>
        <v>83.2</v>
      </c>
      <c r="H7428" s="15">
        <f t="shared" si="233"/>
        <v>2.4752000000000003E-2</v>
      </c>
      <c r="I7428" s="2">
        <f>IF(C7428&gt;'Assumptions Notes'!C$11,-C7428*('Assumptions Notes'!C$13/(2*1000)),G7428*D7428)</f>
        <v>2.4752000000000003E-2</v>
      </c>
    </row>
    <row r="7429" spans="1:9" ht="16" x14ac:dyDescent="0.2">
      <c r="A7429" s="5">
        <v>42706.75</v>
      </c>
      <c r="B7429" s="2">
        <v>1298.22</v>
      </c>
      <c r="C7429" s="29">
        <v>83.5</v>
      </c>
      <c r="D7429" s="8">
        <v>2.9999999999999997E-4</v>
      </c>
      <c r="E7429" s="13">
        <f>D7429*'Assumptions Notes'!C$12</f>
        <v>3.5999999999999997E-2</v>
      </c>
      <c r="F7429" s="15">
        <f t="shared" si="232"/>
        <v>2.5049999999999999E-2</v>
      </c>
      <c r="G7429" s="10">
        <f>IF(C7429&gt;'Assumptions Notes'!C$11,'Assumptions Notes'!C$11,C7429)</f>
        <v>83.5</v>
      </c>
      <c r="H7429" s="15">
        <f t="shared" si="233"/>
        <v>2.5049999999999999E-2</v>
      </c>
      <c r="I7429" s="2">
        <f>IF(C7429&gt;'Assumptions Notes'!C$11,-C7429*('Assumptions Notes'!C$13/(2*1000)),G7429*D7429)</f>
        <v>2.5049999999999999E-2</v>
      </c>
    </row>
    <row r="7430" spans="1:9" ht="16" x14ac:dyDescent="0.2">
      <c r="A7430" s="5">
        <v>42706.770833333336</v>
      </c>
      <c r="B7430" s="2">
        <v>1338.43</v>
      </c>
      <c r="C7430" s="29">
        <v>76.5</v>
      </c>
      <c r="D7430" s="8">
        <v>2.9999999999999997E-4</v>
      </c>
      <c r="E7430" s="13">
        <f>D7430*'Assumptions Notes'!C$12</f>
        <v>3.5999999999999997E-2</v>
      </c>
      <c r="F7430" s="15">
        <f t="shared" si="232"/>
        <v>2.2949999999999998E-2</v>
      </c>
      <c r="G7430" s="10">
        <f>IF(C7430&gt;'Assumptions Notes'!C$11,'Assumptions Notes'!C$11,C7430)</f>
        <v>76.5</v>
      </c>
      <c r="H7430" s="15">
        <f t="shared" si="233"/>
        <v>2.2949999999999998E-2</v>
      </c>
      <c r="I7430" s="2">
        <f>IF(C7430&gt;'Assumptions Notes'!C$11,-C7430*('Assumptions Notes'!C$13/(2*1000)),G7430*D7430)</f>
        <v>2.2949999999999998E-2</v>
      </c>
    </row>
    <row r="7431" spans="1:9" ht="16" x14ac:dyDescent="0.2">
      <c r="A7431" s="5">
        <v>42706.791666666664</v>
      </c>
      <c r="B7431" s="2">
        <v>1350.52</v>
      </c>
      <c r="C7431" s="29">
        <v>74.099999999999994</v>
      </c>
      <c r="D7431" s="8">
        <v>2.9999999999999997E-4</v>
      </c>
      <c r="E7431" s="13">
        <f>D7431*'Assumptions Notes'!C$12</f>
        <v>3.5999999999999997E-2</v>
      </c>
      <c r="F7431" s="15">
        <f t="shared" si="232"/>
        <v>2.2229999999999996E-2</v>
      </c>
      <c r="G7431" s="10">
        <f>IF(C7431&gt;'Assumptions Notes'!C$11,'Assumptions Notes'!C$11,C7431)</f>
        <v>74.099999999999994</v>
      </c>
      <c r="H7431" s="15">
        <f t="shared" si="233"/>
        <v>2.2229999999999996E-2</v>
      </c>
      <c r="I7431" s="2">
        <f>IF(C7431&gt;'Assumptions Notes'!C$11,-C7431*('Assumptions Notes'!C$13/(2*1000)),G7431*D7431)</f>
        <v>2.2229999999999996E-2</v>
      </c>
    </row>
    <row r="7432" spans="1:9" ht="16" x14ac:dyDescent="0.2">
      <c r="A7432" s="5">
        <v>42706.8125</v>
      </c>
      <c r="B7432" s="2">
        <v>1351.66</v>
      </c>
      <c r="C7432" s="29">
        <v>73.900000000000006</v>
      </c>
      <c r="D7432" s="8">
        <v>2.9750000000000002E-4</v>
      </c>
      <c r="E7432" s="13">
        <f>D7432*'Assumptions Notes'!C$12</f>
        <v>3.5700000000000003E-2</v>
      </c>
      <c r="F7432" s="15">
        <f t="shared" si="232"/>
        <v>2.1985250000000005E-2</v>
      </c>
      <c r="G7432" s="10">
        <f>IF(C7432&gt;'Assumptions Notes'!C$11,'Assumptions Notes'!C$11,C7432)</f>
        <v>73.900000000000006</v>
      </c>
      <c r="H7432" s="15">
        <f t="shared" si="233"/>
        <v>2.1985250000000005E-2</v>
      </c>
      <c r="I7432" s="2">
        <f>IF(C7432&gt;'Assumptions Notes'!C$11,-C7432*('Assumptions Notes'!C$13/(2*1000)),G7432*D7432)</f>
        <v>2.1985250000000005E-2</v>
      </c>
    </row>
    <row r="7433" spans="1:9" ht="16" x14ac:dyDescent="0.2">
      <c r="A7433" s="5">
        <v>42706.833333333336</v>
      </c>
      <c r="B7433" s="2">
        <v>1372.24</v>
      </c>
      <c r="C7433" s="29">
        <v>69.8</v>
      </c>
      <c r="D7433" s="8">
        <v>2.9500000000000001E-4</v>
      </c>
      <c r="E7433" s="13">
        <f>D7433*'Assumptions Notes'!C$12</f>
        <v>3.5400000000000001E-2</v>
      </c>
      <c r="F7433" s="15">
        <f t="shared" si="232"/>
        <v>2.0591000000000002E-2</v>
      </c>
      <c r="G7433" s="10">
        <f>IF(C7433&gt;'Assumptions Notes'!C$11,'Assumptions Notes'!C$11,C7433)</f>
        <v>69.8</v>
      </c>
      <c r="H7433" s="15">
        <f t="shared" si="233"/>
        <v>2.0591000000000002E-2</v>
      </c>
      <c r="I7433" s="2">
        <f>IF(C7433&gt;'Assumptions Notes'!C$11,-C7433*('Assumptions Notes'!C$13/(2*1000)),G7433*D7433)</f>
        <v>2.0591000000000002E-2</v>
      </c>
    </row>
    <row r="7434" spans="1:9" ht="16" x14ac:dyDescent="0.2">
      <c r="A7434" s="5">
        <v>42706.854166666664</v>
      </c>
      <c r="B7434" s="2">
        <v>1399.91</v>
      </c>
      <c r="C7434" s="29">
        <v>72.2</v>
      </c>
      <c r="D7434" s="8">
        <v>2.9E-4</v>
      </c>
      <c r="E7434" s="13">
        <f>D7434*'Assumptions Notes'!C$12</f>
        <v>3.4799999999999998E-2</v>
      </c>
      <c r="F7434" s="15">
        <f t="shared" si="232"/>
        <v>2.0938000000000002E-2</v>
      </c>
      <c r="G7434" s="10">
        <f>IF(C7434&gt;'Assumptions Notes'!C$11,'Assumptions Notes'!C$11,C7434)</f>
        <v>72.2</v>
      </c>
      <c r="H7434" s="15">
        <f t="shared" si="233"/>
        <v>2.0938000000000002E-2</v>
      </c>
      <c r="I7434" s="2">
        <f>IF(C7434&gt;'Assumptions Notes'!C$11,-C7434*('Assumptions Notes'!C$13/(2*1000)),G7434*D7434)</f>
        <v>2.0938000000000002E-2</v>
      </c>
    </row>
    <row r="7435" spans="1:9" ht="16" x14ac:dyDescent="0.2">
      <c r="A7435" s="5">
        <v>42706.875</v>
      </c>
      <c r="B7435" s="2">
        <v>1365.79</v>
      </c>
      <c r="C7435" s="29">
        <v>78.599999999999994</v>
      </c>
      <c r="D7435" s="8">
        <v>2.8499999999999999E-4</v>
      </c>
      <c r="E7435" s="13">
        <f>D7435*'Assumptions Notes'!C$12</f>
        <v>3.4200000000000001E-2</v>
      </c>
      <c r="F7435" s="15">
        <f t="shared" si="232"/>
        <v>2.2400999999999997E-2</v>
      </c>
      <c r="G7435" s="10">
        <f>IF(C7435&gt;'Assumptions Notes'!C$11,'Assumptions Notes'!C$11,C7435)</f>
        <v>78.599999999999994</v>
      </c>
      <c r="H7435" s="15">
        <f t="shared" si="233"/>
        <v>2.2400999999999997E-2</v>
      </c>
      <c r="I7435" s="2">
        <f>IF(C7435&gt;'Assumptions Notes'!C$11,-C7435*('Assumptions Notes'!C$13/(2*1000)),G7435*D7435)</f>
        <v>2.2400999999999997E-2</v>
      </c>
    </row>
    <row r="7436" spans="1:9" ht="16" x14ac:dyDescent="0.2">
      <c r="A7436" s="5">
        <v>42706.895833333336</v>
      </c>
      <c r="B7436" s="2">
        <v>1332.88</v>
      </c>
      <c r="C7436" s="29">
        <v>83</v>
      </c>
      <c r="D7436" s="8">
        <v>2.7E-4</v>
      </c>
      <c r="E7436" s="13">
        <f>D7436*'Assumptions Notes'!C$12</f>
        <v>3.2399999999999998E-2</v>
      </c>
      <c r="F7436" s="15">
        <f t="shared" si="232"/>
        <v>2.2409999999999999E-2</v>
      </c>
      <c r="G7436" s="10">
        <f>IF(C7436&gt;'Assumptions Notes'!C$11,'Assumptions Notes'!C$11,C7436)</f>
        <v>83</v>
      </c>
      <c r="H7436" s="15">
        <f t="shared" si="233"/>
        <v>2.2409999999999999E-2</v>
      </c>
      <c r="I7436" s="2">
        <f>IF(C7436&gt;'Assumptions Notes'!C$11,-C7436*('Assumptions Notes'!C$13/(2*1000)),G7436*D7436)</f>
        <v>2.2409999999999999E-2</v>
      </c>
    </row>
    <row r="7437" spans="1:9" ht="16" x14ac:dyDescent="0.2">
      <c r="A7437" s="5">
        <v>42706.916666666664</v>
      </c>
      <c r="B7437" s="2">
        <v>1308.52</v>
      </c>
      <c r="C7437" s="29">
        <v>83.5</v>
      </c>
      <c r="D7437" s="8">
        <v>2.5500000000000002E-4</v>
      </c>
      <c r="E7437" s="13">
        <f>D7437*'Assumptions Notes'!C$12</f>
        <v>3.0600000000000002E-2</v>
      </c>
      <c r="F7437" s="15">
        <f t="shared" si="232"/>
        <v>2.1292500000000002E-2</v>
      </c>
      <c r="G7437" s="10">
        <f>IF(C7437&gt;'Assumptions Notes'!C$11,'Assumptions Notes'!C$11,C7437)</f>
        <v>83.5</v>
      </c>
      <c r="H7437" s="15">
        <f t="shared" si="233"/>
        <v>2.1292500000000002E-2</v>
      </c>
      <c r="I7437" s="2">
        <f>IF(C7437&gt;'Assumptions Notes'!C$11,-C7437*('Assumptions Notes'!C$13/(2*1000)),G7437*D7437)</f>
        <v>2.1292500000000002E-2</v>
      </c>
    </row>
    <row r="7438" spans="1:9" ht="16" x14ac:dyDescent="0.2">
      <c r="A7438" s="5">
        <v>42706.9375</v>
      </c>
      <c r="B7438" s="2">
        <v>1304.92</v>
      </c>
      <c r="C7438" s="29">
        <v>80.7</v>
      </c>
      <c r="D7438" s="8">
        <v>2.1250000000000002E-4</v>
      </c>
      <c r="E7438" s="13">
        <f>D7438*'Assumptions Notes'!C$12</f>
        <v>2.5500000000000002E-2</v>
      </c>
      <c r="F7438" s="15">
        <f t="shared" si="232"/>
        <v>1.7148750000000001E-2</v>
      </c>
      <c r="G7438" s="10">
        <f>IF(C7438&gt;'Assumptions Notes'!C$11,'Assumptions Notes'!C$11,C7438)</f>
        <v>80.7</v>
      </c>
      <c r="H7438" s="15">
        <f t="shared" si="233"/>
        <v>1.7148750000000001E-2</v>
      </c>
      <c r="I7438" s="2">
        <f>IF(C7438&gt;'Assumptions Notes'!C$11,-C7438*('Assumptions Notes'!C$13/(2*1000)),G7438*D7438)</f>
        <v>1.7148750000000001E-2</v>
      </c>
    </row>
    <row r="7439" spans="1:9" ht="16" x14ac:dyDescent="0.2">
      <c r="A7439" s="5">
        <v>42706.958333333336</v>
      </c>
      <c r="B7439" s="2">
        <v>1272.22</v>
      </c>
      <c r="C7439" s="29">
        <v>83</v>
      </c>
      <c r="D7439" s="8">
        <v>1.7000000000000001E-4</v>
      </c>
      <c r="E7439" s="13">
        <f>D7439*'Assumptions Notes'!C$12</f>
        <v>2.0400000000000001E-2</v>
      </c>
      <c r="F7439" s="15">
        <f t="shared" si="232"/>
        <v>1.4110000000000001E-2</v>
      </c>
      <c r="G7439" s="10">
        <f>IF(C7439&gt;'Assumptions Notes'!C$11,'Assumptions Notes'!C$11,C7439)</f>
        <v>83</v>
      </c>
      <c r="H7439" s="15">
        <f t="shared" si="233"/>
        <v>1.4110000000000001E-2</v>
      </c>
      <c r="I7439" s="2">
        <f>IF(C7439&gt;'Assumptions Notes'!C$11,-C7439*('Assumptions Notes'!C$13/(2*1000)),G7439*D7439)</f>
        <v>1.4110000000000001E-2</v>
      </c>
    </row>
    <row r="7440" spans="1:9" ht="16" x14ac:dyDescent="0.2">
      <c r="A7440" s="5">
        <v>42706.979166666664</v>
      </c>
      <c r="B7440" s="2">
        <v>1264.45</v>
      </c>
      <c r="C7440" s="29">
        <v>85.8</v>
      </c>
      <c r="D7440" s="8">
        <v>1.5000000000000001E-4</v>
      </c>
      <c r="E7440" s="13">
        <f>D7440*'Assumptions Notes'!C$12</f>
        <v>1.8000000000000002E-2</v>
      </c>
      <c r="F7440" s="15">
        <f t="shared" si="232"/>
        <v>1.2870000000000001E-2</v>
      </c>
      <c r="G7440" s="10">
        <f>IF(C7440&gt;'Assumptions Notes'!C$11,'Assumptions Notes'!C$11,C7440)</f>
        <v>85.8</v>
      </c>
      <c r="H7440" s="15">
        <f t="shared" si="233"/>
        <v>1.2870000000000001E-2</v>
      </c>
      <c r="I7440" s="2">
        <f>IF(C7440&gt;'Assumptions Notes'!C$11,-C7440*('Assumptions Notes'!C$13/(2*1000)),G7440*D7440)</f>
        <v>1.2870000000000001E-2</v>
      </c>
    </row>
    <row r="7441" spans="1:9" ht="16" x14ac:dyDescent="0.2">
      <c r="A7441" s="5">
        <v>42707</v>
      </c>
      <c r="B7441" s="2">
        <v>1439.47</v>
      </c>
      <c r="C7441" s="29">
        <v>82.4</v>
      </c>
      <c r="D7441" s="8">
        <v>1.2999999999999999E-4</v>
      </c>
      <c r="E7441" s="13">
        <f>D7441*'Assumptions Notes'!C$12</f>
        <v>1.5599999999999999E-2</v>
      </c>
      <c r="F7441" s="15">
        <f t="shared" si="232"/>
        <v>1.0711999999999999E-2</v>
      </c>
      <c r="G7441" s="10">
        <f>IF(C7441&gt;'Assumptions Notes'!C$11,'Assumptions Notes'!C$11,C7441)</f>
        <v>82.4</v>
      </c>
      <c r="H7441" s="15">
        <f t="shared" si="233"/>
        <v>1.0711999999999999E-2</v>
      </c>
      <c r="I7441" s="2">
        <f>IF(C7441&gt;'Assumptions Notes'!C$11,-C7441*('Assumptions Notes'!C$13/(2*1000)),G7441*D7441)</f>
        <v>1.0711999999999999E-2</v>
      </c>
    </row>
    <row r="7442" spans="1:9" ht="16" x14ac:dyDescent="0.2">
      <c r="A7442" s="5">
        <v>42707.020833333336</v>
      </c>
      <c r="B7442" s="2">
        <v>1296.6400000000001</v>
      </c>
      <c r="C7442" s="29">
        <v>76.8</v>
      </c>
      <c r="D7442" s="8">
        <v>1.175E-4</v>
      </c>
      <c r="E7442" s="13">
        <f>D7442*'Assumptions Notes'!C$12</f>
        <v>1.41E-2</v>
      </c>
      <c r="F7442" s="15">
        <f t="shared" si="232"/>
        <v>9.023999999999999E-3</v>
      </c>
      <c r="G7442" s="10">
        <f>IF(C7442&gt;'Assumptions Notes'!C$11,'Assumptions Notes'!C$11,C7442)</f>
        <v>76.8</v>
      </c>
      <c r="H7442" s="15">
        <f t="shared" si="233"/>
        <v>9.023999999999999E-3</v>
      </c>
      <c r="I7442" s="2">
        <f>IF(C7442&gt;'Assumptions Notes'!C$11,-C7442*('Assumptions Notes'!C$13/(2*1000)),G7442*D7442)</f>
        <v>9.023999999999999E-3</v>
      </c>
    </row>
    <row r="7443" spans="1:9" ht="16" x14ac:dyDescent="0.2">
      <c r="A7443" s="5">
        <v>42707.041666666664</v>
      </c>
      <c r="B7443" s="2">
        <v>1238.77</v>
      </c>
      <c r="C7443" s="29">
        <v>73.2</v>
      </c>
      <c r="D7443" s="8">
        <v>1.05E-4</v>
      </c>
      <c r="E7443" s="13">
        <f>D7443*'Assumptions Notes'!C$12</f>
        <v>1.26E-2</v>
      </c>
      <c r="F7443" s="15">
        <f t="shared" si="232"/>
        <v>7.686000000000001E-3</v>
      </c>
      <c r="G7443" s="10">
        <f>IF(C7443&gt;'Assumptions Notes'!C$11,'Assumptions Notes'!C$11,C7443)</f>
        <v>73.2</v>
      </c>
      <c r="H7443" s="15">
        <f t="shared" si="233"/>
        <v>7.686000000000001E-3</v>
      </c>
      <c r="I7443" s="2">
        <f>IF(C7443&gt;'Assumptions Notes'!C$11,-C7443*('Assumptions Notes'!C$13/(2*1000)),G7443*D7443)</f>
        <v>7.686000000000001E-3</v>
      </c>
    </row>
    <row r="7444" spans="1:9" ht="16" x14ac:dyDescent="0.2">
      <c r="A7444" s="5">
        <v>42707.0625</v>
      </c>
      <c r="B7444" s="2">
        <v>1185.96</v>
      </c>
      <c r="C7444" s="29">
        <v>71</v>
      </c>
      <c r="D7444" s="8">
        <v>1.025E-4</v>
      </c>
      <c r="E7444" s="13">
        <f>D7444*'Assumptions Notes'!C$12</f>
        <v>1.23E-2</v>
      </c>
      <c r="F7444" s="15">
        <f t="shared" si="232"/>
        <v>7.2775000000000001E-3</v>
      </c>
      <c r="G7444" s="10">
        <f>IF(C7444&gt;'Assumptions Notes'!C$11,'Assumptions Notes'!C$11,C7444)</f>
        <v>71</v>
      </c>
      <c r="H7444" s="15">
        <f t="shared" si="233"/>
        <v>7.2775000000000001E-3</v>
      </c>
      <c r="I7444" s="2">
        <f>IF(C7444&gt;'Assumptions Notes'!C$11,-C7444*('Assumptions Notes'!C$13/(2*1000)),G7444*D7444)</f>
        <v>7.2775000000000001E-3</v>
      </c>
    </row>
    <row r="7445" spans="1:9" ht="16" x14ac:dyDescent="0.2">
      <c r="A7445" s="5">
        <v>42707.083333333336</v>
      </c>
      <c r="B7445" s="2">
        <v>1147.3800000000001</v>
      </c>
      <c r="C7445" s="29">
        <v>68</v>
      </c>
      <c r="D7445" s="8">
        <v>1E-4</v>
      </c>
      <c r="E7445" s="13">
        <f>D7445*'Assumptions Notes'!C$12</f>
        <v>1.2E-2</v>
      </c>
      <c r="F7445" s="15">
        <f t="shared" si="232"/>
        <v>6.8000000000000005E-3</v>
      </c>
      <c r="G7445" s="10">
        <f>IF(C7445&gt;'Assumptions Notes'!C$11,'Assumptions Notes'!C$11,C7445)</f>
        <v>68</v>
      </c>
      <c r="H7445" s="15">
        <f t="shared" si="233"/>
        <v>6.8000000000000005E-3</v>
      </c>
      <c r="I7445" s="2">
        <f>IF(C7445&gt;'Assumptions Notes'!C$11,-C7445*('Assumptions Notes'!C$13/(2*1000)),G7445*D7445)</f>
        <v>6.8000000000000005E-3</v>
      </c>
    </row>
    <row r="7446" spans="1:9" ht="16" x14ac:dyDescent="0.2">
      <c r="A7446" s="5">
        <v>42707.104166666664</v>
      </c>
      <c r="B7446" s="2">
        <v>1141.8599999999999</v>
      </c>
      <c r="C7446" s="29">
        <v>72</v>
      </c>
      <c r="D7446" s="8">
        <v>9.8750000000000002E-5</v>
      </c>
      <c r="E7446" s="13">
        <f>D7446*'Assumptions Notes'!C$12</f>
        <v>1.1849999999999999E-2</v>
      </c>
      <c r="F7446" s="15">
        <f t="shared" si="232"/>
        <v>7.11E-3</v>
      </c>
      <c r="G7446" s="10">
        <f>IF(C7446&gt;'Assumptions Notes'!C$11,'Assumptions Notes'!C$11,C7446)</f>
        <v>72</v>
      </c>
      <c r="H7446" s="15">
        <f t="shared" si="233"/>
        <v>7.11E-3</v>
      </c>
      <c r="I7446" s="2">
        <f>IF(C7446&gt;'Assumptions Notes'!C$11,-C7446*('Assumptions Notes'!C$13/(2*1000)),G7446*D7446)</f>
        <v>7.11E-3</v>
      </c>
    </row>
    <row r="7447" spans="1:9" ht="16" x14ac:dyDescent="0.2">
      <c r="A7447" s="5">
        <v>42707.125</v>
      </c>
      <c r="B7447" s="2">
        <v>1149.3699999999999</v>
      </c>
      <c r="C7447" s="29">
        <v>75.400000000000006</v>
      </c>
      <c r="D7447" s="8">
        <v>9.7499999999999998E-5</v>
      </c>
      <c r="E7447" s="13">
        <f>D7447*'Assumptions Notes'!C$12</f>
        <v>1.17E-2</v>
      </c>
      <c r="F7447" s="15">
        <f t="shared" si="232"/>
        <v>7.3515000000000004E-3</v>
      </c>
      <c r="G7447" s="10">
        <f>IF(C7447&gt;'Assumptions Notes'!C$11,'Assumptions Notes'!C$11,C7447)</f>
        <v>75.400000000000006</v>
      </c>
      <c r="H7447" s="15">
        <f t="shared" si="233"/>
        <v>7.3515000000000004E-3</v>
      </c>
      <c r="I7447" s="2">
        <f>IF(C7447&gt;'Assumptions Notes'!C$11,-C7447*('Assumptions Notes'!C$13/(2*1000)),G7447*D7447)</f>
        <v>7.3515000000000004E-3</v>
      </c>
    </row>
    <row r="7448" spans="1:9" ht="16" x14ac:dyDescent="0.2">
      <c r="A7448" s="5">
        <v>42707.145833333336</v>
      </c>
      <c r="B7448" s="2">
        <v>1124.92</v>
      </c>
      <c r="C7448" s="29">
        <v>80.2</v>
      </c>
      <c r="D7448" s="8">
        <v>9.6250000000000009E-5</v>
      </c>
      <c r="E7448" s="13">
        <f>D7448*'Assumptions Notes'!C$12</f>
        <v>1.1550000000000001E-2</v>
      </c>
      <c r="F7448" s="15">
        <f t="shared" si="232"/>
        <v>7.7192500000000013E-3</v>
      </c>
      <c r="G7448" s="10">
        <f>IF(C7448&gt;'Assumptions Notes'!C$11,'Assumptions Notes'!C$11,C7448)</f>
        <v>80.2</v>
      </c>
      <c r="H7448" s="15">
        <f t="shared" si="233"/>
        <v>7.7192500000000013E-3</v>
      </c>
      <c r="I7448" s="2">
        <f>IF(C7448&gt;'Assumptions Notes'!C$11,-C7448*('Assumptions Notes'!C$13/(2*1000)),G7448*D7448)</f>
        <v>7.7192500000000013E-3</v>
      </c>
    </row>
    <row r="7449" spans="1:9" ht="16" x14ac:dyDescent="0.2">
      <c r="A7449" s="5">
        <v>42707.166666666664</v>
      </c>
      <c r="B7449" s="2">
        <v>1127.97</v>
      </c>
      <c r="C7449" s="29">
        <v>82.3</v>
      </c>
      <c r="D7449" s="8">
        <v>9.5000000000000005E-5</v>
      </c>
      <c r="E7449" s="13">
        <f>D7449*'Assumptions Notes'!C$12</f>
        <v>1.14E-2</v>
      </c>
      <c r="F7449" s="15">
        <f t="shared" si="232"/>
        <v>7.8185000000000008E-3</v>
      </c>
      <c r="G7449" s="10">
        <f>IF(C7449&gt;'Assumptions Notes'!C$11,'Assumptions Notes'!C$11,C7449)</f>
        <v>82.3</v>
      </c>
      <c r="H7449" s="15">
        <f t="shared" si="233"/>
        <v>7.8185000000000008E-3</v>
      </c>
      <c r="I7449" s="2">
        <f>IF(C7449&gt;'Assumptions Notes'!C$11,-C7449*('Assumptions Notes'!C$13/(2*1000)),G7449*D7449)</f>
        <v>7.8185000000000008E-3</v>
      </c>
    </row>
    <row r="7450" spans="1:9" ht="16" x14ac:dyDescent="0.2">
      <c r="A7450" s="5">
        <v>42707.1875</v>
      </c>
      <c r="B7450" s="2">
        <v>1117.1400000000001</v>
      </c>
      <c r="C7450" s="29">
        <v>82.8</v>
      </c>
      <c r="D7450" s="8">
        <v>9.6250000000000009E-5</v>
      </c>
      <c r="E7450" s="13">
        <f>D7450*'Assumptions Notes'!C$12</f>
        <v>1.1550000000000001E-2</v>
      </c>
      <c r="F7450" s="15">
        <f t="shared" si="232"/>
        <v>7.9695000000000009E-3</v>
      </c>
      <c r="G7450" s="10">
        <f>IF(C7450&gt;'Assumptions Notes'!C$11,'Assumptions Notes'!C$11,C7450)</f>
        <v>82.8</v>
      </c>
      <c r="H7450" s="15">
        <f t="shared" si="233"/>
        <v>7.9695000000000009E-3</v>
      </c>
      <c r="I7450" s="2">
        <f>IF(C7450&gt;'Assumptions Notes'!C$11,-C7450*('Assumptions Notes'!C$13/(2*1000)),G7450*D7450)</f>
        <v>7.9695000000000009E-3</v>
      </c>
    </row>
    <row r="7451" spans="1:9" ht="16" x14ac:dyDescent="0.2">
      <c r="A7451" s="5">
        <v>42707.208333333336</v>
      </c>
      <c r="B7451" s="2">
        <v>1133.69</v>
      </c>
      <c r="C7451" s="29">
        <v>84</v>
      </c>
      <c r="D7451" s="8">
        <v>9.7499999999999998E-5</v>
      </c>
      <c r="E7451" s="13">
        <f>D7451*'Assumptions Notes'!C$12</f>
        <v>1.17E-2</v>
      </c>
      <c r="F7451" s="15">
        <f t="shared" si="232"/>
        <v>8.1899999999999994E-3</v>
      </c>
      <c r="G7451" s="10">
        <f>IF(C7451&gt;'Assumptions Notes'!C$11,'Assumptions Notes'!C$11,C7451)</f>
        <v>84</v>
      </c>
      <c r="H7451" s="15">
        <f t="shared" si="233"/>
        <v>8.1899999999999994E-3</v>
      </c>
      <c r="I7451" s="2">
        <f>IF(C7451&gt;'Assumptions Notes'!C$11,-C7451*('Assumptions Notes'!C$13/(2*1000)),G7451*D7451)</f>
        <v>8.1899999999999994E-3</v>
      </c>
    </row>
    <row r="7452" spans="1:9" ht="16" x14ac:dyDescent="0.2">
      <c r="A7452" s="5">
        <v>42707.229166666664</v>
      </c>
      <c r="B7452" s="2">
        <v>1136.08</v>
      </c>
      <c r="C7452" s="29">
        <v>84.1</v>
      </c>
      <c r="D7452" s="8">
        <v>1.15E-4</v>
      </c>
      <c r="E7452" s="13">
        <f>D7452*'Assumptions Notes'!C$12</f>
        <v>1.38E-2</v>
      </c>
      <c r="F7452" s="15">
        <f t="shared" si="232"/>
        <v>9.6714999999999995E-3</v>
      </c>
      <c r="G7452" s="10">
        <f>IF(C7452&gt;'Assumptions Notes'!C$11,'Assumptions Notes'!C$11,C7452)</f>
        <v>84.1</v>
      </c>
      <c r="H7452" s="15">
        <f t="shared" si="233"/>
        <v>9.6714999999999995E-3</v>
      </c>
      <c r="I7452" s="2">
        <f>IF(C7452&gt;'Assumptions Notes'!C$11,-C7452*('Assumptions Notes'!C$13/(2*1000)),G7452*D7452)</f>
        <v>9.6714999999999995E-3</v>
      </c>
    </row>
    <row r="7453" spans="1:9" ht="16" x14ac:dyDescent="0.2">
      <c r="A7453" s="5">
        <v>42707.25</v>
      </c>
      <c r="B7453" s="2">
        <v>1139.56</v>
      </c>
      <c r="C7453" s="29">
        <v>79.400000000000006</v>
      </c>
      <c r="D7453" s="8">
        <v>1.325E-4</v>
      </c>
      <c r="E7453" s="13">
        <f>D7453*'Assumptions Notes'!C$12</f>
        <v>1.5900000000000001E-2</v>
      </c>
      <c r="F7453" s="15">
        <f t="shared" si="232"/>
        <v>1.05205E-2</v>
      </c>
      <c r="G7453" s="10">
        <f>IF(C7453&gt;'Assumptions Notes'!C$11,'Assumptions Notes'!C$11,C7453)</f>
        <v>79.400000000000006</v>
      </c>
      <c r="H7453" s="15">
        <f t="shared" si="233"/>
        <v>1.05205E-2</v>
      </c>
      <c r="I7453" s="2">
        <f>IF(C7453&gt;'Assumptions Notes'!C$11,-C7453*('Assumptions Notes'!C$13/(2*1000)),G7453*D7453)</f>
        <v>1.05205E-2</v>
      </c>
    </row>
    <row r="7454" spans="1:9" ht="16" x14ac:dyDescent="0.2">
      <c r="A7454" s="5">
        <v>42707.270833333336</v>
      </c>
      <c r="B7454" s="2">
        <v>1119.6099999999999</v>
      </c>
      <c r="C7454" s="29">
        <v>76.5</v>
      </c>
      <c r="D7454" s="8">
        <v>1.6249999999999999E-4</v>
      </c>
      <c r="E7454" s="13">
        <f>D7454*'Assumptions Notes'!C$12</f>
        <v>1.95E-2</v>
      </c>
      <c r="F7454" s="15">
        <f t="shared" si="232"/>
        <v>1.243125E-2</v>
      </c>
      <c r="G7454" s="10">
        <f>IF(C7454&gt;'Assumptions Notes'!C$11,'Assumptions Notes'!C$11,C7454)</f>
        <v>76.5</v>
      </c>
      <c r="H7454" s="15">
        <f t="shared" si="233"/>
        <v>1.243125E-2</v>
      </c>
      <c r="I7454" s="2">
        <f>IF(C7454&gt;'Assumptions Notes'!C$11,-C7454*('Assumptions Notes'!C$13/(2*1000)),G7454*D7454)</f>
        <v>1.243125E-2</v>
      </c>
    </row>
    <row r="7455" spans="1:9" ht="16" x14ac:dyDescent="0.2">
      <c r="A7455" s="5">
        <v>42707.291666666664</v>
      </c>
      <c r="B7455" s="2">
        <v>1140.67</v>
      </c>
      <c r="C7455" s="29">
        <v>72</v>
      </c>
      <c r="D7455" s="8">
        <v>1.9249999999999999E-4</v>
      </c>
      <c r="E7455" s="13">
        <f>D7455*'Assumptions Notes'!C$12</f>
        <v>2.3099999999999999E-2</v>
      </c>
      <c r="F7455" s="15">
        <f t="shared" si="232"/>
        <v>1.3859999999999999E-2</v>
      </c>
      <c r="G7455" s="10">
        <f>IF(C7455&gt;'Assumptions Notes'!C$11,'Assumptions Notes'!C$11,C7455)</f>
        <v>72</v>
      </c>
      <c r="H7455" s="15">
        <f t="shared" si="233"/>
        <v>1.3859999999999999E-2</v>
      </c>
      <c r="I7455" s="2">
        <f>IF(C7455&gt;'Assumptions Notes'!C$11,-C7455*('Assumptions Notes'!C$13/(2*1000)),G7455*D7455)</f>
        <v>1.3859999999999999E-2</v>
      </c>
    </row>
    <row r="7456" spans="1:9" ht="16" x14ac:dyDescent="0.2">
      <c r="A7456" s="5">
        <v>42707.3125</v>
      </c>
      <c r="B7456" s="2">
        <v>1151.76</v>
      </c>
      <c r="C7456" s="29">
        <v>68.7</v>
      </c>
      <c r="D7456" s="8">
        <v>2.0875000000000001E-4</v>
      </c>
      <c r="E7456" s="13">
        <f>D7456*'Assumptions Notes'!C$12</f>
        <v>2.5049999999999999E-2</v>
      </c>
      <c r="F7456" s="15">
        <f t="shared" si="232"/>
        <v>1.4341125000000001E-2</v>
      </c>
      <c r="G7456" s="10">
        <f>IF(C7456&gt;'Assumptions Notes'!C$11,'Assumptions Notes'!C$11,C7456)</f>
        <v>68.7</v>
      </c>
      <c r="H7456" s="15">
        <f t="shared" si="233"/>
        <v>1.4341125000000001E-2</v>
      </c>
      <c r="I7456" s="2">
        <f>IF(C7456&gt;'Assumptions Notes'!C$11,-C7456*('Assumptions Notes'!C$13/(2*1000)),G7456*D7456)</f>
        <v>1.4341125000000001E-2</v>
      </c>
    </row>
    <row r="7457" spans="1:9" ht="16" x14ac:dyDescent="0.2">
      <c r="A7457" s="5">
        <v>42707.333333333336</v>
      </c>
      <c r="B7457" s="2">
        <v>1106.46</v>
      </c>
      <c r="C7457" s="29">
        <v>68.3</v>
      </c>
      <c r="D7457" s="8">
        <v>2.2499999999999999E-4</v>
      </c>
      <c r="E7457" s="13">
        <f>D7457*'Assumptions Notes'!C$12</f>
        <v>2.7E-2</v>
      </c>
      <c r="F7457" s="15">
        <f t="shared" si="232"/>
        <v>1.5367499999999999E-2</v>
      </c>
      <c r="G7457" s="10">
        <f>IF(C7457&gt;'Assumptions Notes'!C$11,'Assumptions Notes'!C$11,C7457)</f>
        <v>68.3</v>
      </c>
      <c r="H7457" s="15">
        <f t="shared" si="233"/>
        <v>1.5367499999999999E-2</v>
      </c>
      <c r="I7457" s="2">
        <f>IF(C7457&gt;'Assumptions Notes'!C$11,-C7457*('Assumptions Notes'!C$13/(2*1000)),G7457*D7457)</f>
        <v>1.5367499999999999E-2</v>
      </c>
    </row>
    <row r="7458" spans="1:9" ht="16" x14ac:dyDescent="0.2">
      <c r="A7458" s="5">
        <v>42707.354166666664</v>
      </c>
      <c r="B7458" s="2">
        <v>1081.97</v>
      </c>
      <c r="C7458" s="29">
        <v>69.3</v>
      </c>
      <c r="D7458" s="8">
        <v>2.2625E-4</v>
      </c>
      <c r="E7458" s="13">
        <f>D7458*'Assumptions Notes'!C$12</f>
        <v>2.7150000000000001E-2</v>
      </c>
      <c r="F7458" s="15">
        <f t="shared" si="232"/>
        <v>1.5679124999999999E-2</v>
      </c>
      <c r="G7458" s="10">
        <f>IF(C7458&gt;'Assumptions Notes'!C$11,'Assumptions Notes'!C$11,C7458)</f>
        <v>69.3</v>
      </c>
      <c r="H7458" s="15">
        <f t="shared" si="233"/>
        <v>1.5679124999999999E-2</v>
      </c>
      <c r="I7458" s="2">
        <f>IF(C7458&gt;'Assumptions Notes'!C$11,-C7458*('Assumptions Notes'!C$13/(2*1000)),G7458*D7458)</f>
        <v>1.5679124999999999E-2</v>
      </c>
    </row>
    <row r="7459" spans="1:9" ht="16" x14ac:dyDescent="0.2">
      <c r="A7459" s="5">
        <v>42707.375</v>
      </c>
      <c r="B7459" s="2">
        <v>1053.33</v>
      </c>
      <c r="C7459" s="29">
        <v>73</v>
      </c>
      <c r="D7459" s="8">
        <v>2.275E-4</v>
      </c>
      <c r="E7459" s="13">
        <f>D7459*'Assumptions Notes'!C$12</f>
        <v>2.7300000000000001E-2</v>
      </c>
      <c r="F7459" s="15">
        <f t="shared" si="232"/>
        <v>1.6607500000000001E-2</v>
      </c>
      <c r="G7459" s="10">
        <f>IF(C7459&gt;'Assumptions Notes'!C$11,'Assumptions Notes'!C$11,C7459)</f>
        <v>73</v>
      </c>
      <c r="H7459" s="15">
        <f t="shared" si="233"/>
        <v>1.6607500000000001E-2</v>
      </c>
      <c r="I7459" s="2">
        <f>IF(C7459&gt;'Assumptions Notes'!C$11,-C7459*('Assumptions Notes'!C$13/(2*1000)),G7459*D7459)</f>
        <v>1.6607500000000001E-2</v>
      </c>
    </row>
    <row r="7460" spans="1:9" ht="16" x14ac:dyDescent="0.2">
      <c r="A7460" s="5">
        <v>42707.395833333336</v>
      </c>
      <c r="B7460" s="2">
        <v>1021.8</v>
      </c>
      <c r="C7460" s="29">
        <v>78.5</v>
      </c>
      <c r="D7460" s="8">
        <v>2.1875E-4</v>
      </c>
      <c r="E7460" s="13">
        <f>D7460*'Assumptions Notes'!C$12</f>
        <v>2.6249999999999999E-2</v>
      </c>
      <c r="F7460" s="15">
        <f t="shared" si="232"/>
        <v>1.7171875E-2</v>
      </c>
      <c r="G7460" s="10">
        <f>IF(C7460&gt;'Assumptions Notes'!C$11,'Assumptions Notes'!C$11,C7460)</f>
        <v>78.5</v>
      </c>
      <c r="H7460" s="15">
        <f t="shared" si="233"/>
        <v>1.7171875E-2</v>
      </c>
      <c r="I7460" s="2">
        <f>IF(C7460&gt;'Assumptions Notes'!C$11,-C7460*('Assumptions Notes'!C$13/(2*1000)),G7460*D7460)</f>
        <v>1.7171875E-2</v>
      </c>
    </row>
    <row r="7461" spans="1:9" ht="16" x14ac:dyDescent="0.2">
      <c r="A7461" s="5">
        <v>42707.416666666664</v>
      </c>
      <c r="B7461" s="2">
        <v>1008.75</v>
      </c>
      <c r="C7461" s="29">
        <v>79.3</v>
      </c>
      <c r="D7461" s="8">
        <v>2.1000000000000001E-4</v>
      </c>
      <c r="E7461" s="13">
        <f>D7461*'Assumptions Notes'!C$12</f>
        <v>2.52E-2</v>
      </c>
      <c r="F7461" s="15">
        <f t="shared" si="232"/>
        <v>1.6653000000000001E-2</v>
      </c>
      <c r="G7461" s="10">
        <f>IF(C7461&gt;'Assumptions Notes'!C$11,'Assumptions Notes'!C$11,C7461)</f>
        <v>79.3</v>
      </c>
      <c r="H7461" s="15">
        <f t="shared" si="233"/>
        <v>1.6653000000000001E-2</v>
      </c>
      <c r="I7461" s="2">
        <f>IF(C7461&gt;'Assumptions Notes'!C$11,-C7461*('Assumptions Notes'!C$13/(2*1000)),G7461*D7461)</f>
        <v>1.6653000000000001E-2</v>
      </c>
    </row>
    <row r="7462" spans="1:9" ht="16" x14ac:dyDescent="0.2">
      <c r="A7462" s="5">
        <v>42707.4375</v>
      </c>
      <c r="B7462" s="2">
        <v>987.03</v>
      </c>
      <c r="C7462" s="29">
        <v>79.8</v>
      </c>
      <c r="D7462" s="8">
        <v>2.075E-4</v>
      </c>
      <c r="E7462" s="13">
        <f>D7462*'Assumptions Notes'!C$12</f>
        <v>2.4899999999999999E-2</v>
      </c>
      <c r="F7462" s="15">
        <f t="shared" si="232"/>
        <v>1.65585E-2</v>
      </c>
      <c r="G7462" s="10">
        <f>IF(C7462&gt;'Assumptions Notes'!C$11,'Assumptions Notes'!C$11,C7462)</f>
        <v>79.8</v>
      </c>
      <c r="H7462" s="15">
        <f t="shared" si="233"/>
        <v>1.65585E-2</v>
      </c>
      <c r="I7462" s="2">
        <f>IF(C7462&gt;'Assumptions Notes'!C$11,-C7462*('Assumptions Notes'!C$13/(2*1000)),G7462*D7462)</f>
        <v>1.65585E-2</v>
      </c>
    </row>
    <row r="7463" spans="1:9" ht="16" x14ac:dyDescent="0.2">
      <c r="A7463" s="5">
        <v>42707.458333333336</v>
      </c>
      <c r="B7463" s="2">
        <v>969.59</v>
      </c>
      <c r="C7463" s="29">
        <v>80.5</v>
      </c>
      <c r="D7463" s="8">
        <v>2.05E-4</v>
      </c>
      <c r="E7463" s="13">
        <f>D7463*'Assumptions Notes'!C$12</f>
        <v>2.46E-2</v>
      </c>
      <c r="F7463" s="15">
        <f t="shared" si="232"/>
        <v>1.65025E-2</v>
      </c>
      <c r="G7463" s="10">
        <f>IF(C7463&gt;'Assumptions Notes'!C$11,'Assumptions Notes'!C$11,C7463)</f>
        <v>80.5</v>
      </c>
      <c r="H7463" s="15">
        <f t="shared" si="233"/>
        <v>1.65025E-2</v>
      </c>
      <c r="I7463" s="2">
        <f>IF(C7463&gt;'Assumptions Notes'!C$11,-C7463*('Assumptions Notes'!C$13/(2*1000)),G7463*D7463)</f>
        <v>1.65025E-2</v>
      </c>
    </row>
    <row r="7464" spans="1:9" ht="16" x14ac:dyDescent="0.2">
      <c r="A7464" s="5">
        <v>42707.479166666664</v>
      </c>
      <c r="B7464" s="2">
        <v>965.2</v>
      </c>
      <c r="C7464" s="29">
        <v>83.1</v>
      </c>
      <c r="D7464" s="8">
        <v>2.1499999999999999E-4</v>
      </c>
      <c r="E7464" s="13">
        <f>D7464*'Assumptions Notes'!C$12</f>
        <v>2.58E-2</v>
      </c>
      <c r="F7464" s="15">
        <f t="shared" si="232"/>
        <v>1.7866499999999997E-2</v>
      </c>
      <c r="G7464" s="10">
        <f>IF(C7464&gt;'Assumptions Notes'!C$11,'Assumptions Notes'!C$11,C7464)</f>
        <v>83.1</v>
      </c>
      <c r="H7464" s="15">
        <f t="shared" si="233"/>
        <v>1.7866499999999997E-2</v>
      </c>
      <c r="I7464" s="2">
        <f>IF(C7464&gt;'Assumptions Notes'!C$11,-C7464*('Assumptions Notes'!C$13/(2*1000)),G7464*D7464)</f>
        <v>1.7866499999999997E-2</v>
      </c>
    </row>
    <row r="7465" spans="1:9" ht="16" x14ac:dyDescent="0.2">
      <c r="A7465" s="5">
        <v>42707.5</v>
      </c>
      <c r="B7465" s="2">
        <v>962.5</v>
      </c>
      <c r="C7465" s="29">
        <v>77.2</v>
      </c>
      <c r="D7465" s="8">
        <v>2.2499999999999999E-4</v>
      </c>
      <c r="E7465" s="13">
        <f>D7465*'Assumptions Notes'!C$12</f>
        <v>2.7E-2</v>
      </c>
      <c r="F7465" s="15">
        <f t="shared" si="232"/>
        <v>1.737E-2</v>
      </c>
      <c r="G7465" s="10">
        <f>IF(C7465&gt;'Assumptions Notes'!C$11,'Assumptions Notes'!C$11,C7465)</f>
        <v>77.2</v>
      </c>
      <c r="H7465" s="15">
        <f t="shared" si="233"/>
        <v>1.737E-2</v>
      </c>
      <c r="I7465" s="2">
        <f>IF(C7465&gt;'Assumptions Notes'!C$11,-C7465*('Assumptions Notes'!C$13/(2*1000)),G7465*D7465)</f>
        <v>1.737E-2</v>
      </c>
    </row>
    <row r="7466" spans="1:9" ht="16" x14ac:dyDescent="0.2">
      <c r="A7466" s="5">
        <v>42707.520833333336</v>
      </c>
      <c r="B7466" s="2">
        <v>967.91</v>
      </c>
      <c r="C7466" s="29">
        <v>74</v>
      </c>
      <c r="D7466" s="8">
        <v>2.1250000000000002E-4</v>
      </c>
      <c r="E7466" s="13">
        <f>D7466*'Assumptions Notes'!C$12</f>
        <v>2.5500000000000002E-2</v>
      </c>
      <c r="F7466" s="15">
        <f t="shared" si="232"/>
        <v>1.5725000000000003E-2</v>
      </c>
      <c r="G7466" s="10">
        <f>IF(C7466&gt;'Assumptions Notes'!C$11,'Assumptions Notes'!C$11,C7466)</f>
        <v>74</v>
      </c>
      <c r="H7466" s="15">
        <f t="shared" si="233"/>
        <v>1.5725000000000003E-2</v>
      </c>
      <c r="I7466" s="2">
        <f>IF(C7466&gt;'Assumptions Notes'!C$11,-C7466*('Assumptions Notes'!C$13/(2*1000)),G7466*D7466)</f>
        <v>1.5725000000000003E-2</v>
      </c>
    </row>
    <row r="7467" spans="1:9" ht="16" x14ac:dyDescent="0.2">
      <c r="A7467" s="5">
        <v>42707.541666666664</v>
      </c>
      <c r="B7467" s="2">
        <v>981.02</v>
      </c>
      <c r="C7467" s="29">
        <v>69.900000000000006</v>
      </c>
      <c r="D7467" s="8">
        <v>2.0000000000000001E-4</v>
      </c>
      <c r="E7467" s="13">
        <f>D7467*'Assumptions Notes'!C$12</f>
        <v>2.4E-2</v>
      </c>
      <c r="F7467" s="15">
        <f t="shared" si="232"/>
        <v>1.3980000000000001E-2</v>
      </c>
      <c r="G7467" s="10">
        <f>IF(C7467&gt;'Assumptions Notes'!C$11,'Assumptions Notes'!C$11,C7467)</f>
        <v>69.900000000000006</v>
      </c>
      <c r="H7467" s="15">
        <f t="shared" si="233"/>
        <v>1.3980000000000001E-2</v>
      </c>
      <c r="I7467" s="2">
        <f>IF(C7467&gt;'Assumptions Notes'!C$11,-C7467*('Assumptions Notes'!C$13/(2*1000)),G7467*D7467)</f>
        <v>1.3980000000000001E-2</v>
      </c>
    </row>
    <row r="7468" spans="1:9" ht="16" x14ac:dyDescent="0.2">
      <c r="A7468" s="5">
        <v>42707.5625</v>
      </c>
      <c r="B7468" s="2">
        <v>1007.98</v>
      </c>
      <c r="C7468" s="29">
        <v>68.400000000000006</v>
      </c>
      <c r="D7468" s="8">
        <v>1.975E-4</v>
      </c>
      <c r="E7468" s="13">
        <f>D7468*'Assumptions Notes'!C$12</f>
        <v>2.3699999999999999E-2</v>
      </c>
      <c r="F7468" s="15">
        <f t="shared" si="232"/>
        <v>1.3509000000000002E-2</v>
      </c>
      <c r="G7468" s="10">
        <f>IF(C7468&gt;'Assumptions Notes'!C$11,'Assumptions Notes'!C$11,C7468)</f>
        <v>68.400000000000006</v>
      </c>
      <c r="H7468" s="15">
        <f t="shared" si="233"/>
        <v>1.3509000000000002E-2</v>
      </c>
      <c r="I7468" s="2">
        <f>IF(C7468&gt;'Assumptions Notes'!C$11,-C7468*('Assumptions Notes'!C$13/(2*1000)),G7468*D7468)</f>
        <v>1.3509000000000002E-2</v>
      </c>
    </row>
    <row r="7469" spans="1:9" ht="16" x14ac:dyDescent="0.2">
      <c r="A7469" s="5">
        <v>42707.583333333336</v>
      </c>
      <c r="B7469" s="2">
        <v>1033.96</v>
      </c>
      <c r="C7469" s="29">
        <v>68.599999999999994</v>
      </c>
      <c r="D7469" s="8">
        <v>1.95E-4</v>
      </c>
      <c r="E7469" s="13">
        <f>D7469*'Assumptions Notes'!C$12</f>
        <v>2.3400000000000001E-2</v>
      </c>
      <c r="F7469" s="15">
        <f t="shared" si="232"/>
        <v>1.3376999999999998E-2</v>
      </c>
      <c r="G7469" s="10">
        <f>IF(C7469&gt;'Assumptions Notes'!C$11,'Assumptions Notes'!C$11,C7469)</f>
        <v>68.599999999999994</v>
      </c>
      <c r="H7469" s="15">
        <f t="shared" si="233"/>
        <v>1.3376999999999998E-2</v>
      </c>
      <c r="I7469" s="2">
        <f>IF(C7469&gt;'Assumptions Notes'!C$11,-C7469*('Assumptions Notes'!C$13/(2*1000)),G7469*D7469)</f>
        <v>1.3376999999999998E-2</v>
      </c>
    </row>
    <row r="7470" spans="1:9" ht="16" x14ac:dyDescent="0.2">
      <c r="A7470" s="5">
        <v>42707.604166666664</v>
      </c>
      <c r="B7470" s="2">
        <v>1055.96</v>
      </c>
      <c r="C7470" s="29">
        <v>69.599999999999994</v>
      </c>
      <c r="D7470" s="8">
        <v>1.9625E-4</v>
      </c>
      <c r="E7470" s="13">
        <f>D7470*'Assumptions Notes'!C$12</f>
        <v>2.3550000000000001E-2</v>
      </c>
      <c r="F7470" s="15">
        <f t="shared" si="232"/>
        <v>1.3658999999999999E-2</v>
      </c>
      <c r="G7470" s="10">
        <f>IF(C7470&gt;'Assumptions Notes'!C$11,'Assumptions Notes'!C$11,C7470)</f>
        <v>69.599999999999994</v>
      </c>
      <c r="H7470" s="15">
        <f t="shared" si="233"/>
        <v>1.3658999999999999E-2</v>
      </c>
      <c r="I7470" s="2">
        <f>IF(C7470&gt;'Assumptions Notes'!C$11,-C7470*('Assumptions Notes'!C$13/(2*1000)),G7470*D7470)</f>
        <v>1.3658999999999999E-2</v>
      </c>
    </row>
    <row r="7471" spans="1:9" ht="16" x14ac:dyDescent="0.2">
      <c r="A7471" s="5">
        <v>42707.625</v>
      </c>
      <c r="B7471" s="2">
        <v>1096.3699999999999</v>
      </c>
      <c r="C7471" s="29">
        <v>71.7</v>
      </c>
      <c r="D7471" s="8">
        <v>1.975E-4</v>
      </c>
      <c r="E7471" s="13">
        <f>D7471*'Assumptions Notes'!C$12</f>
        <v>2.3699999999999999E-2</v>
      </c>
      <c r="F7471" s="15">
        <f t="shared" si="232"/>
        <v>1.4160750000000001E-2</v>
      </c>
      <c r="G7471" s="10">
        <f>IF(C7471&gt;'Assumptions Notes'!C$11,'Assumptions Notes'!C$11,C7471)</f>
        <v>71.7</v>
      </c>
      <c r="H7471" s="15">
        <f t="shared" si="233"/>
        <v>1.4160750000000001E-2</v>
      </c>
      <c r="I7471" s="2">
        <f>IF(C7471&gt;'Assumptions Notes'!C$11,-C7471*('Assumptions Notes'!C$13/(2*1000)),G7471*D7471)</f>
        <v>1.4160750000000001E-2</v>
      </c>
    </row>
    <row r="7472" spans="1:9" ht="16" x14ac:dyDescent="0.2">
      <c r="A7472" s="5">
        <v>42707.645833333336</v>
      </c>
      <c r="B7472" s="2">
        <v>1149.67</v>
      </c>
      <c r="C7472" s="29">
        <v>77</v>
      </c>
      <c r="D7472" s="8">
        <v>2.2124999999999998E-4</v>
      </c>
      <c r="E7472" s="13">
        <f>D7472*'Assumptions Notes'!C$12</f>
        <v>2.6549999999999997E-2</v>
      </c>
      <c r="F7472" s="15">
        <f t="shared" si="232"/>
        <v>1.7036249999999999E-2</v>
      </c>
      <c r="G7472" s="10">
        <f>IF(C7472&gt;'Assumptions Notes'!C$11,'Assumptions Notes'!C$11,C7472)</f>
        <v>77</v>
      </c>
      <c r="H7472" s="15">
        <f t="shared" si="233"/>
        <v>1.7036249999999999E-2</v>
      </c>
      <c r="I7472" s="2">
        <f>IF(C7472&gt;'Assumptions Notes'!C$11,-C7472*('Assumptions Notes'!C$13/(2*1000)),G7472*D7472)</f>
        <v>1.7036249999999999E-2</v>
      </c>
    </row>
    <row r="7473" spans="1:9" ht="16" x14ac:dyDescent="0.2">
      <c r="A7473" s="5">
        <v>42707.666666666664</v>
      </c>
      <c r="B7473" s="2">
        <v>1192.9100000000001</v>
      </c>
      <c r="C7473" s="29">
        <v>79.3</v>
      </c>
      <c r="D7473" s="8">
        <v>2.4499999999999999E-4</v>
      </c>
      <c r="E7473" s="13">
        <f>D7473*'Assumptions Notes'!C$12</f>
        <v>2.9399999999999999E-2</v>
      </c>
      <c r="F7473" s="15">
        <f t="shared" si="232"/>
        <v>1.9428499999999998E-2</v>
      </c>
      <c r="G7473" s="10">
        <f>IF(C7473&gt;'Assumptions Notes'!C$11,'Assumptions Notes'!C$11,C7473)</f>
        <v>79.3</v>
      </c>
      <c r="H7473" s="15">
        <f t="shared" si="233"/>
        <v>1.9428499999999998E-2</v>
      </c>
      <c r="I7473" s="2">
        <f>IF(C7473&gt;'Assumptions Notes'!C$11,-C7473*('Assumptions Notes'!C$13/(2*1000)),G7473*D7473)</f>
        <v>1.9428499999999998E-2</v>
      </c>
    </row>
    <row r="7474" spans="1:9" ht="16" x14ac:dyDescent="0.2">
      <c r="A7474" s="5">
        <v>42707.6875</v>
      </c>
      <c r="B7474" s="2">
        <v>1287.83</v>
      </c>
      <c r="C7474" s="29">
        <v>78.8</v>
      </c>
      <c r="D7474" s="8">
        <v>2.7E-4</v>
      </c>
      <c r="E7474" s="13">
        <f>D7474*'Assumptions Notes'!C$12</f>
        <v>3.2399999999999998E-2</v>
      </c>
      <c r="F7474" s="15">
        <f t="shared" si="232"/>
        <v>2.1276E-2</v>
      </c>
      <c r="G7474" s="10">
        <f>IF(C7474&gt;'Assumptions Notes'!C$11,'Assumptions Notes'!C$11,C7474)</f>
        <v>78.8</v>
      </c>
      <c r="H7474" s="15">
        <f t="shared" si="233"/>
        <v>2.1276E-2</v>
      </c>
      <c r="I7474" s="2">
        <f>IF(C7474&gt;'Assumptions Notes'!C$11,-C7474*('Assumptions Notes'!C$13/(2*1000)),G7474*D7474)</f>
        <v>2.1276E-2</v>
      </c>
    </row>
    <row r="7475" spans="1:9" ht="16" x14ac:dyDescent="0.2">
      <c r="A7475" s="5">
        <v>42707.708333333336</v>
      </c>
      <c r="B7475" s="2">
        <v>1360.59</v>
      </c>
      <c r="C7475" s="29">
        <v>79</v>
      </c>
      <c r="D7475" s="8">
        <v>2.9500000000000001E-4</v>
      </c>
      <c r="E7475" s="13">
        <f>D7475*'Assumptions Notes'!C$12</f>
        <v>3.5400000000000001E-2</v>
      </c>
      <c r="F7475" s="15">
        <f t="shared" si="232"/>
        <v>2.3305000000000003E-2</v>
      </c>
      <c r="G7475" s="10">
        <f>IF(C7475&gt;'Assumptions Notes'!C$11,'Assumptions Notes'!C$11,C7475)</f>
        <v>79</v>
      </c>
      <c r="H7475" s="15">
        <f t="shared" si="233"/>
        <v>2.3305000000000003E-2</v>
      </c>
      <c r="I7475" s="2">
        <f>IF(C7475&gt;'Assumptions Notes'!C$11,-C7475*('Assumptions Notes'!C$13/(2*1000)),G7475*D7475)</f>
        <v>2.3305000000000003E-2</v>
      </c>
    </row>
    <row r="7476" spans="1:9" ht="16" x14ac:dyDescent="0.2">
      <c r="A7476" s="5">
        <v>42707.729166666664</v>
      </c>
      <c r="B7476" s="2">
        <v>1436.74</v>
      </c>
      <c r="C7476" s="29">
        <v>80.599999999999994</v>
      </c>
      <c r="D7476" s="8">
        <v>2.9750000000000002E-4</v>
      </c>
      <c r="E7476" s="13">
        <f>D7476*'Assumptions Notes'!C$12</f>
        <v>3.5700000000000003E-2</v>
      </c>
      <c r="F7476" s="15">
        <f t="shared" si="232"/>
        <v>2.39785E-2</v>
      </c>
      <c r="G7476" s="10">
        <f>IF(C7476&gt;'Assumptions Notes'!C$11,'Assumptions Notes'!C$11,C7476)</f>
        <v>80.599999999999994</v>
      </c>
      <c r="H7476" s="15">
        <f t="shared" si="233"/>
        <v>2.39785E-2</v>
      </c>
      <c r="I7476" s="2">
        <f>IF(C7476&gt;'Assumptions Notes'!C$11,-C7476*('Assumptions Notes'!C$13/(2*1000)),G7476*D7476)</f>
        <v>2.39785E-2</v>
      </c>
    </row>
    <row r="7477" spans="1:9" ht="16" x14ac:dyDescent="0.2">
      <c r="A7477" s="5">
        <v>42707.75</v>
      </c>
      <c r="B7477" s="2">
        <v>1516.72</v>
      </c>
      <c r="C7477" s="29">
        <v>75.7</v>
      </c>
      <c r="D7477" s="8">
        <v>2.9999999999999997E-4</v>
      </c>
      <c r="E7477" s="13">
        <f>D7477*'Assumptions Notes'!C$12</f>
        <v>3.5999999999999997E-2</v>
      </c>
      <c r="F7477" s="15">
        <f t="shared" si="232"/>
        <v>2.2709999999999998E-2</v>
      </c>
      <c r="G7477" s="10">
        <f>IF(C7477&gt;'Assumptions Notes'!C$11,'Assumptions Notes'!C$11,C7477)</f>
        <v>75.7</v>
      </c>
      <c r="H7477" s="15">
        <f t="shared" si="233"/>
        <v>2.2709999999999998E-2</v>
      </c>
      <c r="I7477" s="2">
        <f>IF(C7477&gt;'Assumptions Notes'!C$11,-C7477*('Assumptions Notes'!C$13/(2*1000)),G7477*D7477)</f>
        <v>2.2709999999999998E-2</v>
      </c>
    </row>
    <row r="7478" spans="1:9" ht="16" x14ac:dyDescent="0.2">
      <c r="A7478" s="5">
        <v>42707.770833333336</v>
      </c>
      <c r="B7478" s="2">
        <v>1507.82</v>
      </c>
      <c r="C7478" s="29">
        <v>72.099999999999994</v>
      </c>
      <c r="D7478" s="8">
        <v>2.9999999999999997E-4</v>
      </c>
      <c r="E7478" s="13">
        <f>D7478*'Assumptions Notes'!C$12</f>
        <v>3.5999999999999997E-2</v>
      </c>
      <c r="F7478" s="15">
        <f t="shared" si="232"/>
        <v>2.1629999999999996E-2</v>
      </c>
      <c r="G7478" s="10">
        <f>IF(C7478&gt;'Assumptions Notes'!C$11,'Assumptions Notes'!C$11,C7478)</f>
        <v>72.099999999999994</v>
      </c>
      <c r="H7478" s="15">
        <f t="shared" si="233"/>
        <v>2.1629999999999996E-2</v>
      </c>
      <c r="I7478" s="2">
        <f>IF(C7478&gt;'Assumptions Notes'!C$11,-C7478*('Assumptions Notes'!C$13/(2*1000)),G7478*D7478)</f>
        <v>2.1629999999999996E-2</v>
      </c>
    </row>
    <row r="7479" spans="1:9" ht="16" x14ac:dyDescent="0.2">
      <c r="A7479" s="5">
        <v>42707.791666666664</v>
      </c>
      <c r="B7479" s="2">
        <v>1481.34</v>
      </c>
      <c r="C7479" s="29">
        <v>68.900000000000006</v>
      </c>
      <c r="D7479" s="8">
        <v>2.9999999999999997E-4</v>
      </c>
      <c r="E7479" s="13">
        <f>D7479*'Assumptions Notes'!C$12</f>
        <v>3.5999999999999997E-2</v>
      </c>
      <c r="F7479" s="15">
        <f t="shared" si="232"/>
        <v>2.0670000000000001E-2</v>
      </c>
      <c r="G7479" s="10">
        <f>IF(C7479&gt;'Assumptions Notes'!C$11,'Assumptions Notes'!C$11,C7479)</f>
        <v>68.900000000000006</v>
      </c>
      <c r="H7479" s="15">
        <f t="shared" si="233"/>
        <v>2.0670000000000001E-2</v>
      </c>
      <c r="I7479" s="2">
        <f>IF(C7479&gt;'Assumptions Notes'!C$11,-C7479*('Assumptions Notes'!C$13/(2*1000)),G7479*D7479)</f>
        <v>2.0670000000000001E-2</v>
      </c>
    </row>
    <row r="7480" spans="1:9" ht="16" x14ac:dyDescent="0.2">
      <c r="A7480" s="5">
        <v>42707.8125</v>
      </c>
      <c r="B7480" s="2">
        <v>1458.51</v>
      </c>
      <c r="C7480" s="29">
        <v>69.400000000000006</v>
      </c>
      <c r="D7480" s="8">
        <v>2.9750000000000002E-4</v>
      </c>
      <c r="E7480" s="13">
        <f>D7480*'Assumptions Notes'!C$12</f>
        <v>3.5700000000000003E-2</v>
      </c>
      <c r="F7480" s="15">
        <f t="shared" si="232"/>
        <v>2.0646500000000002E-2</v>
      </c>
      <c r="G7480" s="10">
        <f>IF(C7480&gt;'Assumptions Notes'!C$11,'Assumptions Notes'!C$11,C7480)</f>
        <v>69.400000000000006</v>
      </c>
      <c r="H7480" s="15">
        <f t="shared" si="233"/>
        <v>2.0646500000000002E-2</v>
      </c>
      <c r="I7480" s="2">
        <f>IF(C7480&gt;'Assumptions Notes'!C$11,-C7480*('Assumptions Notes'!C$13/(2*1000)),G7480*D7480)</f>
        <v>2.0646500000000002E-2</v>
      </c>
    </row>
    <row r="7481" spans="1:9" ht="16" x14ac:dyDescent="0.2">
      <c r="A7481" s="5">
        <v>42707.833333333336</v>
      </c>
      <c r="B7481" s="2">
        <v>1436.91</v>
      </c>
      <c r="C7481" s="29">
        <v>67.2</v>
      </c>
      <c r="D7481" s="8">
        <v>2.9500000000000001E-4</v>
      </c>
      <c r="E7481" s="13">
        <f>D7481*'Assumptions Notes'!C$12</f>
        <v>3.5400000000000001E-2</v>
      </c>
      <c r="F7481" s="15">
        <f t="shared" si="232"/>
        <v>1.9824000000000001E-2</v>
      </c>
      <c r="G7481" s="10">
        <f>IF(C7481&gt;'Assumptions Notes'!C$11,'Assumptions Notes'!C$11,C7481)</f>
        <v>67.2</v>
      </c>
      <c r="H7481" s="15">
        <f t="shared" si="233"/>
        <v>1.9824000000000001E-2</v>
      </c>
      <c r="I7481" s="2">
        <f>IF(C7481&gt;'Assumptions Notes'!C$11,-C7481*('Assumptions Notes'!C$13/(2*1000)),G7481*D7481)</f>
        <v>1.9824000000000001E-2</v>
      </c>
    </row>
    <row r="7482" spans="1:9" ht="16" x14ac:dyDescent="0.2">
      <c r="A7482" s="5">
        <v>42707.854166666664</v>
      </c>
      <c r="B7482" s="2">
        <v>1429.53</v>
      </c>
      <c r="C7482" s="29">
        <v>70</v>
      </c>
      <c r="D7482" s="8">
        <v>2.9E-4</v>
      </c>
      <c r="E7482" s="13">
        <f>D7482*'Assumptions Notes'!C$12</f>
        <v>3.4799999999999998E-2</v>
      </c>
      <c r="F7482" s="15">
        <f t="shared" si="232"/>
        <v>2.0299999999999999E-2</v>
      </c>
      <c r="G7482" s="10">
        <f>IF(C7482&gt;'Assumptions Notes'!C$11,'Assumptions Notes'!C$11,C7482)</f>
        <v>70</v>
      </c>
      <c r="H7482" s="15">
        <f t="shared" si="233"/>
        <v>2.0299999999999999E-2</v>
      </c>
      <c r="I7482" s="2">
        <f>IF(C7482&gt;'Assumptions Notes'!C$11,-C7482*('Assumptions Notes'!C$13/(2*1000)),G7482*D7482)</f>
        <v>2.0299999999999999E-2</v>
      </c>
    </row>
    <row r="7483" spans="1:9" ht="16" x14ac:dyDescent="0.2">
      <c r="A7483" s="5">
        <v>42707.875</v>
      </c>
      <c r="B7483" s="2">
        <v>1390.79</v>
      </c>
      <c r="C7483" s="29">
        <v>73.8</v>
      </c>
      <c r="D7483" s="8">
        <v>2.8499999999999999E-4</v>
      </c>
      <c r="E7483" s="13">
        <f>D7483*'Assumptions Notes'!C$12</f>
        <v>3.4200000000000001E-2</v>
      </c>
      <c r="F7483" s="15">
        <f t="shared" si="232"/>
        <v>2.1033E-2</v>
      </c>
      <c r="G7483" s="10">
        <f>IF(C7483&gt;'Assumptions Notes'!C$11,'Assumptions Notes'!C$11,C7483)</f>
        <v>73.8</v>
      </c>
      <c r="H7483" s="15">
        <f t="shared" si="233"/>
        <v>2.1033E-2</v>
      </c>
      <c r="I7483" s="2">
        <f>IF(C7483&gt;'Assumptions Notes'!C$11,-C7483*('Assumptions Notes'!C$13/(2*1000)),G7483*D7483)</f>
        <v>2.1033E-2</v>
      </c>
    </row>
    <row r="7484" spans="1:9" ht="16" x14ac:dyDescent="0.2">
      <c r="A7484" s="5">
        <v>42707.895833333336</v>
      </c>
      <c r="B7484" s="2">
        <v>1353.25</v>
      </c>
      <c r="C7484" s="29">
        <v>77.7</v>
      </c>
      <c r="D7484" s="8">
        <v>2.7E-4</v>
      </c>
      <c r="E7484" s="13">
        <f>D7484*'Assumptions Notes'!C$12</f>
        <v>3.2399999999999998E-2</v>
      </c>
      <c r="F7484" s="15">
        <f t="shared" si="232"/>
        <v>2.0979000000000001E-2</v>
      </c>
      <c r="G7484" s="10">
        <f>IF(C7484&gt;'Assumptions Notes'!C$11,'Assumptions Notes'!C$11,C7484)</f>
        <v>77.7</v>
      </c>
      <c r="H7484" s="15">
        <f t="shared" si="233"/>
        <v>2.0979000000000001E-2</v>
      </c>
      <c r="I7484" s="2">
        <f>IF(C7484&gt;'Assumptions Notes'!C$11,-C7484*('Assumptions Notes'!C$13/(2*1000)),G7484*D7484)</f>
        <v>2.0979000000000001E-2</v>
      </c>
    </row>
    <row r="7485" spans="1:9" ht="16" x14ac:dyDescent="0.2">
      <c r="A7485" s="5">
        <v>42707.916666666664</v>
      </c>
      <c r="B7485" s="2">
        <v>1314.5</v>
      </c>
      <c r="C7485" s="29">
        <v>79.7</v>
      </c>
      <c r="D7485" s="8">
        <v>2.5500000000000002E-4</v>
      </c>
      <c r="E7485" s="13">
        <f>D7485*'Assumptions Notes'!C$12</f>
        <v>3.0600000000000002E-2</v>
      </c>
      <c r="F7485" s="15">
        <f t="shared" si="232"/>
        <v>2.0323500000000001E-2</v>
      </c>
      <c r="G7485" s="10">
        <f>IF(C7485&gt;'Assumptions Notes'!C$11,'Assumptions Notes'!C$11,C7485)</f>
        <v>79.7</v>
      </c>
      <c r="H7485" s="15">
        <f t="shared" si="233"/>
        <v>2.0323500000000001E-2</v>
      </c>
      <c r="I7485" s="2">
        <f>IF(C7485&gt;'Assumptions Notes'!C$11,-C7485*('Assumptions Notes'!C$13/(2*1000)),G7485*D7485)</f>
        <v>2.0323500000000001E-2</v>
      </c>
    </row>
    <row r="7486" spans="1:9" ht="16" x14ac:dyDescent="0.2">
      <c r="A7486" s="5">
        <v>42707.9375</v>
      </c>
      <c r="B7486" s="2">
        <v>1262.69</v>
      </c>
      <c r="C7486" s="29">
        <v>79</v>
      </c>
      <c r="D7486" s="8">
        <v>2.1250000000000002E-4</v>
      </c>
      <c r="E7486" s="13">
        <f>D7486*'Assumptions Notes'!C$12</f>
        <v>2.5500000000000002E-2</v>
      </c>
      <c r="F7486" s="15">
        <f t="shared" si="232"/>
        <v>1.67875E-2</v>
      </c>
      <c r="G7486" s="10">
        <f>IF(C7486&gt;'Assumptions Notes'!C$11,'Assumptions Notes'!C$11,C7486)</f>
        <v>79</v>
      </c>
      <c r="H7486" s="15">
        <f t="shared" si="233"/>
        <v>1.67875E-2</v>
      </c>
      <c r="I7486" s="2">
        <f>IF(C7486&gt;'Assumptions Notes'!C$11,-C7486*('Assumptions Notes'!C$13/(2*1000)),G7486*D7486)</f>
        <v>1.67875E-2</v>
      </c>
    </row>
    <row r="7487" spans="1:9" ht="16" x14ac:dyDescent="0.2">
      <c r="A7487" s="5">
        <v>42707.958333333336</v>
      </c>
      <c r="B7487" s="2">
        <v>1232.8599999999999</v>
      </c>
      <c r="C7487" s="29">
        <v>80.599999999999994</v>
      </c>
      <c r="D7487" s="8">
        <v>1.7000000000000001E-4</v>
      </c>
      <c r="E7487" s="13">
        <f>D7487*'Assumptions Notes'!C$12</f>
        <v>2.0400000000000001E-2</v>
      </c>
      <c r="F7487" s="15">
        <f t="shared" si="232"/>
        <v>1.3702000000000001E-2</v>
      </c>
      <c r="G7487" s="10">
        <f>IF(C7487&gt;'Assumptions Notes'!C$11,'Assumptions Notes'!C$11,C7487)</f>
        <v>80.599999999999994</v>
      </c>
      <c r="H7487" s="15">
        <f t="shared" si="233"/>
        <v>1.3702000000000001E-2</v>
      </c>
      <c r="I7487" s="2">
        <f>IF(C7487&gt;'Assumptions Notes'!C$11,-C7487*('Assumptions Notes'!C$13/(2*1000)),G7487*D7487)</f>
        <v>1.3702000000000001E-2</v>
      </c>
    </row>
    <row r="7488" spans="1:9" ht="16" x14ac:dyDescent="0.2">
      <c r="A7488" s="5">
        <v>42707.979166666664</v>
      </c>
      <c r="B7488" s="2">
        <v>1244.7</v>
      </c>
      <c r="C7488" s="29">
        <v>82.5</v>
      </c>
      <c r="D7488" s="8">
        <v>1.5000000000000001E-4</v>
      </c>
      <c r="E7488" s="13">
        <f>D7488*'Assumptions Notes'!C$12</f>
        <v>1.8000000000000002E-2</v>
      </c>
      <c r="F7488" s="15">
        <f t="shared" si="232"/>
        <v>1.2375000000000001E-2</v>
      </c>
      <c r="G7488" s="10">
        <f>IF(C7488&gt;'Assumptions Notes'!C$11,'Assumptions Notes'!C$11,C7488)</f>
        <v>82.5</v>
      </c>
      <c r="H7488" s="15">
        <f t="shared" si="233"/>
        <v>1.2375000000000001E-2</v>
      </c>
      <c r="I7488" s="2">
        <f>IF(C7488&gt;'Assumptions Notes'!C$11,-C7488*('Assumptions Notes'!C$13/(2*1000)),G7488*D7488)</f>
        <v>1.2375000000000001E-2</v>
      </c>
    </row>
    <row r="7489" spans="1:9" ht="16" x14ac:dyDescent="0.2">
      <c r="A7489" s="5">
        <v>42708</v>
      </c>
      <c r="B7489" s="2">
        <v>1429.53</v>
      </c>
      <c r="C7489" s="29">
        <v>77.599999999999994</v>
      </c>
      <c r="D7489" s="8">
        <v>1.2999999999999999E-4</v>
      </c>
      <c r="E7489" s="13">
        <f>D7489*'Assumptions Notes'!C$12</f>
        <v>1.5599999999999999E-2</v>
      </c>
      <c r="F7489" s="15">
        <f t="shared" si="232"/>
        <v>1.0087999999999998E-2</v>
      </c>
      <c r="G7489" s="10">
        <f>IF(C7489&gt;'Assumptions Notes'!C$11,'Assumptions Notes'!C$11,C7489)</f>
        <v>77.599999999999994</v>
      </c>
      <c r="H7489" s="15">
        <f t="shared" si="233"/>
        <v>1.0087999999999998E-2</v>
      </c>
      <c r="I7489" s="2">
        <f>IF(C7489&gt;'Assumptions Notes'!C$11,-C7489*('Assumptions Notes'!C$13/(2*1000)),G7489*D7489)</f>
        <v>1.0087999999999998E-2</v>
      </c>
    </row>
    <row r="7490" spans="1:9" ht="16" x14ac:dyDescent="0.2">
      <c r="A7490" s="5">
        <v>42708.020833333336</v>
      </c>
      <c r="B7490" s="2">
        <v>1322.97</v>
      </c>
      <c r="C7490" s="29">
        <v>72.3</v>
      </c>
      <c r="D7490" s="8">
        <v>1.175E-4</v>
      </c>
      <c r="E7490" s="13">
        <f>D7490*'Assumptions Notes'!C$12</f>
        <v>1.41E-2</v>
      </c>
      <c r="F7490" s="15">
        <f t="shared" si="232"/>
        <v>8.4952499999999993E-3</v>
      </c>
      <c r="G7490" s="10">
        <f>IF(C7490&gt;'Assumptions Notes'!C$11,'Assumptions Notes'!C$11,C7490)</f>
        <v>72.3</v>
      </c>
      <c r="H7490" s="15">
        <f t="shared" si="233"/>
        <v>8.4952499999999993E-3</v>
      </c>
      <c r="I7490" s="2">
        <f>IF(C7490&gt;'Assumptions Notes'!C$11,-C7490*('Assumptions Notes'!C$13/(2*1000)),G7490*D7490)</f>
        <v>8.4952499999999993E-3</v>
      </c>
    </row>
    <row r="7491" spans="1:9" ht="16" x14ac:dyDescent="0.2">
      <c r="A7491" s="5">
        <v>42708.041666666664</v>
      </c>
      <c r="B7491" s="2">
        <v>1271.8</v>
      </c>
      <c r="C7491" s="29">
        <v>68.900000000000006</v>
      </c>
      <c r="D7491" s="8">
        <v>1.05E-4</v>
      </c>
      <c r="E7491" s="13">
        <f>D7491*'Assumptions Notes'!C$12</f>
        <v>1.26E-2</v>
      </c>
      <c r="F7491" s="15">
        <f t="shared" ref="F7491:F7554" si="234">D7491*C7491</f>
        <v>7.2345000000000005E-3</v>
      </c>
      <c r="G7491" s="10">
        <f>IF(C7491&gt;'Assumptions Notes'!C$11,'Assumptions Notes'!C$11,C7491)</f>
        <v>68.900000000000006</v>
      </c>
      <c r="H7491" s="15">
        <f t="shared" ref="H7491:H7554" si="235">G7491*D7491</f>
        <v>7.2345000000000005E-3</v>
      </c>
      <c r="I7491" s="2">
        <f>IF(C7491&gt;'Assumptions Notes'!C$11,-C7491*('Assumptions Notes'!C$13/(2*1000)),G7491*D7491)</f>
        <v>7.2345000000000005E-3</v>
      </c>
    </row>
    <row r="7492" spans="1:9" ht="16" x14ac:dyDescent="0.2">
      <c r="A7492" s="5">
        <v>42708.0625</v>
      </c>
      <c r="B7492" s="2">
        <v>1191</v>
      </c>
      <c r="C7492" s="29">
        <v>67.599999999999994</v>
      </c>
      <c r="D7492" s="8">
        <v>1.025E-4</v>
      </c>
      <c r="E7492" s="13">
        <f>D7492*'Assumptions Notes'!C$12</f>
        <v>1.23E-2</v>
      </c>
      <c r="F7492" s="15">
        <f t="shared" si="234"/>
        <v>6.9289999999999994E-3</v>
      </c>
      <c r="G7492" s="10">
        <f>IF(C7492&gt;'Assumptions Notes'!C$11,'Assumptions Notes'!C$11,C7492)</f>
        <v>67.599999999999994</v>
      </c>
      <c r="H7492" s="15">
        <f t="shared" si="235"/>
        <v>6.9289999999999994E-3</v>
      </c>
      <c r="I7492" s="2">
        <f>IF(C7492&gt;'Assumptions Notes'!C$11,-C7492*('Assumptions Notes'!C$13/(2*1000)),G7492*D7492)</f>
        <v>6.9289999999999994E-3</v>
      </c>
    </row>
    <row r="7493" spans="1:9" ht="16" x14ac:dyDescent="0.2">
      <c r="A7493" s="5">
        <v>42708.083333333336</v>
      </c>
      <c r="B7493" s="2">
        <v>1146.78</v>
      </c>
      <c r="C7493" s="29">
        <v>65.2</v>
      </c>
      <c r="D7493" s="8">
        <v>1E-4</v>
      </c>
      <c r="E7493" s="13">
        <f>D7493*'Assumptions Notes'!C$12</f>
        <v>1.2E-2</v>
      </c>
      <c r="F7493" s="15">
        <f t="shared" si="234"/>
        <v>6.5200000000000006E-3</v>
      </c>
      <c r="G7493" s="10">
        <f>IF(C7493&gt;'Assumptions Notes'!C$11,'Assumptions Notes'!C$11,C7493)</f>
        <v>65.2</v>
      </c>
      <c r="H7493" s="15">
        <f t="shared" si="235"/>
        <v>6.5200000000000006E-3</v>
      </c>
      <c r="I7493" s="2">
        <f>IF(C7493&gt;'Assumptions Notes'!C$11,-C7493*('Assumptions Notes'!C$13/(2*1000)),G7493*D7493)</f>
        <v>6.5200000000000006E-3</v>
      </c>
    </row>
    <row r="7494" spans="1:9" ht="16" x14ac:dyDescent="0.2">
      <c r="A7494" s="5">
        <v>42708.104166666664</v>
      </c>
      <c r="B7494" s="2">
        <v>1114.81</v>
      </c>
      <c r="C7494" s="29">
        <v>108.3</v>
      </c>
      <c r="D7494" s="8">
        <v>9.8750000000000002E-5</v>
      </c>
      <c r="E7494" s="13">
        <f>D7494*'Assumptions Notes'!C$12</f>
        <v>1.1849999999999999E-2</v>
      </c>
      <c r="F7494" s="15">
        <f t="shared" si="234"/>
        <v>1.0694624999999999E-2</v>
      </c>
      <c r="G7494" s="10">
        <f>IF(C7494&gt;'Assumptions Notes'!C$11,'Assumptions Notes'!C$11,C7494)</f>
        <v>108.3</v>
      </c>
      <c r="H7494" s="15">
        <f t="shared" si="235"/>
        <v>1.0694624999999999E-2</v>
      </c>
      <c r="I7494" s="2">
        <f>IF(C7494&gt;'Assumptions Notes'!C$11,-C7494*('Assumptions Notes'!C$13/(2*1000)),G7494*D7494)</f>
        <v>1.0694624999999999E-2</v>
      </c>
    </row>
    <row r="7495" spans="1:9" ht="16" x14ac:dyDescent="0.2">
      <c r="A7495" s="5">
        <v>42708.125</v>
      </c>
      <c r="B7495" s="2">
        <v>1094.01</v>
      </c>
      <c r="C7495" s="29">
        <v>109.3</v>
      </c>
      <c r="D7495" s="8">
        <v>9.7499999999999998E-5</v>
      </c>
      <c r="E7495" s="13">
        <f>D7495*'Assumptions Notes'!C$12</f>
        <v>1.17E-2</v>
      </c>
      <c r="F7495" s="15">
        <f t="shared" si="234"/>
        <v>1.065675E-2</v>
      </c>
      <c r="G7495" s="10">
        <f>IF(C7495&gt;'Assumptions Notes'!C$11,'Assumptions Notes'!C$11,C7495)</f>
        <v>109.3</v>
      </c>
      <c r="H7495" s="15">
        <f t="shared" si="235"/>
        <v>1.065675E-2</v>
      </c>
      <c r="I7495" s="2">
        <f>IF(C7495&gt;'Assumptions Notes'!C$11,-C7495*('Assumptions Notes'!C$13/(2*1000)),G7495*D7495)</f>
        <v>1.065675E-2</v>
      </c>
    </row>
    <row r="7496" spans="1:9" ht="16" x14ac:dyDescent="0.2">
      <c r="A7496" s="5">
        <v>42708.145833333336</v>
      </c>
      <c r="B7496" s="2">
        <v>1059.29</v>
      </c>
      <c r="C7496" s="29">
        <v>107.4</v>
      </c>
      <c r="D7496" s="8">
        <v>9.6250000000000009E-5</v>
      </c>
      <c r="E7496" s="13">
        <f>D7496*'Assumptions Notes'!C$12</f>
        <v>1.1550000000000001E-2</v>
      </c>
      <c r="F7496" s="15">
        <f t="shared" si="234"/>
        <v>1.0337250000000001E-2</v>
      </c>
      <c r="G7496" s="10">
        <f>IF(C7496&gt;'Assumptions Notes'!C$11,'Assumptions Notes'!C$11,C7496)</f>
        <v>107.4</v>
      </c>
      <c r="H7496" s="15">
        <f t="shared" si="235"/>
        <v>1.0337250000000001E-2</v>
      </c>
      <c r="I7496" s="2">
        <f>IF(C7496&gt;'Assumptions Notes'!C$11,-C7496*('Assumptions Notes'!C$13/(2*1000)),G7496*D7496)</f>
        <v>1.0337250000000001E-2</v>
      </c>
    </row>
    <row r="7497" spans="1:9" ht="16" x14ac:dyDescent="0.2">
      <c r="A7497" s="5">
        <v>42708.166666666664</v>
      </c>
      <c r="B7497" s="2">
        <v>1046.3499999999999</v>
      </c>
      <c r="C7497" s="29">
        <v>106.8</v>
      </c>
      <c r="D7497" s="8">
        <v>9.5000000000000005E-5</v>
      </c>
      <c r="E7497" s="13">
        <f>D7497*'Assumptions Notes'!C$12</f>
        <v>1.14E-2</v>
      </c>
      <c r="F7497" s="15">
        <f t="shared" si="234"/>
        <v>1.0146000000000001E-2</v>
      </c>
      <c r="G7497" s="10">
        <f>IF(C7497&gt;'Assumptions Notes'!C$11,'Assumptions Notes'!C$11,C7497)</f>
        <v>106.8</v>
      </c>
      <c r="H7497" s="15">
        <f t="shared" si="235"/>
        <v>1.0146000000000001E-2</v>
      </c>
      <c r="I7497" s="2">
        <f>IF(C7497&gt;'Assumptions Notes'!C$11,-C7497*('Assumptions Notes'!C$13/(2*1000)),G7497*D7497)</f>
        <v>1.0146000000000001E-2</v>
      </c>
    </row>
    <row r="7498" spans="1:9" ht="16" x14ac:dyDescent="0.2">
      <c r="A7498" s="5">
        <v>42708.1875</v>
      </c>
      <c r="B7498" s="2">
        <v>1055.4000000000001</v>
      </c>
      <c r="C7498" s="29">
        <v>106.3</v>
      </c>
      <c r="D7498" s="8">
        <v>9.6250000000000009E-5</v>
      </c>
      <c r="E7498" s="13">
        <f>D7498*'Assumptions Notes'!C$12</f>
        <v>1.1550000000000001E-2</v>
      </c>
      <c r="F7498" s="15">
        <f t="shared" si="234"/>
        <v>1.0231375000000001E-2</v>
      </c>
      <c r="G7498" s="10">
        <f>IF(C7498&gt;'Assumptions Notes'!C$11,'Assumptions Notes'!C$11,C7498)</f>
        <v>106.3</v>
      </c>
      <c r="H7498" s="15">
        <f t="shared" si="235"/>
        <v>1.0231375000000001E-2</v>
      </c>
      <c r="I7498" s="2">
        <f>IF(C7498&gt;'Assumptions Notes'!C$11,-C7498*('Assumptions Notes'!C$13/(2*1000)),G7498*D7498)</f>
        <v>1.0231375000000001E-2</v>
      </c>
    </row>
    <row r="7499" spans="1:9" ht="16" x14ac:dyDescent="0.2">
      <c r="A7499" s="5">
        <v>42708.208333333336</v>
      </c>
      <c r="B7499" s="2">
        <v>1049.8800000000001</v>
      </c>
      <c r="C7499" s="29">
        <v>105.2</v>
      </c>
      <c r="D7499" s="8">
        <v>9.7499999999999998E-5</v>
      </c>
      <c r="E7499" s="13">
        <f>D7499*'Assumptions Notes'!C$12</f>
        <v>1.17E-2</v>
      </c>
      <c r="F7499" s="15">
        <f t="shared" si="234"/>
        <v>1.0257E-2</v>
      </c>
      <c r="G7499" s="10">
        <f>IF(C7499&gt;'Assumptions Notes'!C$11,'Assumptions Notes'!C$11,C7499)</f>
        <v>105.2</v>
      </c>
      <c r="H7499" s="15">
        <f t="shared" si="235"/>
        <v>1.0257E-2</v>
      </c>
      <c r="I7499" s="2">
        <f>IF(C7499&gt;'Assumptions Notes'!C$11,-C7499*('Assumptions Notes'!C$13/(2*1000)),G7499*D7499)</f>
        <v>1.0257E-2</v>
      </c>
    </row>
    <row r="7500" spans="1:9" ht="16" x14ac:dyDescent="0.2">
      <c r="A7500" s="5">
        <v>42708.229166666664</v>
      </c>
      <c r="B7500" s="2">
        <v>1029.27</v>
      </c>
      <c r="C7500" s="29">
        <v>104.2</v>
      </c>
      <c r="D7500" s="8">
        <v>1.15E-4</v>
      </c>
      <c r="E7500" s="13">
        <f>D7500*'Assumptions Notes'!C$12</f>
        <v>1.38E-2</v>
      </c>
      <c r="F7500" s="15">
        <f t="shared" si="234"/>
        <v>1.1983000000000001E-2</v>
      </c>
      <c r="G7500" s="10">
        <f>IF(C7500&gt;'Assumptions Notes'!C$11,'Assumptions Notes'!C$11,C7500)</f>
        <v>104.2</v>
      </c>
      <c r="H7500" s="15">
        <f t="shared" si="235"/>
        <v>1.1983000000000001E-2</v>
      </c>
      <c r="I7500" s="2">
        <f>IF(C7500&gt;'Assumptions Notes'!C$11,-C7500*('Assumptions Notes'!C$13/(2*1000)),G7500*D7500)</f>
        <v>1.1983000000000001E-2</v>
      </c>
    </row>
    <row r="7501" spans="1:9" ht="16" x14ac:dyDescent="0.2">
      <c r="A7501" s="5">
        <v>42708.25</v>
      </c>
      <c r="B7501" s="2">
        <v>1046.6300000000001</v>
      </c>
      <c r="C7501" s="29">
        <v>106.3</v>
      </c>
      <c r="D7501" s="8">
        <v>1.325E-4</v>
      </c>
      <c r="E7501" s="13">
        <f>D7501*'Assumptions Notes'!C$12</f>
        <v>1.5900000000000001E-2</v>
      </c>
      <c r="F7501" s="15">
        <f t="shared" si="234"/>
        <v>1.4084749999999998E-2</v>
      </c>
      <c r="G7501" s="10">
        <f>IF(C7501&gt;'Assumptions Notes'!C$11,'Assumptions Notes'!C$11,C7501)</f>
        <v>106.3</v>
      </c>
      <c r="H7501" s="15">
        <f t="shared" si="235"/>
        <v>1.4084749999999998E-2</v>
      </c>
      <c r="I7501" s="2">
        <f>IF(C7501&gt;'Assumptions Notes'!C$11,-C7501*('Assumptions Notes'!C$13/(2*1000)),G7501*D7501)</f>
        <v>1.4084749999999998E-2</v>
      </c>
    </row>
    <row r="7502" spans="1:9" ht="16" x14ac:dyDescent="0.2">
      <c r="A7502" s="5">
        <v>42708.270833333336</v>
      </c>
      <c r="B7502" s="2">
        <v>1067.19</v>
      </c>
      <c r="C7502" s="29">
        <v>109.5</v>
      </c>
      <c r="D7502" s="8">
        <v>1.6249999999999999E-4</v>
      </c>
      <c r="E7502" s="13">
        <f>D7502*'Assumptions Notes'!C$12</f>
        <v>1.95E-2</v>
      </c>
      <c r="F7502" s="15">
        <f t="shared" si="234"/>
        <v>1.7793750000000001E-2</v>
      </c>
      <c r="G7502" s="10">
        <f>IF(C7502&gt;'Assumptions Notes'!C$11,'Assumptions Notes'!C$11,C7502)</f>
        <v>109.5</v>
      </c>
      <c r="H7502" s="15">
        <f t="shared" si="235"/>
        <v>1.7793750000000001E-2</v>
      </c>
      <c r="I7502" s="2">
        <f>IF(C7502&gt;'Assumptions Notes'!C$11,-C7502*('Assumptions Notes'!C$13/(2*1000)),G7502*D7502)</f>
        <v>1.7793750000000001E-2</v>
      </c>
    </row>
    <row r="7503" spans="1:9" ht="16" x14ac:dyDescent="0.2">
      <c r="A7503" s="5">
        <v>42708.291666666664</v>
      </c>
      <c r="B7503" s="2">
        <v>1051.49</v>
      </c>
      <c r="C7503" s="29">
        <v>106.3</v>
      </c>
      <c r="D7503" s="8">
        <v>1.9249999999999999E-4</v>
      </c>
      <c r="E7503" s="13">
        <f>D7503*'Assumptions Notes'!C$12</f>
        <v>2.3099999999999999E-2</v>
      </c>
      <c r="F7503" s="15">
        <f t="shared" si="234"/>
        <v>2.0462749999999998E-2</v>
      </c>
      <c r="G7503" s="10">
        <f>IF(C7503&gt;'Assumptions Notes'!C$11,'Assumptions Notes'!C$11,C7503)</f>
        <v>106.3</v>
      </c>
      <c r="H7503" s="15">
        <f t="shared" si="235"/>
        <v>2.0462749999999998E-2</v>
      </c>
      <c r="I7503" s="2">
        <f>IF(C7503&gt;'Assumptions Notes'!C$11,-C7503*('Assumptions Notes'!C$13/(2*1000)),G7503*D7503)</f>
        <v>2.0462749999999998E-2</v>
      </c>
    </row>
    <row r="7504" spans="1:9" ht="16" x14ac:dyDescent="0.2">
      <c r="A7504" s="5">
        <v>42708.3125</v>
      </c>
      <c r="B7504" s="2">
        <v>1089.32</v>
      </c>
      <c r="C7504" s="29">
        <v>105.6</v>
      </c>
      <c r="D7504" s="8">
        <v>2.0875000000000001E-4</v>
      </c>
      <c r="E7504" s="13">
        <f>D7504*'Assumptions Notes'!C$12</f>
        <v>2.5049999999999999E-2</v>
      </c>
      <c r="F7504" s="15">
        <f t="shared" si="234"/>
        <v>2.2044000000000001E-2</v>
      </c>
      <c r="G7504" s="10">
        <f>IF(C7504&gt;'Assumptions Notes'!C$11,'Assumptions Notes'!C$11,C7504)</f>
        <v>105.6</v>
      </c>
      <c r="H7504" s="15">
        <f t="shared" si="235"/>
        <v>2.2044000000000001E-2</v>
      </c>
      <c r="I7504" s="2">
        <f>IF(C7504&gt;'Assumptions Notes'!C$11,-C7504*('Assumptions Notes'!C$13/(2*1000)),G7504*D7504)</f>
        <v>2.2044000000000001E-2</v>
      </c>
    </row>
    <row r="7505" spans="1:9" ht="16" x14ac:dyDescent="0.2">
      <c r="A7505" s="5">
        <v>42708.333333333336</v>
      </c>
      <c r="B7505" s="2">
        <v>1101.9000000000001</v>
      </c>
      <c r="C7505" s="29">
        <v>105.4</v>
      </c>
      <c r="D7505" s="8">
        <v>2.2499999999999999E-4</v>
      </c>
      <c r="E7505" s="13">
        <f>D7505*'Assumptions Notes'!C$12</f>
        <v>2.7E-2</v>
      </c>
      <c r="F7505" s="15">
        <f t="shared" si="234"/>
        <v>2.3715E-2</v>
      </c>
      <c r="G7505" s="10">
        <f>IF(C7505&gt;'Assumptions Notes'!C$11,'Assumptions Notes'!C$11,C7505)</f>
        <v>105.4</v>
      </c>
      <c r="H7505" s="15">
        <f t="shared" si="235"/>
        <v>2.3715E-2</v>
      </c>
      <c r="I7505" s="2">
        <f>IF(C7505&gt;'Assumptions Notes'!C$11,-C7505*('Assumptions Notes'!C$13/(2*1000)),G7505*D7505)</f>
        <v>2.3715E-2</v>
      </c>
    </row>
    <row r="7506" spans="1:9" ht="16" x14ac:dyDescent="0.2">
      <c r="A7506" s="5">
        <v>42708.354166666664</v>
      </c>
      <c r="B7506" s="2">
        <v>1153.33</v>
      </c>
      <c r="C7506" s="29">
        <v>104.5</v>
      </c>
      <c r="D7506" s="8">
        <v>2.2625E-4</v>
      </c>
      <c r="E7506" s="13">
        <f>D7506*'Assumptions Notes'!C$12</f>
        <v>2.7150000000000001E-2</v>
      </c>
      <c r="F7506" s="15">
        <f t="shared" si="234"/>
        <v>2.3643125000000001E-2</v>
      </c>
      <c r="G7506" s="10">
        <f>IF(C7506&gt;'Assumptions Notes'!C$11,'Assumptions Notes'!C$11,C7506)</f>
        <v>104.5</v>
      </c>
      <c r="H7506" s="15">
        <f t="shared" si="235"/>
        <v>2.3643125000000001E-2</v>
      </c>
      <c r="I7506" s="2">
        <f>IF(C7506&gt;'Assumptions Notes'!C$11,-C7506*('Assumptions Notes'!C$13/(2*1000)),G7506*D7506)</f>
        <v>2.3643125000000001E-2</v>
      </c>
    </row>
    <row r="7507" spans="1:9" ht="16" x14ac:dyDescent="0.2">
      <c r="A7507" s="5">
        <v>42708.375</v>
      </c>
      <c r="B7507" s="2">
        <v>1187.0999999999999</v>
      </c>
      <c r="C7507" s="29">
        <v>103.7</v>
      </c>
      <c r="D7507" s="8">
        <v>2.275E-4</v>
      </c>
      <c r="E7507" s="13">
        <f>D7507*'Assumptions Notes'!C$12</f>
        <v>2.7300000000000001E-2</v>
      </c>
      <c r="F7507" s="15">
        <f t="shared" si="234"/>
        <v>2.3591750000000002E-2</v>
      </c>
      <c r="G7507" s="10">
        <f>IF(C7507&gt;'Assumptions Notes'!C$11,'Assumptions Notes'!C$11,C7507)</f>
        <v>103.7</v>
      </c>
      <c r="H7507" s="15">
        <f t="shared" si="235"/>
        <v>2.3591750000000002E-2</v>
      </c>
      <c r="I7507" s="2">
        <f>IF(C7507&gt;'Assumptions Notes'!C$11,-C7507*('Assumptions Notes'!C$13/(2*1000)),G7507*D7507)</f>
        <v>2.3591750000000002E-2</v>
      </c>
    </row>
    <row r="7508" spans="1:9" ht="16" x14ac:dyDescent="0.2">
      <c r="A7508" s="5">
        <v>42708.395833333336</v>
      </c>
      <c r="B7508" s="2">
        <v>1229.27</v>
      </c>
      <c r="C7508" s="29">
        <v>102.5</v>
      </c>
      <c r="D7508" s="8">
        <v>2.1875E-4</v>
      </c>
      <c r="E7508" s="13">
        <f>D7508*'Assumptions Notes'!C$12</f>
        <v>2.6249999999999999E-2</v>
      </c>
      <c r="F7508" s="15">
        <f t="shared" si="234"/>
        <v>2.2421875000000001E-2</v>
      </c>
      <c r="G7508" s="10">
        <f>IF(C7508&gt;'Assumptions Notes'!C$11,'Assumptions Notes'!C$11,C7508)</f>
        <v>102.5</v>
      </c>
      <c r="H7508" s="15">
        <f t="shared" si="235"/>
        <v>2.2421875000000001E-2</v>
      </c>
      <c r="I7508" s="2">
        <f>IF(C7508&gt;'Assumptions Notes'!C$11,-C7508*('Assumptions Notes'!C$13/(2*1000)),G7508*D7508)</f>
        <v>2.2421875000000001E-2</v>
      </c>
    </row>
    <row r="7509" spans="1:9" ht="16" x14ac:dyDescent="0.2">
      <c r="A7509" s="5">
        <v>42708.416666666664</v>
      </c>
      <c r="B7509" s="2">
        <v>1200.1099999999999</v>
      </c>
      <c r="C7509" s="29">
        <v>102.2</v>
      </c>
      <c r="D7509" s="8">
        <v>2.1000000000000001E-4</v>
      </c>
      <c r="E7509" s="13">
        <f>D7509*'Assumptions Notes'!C$12</f>
        <v>2.52E-2</v>
      </c>
      <c r="F7509" s="15">
        <f t="shared" si="234"/>
        <v>2.1462000000000002E-2</v>
      </c>
      <c r="G7509" s="10">
        <f>IF(C7509&gt;'Assumptions Notes'!C$11,'Assumptions Notes'!C$11,C7509)</f>
        <v>102.2</v>
      </c>
      <c r="H7509" s="15">
        <f t="shared" si="235"/>
        <v>2.1462000000000002E-2</v>
      </c>
      <c r="I7509" s="2">
        <f>IF(C7509&gt;'Assumptions Notes'!C$11,-C7509*('Assumptions Notes'!C$13/(2*1000)),G7509*D7509)</f>
        <v>2.1462000000000002E-2</v>
      </c>
    </row>
    <row r="7510" spans="1:9" ht="16" x14ac:dyDescent="0.2">
      <c r="A7510" s="5">
        <v>42708.4375</v>
      </c>
      <c r="B7510" s="2">
        <v>1245.78</v>
      </c>
      <c r="C7510" s="29">
        <v>100.1</v>
      </c>
      <c r="D7510" s="8">
        <v>2.075E-4</v>
      </c>
      <c r="E7510" s="13">
        <f>D7510*'Assumptions Notes'!C$12</f>
        <v>2.4899999999999999E-2</v>
      </c>
      <c r="F7510" s="15">
        <f t="shared" si="234"/>
        <v>2.0770749999999998E-2</v>
      </c>
      <c r="G7510" s="10">
        <f>IF(C7510&gt;'Assumptions Notes'!C$11,'Assumptions Notes'!C$11,C7510)</f>
        <v>100.1</v>
      </c>
      <c r="H7510" s="15">
        <f t="shared" si="235"/>
        <v>2.0770749999999998E-2</v>
      </c>
      <c r="I7510" s="2">
        <f>IF(C7510&gt;'Assumptions Notes'!C$11,-C7510*('Assumptions Notes'!C$13/(2*1000)),G7510*D7510)</f>
        <v>2.0770749999999998E-2</v>
      </c>
    </row>
    <row r="7511" spans="1:9" ht="16" x14ac:dyDescent="0.2">
      <c r="A7511" s="5">
        <v>42708.458333333336</v>
      </c>
      <c r="B7511" s="2">
        <v>1217.82</v>
      </c>
      <c r="C7511" s="29">
        <v>96.1</v>
      </c>
      <c r="D7511" s="8">
        <v>2.05E-4</v>
      </c>
      <c r="E7511" s="13">
        <f>D7511*'Assumptions Notes'!C$12</f>
        <v>2.46E-2</v>
      </c>
      <c r="F7511" s="15">
        <f t="shared" si="234"/>
        <v>1.9700499999999999E-2</v>
      </c>
      <c r="G7511" s="10">
        <f>IF(C7511&gt;'Assumptions Notes'!C$11,'Assumptions Notes'!C$11,C7511)</f>
        <v>96.1</v>
      </c>
      <c r="H7511" s="15">
        <f t="shared" si="235"/>
        <v>1.9700499999999999E-2</v>
      </c>
      <c r="I7511" s="2">
        <f>IF(C7511&gt;'Assumptions Notes'!C$11,-C7511*('Assumptions Notes'!C$13/(2*1000)),G7511*D7511)</f>
        <v>1.9700499999999999E-2</v>
      </c>
    </row>
    <row r="7512" spans="1:9" ht="16" x14ac:dyDescent="0.2">
      <c r="A7512" s="5">
        <v>42708.479166666664</v>
      </c>
      <c r="B7512" s="2">
        <v>1178.4100000000001</v>
      </c>
      <c r="C7512" s="29">
        <v>99</v>
      </c>
      <c r="D7512" s="8">
        <v>2.1499999999999999E-4</v>
      </c>
      <c r="E7512" s="13">
        <f>D7512*'Assumptions Notes'!C$12</f>
        <v>2.58E-2</v>
      </c>
      <c r="F7512" s="15">
        <f t="shared" si="234"/>
        <v>2.1284999999999998E-2</v>
      </c>
      <c r="G7512" s="10">
        <f>IF(C7512&gt;'Assumptions Notes'!C$11,'Assumptions Notes'!C$11,C7512)</f>
        <v>99</v>
      </c>
      <c r="H7512" s="15">
        <f t="shared" si="235"/>
        <v>2.1284999999999998E-2</v>
      </c>
      <c r="I7512" s="2">
        <f>IF(C7512&gt;'Assumptions Notes'!C$11,-C7512*('Assumptions Notes'!C$13/(2*1000)),G7512*D7512)</f>
        <v>2.1284999999999998E-2</v>
      </c>
    </row>
    <row r="7513" spans="1:9" ht="16" x14ac:dyDescent="0.2">
      <c r="A7513" s="5">
        <v>42708.5</v>
      </c>
      <c r="B7513" s="2">
        <v>1175.8599999999999</v>
      </c>
      <c r="C7513" s="29">
        <v>104.5</v>
      </c>
      <c r="D7513" s="8">
        <v>2.2499999999999999E-4</v>
      </c>
      <c r="E7513" s="13">
        <f>D7513*'Assumptions Notes'!C$12</f>
        <v>2.7E-2</v>
      </c>
      <c r="F7513" s="15">
        <f t="shared" si="234"/>
        <v>2.3512499999999999E-2</v>
      </c>
      <c r="G7513" s="10">
        <f>IF(C7513&gt;'Assumptions Notes'!C$11,'Assumptions Notes'!C$11,C7513)</f>
        <v>104.5</v>
      </c>
      <c r="H7513" s="15">
        <f t="shared" si="235"/>
        <v>2.3512499999999999E-2</v>
      </c>
      <c r="I7513" s="2">
        <f>IF(C7513&gt;'Assumptions Notes'!C$11,-C7513*('Assumptions Notes'!C$13/(2*1000)),G7513*D7513)</f>
        <v>2.3512499999999999E-2</v>
      </c>
    </row>
    <row r="7514" spans="1:9" ht="16" x14ac:dyDescent="0.2">
      <c r="A7514" s="5">
        <v>42708.520833333336</v>
      </c>
      <c r="B7514" s="2">
        <v>1166.77</v>
      </c>
      <c r="C7514" s="29">
        <v>108.1</v>
      </c>
      <c r="D7514" s="8">
        <v>2.1250000000000002E-4</v>
      </c>
      <c r="E7514" s="13">
        <f>D7514*'Assumptions Notes'!C$12</f>
        <v>2.5500000000000002E-2</v>
      </c>
      <c r="F7514" s="15">
        <f t="shared" si="234"/>
        <v>2.2971250000000002E-2</v>
      </c>
      <c r="G7514" s="10">
        <f>IF(C7514&gt;'Assumptions Notes'!C$11,'Assumptions Notes'!C$11,C7514)</f>
        <v>108.1</v>
      </c>
      <c r="H7514" s="15">
        <f t="shared" si="235"/>
        <v>2.2971250000000002E-2</v>
      </c>
      <c r="I7514" s="2">
        <f>IF(C7514&gt;'Assumptions Notes'!C$11,-C7514*('Assumptions Notes'!C$13/(2*1000)),G7514*D7514)</f>
        <v>2.2971250000000002E-2</v>
      </c>
    </row>
    <row r="7515" spans="1:9" ht="16" x14ac:dyDescent="0.2">
      <c r="A7515" s="5">
        <v>42708.541666666664</v>
      </c>
      <c r="B7515" s="2">
        <v>1098.92</v>
      </c>
      <c r="C7515" s="29">
        <v>106.5</v>
      </c>
      <c r="D7515" s="8">
        <v>2.0000000000000001E-4</v>
      </c>
      <c r="E7515" s="13">
        <f>D7515*'Assumptions Notes'!C$12</f>
        <v>2.4E-2</v>
      </c>
      <c r="F7515" s="15">
        <f t="shared" si="234"/>
        <v>2.1299999999999999E-2</v>
      </c>
      <c r="G7515" s="10">
        <f>IF(C7515&gt;'Assumptions Notes'!C$11,'Assumptions Notes'!C$11,C7515)</f>
        <v>106.5</v>
      </c>
      <c r="H7515" s="15">
        <f t="shared" si="235"/>
        <v>2.1299999999999999E-2</v>
      </c>
      <c r="I7515" s="2">
        <f>IF(C7515&gt;'Assumptions Notes'!C$11,-C7515*('Assumptions Notes'!C$13/(2*1000)),G7515*D7515)</f>
        <v>2.1299999999999999E-2</v>
      </c>
    </row>
    <row r="7516" spans="1:9" ht="16" x14ac:dyDescent="0.2">
      <c r="A7516" s="5">
        <v>42708.5625</v>
      </c>
      <c r="B7516" s="2">
        <v>1062.76</v>
      </c>
      <c r="C7516" s="29">
        <v>103.4</v>
      </c>
      <c r="D7516" s="8">
        <v>1.975E-4</v>
      </c>
      <c r="E7516" s="13">
        <f>D7516*'Assumptions Notes'!C$12</f>
        <v>2.3699999999999999E-2</v>
      </c>
      <c r="F7516" s="15">
        <f t="shared" si="234"/>
        <v>2.0421500000000002E-2</v>
      </c>
      <c r="G7516" s="10">
        <f>IF(C7516&gt;'Assumptions Notes'!C$11,'Assumptions Notes'!C$11,C7516)</f>
        <v>103.4</v>
      </c>
      <c r="H7516" s="15">
        <f t="shared" si="235"/>
        <v>2.0421500000000002E-2</v>
      </c>
      <c r="I7516" s="2">
        <f>IF(C7516&gt;'Assumptions Notes'!C$11,-C7516*('Assumptions Notes'!C$13/(2*1000)),G7516*D7516)</f>
        <v>2.0421500000000002E-2</v>
      </c>
    </row>
    <row r="7517" spans="1:9" ht="16" x14ac:dyDescent="0.2">
      <c r="A7517" s="5">
        <v>42708.583333333336</v>
      </c>
      <c r="B7517" s="2">
        <v>1067.51</v>
      </c>
      <c r="C7517" s="29">
        <v>103</v>
      </c>
      <c r="D7517" s="8">
        <v>1.95E-4</v>
      </c>
      <c r="E7517" s="13">
        <f>D7517*'Assumptions Notes'!C$12</f>
        <v>2.3400000000000001E-2</v>
      </c>
      <c r="F7517" s="15">
        <f t="shared" si="234"/>
        <v>2.0084999999999999E-2</v>
      </c>
      <c r="G7517" s="10">
        <f>IF(C7517&gt;'Assumptions Notes'!C$11,'Assumptions Notes'!C$11,C7517)</f>
        <v>103</v>
      </c>
      <c r="H7517" s="15">
        <f t="shared" si="235"/>
        <v>2.0084999999999999E-2</v>
      </c>
      <c r="I7517" s="2">
        <f>IF(C7517&gt;'Assumptions Notes'!C$11,-C7517*('Assumptions Notes'!C$13/(2*1000)),G7517*D7517)</f>
        <v>2.0084999999999999E-2</v>
      </c>
    </row>
    <row r="7518" spans="1:9" ht="16" x14ac:dyDescent="0.2">
      <c r="A7518" s="5">
        <v>42708.604166666664</v>
      </c>
      <c r="B7518" s="2">
        <v>1088.07</v>
      </c>
      <c r="C7518" s="29">
        <v>103.3</v>
      </c>
      <c r="D7518" s="8">
        <v>1.9625E-4</v>
      </c>
      <c r="E7518" s="13">
        <f>D7518*'Assumptions Notes'!C$12</f>
        <v>2.3550000000000001E-2</v>
      </c>
      <c r="F7518" s="15">
        <f t="shared" si="234"/>
        <v>2.0272624999999999E-2</v>
      </c>
      <c r="G7518" s="10">
        <f>IF(C7518&gt;'Assumptions Notes'!C$11,'Assumptions Notes'!C$11,C7518)</f>
        <v>103.3</v>
      </c>
      <c r="H7518" s="15">
        <f t="shared" si="235"/>
        <v>2.0272624999999999E-2</v>
      </c>
      <c r="I7518" s="2">
        <f>IF(C7518&gt;'Assumptions Notes'!C$11,-C7518*('Assumptions Notes'!C$13/(2*1000)),G7518*D7518)</f>
        <v>2.0272624999999999E-2</v>
      </c>
    </row>
    <row r="7519" spans="1:9" ht="16" x14ac:dyDescent="0.2">
      <c r="A7519" s="5">
        <v>42708.625</v>
      </c>
      <c r="B7519" s="2">
        <v>1007.38</v>
      </c>
      <c r="C7519" s="29">
        <v>104.6</v>
      </c>
      <c r="D7519" s="8">
        <v>1.975E-4</v>
      </c>
      <c r="E7519" s="13">
        <f>D7519*'Assumptions Notes'!C$12</f>
        <v>2.3699999999999999E-2</v>
      </c>
      <c r="F7519" s="15">
        <f t="shared" si="234"/>
        <v>2.06585E-2</v>
      </c>
      <c r="G7519" s="10">
        <f>IF(C7519&gt;'Assumptions Notes'!C$11,'Assumptions Notes'!C$11,C7519)</f>
        <v>104.6</v>
      </c>
      <c r="H7519" s="15">
        <f t="shared" si="235"/>
        <v>2.06585E-2</v>
      </c>
      <c r="I7519" s="2">
        <f>IF(C7519&gt;'Assumptions Notes'!C$11,-C7519*('Assumptions Notes'!C$13/(2*1000)),G7519*D7519)</f>
        <v>2.06585E-2</v>
      </c>
    </row>
    <row r="7520" spans="1:9" ht="16" x14ac:dyDescent="0.2">
      <c r="A7520" s="5">
        <v>42708.645833333336</v>
      </c>
      <c r="B7520" s="2">
        <v>1135.93</v>
      </c>
      <c r="C7520" s="29">
        <v>106.1</v>
      </c>
      <c r="D7520" s="8">
        <v>2.2124999999999998E-4</v>
      </c>
      <c r="E7520" s="13">
        <f>D7520*'Assumptions Notes'!C$12</f>
        <v>2.6549999999999997E-2</v>
      </c>
      <c r="F7520" s="15">
        <f t="shared" si="234"/>
        <v>2.3474624999999995E-2</v>
      </c>
      <c r="G7520" s="10">
        <f>IF(C7520&gt;'Assumptions Notes'!C$11,'Assumptions Notes'!C$11,C7520)</f>
        <v>106.1</v>
      </c>
      <c r="H7520" s="15">
        <f t="shared" si="235"/>
        <v>2.3474624999999995E-2</v>
      </c>
      <c r="I7520" s="2">
        <f>IF(C7520&gt;'Assumptions Notes'!C$11,-C7520*('Assumptions Notes'!C$13/(2*1000)),G7520*D7520)</f>
        <v>2.3474624999999995E-2</v>
      </c>
    </row>
    <row r="7521" spans="1:9" ht="16" x14ac:dyDescent="0.2">
      <c r="A7521" s="5">
        <v>42708.666666666664</v>
      </c>
      <c r="B7521" s="2">
        <v>1214.06</v>
      </c>
      <c r="C7521" s="29">
        <v>106.3</v>
      </c>
      <c r="D7521" s="8">
        <v>2.4499999999999999E-4</v>
      </c>
      <c r="E7521" s="13">
        <f>D7521*'Assumptions Notes'!C$12</f>
        <v>2.9399999999999999E-2</v>
      </c>
      <c r="F7521" s="15">
        <f t="shared" si="234"/>
        <v>2.6043499999999997E-2</v>
      </c>
      <c r="G7521" s="10">
        <f>IF(C7521&gt;'Assumptions Notes'!C$11,'Assumptions Notes'!C$11,C7521)</f>
        <v>106.3</v>
      </c>
      <c r="H7521" s="15">
        <f t="shared" si="235"/>
        <v>2.6043499999999997E-2</v>
      </c>
      <c r="I7521" s="2">
        <f>IF(C7521&gt;'Assumptions Notes'!C$11,-C7521*('Assumptions Notes'!C$13/(2*1000)),G7521*D7521)</f>
        <v>2.6043499999999997E-2</v>
      </c>
    </row>
    <row r="7522" spans="1:9" ht="16" x14ac:dyDescent="0.2">
      <c r="A7522" s="5">
        <v>42708.6875</v>
      </c>
      <c r="B7522" s="2">
        <v>1249.8399999999999</v>
      </c>
      <c r="C7522" s="29">
        <v>98.3</v>
      </c>
      <c r="D7522" s="8">
        <v>2.7E-4</v>
      </c>
      <c r="E7522" s="13">
        <f>D7522*'Assumptions Notes'!C$12</f>
        <v>3.2399999999999998E-2</v>
      </c>
      <c r="F7522" s="15">
        <f t="shared" si="234"/>
        <v>2.6540999999999999E-2</v>
      </c>
      <c r="G7522" s="10">
        <f>IF(C7522&gt;'Assumptions Notes'!C$11,'Assumptions Notes'!C$11,C7522)</f>
        <v>98.3</v>
      </c>
      <c r="H7522" s="15">
        <f t="shared" si="235"/>
        <v>2.6540999999999999E-2</v>
      </c>
      <c r="I7522" s="2">
        <f>IF(C7522&gt;'Assumptions Notes'!C$11,-C7522*('Assumptions Notes'!C$13/(2*1000)),G7522*D7522)</f>
        <v>2.6540999999999999E-2</v>
      </c>
    </row>
    <row r="7523" spans="1:9" ht="16" x14ac:dyDescent="0.2">
      <c r="A7523" s="5">
        <v>42708.708333333336</v>
      </c>
      <c r="B7523" s="2">
        <v>1266.8</v>
      </c>
      <c r="C7523" s="29">
        <v>98.9</v>
      </c>
      <c r="D7523" s="8">
        <v>2.9500000000000001E-4</v>
      </c>
      <c r="E7523" s="13">
        <f>D7523*'Assumptions Notes'!C$12</f>
        <v>3.5400000000000001E-2</v>
      </c>
      <c r="F7523" s="15">
        <f t="shared" si="234"/>
        <v>2.9175500000000004E-2</v>
      </c>
      <c r="G7523" s="10">
        <f>IF(C7523&gt;'Assumptions Notes'!C$11,'Assumptions Notes'!C$11,C7523)</f>
        <v>98.9</v>
      </c>
      <c r="H7523" s="15">
        <f t="shared" si="235"/>
        <v>2.9175500000000004E-2</v>
      </c>
      <c r="I7523" s="2">
        <f>IF(C7523&gt;'Assumptions Notes'!C$11,-C7523*('Assumptions Notes'!C$13/(2*1000)),G7523*D7523)</f>
        <v>2.9175500000000004E-2</v>
      </c>
    </row>
    <row r="7524" spans="1:9" ht="16" x14ac:dyDescent="0.2">
      <c r="A7524" s="5">
        <v>42708.729166666664</v>
      </c>
      <c r="B7524" s="2">
        <v>1334.53</v>
      </c>
      <c r="C7524" s="29">
        <v>100</v>
      </c>
      <c r="D7524" s="8">
        <v>2.9750000000000002E-4</v>
      </c>
      <c r="E7524" s="13">
        <f>D7524*'Assumptions Notes'!C$12</f>
        <v>3.5700000000000003E-2</v>
      </c>
      <c r="F7524" s="15">
        <f t="shared" si="234"/>
        <v>2.9750000000000002E-2</v>
      </c>
      <c r="G7524" s="10">
        <f>IF(C7524&gt;'Assumptions Notes'!C$11,'Assumptions Notes'!C$11,C7524)</f>
        <v>100</v>
      </c>
      <c r="H7524" s="15">
        <f t="shared" si="235"/>
        <v>2.9750000000000002E-2</v>
      </c>
      <c r="I7524" s="2">
        <f>IF(C7524&gt;'Assumptions Notes'!C$11,-C7524*('Assumptions Notes'!C$13/(2*1000)),G7524*D7524)</f>
        <v>2.9750000000000002E-2</v>
      </c>
    </row>
    <row r="7525" spans="1:9" ht="16" x14ac:dyDescent="0.2">
      <c r="A7525" s="5">
        <v>42708.75</v>
      </c>
      <c r="B7525" s="2">
        <v>1337.24</v>
      </c>
      <c r="C7525" s="29">
        <v>100.6</v>
      </c>
      <c r="D7525" s="8">
        <v>2.9999999999999997E-4</v>
      </c>
      <c r="E7525" s="13">
        <f>D7525*'Assumptions Notes'!C$12</f>
        <v>3.5999999999999997E-2</v>
      </c>
      <c r="F7525" s="15">
        <f t="shared" si="234"/>
        <v>3.0179999999999995E-2</v>
      </c>
      <c r="G7525" s="10">
        <f>IF(C7525&gt;'Assumptions Notes'!C$11,'Assumptions Notes'!C$11,C7525)</f>
        <v>100.6</v>
      </c>
      <c r="H7525" s="15">
        <f t="shared" si="235"/>
        <v>3.0179999999999995E-2</v>
      </c>
      <c r="I7525" s="2">
        <f>IF(C7525&gt;'Assumptions Notes'!C$11,-C7525*('Assumptions Notes'!C$13/(2*1000)),G7525*D7525)</f>
        <v>3.0179999999999995E-2</v>
      </c>
    </row>
    <row r="7526" spans="1:9" ht="16" x14ac:dyDescent="0.2">
      <c r="A7526" s="5">
        <v>42708.770833333336</v>
      </c>
      <c r="B7526" s="2">
        <v>1381.72</v>
      </c>
      <c r="C7526" s="29">
        <v>101.8</v>
      </c>
      <c r="D7526" s="8">
        <v>2.9999999999999997E-4</v>
      </c>
      <c r="E7526" s="13">
        <f>D7526*'Assumptions Notes'!C$12</f>
        <v>3.5999999999999997E-2</v>
      </c>
      <c r="F7526" s="15">
        <f t="shared" si="234"/>
        <v>3.0539999999999998E-2</v>
      </c>
      <c r="G7526" s="10">
        <f>IF(C7526&gt;'Assumptions Notes'!C$11,'Assumptions Notes'!C$11,C7526)</f>
        <v>101.8</v>
      </c>
      <c r="H7526" s="15">
        <f t="shared" si="235"/>
        <v>3.0539999999999998E-2</v>
      </c>
      <c r="I7526" s="2">
        <f>IF(C7526&gt;'Assumptions Notes'!C$11,-C7526*('Assumptions Notes'!C$13/(2*1000)),G7526*D7526)</f>
        <v>3.0539999999999998E-2</v>
      </c>
    </row>
    <row r="7527" spans="1:9" ht="16" x14ac:dyDescent="0.2">
      <c r="A7527" s="5">
        <v>42708.791666666664</v>
      </c>
      <c r="B7527" s="2">
        <v>1381.87</v>
      </c>
      <c r="C7527" s="29">
        <v>103.6</v>
      </c>
      <c r="D7527" s="8">
        <v>2.9999999999999997E-4</v>
      </c>
      <c r="E7527" s="13">
        <f>D7527*'Assumptions Notes'!C$12</f>
        <v>3.5999999999999997E-2</v>
      </c>
      <c r="F7527" s="15">
        <f t="shared" si="234"/>
        <v>3.1079999999999997E-2</v>
      </c>
      <c r="G7527" s="10">
        <f>IF(C7527&gt;'Assumptions Notes'!C$11,'Assumptions Notes'!C$11,C7527)</f>
        <v>103.6</v>
      </c>
      <c r="H7527" s="15">
        <f t="shared" si="235"/>
        <v>3.1079999999999997E-2</v>
      </c>
      <c r="I7527" s="2">
        <f>IF(C7527&gt;'Assumptions Notes'!C$11,-C7527*('Assumptions Notes'!C$13/(2*1000)),G7527*D7527)</f>
        <v>3.1079999999999997E-2</v>
      </c>
    </row>
    <row r="7528" spans="1:9" ht="16" x14ac:dyDescent="0.2">
      <c r="A7528" s="5">
        <v>42708.8125</v>
      </c>
      <c r="B7528" s="2">
        <v>1384.86</v>
      </c>
      <c r="C7528" s="29">
        <v>100.6</v>
      </c>
      <c r="D7528" s="8">
        <v>2.9750000000000002E-4</v>
      </c>
      <c r="E7528" s="13">
        <f>D7528*'Assumptions Notes'!C$12</f>
        <v>3.5700000000000003E-2</v>
      </c>
      <c r="F7528" s="15">
        <f t="shared" si="234"/>
        <v>2.99285E-2</v>
      </c>
      <c r="G7528" s="10">
        <f>IF(C7528&gt;'Assumptions Notes'!C$11,'Assumptions Notes'!C$11,C7528)</f>
        <v>100.6</v>
      </c>
      <c r="H7528" s="15">
        <f t="shared" si="235"/>
        <v>2.99285E-2</v>
      </c>
      <c r="I7528" s="2">
        <f>IF(C7528&gt;'Assumptions Notes'!C$11,-C7528*('Assumptions Notes'!C$13/(2*1000)),G7528*D7528)</f>
        <v>2.99285E-2</v>
      </c>
    </row>
    <row r="7529" spans="1:9" ht="16" x14ac:dyDescent="0.2">
      <c r="A7529" s="5">
        <v>42708.833333333336</v>
      </c>
      <c r="B7529" s="2">
        <v>1381.88</v>
      </c>
      <c r="C7529" s="29">
        <v>104.7</v>
      </c>
      <c r="D7529" s="8">
        <v>2.9500000000000001E-4</v>
      </c>
      <c r="E7529" s="13">
        <f>D7529*'Assumptions Notes'!C$12</f>
        <v>3.5400000000000001E-2</v>
      </c>
      <c r="F7529" s="15">
        <f t="shared" si="234"/>
        <v>3.0886500000000001E-2</v>
      </c>
      <c r="G7529" s="10">
        <f>IF(C7529&gt;'Assumptions Notes'!C$11,'Assumptions Notes'!C$11,C7529)</f>
        <v>104.7</v>
      </c>
      <c r="H7529" s="15">
        <f t="shared" si="235"/>
        <v>3.0886500000000001E-2</v>
      </c>
      <c r="I7529" s="2">
        <f>IF(C7529&gt;'Assumptions Notes'!C$11,-C7529*('Assumptions Notes'!C$13/(2*1000)),G7529*D7529)</f>
        <v>3.0886500000000001E-2</v>
      </c>
    </row>
    <row r="7530" spans="1:9" ht="16" x14ac:dyDescent="0.2">
      <c r="A7530" s="5">
        <v>42708.854166666664</v>
      </c>
      <c r="B7530" s="2">
        <v>1379.16</v>
      </c>
      <c r="C7530" s="29">
        <v>107.6</v>
      </c>
      <c r="D7530" s="8">
        <v>2.9E-4</v>
      </c>
      <c r="E7530" s="13">
        <f>D7530*'Assumptions Notes'!C$12</f>
        <v>3.4799999999999998E-2</v>
      </c>
      <c r="F7530" s="15">
        <f t="shared" si="234"/>
        <v>3.1203999999999999E-2</v>
      </c>
      <c r="G7530" s="10">
        <f>IF(C7530&gt;'Assumptions Notes'!C$11,'Assumptions Notes'!C$11,C7530)</f>
        <v>107.6</v>
      </c>
      <c r="H7530" s="15">
        <f t="shared" si="235"/>
        <v>3.1203999999999999E-2</v>
      </c>
      <c r="I7530" s="2">
        <f>IF(C7530&gt;'Assumptions Notes'!C$11,-C7530*('Assumptions Notes'!C$13/(2*1000)),G7530*D7530)</f>
        <v>3.1203999999999999E-2</v>
      </c>
    </row>
    <row r="7531" spans="1:9" ht="16" x14ac:dyDescent="0.2">
      <c r="A7531" s="5">
        <v>42708.875</v>
      </c>
      <c r="B7531" s="2">
        <v>1304.3</v>
      </c>
      <c r="C7531" s="29">
        <v>108.5</v>
      </c>
      <c r="D7531" s="8">
        <v>2.8499999999999999E-4</v>
      </c>
      <c r="E7531" s="13">
        <f>D7531*'Assumptions Notes'!C$12</f>
        <v>3.4200000000000001E-2</v>
      </c>
      <c r="F7531" s="15">
        <f t="shared" si="234"/>
        <v>3.0922499999999999E-2</v>
      </c>
      <c r="G7531" s="10">
        <f>IF(C7531&gt;'Assumptions Notes'!C$11,'Assumptions Notes'!C$11,C7531)</f>
        <v>108.5</v>
      </c>
      <c r="H7531" s="15">
        <f t="shared" si="235"/>
        <v>3.0922499999999999E-2</v>
      </c>
      <c r="I7531" s="2">
        <f>IF(C7531&gt;'Assumptions Notes'!C$11,-C7531*('Assumptions Notes'!C$13/(2*1000)),G7531*D7531)</f>
        <v>3.0922499999999999E-2</v>
      </c>
    </row>
    <row r="7532" spans="1:9" ht="16" x14ac:dyDescent="0.2">
      <c r="A7532" s="5">
        <v>42708.895833333336</v>
      </c>
      <c r="B7532" s="2">
        <v>1286.01</v>
      </c>
      <c r="C7532" s="29">
        <v>109</v>
      </c>
      <c r="D7532" s="8">
        <v>2.7E-4</v>
      </c>
      <c r="E7532" s="13">
        <f>D7532*'Assumptions Notes'!C$12</f>
        <v>3.2399999999999998E-2</v>
      </c>
      <c r="F7532" s="15">
        <f t="shared" si="234"/>
        <v>2.9430000000000001E-2</v>
      </c>
      <c r="G7532" s="10">
        <f>IF(C7532&gt;'Assumptions Notes'!C$11,'Assumptions Notes'!C$11,C7532)</f>
        <v>109</v>
      </c>
      <c r="H7532" s="15">
        <f t="shared" si="235"/>
        <v>2.9430000000000001E-2</v>
      </c>
      <c r="I7532" s="2">
        <f>IF(C7532&gt;'Assumptions Notes'!C$11,-C7532*('Assumptions Notes'!C$13/(2*1000)),G7532*D7532)</f>
        <v>2.9430000000000001E-2</v>
      </c>
    </row>
    <row r="7533" spans="1:9" ht="16" x14ac:dyDescent="0.2">
      <c r="A7533" s="5">
        <v>42708.916666666664</v>
      </c>
      <c r="B7533" s="2">
        <v>1221.68</v>
      </c>
      <c r="C7533" s="29">
        <v>108.4</v>
      </c>
      <c r="D7533" s="8">
        <v>2.5500000000000002E-4</v>
      </c>
      <c r="E7533" s="13">
        <f>D7533*'Assumptions Notes'!C$12</f>
        <v>3.0600000000000002E-2</v>
      </c>
      <c r="F7533" s="15">
        <f t="shared" si="234"/>
        <v>2.7642000000000003E-2</v>
      </c>
      <c r="G7533" s="10">
        <f>IF(C7533&gt;'Assumptions Notes'!C$11,'Assumptions Notes'!C$11,C7533)</f>
        <v>108.4</v>
      </c>
      <c r="H7533" s="15">
        <f t="shared" si="235"/>
        <v>2.7642000000000003E-2</v>
      </c>
      <c r="I7533" s="2">
        <f>IF(C7533&gt;'Assumptions Notes'!C$11,-C7533*('Assumptions Notes'!C$13/(2*1000)),G7533*D7533)</f>
        <v>2.7642000000000003E-2</v>
      </c>
    </row>
    <row r="7534" spans="1:9" ht="16" x14ac:dyDescent="0.2">
      <c r="A7534" s="5">
        <v>42708.9375</v>
      </c>
      <c r="B7534" s="2">
        <v>1182.55</v>
      </c>
      <c r="C7534" s="29">
        <v>105.7</v>
      </c>
      <c r="D7534" s="8">
        <v>2.1250000000000002E-4</v>
      </c>
      <c r="E7534" s="13">
        <f>D7534*'Assumptions Notes'!C$12</f>
        <v>2.5500000000000002E-2</v>
      </c>
      <c r="F7534" s="15">
        <f t="shared" si="234"/>
        <v>2.2461250000000002E-2</v>
      </c>
      <c r="G7534" s="10">
        <f>IF(C7534&gt;'Assumptions Notes'!C$11,'Assumptions Notes'!C$11,C7534)</f>
        <v>105.7</v>
      </c>
      <c r="H7534" s="15">
        <f t="shared" si="235"/>
        <v>2.2461250000000002E-2</v>
      </c>
      <c r="I7534" s="2">
        <f>IF(C7534&gt;'Assumptions Notes'!C$11,-C7534*('Assumptions Notes'!C$13/(2*1000)),G7534*D7534)</f>
        <v>2.2461250000000002E-2</v>
      </c>
    </row>
    <row r="7535" spans="1:9" ht="16" x14ac:dyDescent="0.2">
      <c r="A7535" s="5">
        <v>42708.958333333336</v>
      </c>
      <c r="B7535" s="2">
        <v>1132.04</v>
      </c>
      <c r="C7535" s="29">
        <v>97.7</v>
      </c>
      <c r="D7535" s="8">
        <v>1.7000000000000001E-4</v>
      </c>
      <c r="E7535" s="13">
        <f>D7535*'Assumptions Notes'!C$12</f>
        <v>2.0400000000000001E-2</v>
      </c>
      <c r="F7535" s="15">
        <f t="shared" si="234"/>
        <v>1.6609000000000002E-2</v>
      </c>
      <c r="G7535" s="10">
        <f>IF(C7535&gt;'Assumptions Notes'!C$11,'Assumptions Notes'!C$11,C7535)</f>
        <v>97.7</v>
      </c>
      <c r="H7535" s="15">
        <f t="shared" si="235"/>
        <v>1.6609000000000002E-2</v>
      </c>
      <c r="I7535" s="2">
        <f>IF(C7535&gt;'Assumptions Notes'!C$11,-C7535*('Assumptions Notes'!C$13/(2*1000)),G7535*D7535)</f>
        <v>1.6609000000000002E-2</v>
      </c>
    </row>
    <row r="7536" spans="1:9" ht="16" x14ac:dyDescent="0.2">
      <c r="A7536" s="5">
        <v>42708.979166666664</v>
      </c>
      <c r="B7536" s="2">
        <v>1154.56</v>
      </c>
      <c r="C7536" s="29">
        <v>97.3</v>
      </c>
      <c r="D7536" s="8">
        <v>1.5000000000000001E-4</v>
      </c>
      <c r="E7536" s="13">
        <f>D7536*'Assumptions Notes'!C$12</f>
        <v>1.8000000000000002E-2</v>
      </c>
      <c r="F7536" s="15">
        <f t="shared" si="234"/>
        <v>1.4595E-2</v>
      </c>
      <c r="G7536" s="10">
        <f>IF(C7536&gt;'Assumptions Notes'!C$11,'Assumptions Notes'!C$11,C7536)</f>
        <v>97.3</v>
      </c>
      <c r="H7536" s="15">
        <f t="shared" si="235"/>
        <v>1.4595E-2</v>
      </c>
      <c r="I7536" s="2">
        <f>IF(C7536&gt;'Assumptions Notes'!C$11,-C7536*('Assumptions Notes'!C$13/(2*1000)),G7536*D7536)</f>
        <v>1.4595E-2</v>
      </c>
    </row>
    <row r="7537" spans="1:9" ht="16" x14ac:dyDescent="0.2">
      <c r="A7537" s="5">
        <v>42709</v>
      </c>
      <c r="B7537" s="2">
        <v>1346.47</v>
      </c>
      <c r="C7537" s="29">
        <v>97.9</v>
      </c>
      <c r="D7537" s="8">
        <v>1.2999999999999999E-4</v>
      </c>
      <c r="E7537" s="13">
        <f>D7537*'Assumptions Notes'!C$12</f>
        <v>1.5599999999999999E-2</v>
      </c>
      <c r="F7537" s="15">
        <f t="shared" si="234"/>
        <v>1.2727E-2</v>
      </c>
      <c r="G7537" s="10">
        <f>IF(C7537&gt;'Assumptions Notes'!C$11,'Assumptions Notes'!C$11,C7537)</f>
        <v>97.9</v>
      </c>
      <c r="H7537" s="15">
        <f t="shared" si="235"/>
        <v>1.2727E-2</v>
      </c>
      <c r="I7537" s="2">
        <f>IF(C7537&gt;'Assumptions Notes'!C$11,-C7537*('Assumptions Notes'!C$13/(2*1000)),G7537*D7537)</f>
        <v>1.2727E-2</v>
      </c>
    </row>
    <row r="7538" spans="1:9" ht="16" x14ac:dyDescent="0.2">
      <c r="A7538" s="5">
        <v>42709.020833333336</v>
      </c>
      <c r="B7538" s="2">
        <v>1267.04</v>
      </c>
      <c r="C7538" s="29">
        <v>99.5</v>
      </c>
      <c r="D7538" s="8">
        <v>1.175E-4</v>
      </c>
      <c r="E7538" s="13">
        <f>D7538*'Assumptions Notes'!C$12</f>
        <v>1.41E-2</v>
      </c>
      <c r="F7538" s="15">
        <f t="shared" si="234"/>
        <v>1.169125E-2</v>
      </c>
      <c r="G7538" s="10">
        <f>IF(C7538&gt;'Assumptions Notes'!C$11,'Assumptions Notes'!C$11,C7538)</f>
        <v>99.5</v>
      </c>
      <c r="H7538" s="15">
        <f t="shared" si="235"/>
        <v>1.169125E-2</v>
      </c>
      <c r="I7538" s="2">
        <f>IF(C7538&gt;'Assumptions Notes'!C$11,-C7538*('Assumptions Notes'!C$13/(2*1000)),G7538*D7538)</f>
        <v>1.169125E-2</v>
      </c>
    </row>
    <row r="7539" spans="1:9" ht="16" x14ac:dyDescent="0.2">
      <c r="A7539" s="5">
        <v>42709.041666666664</v>
      </c>
      <c r="B7539" s="2">
        <v>1209.3599999999999</v>
      </c>
      <c r="C7539" s="29">
        <v>98.7</v>
      </c>
      <c r="D7539" s="8">
        <v>1.05E-4</v>
      </c>
      <c r="E7539" s="13">
        <f>D7539*'Assumptions Notes'!C$12</f>
        <v>1.26E-2</v>
      </c>
      <c r="F7539" s="15">
        <f t="shared" si="234"/>
        <v>1.0363500000000001E-2</v>
      </c>
      <c r="G7539" s="10">
        <f>IF(C7539&gt;'Assumptions Notes'!C$11,'Assumptions Notes'!C$11,C7539)</f>
        <v>98.7</v>
      </c>
      <c r="H7539" s="15">
        <f t="shared" si="235"/>
        <v>1.0363500000000001E-2</v>
      </c>
      <c r="I7539" s="2">
        <f>IF(C7539&gt;'Assumptions Notes'!C$11,-C7539*('Assumptions Notes'!C$13/(2*1000)),G7539*D7539)</f>
        <v>1.0363500000000001E-2</v>
      </c>
    </row>
    <row r="7540" spans="1:9" ht="16" x14ac:dyDescent="0.2">
      <c r="A7540" s="5">
        <v>42709.0625</v>
      </c>
      <c r="B7540" s="2">
        <v>1166.94</v>
      </c>
      <c r="C7540" s="29">
        <v>98.3</v>
      </c>
      <c r="D7540" s="8">
        <v>1.025E-4</v>
      </c>
      <c r="E7540" s="13">
        <f>D7540*'Assumptions Notes'!C$12</f>
        <v>1.23E-2</v>
      </c>
      <c r="F7540" s="15">
        <f t="shared" si="234"/>
        <v>1.007575E-2</v>
      </c>
      <c r="G7540" s="10">
        <f>IF(C7540&gt;'Assumptions Notes'!C$11,'Assumptions Notes'!C$11,C7540)</f>
        <v>98.3</v>
      </c>
      <c r="H7540" s="15">
        <f t="shared" si="235"/>
        <v>1.007575E-2</v>
      </c>
      <c r="I7540" s="2">
        <f>IF(C7540&gt;'Assumptions Notes'!C$11,-C7540*('Assumptions Notes'!C$13/(2*1000)),G7540*D7540)</f>
        <v>1.007575E-2</v>
      </c>
    </row>
    <row r="7541" spans="1:9" ht="16" x14ac:dyDescent="0.2">
      <c r="A7541" s="5">
        <v>42709.083333333336</v>
      </c>
      <c r="B7541" s="2">
        <v>1119.81</v>
      </c>
      <c r="C7541" s="29">
        <v>101.7</v>
      </c>
      <c r="D7541" s="8">
        <v>1E-4</v>
      </c>
      <c r="E7541" s="13">
        <f>D7541*'Assumptions Notes'!C$12</f>
        <v>1.2E-2</v>
      </c>
      <c r="F7541" s="15">
        <f t="shared" si="234"/>
        <v>1.017E-2</v>
      </c>
      <c r="G7541" s="10">
        <f>IF(C7541&gt;'Assumptions Notes'!C$11,'Assumptions Notes'!C$11,C7541)</f>
        <v>101.7</v>
      </c>
      <c r="H7541" s="15">
        <f t="shared" si="235"/>
        <v>1.017E-2</v>
      </c>
      <c r="I7541" s="2">
        <f>IF(C7541&gt;'Assumptions Notes'!C$11,-C7541*('Assumptions Notes'!C$13/(2*1000)),G7541*D7541)</f>
        <v>1.017E-2</v>
      </c>
    </row>
    <row r="7542" spans="1:9" ht="16" x14ac:dyDescent="0.2">
      <c r="A7542" s="5">
        <v>42709.104166666664</v>
      </c>
      <c r="B7542" s="2">
        <v>1121.93</v>
      </c>
      <c r="C7542" s="29">
        <v>103.5</v>
      </c>
      <c r="D7542" s="8">
        <v>9.8750000000000002E-5</v>
      </c>
      <c r="E7542" s="13">
        <f>D7542*'Assumptions Notes'!C$12</f>
        <v>1.1849999999999999E-2</v>
      </c>
      <c r="F7542" s="15">
        <f t="shared" si="234"/>
        <v>1.0220625000000001E-2</v>
      </c>
      <c r="G7542" s="10">
        <f>IF(C7542&gt;'Assumptions Notes'!C$11,'Assumptions Notes'!C$11,C7542)</f>
        <v>103.5</v>
      </c>
      <c r="H7542" s="15">
        <f t="shared" si="235"/>
        <v>1.0220625000000001E-2</v>
      </c>
      <c r="I7542" s="2">
        <f>IF(C7542&gt;'Assumptions Notes'!C$11,-C7542*('Assumptions Notes'!C$13/(2*1000)),G7542*D7542)</f>
        <v>1.0220625000000001E-2</v>
      </c>
    </row>
    <row r="7543" spans="1:9" ht="16" x14ac:dyDescent="0.2">
      <c r="A7543" s="5">
        <v>42709.125</v>
      </c>
      <c r="B7543" s="2">
        <v>1085.6500000000001</v>
      </c>
      <c r="C7543" s="29">
        <v>104</v>
      </c>
      <c r="D7543" s="8">
        <v>9.7499999999999998E-5</v>
      </c>
      <c r="E7543" s="13">
        <f>D7543*'Assumptions Notes'!C$12</f>
        <v>1.17E-2</v>
      </c>
      <c r="F7543" s="15">
        <f t="shared" si="234"/>
        <v>1.014E-2</v>
      </c>
      <c r="G7543" s="10">
        <f>IF(C7543&gt;'Assumptions Notes'!C$11,'Assumptions Notes'!C$11,C7543)</f>
        <v>104</v>
      </c>
      <c r="H7543" s="15">
        <f t="shared" si="235"/>
        <v>1.014E-2</v>
      </c>
      <c r="I7543" s="2">
        <f>IF(C7543&gt;'Assumptions Notes'!C$11,-C7543*('Assumptions Notes'!C$13/(2*1000)),G7543*D7543)</f>
        <v>1.014E-2</v>
      </c>
    </row>
    <row r="7544" spans="1:9" ht="16" x14ac:dyDescent="0.2">
      <c r="A7544" s="5">
        <v>42709.145833333336</v>
      </c>
      <c r="B7544" s="2">
        <v>1059.48</v>
      </c>
      <c r="C7544" s="29">
        <v>103.2</v>
      </c>
      <c r="D7544" s="8">
        <v>9.6250000000000009E-5</v>
      </c>
      <c r="E7544" s="13">
        <f>D7544*'Assumptions Notes'!C$12</f>
        <v>1.1550000000000001E-2</v>
      </c>
      <c r="F7544" s="15">
        <f t="shared" si="234"/>
        <v>9.9330000000000009E-3</v>
      </c>
      <c r="G7544" s="10">
        <f>IF(C7544&gt;'Assumptions Notes'!C$11,'Assumptions Notes'!C$11,C7544)</f>
        <v>103.2</v>
      </c>
      <c r="H7544" s="15">
        <f t="shared" si="235"/>
        <v>9.9330000000000009E-3</v>
      </c>
      <c r="I7544" s="2">
        <f>IF(C7544&gt;'Assumptions Notes'!C$11,-C7544*('Assumptions Notes'!C$13/(2*1000)),G7544*D7544)</f>
        <v>9.9330000000000009E-3</v>
      </c>
    </row>
    <row r="7545" spans="1:9" ht="16" x14ac:dyDescent="0.2">
      <c r="A7545" s="5">
        <v>42709.166666666664</v>
      </c>
      <c r="B7545" s="2">
        <v>1064.24</v>
      </c>
      <c r="C7545" s="29">
        <v>98.2</v>
      </c>
      <c r="D7545" s="8">
        <v>9.5000000000000005E-5</v>
      </c>
      <c r="E7545" s="13">
        <f>D7545*'Assumptions Notes'!C$12</f>
        <v>1.14E-2</v>
      </c>
      <c r="F7545" s="15">
        <f t="shared" si="234"/>
        <v>9.3290000000000005E-3</v>
      </c>
      <c r="G7545" s="10">
        <f>IF(C7545&gt;'Assumptions Notes'!C$11,'Assumptions Notes'!C$11,C7545)</f>
        <v>98.2</v>
      </c>
      <c r="H7545" s="15">
        <f t="shared" si="235"/>
        <v>9.3290000000000005E-3</v>
      </c>
      <c r="I7545" s="2">
        <f>IF(C7545&gt;'Assumptions Notes'!C$11,-C7545*('Assumptions Notes'!C$13/(2*1000)),G7545*D7545)</f>
        <v>9.3290000000000005E-3</v>
      </c>
    </row>
    <row r="7546" spans="1:9" ht="16" x14ac:dyDescent="0.2">
      <c r="A7546" s="5">
        <v>42709.1875</v>
      </c>
      <c r="B7546" s="2">
        <v>1077.8800000000001</v>
      </c>
      <c r="C7546" s="29">
        <v>97.3</v>
      </c>
      <c r="D7546" s="8">
        <v>9.6250000000000009E-5</v>
      </c>
      <c r="E7546" s="13">
        <f>D7546*'Assumptions Notes'!C$12</f>
        <v>1.1550000000000001E-2</v>
      </c>
      <c r="F7546" s="15">
        <f t="shared" si="234"/>
        <v>9.3651250000000002E-3</v>
      </c>
      <c r="G7546" s="10">
        <f>IF(C7546&gt;'Assumptions Notes'!C$11,'Assumptions Notes'!C$11,C7546)</f>
        <v>97.3</v>
      </c>
      <c r="H7546" s="15">
        <f t="shared" si="235"/>
        <v>9.3651250000000002E-3</v>
      </c>
      <c r="I7546" s="2">
        <f>IF(C7546&gt;'Assumptions Notes'!C$11,-C7546*('Assumptions Notes'!C$13/(2*1000)),G7546*D7546)</f>
        <v>9.3651250000000002E-3</v>
      </c>
    </row>
    <row r="7547" spans="1:9" ht="16" x14ac:dyDescent="0.2">
      <c r="A7547" s="5">
        <v>42709.208333333336</v>
      </c>
      <c r="B7547" s="2">
        <v>1102.46</v>
      </c>
      <c r="C7547" s="29">
        <v>96.1</v>
      </c>
      <c r="D7547" s="8">
        <v>9.7499999999999998E-5</v>
      </c>
      <c r="E7547" s="13">
        <f>D7547*'Assumptions Notes'!C$12</f>
        <v>1.17E-2</v>
      </c>
      <c r="F7547" s="15">
        <f t="shared" si="234"/>
        <v>9.3697499999999996E-3</v>
      </c>
      <c r="G7547" s="10">
        <f>IF(C7547&gt;'Assumptions Notes'!C$11,'Assumptions Notes'!C$11,C7547)</f>
        <v>96.1</v>
      </c>
      <c r="H7547" s="15">
        <f t="shared" si="235"/>
        <v>9.3697499999999996E-3</v>
      </c>
      <c r="I7547" s="2">
        <f>IF(C7547&gt;'Assumptions Notes'!C$11,-C7547*('Assumptions Notes'!C$13/(2*1000)),G7547*D7547)</f>
        <v>9.3697499999999996E-3</v>
      </c>
    </row>
    <row r="7548" spans="1:9" ht="16" x14ac:dyDescent="0.2">
      <c r="A7548" s="5">
        <v>42709.229166666664</v>
      </c>
      <c r="B7548" s="2">
        <v>1131.73</v>
      </c>
      <c r="C7548" s="29">
        <v>99.8</v>
      </c>
      <c r="D7548" s="8">
        <v>1.15E-4</v>
      </c>
      <c r="E7548" s="13">
        <f>D7548*'Assumptions Notes'!C$12</f>
        <v>1.38E-2</v>
      </c>
      <c r="F7548" s="15">
        <f t="shared" si="234"/>
        <v>1.1476999999999999E-2</v>
      </c>
      <c r="G7548" s="10">
        <f>IF(C7548&gt;'Assumptions Notes'!C$11,'Assumptions Notes'!C$11,C7548)</f>
        <v>99.8</v>
      </c>
      <c r="H7548" s="15">
        <f t="shared" si="235"/>
        <v>1.1476999999999999E-2</v>
      </c>
      <c r="I7548" s="2">
        <f>IF(C7548&gt;'Assumptions Notes'!C$11,-C7548*('Assumptions Notes'!C$13/(2*1000)),G7548*D7548)</f>
        <v>1.1476999999999999E-2</v>
      </c>
    </row>
    <row r="7549" spans="1:9" ht="16" x14ac:dyDescent="0.2">
      <c r="A7549" s="5">
        <v>42709.25</v>
      </c>
      <c r="B7549" s="2">
        <v>1200.8900000000001</v>
      </c>
      <c r="C7549" s="29">
        <v>104.8</v>
      </c>
      <c r="D7549" s="8">
        <v>1.325E-4</v>
      </c>
      <c r="E7549" s="13">
        <f>D7549*'Assumptions Notes'!C$12</f>
        <v>1.5900000000000001E-2</v>
      </c>
      <c r="F7549" s="15">
        <f t="shared" si="234"/>
        <v>1.3885999999999999E-2</v>
      </c>
      <c r="G7549" s="10">
        <f>IF(C7549&gt;'Assumptions Notes'!C$11,'Assumptions Notes'!C$11,C7549)</f>
        <v>104.8</v>
      </c>
      <c r="H7549" s="15">
        <f t="shared" si="235"/>
        <v>1.3885999999999999E-2</v>
      </c>
      <c r="I7549" s="2">
        <f>IF(C7549&gt;'Assumptions Notes'!C$11,-C7549*('Assumptions Notes'!C$13/(2*1000)),G7549*D7549)</f>
        <v>1.3885999999999999E-2</v>
      </c>
    </row>
    <row r="7550" spans="1:9" ht="16" x14ac:dyDescent="0.2">
      <c r="A7550" s="5">
        <v>42709.270833333336</v>
      </c>
      <c r="B7550" s="2">
        <v>1278.6099999999999</v>
      </c>
      <c r="C7550" s="29">
        <v>103.3</v>
      </c>
      <c r="D7550" s="8">
        <v>1.6249999999999999E-4</v>
      </c>
      <c r="E7550" s="13">
        <f>D7550*'Assumptions Notes'!C$12</f>
        <v>1.95E-2</v>
      </c>
      <c r="F7550" s="15">
        <f t="shared" si="234"/>
        <v>1.6786249999999999E-2</v>
      </c>
      <c r="G7550" s="10">
        <f>IF(C7550&gt;'Assumptions Notes'!C$11,'Assumptions Notes'!C$11,C7550)</f>
        <v>103.3</v>
      </c>
      <c r="H7550" s="15">
        <f t="shared" si="235"/>
        <v>1.6786249999999999E-2</v>
      </c>
      <c r="I7550" s="2">
        <f>IF(C7550&gt;'Assumptions Notes'!C$11,-C7550*('Assumptions Notes'!C$13/(2*1000)),G7550*D7550)</f>
        <v>1.6786249999999999E-2</v>
      </c>
    </row>
    <row r="7551" spans="1:9" ht="16" x14ac:dyDescent="0.2">
      <c r="A7551" s="5">
        <v>42709.291666666664</v>
      </c>
      <c r="B7551" s="2">
        <v>1367.27</v>
      </c>
      <c r="C7551" s="29">
        <v>104.1</v>
      </c>
      <c r="D7551" s="8">
        <v>1.9249999999999999E-4</v>
      </c>
      <c r="E7551" s="13">
        <f>D7551*'Assumptions Notes'!C$12</f>
        <v>2.3099999999999999E-2</v>
      </c>
      <c r="F7551" s="15">
        <f t="shared" si="234"/>
        <v>2.0039249999999998E-2</v>
      </c>
      <c r="G7551" s="10">
        <f>IF(C7551&gt;'Assumptions Notes'!C$11,'Assumptions Notes'!C$11,C7551)</f>
        <v>104.1</v>
      </c>
      <c r="H7551" s="15">
        <f t="shared" si="235"/>
        <v>2.0039249999999998E-2</v>
      </c>
      <c r="I7551" s="2">
        <f>IF(C7551&gt;'Assumptions Notes'!C$11,-C7551*('Assumptions Notes'!C$13/(2*1000)),G7551*D7551)</f>
        <v>2.0039249999999998E-2</v>
      </c>
    </row>
    <row r="7552" spans="1:9" ht="16" x14ac:dyDescent="0.2">
      <c r="A7552" s="5">
        <v>42709.3125</v>
      </c>
      <c r="B7552" s="2">
        <v>1389.62</v>
      </c>
      <c r="C7552" s="29">
        <v>101.8</v>
      </c>
      <c r="D7552" s="8">
        <v>2.0875000000000001E-4</v>
      </c>
      <c r="E7552" s="13">
        <f>D7552*'Assumptions Notes'!C$12</f>
        <v>2.5049999999999999E-2</v>
      </c>
      <c r="F7552" s="15">
        <f t="shared" si="234"/>
        <v>2.1250749999999999E-2</v>
      </c>
      <c r="G7552" s="10">
        <f>IF(C7552&gt;'Assumptions Notes'!C$11,'Assumptions Notes'!C$11,C7552)</f>
        <v>101.8</v>
      </c>
      <c r="H7552" s="15">
        <f t="shared" si="235"/>
        <v>2.1250749999999999E-2</v>
      </c>
      <c r="I7552" s="2">
        <f>IF(C7552&gt;'Assumptions Notes'!C$11,-C7552*('Assumptions Notes'!C$13/(2*1000)),G7552*D7552)</f>
        <v>2.1250749999999999E-2</v>
      </c>
    </row>
    <row r="7553" spans="1:9" ht="16" x14ac:dyDescent="0.2">
      <c r="A7553" s="5">
        <v>42709.333333333336</v>
      </c>
      <c r="B7553" s="2">
        <v>1373.91</v>
      </c>
      <c r="C7553" s="29">
        <v>100</v>
      </c>
      <c r="D7553" s="8">
        <v>2.2499999999999999E-4</v>
      </c>
      <c r="E7553" s="13">
        <f>D7553*'Assumptions Notes'!C$12</f>
        <v>2.7E-2</v>
      </c>
      <c r="F7553" s="15">
        <f t="shared" si="234"/>
        <v>2.2499999999999999E-2</v>
      </c>
      <c r="G7553" s="10">
        <f>IF(C7553&gt;'Assumptions Notes'!C$11,'Assumptions Notes'!C$11,C7553)</f>
        <v>100</v>
      </c>
      <c r="H7553" s="15">
        <f t="shared" si="235"/>
        <v>2.2499999999999999E-2</v>
      </c>
      <c r="I7553" s="2">
        <f>IF(C7553&gt;'Assumptions Notes'!C$11,-C7553*('Assumptions Notes'!C$13/(2*1000)),G7553*D7553)</f>
        <v>2.2499999999999999E-2</v>
      </c>
    </row>
    <row r="7554" spans="1:9" ht="16" x14ac:dyDescent="0.2">
      <c r="A7554" s="5">
        <v>42709.354166666664</v>
      </c>
      <c r="B7554" s="2">
        <v>1360.06</v>
      </c>
      <c r="C7554" s="29">
        <v>101.4</v>
      </c>
      <c r="D7554" s="8">
        <v>2.2625E-4</v>
      </c>
      <c r="E7554" s="13">
        <f>D7554*'Assumptions Notes'!C$12</f>
        <v>2.7150000000000001E-2</v>
      </c>
      <c r="F7554" s="15">
        <f t="shared" si="234"/>
        <v>2.294175E-2</v>
      </c>
      <c r="G7554" s="10">
        <f>IF(C7554&gt;'Assumptions Notes'!C$11,'Assumptions Notes'!C$11,C7554)</f>
        <v>101.4</v>
      </c>
      <c r="H7554" s="15">
        <f t="shared" si="235"/>
        <v>2.294175E-2</v>
      </c>
      <c r="I7554" s="2">
        <f>IF(C7554&gt;'Assumptions Notes'!C$11,-C7554*('Assumptions Notes'!C$13/(2*1000)),G7554*D7554)</f>
        <v>2.294175E-2</v>
      </c>
    </row>
    <row r="7555" spans="1:9" ht="16" x14ac:dyDescent="0.2">
      <c r="A7555" s="5">
        <v>42709.375</v>
      </c>
      <c r="B7555" s="2">
        <v>1318.59</v>
      </c>
      <c r="C7555" s="29">
        <v>102.4</v>
      </c>
      <c r="D7555" s="8">
        <v>2.275E-4</v>
      </c>
      <c r="E7555" s="13">
        <f>D7555*'Assumptions Notes'!C$12</f>
        <v>2.7300000000000001E-2</v>
      </c>
      <c r="F7555" s="15">
        <f t="shared" ref="F7555:F7618" si="236">D7555*C7555</f>
        <v>2.3296000000000001E-2</v>
      </c>
      <c r="G7555" s="10">
        <f>IF(C7555&gt;'Assumptions Notes'!C$11,'Assumptions Notes'!C$11,C7555)</f>
        <v>102.4</v>
      </c>
      <c r="H7555" s="15">
        <f t="shared" ref="H7555:H7618" si="237">G7555*D7555</f>
        <v>2.3296000000000001E-2</v>
      </c>
      <c r="I7555" s="2">
        <f>IF(C7555&gt;'Assumptions Notes'!C$11,-C7555*('Assumptions Notes'!C$13/(2*1000)),G7555*D7555)</f>
        <v>2.3296000000000001E-2</v>
      </c>
    </row>
    <row r="7556" spans="1:9" ht="16" x14ac:dyDescent="0.2">
      <c r="A7556" s="5">
        <v>42709.395833333336</v>
      </c>
      <c r="B7556" s="2">
        <v>1289.9100000000001</v>
      </c>
      <c r="C7556" s="29">
        <v>102.4</v>
      </c>
      <c r="D7556" s="8">
        <v>2.1875E-4</v>
      </c>
      <c r="E7556" s="13">
        <f>D7556*'Assumptions Notes'!C$12</f>
        <v>2.6249999999999999E-2</v>
      </c>
      <c r="F7556" s="15">
        <f t="shared" si="236"/>
        <v>2.2400000000000003E-2</v>
      </c>
      <c r="G7556" s="10">
        <f>IF(C7556&gt;'Assumptions Notes'!C$11,'Assumptions Notes'!C$11,C7556)</f>
        <v>102.4</v>
      </c>
      <c r="H7556" s="15">
        <f t="shared" si="237"/>
        <v>2.2400000000000003E-2</v>
      </c>
      <c r="I7556" s="2">
        <f>IF(C7556&gt;'Assumptions Notes'!C$11,-C7556*('Assumptions Notes'!C$13/(2*1000)),G7556*D7556)</f>
        <v>2.2400000000000003E-2</v>
      </c>
    </row>
    <row r="7557" spans="1:9" ht="16" x14ac:dyDescent="0.2">
      <c r="A7557" s="5">
        <v>42709.416666666664</v>
      </c>
      <c r="B7557" s="2">
        <v>1261.25</v>
      </c>
      <c r="C7557" s="29">
        <v>101.1</v>
      </c>
      <c r="D7557" s="8">
        <v>2.1000000000000001E-4</v>
      </c>
      <c r="E7557" s="13">
        <f>D7557*'Assumptions Notes'!C$12</f>
        <v>2.52E-2</v>
      </c>
      <c r="F7557" s="15">
        <f t="shared" si="236"/>
        <v>2.1231E-2</v>
      </c>
      <c r="G7557" s="10">
        <f>IF(C7557&gt;'Assumptions Notes'!C$11,'Assumptions Notes'!C$11,C7557)</f>
        <v>101.1</v>
      </c>
      <c r="H7557" s="15">
        <f t="shared" si="237"/>
        <v>2.1231E-2</v>
      </c>
      <c r="I7557" s="2">
        <f>IF(C7557&gt;'Assumptions Notes'!C$11,-C7557*('Assumptions Notes'!C$13/(2*1000)),G7557*D7557)</f>
        <v>2.1231E-2</v>
      </c>
    </row>
    <row r="7558" spans="1:9" ht="16" x14ac:dyDescent="0.2">
      <c r="A7558" s="5">
        <v>42709.4375</v>
      </c>
      <c r="B7558" s="2">
        <v>1281.3399999999999</v>
      </c>
      <c r="C7558" s="29">
        <v>98.3</v>
      </c>
      <c r="D7558" s="8">
        <v>2.075E-4</v>
      </c>
      <c r="E7558" s="13">
        <f>D7558*'Assumptions Notes'!C$12</f>
        <v>2.4899999999999999E-2</v>
      </c>
      <c r="F7558" s="15">
        <f t="shared" si="236"/>
        <v>2.0397249999999999E-2</v>
      </c>
      <c r="G7558" s="10">
        <f>IF(C7558&gt;'Assumptions Notes'!C$11,'Assumptions Notes'!C$11,C7558)</f>
        <v>98.3</v>
      </c>
      <c r="H7558" s="15">
        <f t="shared" si="237"/>
        <v>2.0397249999999999E-2</v>
      </c>
      <c r="I7558" s="2">
        <f>IF(C7558&gt;'Assumptions Notes'!C$11,-C7558*('Assumptions Notes'!C$13/(2*1000)),G7558*D7558)</f>
        <v>2.0397249999999999E-2</v>
      </c>
    </row>
    <row r="7559" spans="1:9" ht="16" x14ac:dyDescent="0.2">
      <c r="A7559" s="5">
        <v>42709.458333333336</v>
      </c>
      <c r="B7559" s="2">
        <v>1277.31</v>
      </c>
      <c r="C7559" s="29">
        <v>96.4</v>
      </c>
      <c r="D7559" s="8">
        <v>2.05E-4</v>
      </c>
      <c r="E7559" s="13">
        <f>D7559*'Assumptions Notes'!C$12</f>
        <v>2.46E-2</v>
      </c>
      <c r="F7559" s="15">
        <f t="shared" si="236"/>
        <v>1.9762000000000002E-2</v>
      </c>
      <c r="G7559" s="10">
        <f>IF(C7559&gt;'Assumptions Notes'!C$11,'Assumptions Notes'!C$11,C7559)</f>
        <v>96.4</v>
      </c>
      <c r="H7559" s="15">
        <f t="shared" si="237"/>
        <v>1.9762000000000002E-2</v>
      </c>
      <c r="I7559" s="2">
        <f>IF(C7559&gt;'Assumptions Notes'!C$11,-C7559*('Assumptions Notes'!C$13/(2*1000)),G7559*D7559)</f>
        <v>1.9762000000000002E-2</v>
      </c>
    </row>
    <row r="7560" spans="1:9" ht="16" x14ac:dyDescent="0.2">
      <c r="A7560" s="5">
        <v>42709.479166666664</v>
      </c>
      <c r="B7560" s="2">
        <v>1291.04</v>
      </c>
      <c r="C7560" s="29">
        <v>98</v>
      </c>
      <c r="D7560" s="8">
        <v>2.1499999999999999E-4</v>
      </c>
      <c r="E7560" s="13">
        <f>D7560*'Assumptions Notes'!C$12</f>
        <v>2.58E-2</v>
      </c>
      <c r="F7560" s="15">
        <f t="shared" si="236"/>
        <v>2.1069999999999998E-2</v>
      </c>
      <c r="G7560" s="10">
        <f>IF(C7560&gt;'Assumptions Notes'!C$11,'Assumptions Notes'!C$11,C7560)</f>
        <v>98</v>
      </c>
      <c r="H7560" s="15">
        <f t="shared" si="237"/>
        <v>2.1069999999999998E-2</v>
      </c>
      <c r="I7560" s="2">
        <f>IF(C7560&gt;'Assumptions Notes'!C$11,-C7560*('Assumptions Notes'!C$13/(2*1000)),G7560*D7560)</f>
        <v>2.1069999999999998E-2</v>
      </c>
    </row>
    <row r="7561" spans="1:9" ht="16" x14ac:dyDescent="0.2">
      <c r="A7561" s="5">
        <v>42709.5</v>
      </c>
      <c r="B7561" s="2">
        <v>1311.56</v>
      </c>
      <c r="C7561" s="29">
        <v>101.9</v>
      </c>
      <c r="D7561" s="8">
        <v>2.2499999999999999E-4</v>
      </c>
      <c r="E7561" s="13">
        <f>D7561*'Assumptions Notes'!C$12</f>
        <v>2.7E-2</v>
      </c>
      <c r="F7561" s="15">
        <f t="shared" si="236"/>
        <v>2.29275E-2</v>
      </c>
      <c r="G7561" s="10">
        <f>IF(C7561&gt;'Assumptions Notes'!C$11,'Assumptions Notes'!C$11,C7561)</f>
        <v>101.9</v>
      </c>
      <c r="H7561" s="15">
        <f t="shared" si="237"/>
        <v>2.29275E-2</v>
      </c>
      <c r="I7561" s="2">
        <f>IF(C7561&gt;'Assumptions Notes'!C$11,-C7561*('Assumptions Notes'!C$13/(2*1000)),G7561*D7561)</f>
        <v>2.29275E-2</v>
      </c>
    </row>
    <row r="7562" spans="1:9" ht="16" x14ac:dyDescent="0.2">
      <c r="A7562" s="5">
        <v>42709.520833333336</v>
      </c>
      <c r="B7562" s="2">
        <v>1319</v>
      </c>
      <c r="C7562" s="29">
        <v>101.5</v>
      </c>
      <c r="D7562" s="8">
        <v>2.1250000000000002E-4</v>
      </c>
      <c r="E7562" s="13">
        <f>D7562*'Assumptions Notes'!C$12</f>
        <v>2.5500000000000002E-2</v>
      </c>
      <c r="F7562" s="15">
        <f t="shared" si="236"/>
        <v>2.1568750000000001E-2</v>
      </c>
      <c r="G7562" s="10">
        <f>IF(C7562&gt;'Assumptions Notes'!C$11,'Assumptions Notes'!C$11,C7562)</f>
        <v>101.5</v>
      </c>
      <c r="H7562" s="15">
        <f t="shared" si="237"/>
        <v>2.1568750000000001E-2</v>
      </c>
      <c r="I7562" s="2">
        <f>IF(C7562&gt;'Assumptions Notes'!C$11,-C7562*('Assumptions Notes'!C$13/(2*1000)),G7562*D7562)</f>
        <v>2.1568750000000001E-2</v>
      </c>
    </row>
    <row r="7563" spans="1:9" ht="16" x14ac:dyDescent="0.2">
      <c r="A7563" s="5">
        <v>42709.541666666664</v>
      </c>
      <c r="B7563" s="2">
        <v>1300.6400000000001</v>
      </c>
      <c r="C7563" s="29">
        <v>103.8</v>
      </c>
      <c r="D7563" s="8">
        <v>2.0000000000000001E-4</v>
      </c>
      <c r="E7563" s="13">
        <f>D7563*'Assumptions Notes'!C$12</f>
        <v>2.4E-2</v>
      </c>
      <c r="F7563" s="15">
        <f t="shared" si="236"/>
        <v>2.0760000000000001E-2</v>
      </c>
      <c r="G7563" s="10">
        <f>IF(C7563&gt;'Assumptions Notes'!C$11,'Assumptions Notes'!C$11,C7563)</f>
        <v>103.8</v>
      </c>
      <c r="H7563" s="15">
        <f t="shared" si="237"/>
        <v>2.0760000000000001E-2</v>
      </c>
      <c r="I7563" s="2">
        <f>IF(C7563&gt;'Assumptions Notes'!C$11,-C7563*('Assumptions Notes'!C$13/(2*1000)),G7563*D7563)</f>
        <v>2.0760000000000001E-2</v>
      </c>
    </row>
    <row r="7564" spans="1:9" ht="16" x14ac:dyDescent="0.2">
      <c r="A7564" s="5">
        <v>42709.5625</v>
      </c>
      <c r="B7564" s="2">
        <v>1296.05</v>
      </c>
      <c r="C7564" s="29">
        <v>102.2</v>
      </c>
      <c r="D7564" s="8">
        <v>1.975E-4</v>
      </c>
      <c r="E7564" s="13">
        <f>D7564*'Assumptions Notes'!C$12</f>
        <v>2.3699999999999999E-2</v>
      </c>
      <c r="F7564" s="15">
        <f t="shared" si="236"/>
        <v>2.0184500000000001E-2</v>
      </c>
      <c r="G7564" s="10">
        <f>IF(C7564&gt;'Assumptions Notes'!C$11,'Assumptions Notes'!C$11,C7564)</f>
        <v>102.2</v>
      </c>
      <c r="H7564" s="15">
        <f t="shared" si="237"/>
        <v>2.0184500000000001E-2</v>
      </c>
      <c r="I7564" s="2">
        <f>IF(C7564&gt;'Assumptions Notes'!C$11,-C7564*('Assumptions Notes'!C$13/(2*1000)),G7564*D7564)</f>
        <v>2.0184500000000001E-2</v>
      </c>
    </row>
    <row r="7565" spans="1:9" ht="16" x14ac:dyDescent="0.2">
      <c r="A7565" s="5">
        <v>42709.583333333336</v>
      </c>
      <c r="B7565" s="2">
        <v>1297.72</v>
      </c>
      <c r="C7565" s="29">
        <v>101.3</v>
      </c>
      <c r="D7565" s="8">
        <v>1.95E-4</v>
      </c>
      <c r="E7565" s="13">
        <f>D7565*'Assumptions Notes'!C$12</f>
        <v>2.3400000000000001E-2</v>
      </c>
      <c r="F7565" s="15">
        <f t="shared" si="236"/>
        <v>1.97535E-2</v>
      </c>
      <c r="G7565" s="10">
        <f>IF(C7565&gt;'Assumptions Notes'!C$11,'Assumptions Notes'!C$11,C7565)</f>
        <v>101.3</v>
      </c>
      <c r="H7565" s="15">
        <f t="shared" si="237"/>
        <v>1.97535E-2</v>
      </c>
      <c r="I7565" s="2">
        <f>IF(C7565&gt;'Assumptions Notes'!C$11,-C7565*('Assumptions Notes'!C$13/(2*1000)),G7565*D7565)</f>
        <v>1.97535E-2</v>
      </c>
    </row>
    <row r="7566" spans="1:9" ht="16" x14ac:dyDescent="0.2">
      <c r="A7566" s="5">
        <v>42709.604166666664</v>
      </c>
      <c r="B7566" s="2">
        <v>1284.98</v>
      </c>
      <c r="C7566" s="29">
        <v>102.2</v>
      </c>
      <c r="D7566" s="8">
        <v>1.9625E-4</v>
      </c>
      <c r="E7566" s="13">
        <f>D7566*'Assumptions Notes'!C$12</f>
        <v>2.3550000000000001E-2</v>
      </c>
      <c r="F7566" s="15">
        <f t="shared" si="236"/>
        <v>2.0056750000000002E-2</v>
      </c>
      <c r="G7566" s="10">
        <f>IF(C7566&gt;'Assumptions Notes'!C$11,'Assumptions Notes'!C$11,C7566)</f>
        <v>102.2</v>
      </c>
      <c r="H7566" s="15">
        <f t="shared" si="237"/>
        <v>2.0056750000000002E-2</v>
      </c>
      <c r="I7566" s="2">
        <f>IF(C7566&gt;'Assumptions Notes'!C$11,-C7566*('Assumptions Notes'!C$13/(2*1000)),G7566*D7566)</f>
        <v>2.0056750000000002E-2</v>
      </c>
    </row>
    <row r="7567" spans="1:9" ht="16" x14ac:dyDescent="0.2">
      <c r="A7567" s="5">
        <v>42709.625</v>
      </c>
      <c r="B7567" s="2">
        <v>1231.79</v>
      </c>
      <c r="C7567" s="29">
        <v>99.8</v>
      </c>
      <c r="D7567" s="8">
        <v>1.975E-4</v>
      </c>
      <c r="E7567" s="13">
        <f>D7567*'Assumptions Notes'!C$12</f>
        <v>2.3699999999999999E-2</v>
      </c>
      <c r="F7567" s="15">
        <f t="shared" si="236"/>
        <v>1.9710499999999999E-2</v>
      </c>
      <c r="G7567" s="10">
        <f>IF(C7567&gt;'Assumptions Notes'!C$11,'Assumptions Notes'!C$11,C7567)</f>
        <v>99.8</v>
      </c>
      <c r="H7567" s="15">
        <f t="shared" si="237"/>
        <v>1.9710499999999999E-2</v>
      </c>
      <c r="I7567" s="2">
        <f>IF(C7567&gt;'Assumptions Notes'!C$11,-C7567*('Assumptions Notes'!C$13/(2*1000)),G7567*D7567)</f>
        <v>1.9710499999999999E-2</v>
      </c>
    </row>
    <row r="7568" spans="1:9" ht="16" x14ac:dyDescent="0.2">
      <c r="A7568" s="5">
        <v>42709.645833333336</v>
      </c>
      <c r="B7568" s="2">
        <v>1293.5899999999999</v>
      </c>
      <c r="C7568" s="29">
        <v>101.3</v>
      </c>
      <c r="D7568" s="8">
        <v>2.2124999999999998E-4</v>
      </c>
      <c r="E7568" s="13">
        <f>D7568*'Assumptions Notes'!C$12</f>
        <v>2.6549999999999997E-2</v>
      </c>
      <c r="F7568" s="15">
        <f t="shared" si="236"/>
        <v>2.2412624999999999E-2</v>
      </c>
      <c r="G7568" s="10">
        <f>IF(C7568&gt;'Assumptions Notes'!C$11,'Assumptions Notes'!C$11,C7568)</f>
        <v>101.3</v>
      </c>
      <c r="H7568" s="15">
        <f t="shared" si="237"/>
        <v>2.2412624999999999E-2</v>
      </c>
      <c r="I7568" s="2">
        <f>IF(C7568&gt;'Assumptions Notes'!C$11,-C7568*('Assumptions Notes'!C$13/(2*1000)),G7568*D7568)</f>
        <v>2.2412624999999999E-2</v>
      </c>
    </row>
    <row r="7569" spans="1:9" ht="16" x14ac:dyDescent="0.2">
      <c r="A7569" s="5">
        <v>42709.666666666664</v>
      </c>
      <c r="B7569" s="2">
        <v>1314.23</v>
      </c>
      <c r="C7569" s="29">
        <v>99.8</v>
      </c>
      <c r="D7569" s="8">
        <v>2.4499999999999999E-4</v>
      </c>
      <c r="E7569" s="13">
        <f>D7569*'Assumptions Notes'!C$12</f>
        <v>2.9399999999999999E-2</v>
      </c>
      <c r="F7569" s="15">
        <f t="shared" si="236"/>
        <v>2.4450999999999997E-2</v>
      </c>
      <c r="G7569" s="10">
        <f>IF(C7569&gt;'Assumptions Notes'!C$11,'Assumptions Notes'!C$11,C7569)</f>
        <v>99.8</v>
      </c>
      <c r="H7569" s="15">
        <f t="shared" si="237"/>
        <v>2.4450999999999997E-2</v>
      </c>
      <c r="I7569" s="2">
        <f>IF(C7569&gt;'Assumptions Notes'!C$11,-C7569*('Assumptions Notes'!C$13/(2*1000)),G7569*D7569)</f>
        <v>2.4450999999999997E-2</v>
      </c>
    </row>
    <row r="7570" spans="1:9" ht="16" x14ac:dyDescent="0.2">
      <c r="A7570" s="5">
        <v>42709.6875</v>
      </c>
      <c r="B7570" s="2">
        <v>1318.69</v>
      </c>
      <c r="C7570" s="29">
        <v>99.8</v>
      </c>
      <c r="D7570" s="8">
        <v>2.7E-4</v>
      </c>
      <c r="E7570" s="13">
        <f>D7570*'Assumptions Notes'!C$12</f>
        <v>3.2399999999999998E-2</v>
      </c>
      <c r="F7570" s="15">
        <f t="shared" si="236"/>
        <v>2.6946000000000001E-2</v>
      </c>
      <c r="G7570" s="10">
        <f>IF(C7570&gt;'Assumptions Notes'!C$11,'Assumptions Notes'!C$11,C7570)</f>
        <v>99.8</v>
      </c>
      <c r="H7570" s="15">
        <f t="shared" si="237"/>
        <v>2.6946000000000001E-2</v>
      </c>
      <c r="I7570" s="2">
        <f>IF(C7570&gt;'Assumptions Notes'!C$11,-C7570*('Assumptions Notes'!C$13/(2*1000)),G7570*D7570)</f>
        <v>2.6946000000000001E-2</v>
      </c>
    </row>
    <row r="7571" spans="1:9" ht="16" x14ac:dyDescent="0.2">
      <c r="A7571" s="5">
        <v>42709.708333333336</v>
      </c>
      <c r="B7571" s="2">
        <v>1390.32</v>
      </c>
      <c r="C7571" s="29">
        <v>94.3</v>
      </c>
      <c r="D7571" s="8">
        <v>2.9500000000000001E-4</v>
      </c>
      <c r="E7571" s="13">
        <f>D7571*'Assumptions Notes'!C$12</f>
        <v>3.5400000000000001E-2</v>
      </c>
      <c r="F7571" s="15">
        <f t="shared" si="236"/>
        <v>2.7818499999999999E-2</v>
      </c>
      <c r="G7571" s="10">
        <f>IF(C7571&gt;'Assumptions Notes'!C$11,'Assumptions Notes'!C$11,C7571)</f>
        <v>94.3</v>
      </c>
      <c r="H7571" s="15">
        <f t="shared" si="237"/>
        <v>2.7818499999999999E-2</v>
      </c>
      <c r="I7571" s="2">
        <f>IF(C7571&gt;'Assumptions Notes'!C$11,-C7571*('Assumptions Notes'!C$13/(2*1000)),G7571*D7571)</f>
        <v>2.7818499999999999E-2</v>
      </c>
    </row>
    <row r="7572" spans="1:9" ht="16" x14ac:dyDescent="0.2">
      <c r="A7572" s="5">
        <v>42709.729166666664</v>
      </c>
      <c r="B7572" s="2">
        <v>1453.04</v>
      </c>
      <c r="C7572" s="29">
        <v>94.1</v>
      </c>
      <c r="D7572" s="8">
        <v>2.9750000000000002E-4</v>
      </c>
      <c r="E7572" s="13">
        <f>D7572*'Assumptions Notes'!C$12</f>
        <v>3.5700000000000003E-2</v>
      </c>
      <c r="F7572" s="15">
        <f t="shared" si="236"/>
        <v>2.7994749999999999E-2</v>
      </c>
      <c r="G7572" s="10">
        <f>IF(C7572&gt;'Assumptions Notes'!C$11,'Assumptions Notes'!C$11,C7572)</f>
        <v>94.1</v>
      </c>
      <c r="H7572" s="15">
        <f t="shared" si="237"/>
        <v>2.7994749999999999E-2</v>
      </c>
      <c r="I7572" s="2">
        <f>IF(C7572&gt;'Assumptions Notes'!C$11,-C7572*('Assumptions Notes'!C$13/(2*1000)),G7572*D7572)</f>
        <v>2.7994749999999999E-2</v>
      </c>
    </row>
    <row r="7573" spans="1:9" ht="16" x14ac:dyDescent="0.2">
      <c r="A7573" s="5">
        <v>42709.75</v>
      </c>
      <c r="B7573" s="2">
        <v>1489.61</v>
      </c>
      <c r="C7573" s="29">
        <v>95</v>
      </c>
      <c r="D7573" s="8">
        <v>2.9999999999999997E-4</v>
      </c>
      <c r="E7573" s="13">
        <f>D7573*'Assumptions Notes'!C$12</f>
        <v>3.5999999999999997E-2</v>
      </c>
      <c r="F7573" s="15">
        <f t="shared" si="236"/>
        <v>2.8499999999999998E-2</v>
      </c>
      <c r="G7573" s="10">
        <f>IF(C7573&gt;'Assumptions Notes'!C$11,'Assumptions Notes'!C$11,C7573)</f>
        <v>95</v>
      </c>
      <c r="H7573" s="15">
        <f t="shared" si="237"/>
        <v>2.8499999999999998E-2</v>
      </c>
      <c r="I7573" s="2">
        <f>IF(C7573&gt;'Assumptions Notes'!C$11,-C7573*('Assumptions Notes'!C$13/(2*1000)),G7573*D7573)</f>
        <v>2.8499999999999998E-2</v>
      </c>
    </row>
    <row r="7574" spans="1:9" ht="16" x14ac:dyDescent="0.2">
      <c r="A7574" s="5">
        <v>42709.770833333336</v>
      </c>
      <c r="B7574" s="2">
        <v>1441.87</v>
      </c>
      <c r="C7574" s="29">
        <v>101.9</v>
      </c>
      <c r="D7574" s="8">
        <v>2.9999999999999997E-4</v>
      </c>
      <c r="E7574" s="13">
        <f>D7574*'Assumptions Notes'!C$12</f>
        <v>3.5999999999999997E-2</v>
      </c>
      <c r="F7574" s="15">
        <f t="shared" si="236"/>
        <v>3.057E-2</v>
      </c>
      <c r="G7574" s="10">
        <f>IF(C7574&gt;'Assumptions Notes'!C$11,'Assumptions Notes'!C$11,C7574)</f>
        <v>101.9</v>
      </c>
      <c r="H7574" s="15">
        <f t="shared" si="237"/>
        <v>3.057E-2</v>
      </c>
      <c r="I7574" s="2">
        <f>IF(C7574&gt;'Assumptions Notes'!C$11,-C7574*('Assumptions Notes'!C$13/(2*1000)),G7574*D7574)</f>
        <v>3.057E-2</v>
      </c>
    </row>
    <row r="7575" spans="1:9" ht="16" x14ac:dyDescent="0.2">
      <c r="A7575" s="5">
        <v>42709.791666666664</v>
      </c>
      <c r="B7575" s="2">
        <v>1429.93</v>
      </c>
      <c r="C7575" s="29">
        <v>104.5</v>
      </c>
      <c r="D7575" s="8">
        <v>2.9999999999999997E-4</v>
      </c>
      <c r="E7575" s="13">
        <f>D7575*'Assumptions Notes'!C$12</f>
        <v>3.5999999999999997E-2</v>
      </c>
      <c r="F7575" s="15">
        <f t="shared" si="236"/>
        <v>3.1349999999999996E-2</v>
      </c>
      <c r="G7575" s="10">
        <f>IF(C7575&gt;'Assumptions Notes'!C$11,'Assumptions Notes'!C$11,C7575)</f>
        <v>104.5</v>
      </c>
      <c r="H7575" s="15">
        <f t="shared" si="237"/>
        <v>3.1349999999999996E-2</v>
      </c>
      <c r="I7575" s="2">
        <f>IF(C7575&gt;'Assumptions Notes'!C$11,-C7575*('Assumptions Notes'!C$13/(2*1000)),G7575*D7575)</f>
        <v>3.1349999999999996E-2</v>
      </c>
    </row>
    <row r="7576" spans="1:9" ht="16" x14ac:dyDescent="0.2">
      <c r="A7576" s="5">
        <v>42709.8125</v>
      </c>
      <c r="B7576" s="2">
        <v>1414.06</v>
      </c>
      <c r="C7576" s="29">
        <v>97.2</v>
      </c>
      <c r="D7576" s="8">
        <v>2.9750000000000002E-4</v>
      </c>
      <c r="E7576" s="13">
        <f>D7576*'Assumptions Notes'!C$12</f>
        <v>3.5700000000000003E-2</v>
      </c>
      <c r="F7576" s="15">
        <f t="shared" si="236"/>
        <v>2.8917000000000002E-2</v>
      </c>
      <c r="G7576" s="10">
        <f>IF(C7576&gt;'Assumptions Notes'!C$11,'Assumptions Notes'!C$11,C7576)</f>
        <v>97.2</v>
      </c>
      <c r="H7576" s="15">
        <f t="shared" si="237"/>
        <v>2.8917000000000002E-2</v>
      </c>
      <c r="I7576" s="2">
        <f>IF(C7576&gt;'Assumptions Notes'!C$11,-C7576*('Assumptions Notes'!C$13/(2*1000)),G7576*D7576)</f>
        <v>2.8917000000000002E-2</v>
      </c>
    </row>
    <row r="7577" spans="1:9" ht="16" x14ac:dyDescent="0.2">
      <c r="A7577" s="5">
        <v>42709.833333333336</v>
      </c>
      <c r="B7577" s="2">
        <v>1440.63</v>
      </c>
      <c r="C7577" s="29">
        <v>95.8</v>
      </c>
      <c r="D7577" s="8">
        <v>2.9500000000000001E-4</v>
      </c>
      <c r="E7577" s="13">
        <f>D7577*'Assumptions Notes'!C$12</f>
        <v>3.5400000000000001E-2</v>
      </c>
      <c r="F7577" s="15">
        <f t="shared" si="236"/>
        <v>2.8261000000000001E-2</v>
      </c>
      <c r="G7577" s="10">
        <f>IF(C7577&gt;'Assumptions Notes'!C$11,'Assumptions Notes'!C$11,C7577)</f>
        <v>95.8</v>
      </c>
      <c r="H7577" s="15">
        <f t="shared" si="237"/>
        <v>2.8261000000000001E-2</v>
      </c>
      <c r="I7577" s="2">
        <f>IF(C7577&gt;'Assumptions Notes'!C$11,-C7577*('Assumptions Notes'!C$13/(2*1000)),G7577*D7577)</f>
        <v>2.8261000000000001E-2</v>
      </c>
    </row>
    <row r="7578" spans="1:9" ht="16" x14ac:dyDescent="0.2">
      <c r="A7578" s="5">
        <v>42709.854166666664</v>
      </c>
      <c r="B7578" s="2">
        <v>1462.03</v>
      </c>
      <c r="C7578" s="29">
        <v>95.9</v>
      </c>
      <c r="D7578" s="8">
        <v>2.9E-4</v>
      </c>
      <c r="E7578" s="13">
        <f>D7578*'Assumptions Notes'!C$12</f>
        <v>3.4799999999999998E-2</v>
      </c>
      <c r="F7578" s="15">
        <f t="shared" si="236"/>
        <v>2.7811000000000002E-2</v>
      </c>
      <c r="G7578" s="10">
        <f>IF(C7578&gt;'Assumptions Notes'!C$11,'Assumptions Notes'!C$11,C7578)</f>
        <v>95.9</v>
      </c>
      <c r="H7578" s="15">
        <f t="shared" si="237"/>
        <v>2.7811000000000002E-2</v>
      </c>
      <c r="I7578" s="2">
        <f>IF(C7578&gt;'Assumptions Notes'!C$11,-C7578*('Assumptions Notes'!C$13/(2*1000)),G7578*D7578)</f>
        <v>2.7811000000000002E-2</v>
      </c>
    </row>
    <row r="7579" spans="1:9" ht="16" x14ac:dyDescent="0.2">
      <c r="A7579" s="5">
        <v>42709.875</v>
      </c>
      <c r="B7579" s="2">
        <v>1436.85</v>
      </c>
      <c r="C7579" s="29">
        <v>94.6</v>
      </c>
      <c r="D7579" s="8">
        <v>2.8499999999999999E-4</v>
      </c>
      <c r="E7579" s="13">
        <f>D7579*'Assumptions Notes'!C$12</f>
        <v>3.4200000000000001E-2</v>
      </c>
      <c r="F7579" s="15">
        <f t="shared" si="236"/>
        <v>2.6960999999999999E-2</v>
      </c>
      <c r="G7579" s="10">
        <f>IF(C7579&gt;'Assumptions Notes'!C$11,'Assumptions Notes'!C$11,C7579)</f>
        <v>94.6</v>
      </c>
      <c r="H7579" s="15">
        <f t="shared" si="237"/>
        <v>2.6960999999999999E-2</v>
      </c>
      <c r="I7579" s="2">
        <f>IF(C7579&gt;'Assumptions Notes'!C$11,-C7579*('Assumptions Notes'!C$13/(2*1000)),G7579*D7579)</f>
        <v>2.6960999999999999E-2</v>
      </c>
    </row>
    <row r="7580" spans="1:9" ht="16" x14ac:dyDescent="0.2">
      <c r="A7580" s="5">
        <v>42709.895833333336</v>
      </c>
      <c r="B7580" s="2">
        <v>1371.38</v>
      </c>
      <c r="C7580" s="29">
        <v>94.7</v>
      </c>
      <c r="D7580" s="8">
        <v>2.7E-4</v>
      </c>
      <c r="E7580" s="13">
        <f>D7580*'Assumptions Notes'!C$12</f>
        <v>3.2399999999999998E-2</v>
      </c>
      <c r="F7580" s="15">
        <f t="shared" si="236"/>
        <v>2.5569000000000001E-2</v>
      </c>
      <c r="G7580" s="10">
        <f>IF(C7580&gt;'Assumptions Notes'!C$11,'Assumptions Notes'!C$11,C7580)</f>
        <v>94.7</v>
      </c>
      <c r="H7580" s="15">
        <f t="shared" si="237"/>
        <v>2.5569000000000001E-2</v>
      </c>
      <c r="I7580" s="2">
        <f>IF(C7580&gt;'Assumptions Notes'!C$11,-C7580*('Assumptions Notes'!C$13/(2*1000)),G7580*D7580)</f>
        <v>2.5569000000000001E-2</v>
      </c>
    </row>
    <row r="7581" spans="1:9" ht="16" x14ac:dyDescent="0.2">
      <c r="A7581" s="5">
        <v>42709.916666666664</v>
      </c>
      <c r="B7581" s="2">
        <v>1336.16</v>
      </c>
      <c r="C7581" s="29">
        <v>91.8</v>
      </c>
      <c r="D7581" s="8">
        <v>2.5500000000000002E-4</v>
      </c>
      <c r="E7581" s="13">
        <f>D7581*'Assumptions Notes'!C$12</f>
        <v>3.0600000000000002E-2</v>
      </c>
      <c r="F7581" s="15">
        <f t="shared" si="236"/>
        <v>2.3408999999999999E-2</v>
      </c>
      <c r="G7581" s="10">
        <f>IF(C7581&gt;'Assumptions Notes'!C$11,'Assumptions Notes'!C$11,C7581)</f>
        <v>91.8</v>
      </c>
      <c r="H7581" s="15">
        <f t="shared" si="237"/>
        <v>2.3408999999999999E-2</v>
      </c>
      <c r="I7581" s="2">
        <f>IF(C7581&gt;'Assumptions Notes'!C$11,-C7581*('Assumptions Notes'!C$13/(2*1000)),G7581*D7581)</f>
        <v>2.3408999999999999E-2</v>
      </c>
    </row>
    <row r="7582" spans="1:9" ht="16" x14ac:dyDescent="0.2">
      <c r="A7582" s="5">
        <v>42709.9375</v>
      </c>
      <c r="B7582" s="2">
        <v>1284.77</v>
      </c>
      <c r="C7582" s="29">
        <v>84.3</v>
      </c>
      <c r="D7582" s="8">
        <v>2.1250000000000002E-4</v>
      </c>
      <c r="E7582" s="13">
        <f>D7582*'Assumptions Notes'!C$12</f>
        <v>2.5500000000000002E-2</v>
      </c>
      <c r="F7582" s="15">
        <f t="shared" si="236"/>
        <v>1.7913749999999999E-2</v>
      </c>
      <c r="G7582" s="10">
        <f>IF(C7582&gt;'Assumptions Notes'!C$11,'Assumptions Notes'!C$11,C7582)</f>
        <v>84.3</v>
      </c>
      <c r="H7582" s="15">
        <f t="shared" si="237"/>
        <v>1.7913749999999999E-2</v>
      </c>
      <c r="I7582" s="2">
        <f>IF(C7582&gt;'Assumptions Notes'!C$11,-C7582*('Assumptions Notes'!C$13/(2*1000)),G7582*D7582)</f>
        <v>1.7913749999999999E-2</v>
      </c>
    </row>
    <row r="7583" spans="1:9" ht="16" x14ac:dyDescent="0.2">
      <c r="A7583" s="5">
        <v>42709.958333333336</v>
      </c>
      <c r="B7583" s="2">
        <v>1256.3599999999999</v>
      </c>
      <c r="C7583" s="29">
        <v>81</v>
      </c>
      <c r="D7583" s="8">
        <v>1.7000000000000001E-4</v>
      </c>
      <c r="E7583" s="13">
        <f>D7583*'Assumptions Notes'!C$12</f>
        <v>2.0400000000000001E-2</v>
      </c>
      <c r="F7583" s="15">
        <f t="shared" si="236"/>
        <v>1.3770000000000001E-2</v>
      </c>
      <c r="G7583" s="10">
        <f>IF(C7583&gt;'Assumptions Notes'!C$11,'Assumptions Notes'!C$11,C7583)</f>
        <v>81</v>
      </c>
      <c r="H7583" s="15">
        <f t="shared" si="237"/>
        <v>1.3770000000000001E-2</v>
      </c>
      <c r="I7583" s="2">
        <f>IF(C7583&gt;'Assumptions Notes'!C$11,-C7583*('Assumptions Notes'!C$13/(2*1000)),G7583*D7583)</f>
        <v>1.3770000000000001E-2</v>
      </c>
    </row>
    <row r="7584" spans="1:9" ht="16" x14ac:dyDescent="0.2">
      <c r="A7584" s="5">
        <v>42709.979166666664</v>
      </c>
      <c r="B7584" s="2">
        <v>1278.01</v>
      </c>
      <c r="C7584" s="29">
        <v>81.099999999999994</v>
      </c>
      <c r="D7584" s="8">
        <v>1.5000000000000001E-4</v>
      </c>
      <c r="E7584" s="13">
        <f>D7584*'Assumptions Notes'!C$12</f>
        <v>1.8000000000000002E-2</v>
      </c>
      <c r="F7584" s="15">
        <f t="shared" si="236"/>
        <v>1.2165E-2</v>
      </c>
      <c r="G7584" s="10">
        <f>IF(C7584&gt;'Assumptions Notes'!C$11,'Assumptions Notes'!C$11,C7584)</f>
        <v>81.099999999999994</v>
      </c>
      <c r="H7584" s="15">
        <f t="shared" si="237"/>
        <v>1.2165E-2</v>
      </c>
      <c r="I7584" s="2">
        <f>IF(C7584&gt;'Assumptions Notes'!C$11,-C7584*('Assumptions Notes'!C$13/(2*1000)),G7584*D7584)</f>
        <v>1.2165E-2</v>
      </c>
    </row>
    <row r="7585" spans="1:9" ht="16" x14ac:dyDescent="0.2">
      <c r="A7585" s="5">
        <v>42710</v>
      </c>
      <c r="B7585" s="2">
        <v>1502.42</v>
      </c>
      <c r="C7585" s="29">
        <v>86</v>
      </c>
      <c r="D7585" s="8">
        <v>1.2999999999999999E-4</v>
      </c>
      <c r="E7585" s="13">
        <f>D7585*'Assumptions Notes'!C$12</f>
        <v>1.5599999999999999E-2</v>
      </c>
      <c r="F7585" s="15">
        <f t="shared" si="236"/>
        <v>1.1179999999999999E-2</v>
      </c>
      <c r="G7585" s="10">
        <f>IF(C7585&gt;'Assumptions Notes'!C$11,'Assumptions Notes'!C$11,C7585)</f>
        <v>86</v>
      </c>
      <c r="H7585" s="15">
        <f t="shared" si="237"/>
        <v>1.1179999999999999E-2</v>
      </c>
      <c r="I7585" s="2">
        <f>IF(C7585&gt;'Assumptions Notes'!C$11,-C7585*('Assumptions Notes'!C$13/(2*1000)),G7585*D7585)</f>
        <v>1.1179999999999999E-2</v>
      </c>
    </row>
    <row r="7586" spans="1:9" ht="16" x14ac:dyDescent="0.2">
      <c r="A7586" s="5">
        <v>42710.020833333336</v>
      </c>
      <c r="B7586" s="2">
        <v>1390.53</v>
      </c>
      <c r="C7586" s="29">
        <v>88.7</v>
      </c>
      <c r="D7586" s="8">
        <v>1.175E-4</v>
      </c>
      <c r="E7586" s="13">
        <f>D7586*'Assumptions Notes'!C$12</f>
        <v>1.41E-2</v>
      </c>
      <c r="F7586" s="15">
        <f t="shared" si="236"/>
        <v>1.0422249999999999E-2</v>
      </c>
      <c r="G7586" s="10">
        <f>IF(C7586&gt;'Assumptions Notes'!C$11,'Assumptions Notes'!C$11,C7586)</f>
        <v>88.7</v>
      </c>
      <c r="H7586" s="15">
        <f t="shared" si="237"/>
        <v>1.0422249999999999E-2</v>
      </c>
      <c r="I7586" s="2">
        <f>IF(C7586&gt;'Assumptions Notes'!C$11,-C7586*('Assumptions Notes'!C$13/(2*1000)),G7586*D7586)</f>
        <v>1.0422249999999999E-2</v>
      </c>
    </row>
    <row r="7587" spans="1:9" ht="16" x14ac:dyDescent="0.2">
      <c r="A7587" s="5">
        <v>42710.041666666664</v>
      </c>
      <c r="B7587" s="2">
        <v>1308.42</v>
      </c>
      <c r="C7587" s="29">
        <v>92.5</v>
      </c>
      <c r="D7587" s="8">
        <v>1.05E-4</v>
      </c>
      <c r="E7587" s="13">
        <f>D7587*'Assumptions Notes'!C$12</f>
        <v>1.26E-2</v>
      </c>
      <c r="F7587" s="15">
        <f t="shared" si="236"/>
        <v>9.7125000000000006E-3</v>
      </c>
      <c r="G7587" s="10">
        <f>IF(C7587&gt;'Assumptions Notes'!C$11,'Assumptions Notes'!C$11,C7587)</f>
        <v>92.5</v>
      </c>
      <c r="H7587" s="15">
        <f t="shared" si="237"/>
        <v>9.7125000000000006E-3</v>
      </c>
      <c r="I7587" s="2">
        <f>IF(C7587&gt;'Assumptions Notes'!C$11,-C7587*('Assumptions Notes'!C$13/(2*1000)),G7587*D7587)</f>
        <v>9.7125000000000006E-3</v>
      </c>
    </row>
    <row r="7588" spans="1:9" ht="16" x14ac:dyDescent="0.2">
      <c r="A7588" s="5">
        <v>42710.0625</v>
      </c>
      <c r="B7588" s="2">
        <v>1233.1199999999999</v>
      </c>
      <c r="C7588" s="29">
        <v>91.6</v>
      </c>
      <c r="D7588" s="8">
        <v>1.025E-4</v>
      </c>
      <c r="E7588" s="13">
        <f>D7588*'Assumptions Notes'!C$12</f>
        <v>1.23E-2</v>
      </c>
      <c r="F7588" s="15">
        <f t="shared" si="236"/>
        <v>9.3889999999999998E-3</v>
      </c>
      <c r="G7588" s="10">
        <f>IF(C7588&gt;'Assumptions Notes'!C$11,'Assumptions Notes'!C$11,C7588)</f>
        <v>91.6</v>
      </c>
      <c r="H7588" s="15">
        <f t="shared" si="237"/>
        <v>9.3889999999999998E-3</v>
      </c>
      <c r="I7588" s="2">
        <f>IF(C7588&gt;'Assumptions Notes'!C$11,-C7588*('Assumptions Notes'!C$13/(2*1000)),G7588*D7588)</f>
        <v>9.3889999999999998E-3</v>
      </c>
    </row>
    <row r="7589" spans="1:9" ht="16" x14ac:dyDescent="0.2">
      <c r="A7589" s="5">
        <v>42710.083333333336</v>
      </c>
      <c r="B7589" s="2">
        <v>1197.6500000000001</v>
      </c>
      <c r="C7589" s="29">
        <v>92</v>
      </c>
      <c r="D7589" s="8">
        <v>1E-4</v>
      </c>
      <c r="E7589" s="13">
        <f>D7589*'Assumptions Notes'!C$12</f>
        <v>1.2E-2</v>
      </c>
      <c r="F7589" s="15">
        <f t="shared" si="236"/>
        <v>9.1999999999999998E-3</v>
      </c>
      <c r="G7589" s="10">
        <f>IF(C7589&gt;'Assumptions Notes'!C$11,'Assumptions Notes'!C$11,C7589)</f>
        <v>92</v>
      </c>
      <c r="H7589" s="15">
        <f t="shared" si="237"/>
        <v>9.1999999999999998E-3</v>
      </c>
      <c r="I7589" s="2">
        <f>IF(C7589&gt;'Assumptions Notes'!C$11,-C7589*('Assumptions Notes'!C$13/(2*1000)),G7589*D7589)</f>
        <v>9.1999999999999998E-3</v>
      </c>
    </row>
    <row r="7590" spans="1:9" ht="16" x14ac:dyDescent="0.2">
      <c r="A7590" s="5">
        <v>42710.104166666664</v>
      </c>
      <c r="B7590" s="2">
        <v>1165.77</v>
      </c>
      <c r="C7590" s="29">
        <v>90.7</v>
      </c>
      <c r="D7590" s="8">
        <v>9.8750000000000002E-5</v>
      </c>
      <c r="E7590" s="13">
        <f>D7590*'Assumptions Notes'!C$12</f>
        <v>1.1849999999999999E-2</v>
      </c>
      <c r="F7590" s="15">
        <f t="shared" si="236"/>
        <v>8.956625000000001E-3</v>
      </c>
      <c r="G7590" s="10">
        <f>IF(C7590&gt;'Assumptions Notes'!C$11,'Assumptions Notes'!C$11,C7590)</f>
        <v>90.7</v>
      </c>
      <c r="H7590" s="15">
        <f t="shared" si="237"/>
        <v>8.956625000000001E-3</v>
      </c>
      <c r="I7590" s="2">
        <f>IF(C7590&gt;'Assumptions Notes'!C$11,-C7590*('Assumptions Notes'!C$13/(2*1000)),G7590*D7590)</f>
        <v>8.956625000000001E-3</v>
      </c>
    </row>
    <row r="7591" spans="1:9" ht="16" x14ac:dyDescent="0.2">
      <c r="A7591" s="5">
        <v>42710.125</v>
      </c>
      <c r="B7591" s="2">
        <v>1151.69</v>
      </c>
      <c r="C7591" s="29">
        <v>94.7</v>
      </c>
      <c r="D7591" s="8">
        <v>9.7499999999999998E-5</v>
      </c>
      <c r="E7591" s="13">
        <f>D7591*'Assumptions Notes'!C$12</f>
        <v>1.17E-2</v>
      </c>
      <c r="F7591" s="15">
        <f t="shared" si="236"/>
        <v>9.2332500000000001E-3</v>
      </c>
      <c r="G7591" s="10">
        <f>IF(C7591&gt;'Assumptions Notes'!C$11,'Assumptions Notes'!C$11,C7591)</f>
        <v>94.7</v>
      </c>
      <c r="H7591" s="15">
        <f t="shared" si="237"/>
        <v>9.2332500000000001E-3</v>
      </c>
      <c r="I7591" s="2">
        <f>IF(C7591&gt;'Assumptions Notes'!C$11,-C7591*('Assumptions Notes'!C$13/(2*1000)),G7591*D7591)</f>
        <v>9.2332500000000001E-3</v>
      </c>
    </row>
    <row r="7592" spans="1:9" ht="16" x14ac:dyDescent="0.2">
      <c r="A7592" s="5">
        <v>42710.145833333336</v>
      </c>
      <c r="B7592" s="2">
        <v>1119.6400000000001</v>
      </c>
      <c r="C7592" s="29">
        <v>97</v>
      </c>
      <c r="D7592" s="8">
        <v>9.6250000000000009E-5</v>
      </c>
      <c r="E7592" s="13">
        <f>D7592*'Assumptions Notes'!C$12</f>
        <v>1.1550000000000001E-2</v>
      </c>
      <c r="F7592" s="15">
        <f t="shared" si="236"/>
        <v>9.3362500000000008E-3</v>
      </c>
      <c r="G7592" s="10">
        <f>IF(C7592&gt;'Assumptions Notes'!C$11,'Assumptions Notes'!C$11,C7592)</f>
        <v>97</v>
      </c>
      <c r="H7592" s="15">
        <f t="shared" si="237"/>
        <v>9.3362500000000008E-3</v>
      </c>
      <c r="I7592" s="2">
        <f>IF(C7592&gt;'Assumptions Notes'!C$11,-C7592*('Assumptions Notes'!C$13/(2*1000)),G7592*D7592)</f>
        <v>9.3362500000000008E-3</v>
      </c>
    </row>
    <row r="7593" spans="1:9" ht="16" x14ac:dyDescent="0.2">
      <c r="A7593" s="5">
        <v>42710.166666666664</v>
      </c>
      <c r="B7593" s="2">
        <v>1114.42</v>
      </c>
      <c r="C7593" s="29">
        <v>96.1</v>
      </c>
      <c r="D7593" s="8">
        <v>9.5000000000000005E-5</v>
      </c>
      <c r="E7593" s="13">
        <f>D7593*'Assumptions Notes'!C$12</f>
        <v>1.14E-2</v>
      </c>
      <c r="F7593" s="15">
        <f t="shared" si="236"/>
        <v>9.1295000000000005E-3</v>
      </c>
      <c r="G7593" s="10">
        <f>IF(C7593&gt;'Assumptions Notes'!C$11,'Assumptions Notes'!C$11,C7593)</f>
        <v>96.1</v>
      </c>
      <c r="H7593" s="15">
        <f t="shared" si="237"/>
        <v>9.1295000000000005E-3</v>
      </c>
      <c r="I7593" s="2">
        <f>IF(C7593&gt;'Assumptions Notes'!C$11,-C7593*('Assumptions Notes'!C$13/(2*1000)),G7593*D7593)</f>
        <v>9.1295000000000005E-3</v>
      </c>
    </row>
    <row r="7594" spans="1:9" ht="16" x14ac:dyDescent="0.2">
      <c r="A7594" s="5">
        <v>42710.1875</v>
      </c>
      <c r="B7594" s="2">
        <v>1117.57</v>
      </c>
      <c r="C7594" s="29">
        <v>98.1</v>
      </c>
      <c r="D7594" s="8">
        <v>9.6250000000000009E-5</v>
      </c>
      <c r="E7594" s="13">
        <f>D7594*'Assumptions Notes'!C$12</f>
        <v>1.1550000000000001E-2</v>
      </c>
      <c r="F7594" s="15">
        <f t="shared" si="236"/>
        <v>9.4421250000000009E-3</v>
      </c>
      <c r="G7594" s="10">
        <f>IF(C7594&gt;'Assumptions Notes'!C$11,'Assumptions Notes'!C$11,C7594)</f>
        <v>98.1</v>
      </c>
      <c r="H7594" s="15">
        <f t="shared" si="237"/>
        <v>9.4421250000000009E-3</v>
      </c>
      <c r="I7594" s="2">
        <f>IF(C7594&gt;'Assumptions Notes'!C$11,-C7594*('Assumptions Notes'!C$13/(2*1000)),G7594*D7594)</f>
        <v>9.4421250000000009E-3</v>
      </c>
    </row>
    <row r="7595" spans="1:9" ht="16" x14ac:dyDescent="0.2">
      <c r="A7595" s="5">
        <v>42710.208333333336</v>
      </c>
      <c r="B7595" s="2">
        <v>1148.46</v>
      </c>
      <c r="C7595" s="29">
        <v>95.8</v>
      </c>
      <c r="D7595" s="8">
        <v>9.7499999999999998E-5</v>
      </c>
      <c r="E7595" s="13">
        <f>D7595*'Assumptions Notes'!C$12</f>
        <v>1.17E-2</v>
      </c>
      <c r="F7595" s="15">
        <f t="shared" si="236"/>
        <v>9.3404999999999998E-3</v>
      </c>
      <c r="G7595" s="10">
        <f>IF(C7595&gt;'Assumptions Notes'!C$11,'Assumptions Notes'!C$11,C7595)</f>
        <v>95.8</v>
      </c>
      <c r="H7595" s="15">
        <f t="shared" si="237"/>
        <v>9.3404999999999998E-3</v>
      </c>
      <c r="I7595" s="2">
        <f>IF(C7595&gt;'Assumptions Notes'!C$11,-C7595*('Assumptions Notes'!C$13/(2*1000)),G7595*D7595)</f>
        <v>9.3404999999999998E-3</v>
      </c>
    </row>
    <row r="7596" spans="1:9" ht="16" x14ac:dyDescent="0.2">
      <c r="A7596" s="5">
        <v>42710.229166666664</v>
      </c>
      <c r="B7596" s="2">
        <v>1191.28</v>
      </c>
      <c r="C7596" s="29">
        <v>95.9</v>
      </c>
      <c r="D7596" s="8">
        <v>1.15E-4</v>
      </c>
      <c r="E7596" s="13">
        <f>D7596*'Assumptions Notes'!C$12</f>
        <v>1.38E-2</v>
      </c>
      <c r="F7596" s="15">
        <f t="shared" si="236"/>
        <v>1.1028500000000002E-2</v>
      </c>
      <c r="G7596" s="10">
        <f>IF(C7596&gt;'Assumptions Notes'!C$11,'Assumptions Notes'!C$11,C7596)</f>
        <v>95.9</v>
      </c>
      <c r="H7596" s="15">
        <f t="shared" si="237"/>
        <v>1.1028500000000002E-2</v>
      </c>
      <c r="I7596" s="2">
        <f>IF(C7596&gt;'Assumptions Notes'!C$11,-C7596*('Assumptions Notes'!C$13/(2*1000)),G7596*D7596)</f>
        <v>1.1028500000000002E-2</v>
      </c>
    </row>
    <row r="7597" spans="1:9" ht="16" x14ac:dyDescent="0.2">
      <c r="A7597" s="5">
        <v>42710.25</v>
      </c>
      <c r="B7597" s="2">
        <v>1268.06</v>
      </c>
      <c r="C7597" s="29">
        <v>99.5</v>
      </c>
      <c r="D7597" s="8">
        <v>1.325E-4</v>
      </c>
      <c r="E7597" s="13">
        <f>D7597*'Assumptions Notes'!C$12</f>
        <v>1.5900000000000001E-2</v>
      </c>
      <c r="F7597" s="15">
        <f t="shared" si="236"/>
        <v>1.3183749999999999E-2</v>
      </c>
      <c r="G7597" s="10">
        <f>IF(C7597&gt;'Assumptions Notes'!C$11,'Assumptions Notes'!C$11,C7597)</f>
        <v>99.5</v>
      </c>
      <c r="H7597" s="15">
        <f t="shared" si="237"/>
        <v>1.3183749999999999E-2</v>
      </c>
      <c r="I7597" s="2">
        <f>IF(C7597&gt;'Assumptions Notes'!C$11,-C7597*('Assumptions Notes'!C$13/(2*1000)),G7597*D7597)</f>
        <v>1.3183749999999999E-2</v>
      </c>
    </row>
    <row r="7598" spans="1:9" ht="16" x14ac:dyDescent="0.2">
      <c r="A7598" s="5">
        <v>42710.270833333336</v>
      </c>
      <c r="B7598" s="2">
        <v>1338.4</v>
      </c>
      <c r="C7598" s="29">
        <v>102.8</v>
      </c>
      <c r="D7598" s="8">
        <v>1.6249999999999999E-4</v>
      </c>
      <c r="E7598" s="13">
        <f>D7598*'Assumptions Notes'!C$12</f>
        <v>1.95E-2</v>
      </c>
      <c r="F7598" s="15">
        <f t="shared" si="236"/>
        <v>1.6704999999999998E-2</v>
      </c>
      <c r="G7598" s="10">
        <f>IF(C7598&gt;'Assumptions Notes'!C$11,'Assumptions Notes'!C$11,C7598)</f>
        <v>102.8</v>
      </c>
      <c r="H7598" s="15">
        <f t="shared" si="237"/>
        <v>1.6704999999999998E-2</v>
      </c>
      <c r="I7598" s="2">
        <f>IF(C7598&gt;'Assumptions Notes'!C$11,-C7598*('Assumptions Notes'!C$13/(2*1000)),G7598*D7598)</f>
        <v>1.6704999999999998E-2</v>
      </c>
    </row>
    <row r="7599" spans="1:9" ht="16" x14ac:dyDescent="0.2">
      <c r="A7599" s="5">
        <v>42710.291666666664</v>
      </c>
      <c r="B7599" s="2">
        <v>1419.01</v>
      </c>
      <c r="C7599" s="29">
        <v>103.2</v>
      </c>
      <c r="D7599" s="8">
        <v>1.9249999999999999E-4</v>
      </c>
      <c r="E7599" s="13">
        <f>D7599*'Assumptions Notes'!C$12</f>
        <v>2.3099999999999999E-2</v>
      </c>
      <c r="F7599" s="15">
        <f t="shared" si="236"/>
        <v>1.9865999999999998E-2</v>
      </c>
      <c r="G7599" s="10">
        <f>IF(C7599&gt;'Assumptions Notes'!C$11,'Assumptions Notes'!C$11,C7599)</f>
        <v>103.2</v>
      </c>
      <c r="H7599" s="15">
        <f t="shared" si="237"/>
        <v>1.9865999999999998E-2</v>
      </c>
      <c r="I7599" s="2">
        <f>IF(C7599&gt;'Assumptions Notes'!C$11,-C7599*('Assumptions Notes'!C$13/(2*1000)),G7599*D7599)</f>
        <v>1.9865999999999998E-2</v>
      </c>
    </row>
    <row r="7600" spans="1:9" ht="16" x14ac:dyDescent="0.2">
      <c r="A7600" s="5">
        <v>42710.3125</v>
      </c>
      <c r="B7600" s="2">
        <v>1420.43</v>
      </c>
      <c r="C7600" s="29">
        <v>89.3</v>
      </c>
      <c r="D7600" s="8">
        <v>2.0875000000000001E-4</v>
      </c>
      <c r="E7600" s="13">
        <f>D7600*'Assumptions Notes'!C$12</f>
        <v>2.5049999999999999E-2</v>
      </c>
      <c r="F7600" s="15">
        <f t="shared" si="236"/>
        <v>1.8641374999999998E-2</v>
      </c>
      <c r="G7600" s="10">
        <f>IF(C7600&gt;'Assumptions Notes'!C$11,'Assumptions Notes'!C$11,C7600)</f>
        <v>89.3</v>
      </c>
      <c r="H7600" s="15">
        <f t="shared" si="237"/>
        <v>1.8641374999999998E-2</v>
      </c>
      <c r="I7600" s="2">
        <f>IF(C7600&gt;'Assumptions Notes'!C$11,-C7600*('Assumptions Notes'!C$13/(2*1000)),G7600*D7600)</f>
        <v>1.8641374999999998E-2</v>
      </c>
    </row>
    <row r="7601" spans="1:9" ht="16" x14ac:dyDescent="0.2">
      <c r="A7601" s="5">
        <v>42710.333333333336</v>
      </c>
      <c r="B7601" s="2">
        <v>1358.49</v>
      </c>
      <c r="C7601" s="29">
        <v>88.7</v>
      </c>
      <c r="D7601" s="8">
        <v>2.2499999999999999E-4</v>
      </c>
      <c r="E7601" s="13">
        <f>D7601*'Assumptions Notes'!C$12</f>
        <v>2.7E-2</v>
      </c>
      <c r="F7601" s="15">
        <f t="shared" si="236"/>
        <v>1.99575E-2</v>
      </c>
      <c r="G7601" s="10">
        <f>IF(C7601&gt;'Assumptions Notes'!C$11,'Assumptions Notes'!C$11,C7601)</f>
        <v>88.7</v>
      </c>
      <c r="H7601" s="15">
        <f t="shared" si="237"/>
        <v>1.99575E-2</v>
      </c>
      <c r="I7601" s="2">
        <f>IF(C7601&gt;'Assumptions Notes'!C$11,-C7601*('Assumptions Notes'!C$13/(2*1000)),G7601*D7601)</f>
        <v>1.99575E-2</v>
      </c>
    </row>
    <row r="7602" spans="1:9" ht="16" x14ac:dyDescent="0.2">
      <c r="A7602" s="5">
        <v>42710.354166666664</v>
      </c>
      <c r="B7602" s="2">
        <v>1312.33</v>
      </c>
      <c r="C7602" s="29">
        <v>89.6</v>
      </c>
      <c r="D7602" s="8">
        <v>2.2625E-4</v>
      </c>
      <c r="E7602" s="13">
        <f>D7602*'Assumptions Notes'!C$12</f>
        <v>2.7150000000000001E-2</v>
      </c>
      <c r="F7602" s="15">
        <f t="shared" si="236"/>
        <v>2.0271999999999998E-2</v>
      </c>
      <c r="G7602" s="10">
        <f>IF(C7602&gt;'Assumptions Notes'!C$11,'Assumptions Notes'!C$11,C7602)</f>
        <v>89.6</v>
      </c>
      <c r="H7602" s="15">
        <f t="shared" si="237"/>
        <v>2.0271999999999998E-2</v>
      </c>
      <c r="I7602" s="2">
        <f>IF(C7602&gt;'Assumptions Notes'!C$11,-C7602*('Assumptions Notes'!C$13/(2*1000)),G7602*D7602)</f>
        <v>2.0271999999999998E-2</v>
      </c>
    </row>
    <row r="7603" spans="1:9" ht="16" x14ac:dyDescent="0.2">
      <c r="A7603" s="5">
        <v>42710.375</v>
      </c>
      <c r="B7603" s="2">
        <v>1275.69</v>
      </c>
      <c r="C7603" s="29">
        <v>88.9</v>
      </c>
      <c r="D7603" s="8">
        <v>2.275E-4</v>
      </c>
      <c r="E7603" s="13">
        <f>D7603*'Assumptions Notes'!C$12</f>
        <v>2.7300000000000001E-2</v>
      </c>
      <c r="F7603" s="15">
        <f t="shared" si="236"/>
        <v>2.022475E-2</v>
      </c>
      <c r="G7603" s="10">
        <f>IF(C7603&gt;'Assumptions Notes'!C$11,'Assumptions Notes'!C$11,C7603)</f>
        <v>88.9</v>
      </c>
      <c r="H7603" s="15">
        <f t="shared" si="237"/>
        <v>2.022475E-2</v>
      </c>
      <c r="I7603" s="2">
        <f>IF(C7603&gt;'Assumptions Notes'!C$11,-C7603*('Assumptions Notes'!C$13/(2*1000)),G7603*D7603)</f>
        <v>2.022475E-2</v>
      </c>
    </row>
    <row r="7604" spans="1:9" ht="16" x14ac:dyDescent="0.2">
      <c r="A7604" s="5">
        <v>42710.395833333336</v>
      </c>
      <c r="B7604" s="2">
        <v>1210.18</v>
      </c>
      <c r="C7604" s="29">
        <v>91.2</v>
      </c>
      <c r="D7604" s="8">
        <v>2.1875E-4</v>
      </c>
      <c r="E7604" s="13">
        <f>D7604*'Assumptions Notes'!C$12</f>
        <v>2.6249999999999999E-2</v>
      </c>
      <c r="F7604" s="15">
        <f t="shared" si="236"/>
        <v>1.9950000000000002E-2</v>
      </c>
      <c r="G7604" s="10">
        <f>IF(C7604&gt;'Assumptions Notes'!C$11,'Assumptions Notes'!C$11,C7604)</f>
        <v>91.2</v>
      </c>
      <c r="H7604" s="15">
        <f t="shared" si="237"/>
        <v>1.9950000000000002E-2</v>
      </c>
      <c r="I7604" s="2">
        <f>IF(C7604&gt;'Assumptions Notes'!C$11,-C7604*('Assumptions Notes'!C$13/(2*1000)),G7604*D7604)</f>
        <v>1.9950000000000002E-2</v>
      </c>
    </row>
    <row r="7605" spans="1:9" ht="16" x14ac:dyDescent="0.2">
      <c r="A7605" s="5">
        <v>42710.416666666664</v>
      </c>
      <c r="B7605" s="2">
        <v>1181.92</v>
      </c>
      <c r="C7605" s="29">
        <v>89</v>
      </c>
      <c r="D7605" s="8">
        <v>2.1000000000000001E-4</v>
      </c>
      <c r="E7605" s="13">
        <f>D7605*'Assumptions Notes'!C$12</f>
        <v>2.52E-2</v>
      </c>
      <c r="F7605" s="15">
        <f t="shared" si="236"/>
        <v>1.8690000000000002E-2</v>
      </c>
      <c r="G7605" s="10">
        <f>IF(C7605&gt;'Assumptions Notes'!C$11,'Assumptions Notes'!C$11,C7605)</f>
        <v>89</v>
      </c>
      <c r="H7605" s="15">
        <f t="shared" si="237"/>
        <v>1.8690000000000002E-2</v>
      </c>
      <c r="I7605" s="2">
        <f>IF(C7605&gt;'Assumptions Notes'!C$11,-C7605*('Assumptions Notes'!C$13/(2*1000)),G7605*D7605)</f>
        <v>1.8690000000000002E-2</v>
      </c>
    </row>
    <row r="7606" spans="1:9" ht="16" x14ac:dyDescent="0.2">
      <c r="A7606" s="5">
        <v>42710.4375</v>
      </c>
      <c r="B7606" s="2">
        <v>1183.19</v>
      </c>
      <c r="C7606" s="29">
        <v>79.5</v>
      </c>
      <c r="D7606" s="8">
        <v>2.075E-4</v>
      </c>
      <c r="E7606" s="13">
        <f>D7606*'Assumptions Notes'!C$12</f>
        <v>2.4899999999999999E-2</v>
      </c>
      <c r="F7606" s="15">
        <f t="shared" si="236"/>
        <v>1.649625E-2</v>
      </c>
      <c r="G7606" s="10">
        <f>IF(C7606&gt;'Assumptions Notes'!C$11,'Assumptions Notes'!C$11,C7606)</f>
        <v>79.5</v>
      </c>
      <c r="H7606" s="15">
        <f t="shared" si="237"/>
        <v>1.649625E-2</v>
      </c>
      <c r="I7606" s="2">
        <f>IF(C7606&gt;'Assumptions Notes'!C$11,-C7606*('Assumptions Notes'!C$13/(2*1000)),G7606*D7606)</f>
        <v>1.649625E-2</v>
      </c>
    </row>
    <row r="7607" spans="1:9" ht="16" x14ac:dyDescent="0.2">
      <c r="A7607" s="5">
        <v>42710.458333333336</v>
      </c>
      <c r="B7607" s="2">
        <v>1212.24</v>
      </c>
      <c r="C7607" s="29">
        <v>78.099999999999994</v>
      </c>
      <c r="D7607" s="8">
        <v>2.05E-4</v>
      </c>
      <c r="E7607" s="13">
        <f>D7607*'Assumptions Notes'!C$12</f>
        <v>2.46E-2</v>
      </c>
      <c r="F7607" s="15">
        <f t="shared" si="236"/>
        <v>1.6010499999999997E-2</v>
      </c>
      <c r="G7607" s="10">
        <f>IF(C7607&gt;'Assumptions Notes'!C$11,'Assumptions Notes'!C$11,C7607)</f>
        <v>78.099999999999994</v>
      </c>
      <c r="H7607" s="15">
        <f t="shared" si="237"/>
        <v>1.6010499999999997E-2</v>
      </c>
      <c r="I7607" s="2">
        <f>IF(C7607&gt;'Assumptions Notes'!C$11,-C7607*('Assumptions Notes'!C$13/(2*1000)),G7607*D7607)</f>
        <v>1.6010499999999997E-2</v>
      </c>
    </row>
    <row r="7608" spans="1:9" ht="16" x14ac:dyDescent="0.2">
      <c r="A7608" s="5">
        <v>42710.479166666664</v>
      </c>
      <c r="B7608" s="2">
        <v>1264.82</v>
      </c>
      <c r="C7608" s="29">
        <v>78.5</v>
      </c>
      <c r="D7608" s="8">
        <v>2.1499999999999999E-4</v>
      </c>
      <c r="E7608" s="13">
        <f>D7608*'Assumptions Notes'!C$12</f>
        <v>2.58E-2</v>
      </c>
      <c r="F7608" s="15">
        <f t="shared" si="236"/>
        <v>1.68775E-2</v>
      </c>
      <c r="G7608" s="10">
        <f>IF(C7608&gt;'Assumptions Notes'!C$11,'Assumptions Notes'!C$11,C7608)</f>
        <v>78.5</v>
      </c>
      <c r="H7608" s="15">
        <f t="shared" si="237"/>
        <v>1.68775E-2</v>
      </c>
      <c r="I7608" s="2">
        <f>IF(C7608&gt;'Assumptions Notes'!C$11,-C7608*('Assumptions Notes'!C$13/(2*1000)),G7608*D7608)</f>
        <v>1.68775E-2</v>
      </c>
    </row>
    <row r="7609" spans="1:9" ht="16" x14ac:dyDescent="0.2">
      <c r="A7609" s="5">
        <v>42710.5</v>
      </c>
      <c r="B7609" s="2">
        <v>1242.79</v>
      </c>
      <c r="C7609" s="29">
        <v>81.3</v>
      </c>
      <c r="D7609" s="8">
        <v>2.2499999999999999E-4</v>
      </c>
      <c r="E7609" s="13">
        <f>D7609*'Assumptions Notes'!C$12</f>
        <v>2.7E-2</v>
      </c>
      <c r="F7609" s="15">
        <f t="shared" si="236"/>
        <v>1.82925E-2</v>
      </c>
      <c r="G7609" s="10">
        <f>IF(C7609&gt;'Assumptions Notes'!C$11,'Assumptions Notes'!C$11,C7609)</f>
        <v>81.3</v>
      </c>
      <c r="H7609" s="15">
        <f t="shared" si="237"/>
        <v>1.82925E-2</v>
      </c>
      <c r="I7609" s="2">
        <f>IF(C7609&gt;'Assumptions Notes'!C$11,-C7609*('Assumptions Notes'!C$13/(2*1000)),G7609*D7609)</f>
        <v>1.82925E-2</v>
      </c>
    </row>
    <row r="7610" spans="1:9" ht="16" x14ac:dyDescent="0.2">
      <c r="A7610" s="5">
        <v>42710.520833333336</v>
      </c>
      <c r="B7610" s="2">
        <v>1169.1199999999999</v>
      </c>
      <c r="C7610" s="29">
        <v>83.7</v>
      </c>
      <c r="D7610" s="8">
        <v>2.1250000000000002E-4</v>
      </c>
      <c r="E7610" s="13">
        <f>D7610*'Assumptions Notes'!C$12</f>
        <v>2.5500000000000002E-2</v>
      </c>
      <c r="F7610" s="15">
        <f t="shared" si="236"/>
        <v>1.7786250000000003E-2</v>
      </c>
      <c r="G7610" s="10">
        <f>IF(C7610&gt;'Assumptions Notes'!C$11,'Assumptions Notes'!C$11,C7610)</f>
        <v>83.7</v>
      </c>
      <c r="H7610" s="15">
        <f t="shared" si="237"/>
        <v>1.7786250000000003E-2</v>
      </c>
      <c r="I7610" s="2">
        <f>IF(C7610&gt;'Assumptions Notes'!C$11,-C7610*('Assumptions Notes'!C$13/(2*1000)),G7610*D7610)</f>
        <v>1.7786250000000003E-2</v>
      </c>
    </row>
    <row r="7611" spans="1:9" ht="16" x14ac:dyDescent="0.2">
      <c r="A7611" s="5">
        <v>42710.541666666664</v>
      </c>
      <c r="B7611" s="2">
        <v>1196.17</v>
      </c>
      <c r="C7611" s="29">
        <v>82.4</v>
      </c>
      <c r="D7611" s="8">
        <v>2.0000000000000001E-4</v>
      </c>
      <c r="E7611" s="13">
        <f>D7611*'Assumptions Notes'!C$12</f>
        <v>2.4E-2</v>
      </c>
      <c r="F7611" s="15">
        <f t="shared" si="236"/>
        <v>1.6480000000000002E-2</v>
      </c>
      <c r="G7611" s="10">
        <f>IF(C7611&gt;'Assumptions Notes'!C$11,'Assumptions Notes'!C$11,C7611)</f>
        <v>82.4</v>
      </c>
      <c r="H7611" s="15">
        <f t="shared" si="237"/>
        <v>1.6480000000000002E-2</v>
      </c>
      <c r="I7611" s="2">
        <f>IF(C7611&gt;'Assumptions Notes'!C$11,-C7611*('Assumptions Notes'!C$13/(2*1000)),G7611*D7611)</f>
        <v>1.6480000000000002E-2</v>
      </c>
    </row>
    <row r="7612" spans="1:9" ht="16" x14ac:dyDescent="0.2">
      <c r="A7612" s="5">
        <v>42710.5625</v>
      </c>
      <c r="B7612" s="2">
        <v>1220.22</v>
      </c>
      <c r="C7612" s="29">
        <v>76.099999999999994</v>
      </c>
      <c r="D7612" s="8">
        <v>1.975E-4</v>
      </c>
      <c r="E7612" s="13">
        <f>D7612*'Assumptions Notes'!C$12</f>
        <v>2.3699999999999999E-2</v>
      </c>
      <c r="F7612" s="15">
        <f t="shared" si="236"/>
        <v>1.502975E-2</v>
      </c>
      <c r="G7612" s="10">
        <f>IF(C7612&gt;'Assumptions Notes'!C$11,'Assumptions Notes'!C$11,C7612)</f>
        <v>76.099999999999994</v>
      </c>
      <c r="H7612" s="15">
        <f t="shared" si="237"/>
        <v>1.502975E-2</v>
      </c>
      <c r="I7612" s="2">
        <f>IF(C7612&gt;'Assumptions Notes'!C$11,-C7612*('Assumptions Notes'!C$13/(2*1000)),G7612*D7612)</f>
        <v>1.502975E-2</v>
      </c>
    </row>
    <row r="7613" spans="1:9" ht="16" x14ac:dyDescent="0.2">
      <c r="A7613" s="5">
        <v>42710.583333333336</v>
      </c>
      <c r="B7613" s="2">
        <v>1186.8699999999999</v>
      </c>
      <c r="C7613" s="29">
        <v>77.599999999999994</v>
      </c>
      <c r="D7613" s="8">
        <v>1.95E-4</v>
      </c>
      <c r="E7613" s="13">
        <f>D7613*'Assumptions Notes'!C$12</f>
        <v>2.3400000000000001E-2</v>
      </c>
      <c r="F7613" s="15">
        <f t="shared" si="236"/>
        <v>1.5131999999999998E-2</v>
      </c>
      <c r="G7613" s="10">
        <f>IF(C7613&gt;'Assumptions Notes'!C$11,'Assumptions Notes'!C$11,C7613)</f>
        <v>77.599999999999994</v>
      </c>
      <c r="H7613" s="15">
        <f t="shared" si="237"/>
        <v>1.5131999999999998E-2</v>
      </c>
      <c r="I7613" s="2">
        <f>IF(C7613&gt;'Assumptions Notes'!C$11,-C7613*('Assumptions Notes'!C$13/(2*1000)),G7613*D7613)</f>
        <v>1.5131999999999998E-2</v>
      </c>
    </row>
    <row r="7614" spans="1:9" ht="16" x14ac:dyDescent="0.2">
      <c r="A7614" s="5">
        <v>42710.604166666664</v>
      </c>
      <c r="B7614" s="2">
        <v>1144.94</v>
      </c>
      <c r="C7614" s="29">
        <v>77.400000000000006</v>
      </c>
      <c r="D7614" s="8">
        <v>1.9625E-4</v>
      </c>
      <c r="E7614" s="13">
        <f>D7614*'Assumptions Notes'!C$12</f>
        <v>2.3550000000000001E-2</v>
      </c>
      <c r="F7614" s="15">
        <f t="shared" si="236"/>
        <v>1.5189750000000002E-2</v>
      </c>
      <c r="G7614" s="10">
        <f>IF(C7614&gt;'Assumptions Notes'!C$11,'Assumptions Notes'!C$11,C7614)</f>
        <v>77.400000000000006</v>
      </c>
      <c r="H7614" s="15">
        <f t="shared" si="237"/>
        <v>1.5189750000000002E-2</v>
      </c>
      <c r="I7614" s="2">
        <f>IF(C7614&gt;'Assumptions Notes'!C$11,-C7614*('Assumptions Notes'!C$13/(2*1000)),G7614*D7614)</f>
        <v>1.5189750000000002E-2</v>
      </c>
    </row>
    <row r="7615" spans="1:9" ht="16" x14ac:dyDescent="0.2">
      <c r="A7615" s="5">
        <v>42710.625</v>
      </c>
      <c r="B7615" s="2">
        <v>1132.06</v>
      </c>
      <c r="C7615" s="29">
        <v>78.900000000000006</v>
      </c>
      <c r="D7615" s="8">
        <v>1.975E-4</v>
      </c>
      <c r="E7615" s="13">
        <f>D7615*'Assumptions Notes'!C$12</f>
        <v>2.3699999999999999E-2</v>
      </c>
      <c r="F7615" s="15">
        <f t="shared" si="236"/>
        <v>1.5582750000000001E-2</v>
      </c>
      <c r="G7615" s="10">
        <f>IF(C7615&gt;'Assumptions Notes'!C$11,'Assumptions Notes'!C$11,C7615)</f>
        <v>78.900000000000006</v>
      </c>
      <c r="H7615" s="15">
        <f t="shared" si="237"/>
        <v>1.5582750000000001E-2</v>
      </c>
      <c r="I7615" s="2">
        <f>IF(C7615&gt;'Assumptions Notes'!C$11,-C7615*('Assumptions Notes'!C$13/(2*1000)),G7615*D7615)</f>
        <v>1.5582750000000001E-2</v>
      </c>
    </row>
    <row r="7616" spans="1:9" ht="16" x14ac:dyDescent="0.2">
      <c r="A7616" s="5">
        <v>42710.645833333336</v>
      </c>
      <c r="B7616" s="2">
        <v>1161.75</v>
      </c>
      <c r="C7616" s="29">
        <v>80.599999999999994</v>
      </c>
      <c r="D7616" s="8">
        <v>2.2124999999999998E-4</v>
      </c>
      <c r="E7616" s="13">
        <f>D7616*'Assumptions Notes'!C$12</f>
        <v>2.6549999999999997E-2</v>
      </c>
      <c r="F7616" s="15">
        <f t="shared" si="236"/>
        <v>1.7832749999999998E-2</v>
      </c>
      <c r="G7616" s="10">
        <f>IF(C7616&gt;'Assumptions Notes'!C$11,'Assumptions Notes'!C$11,C7616)</f>
        <v>80.599999999999994</v>
      </c>
      <c r="H7616" s="15">
        <f t="shared" si="237"/>
        <v>1.7832749999999998E-2</v>
      </c>
      <c r="I7616" s="2">
        <f>IF(C7616&gt;'Assumptions Notes'!C$11,-C7616*('Assumptions Notes'!C$13/(2*1000)),G7616*D7616)</f>
        <v>1.7832749999999998E-2</v>
      </c>
    </row>
    <row r="7617" spans="1:9" ht="16" x14ac:dyDescent="0.2">
      <c r="A7617" s="5">
        <v>42710.666666666664</v>
      </c>
      <c r="B7617" s="2">
        <v>1190.6400000000001</v>
      </c>
      <c r="C7617" s="29">
        <v>79.7</v>
      </c>
      <c r="D7617" s="8">
        <v>2.4499999999999999E-4</v>
      </c>
      <c r="E7617" s="13">
        <f>D7617*'Assumptions Notes'!C$12</f>
        <v>2.9399999999999999E-2</v>
      </c>
      <c r="F7617" s="15">
        <f t="shared" si="236"/>
        <v>1.9526499999999999E-2</v>
      </c>
      <c r="G7617" s="10">
        <f>IF(C7617&gt;'Assumptions Notes'!C$11,'Assumptions Notes'!C$11,C7617)</f>
        <v>79.7</v>
      </c>
      <c r="H7617" s="15">
        <f t="shared" si="237"/>
        <v>1.9526499999999999E-2</v>
      </c>
      <c r="I7617" s="2">
        <f>IF(C7617&gt;'Assumptions Notes'!C$11,-C7617*('Assumptions Notes'!C$13/(2*1000)),G7617*D7617)</f>
        <v>1.9526499999999999E-2</v>
      </c>
    </row>
    <row r="7618" spans="1:9" ht="16" x14ac:dyDescent="0.2">
      <c r="A7618" s="5">
        <v>42710.6875</v>
      </c>
      <c r="B7618" s="2">
        <v>1234.1500000000001</v>
      </c>
      <c r="C7618" s="29">
        <v>76.900000000000006</v>
      </c>
      <c r="D7618" s="8">
        <v>2.7E-4</v>
      </c>
      <c r="E7618" s="13">
        <f>D7618*'Assumptions Notes'!C$12</f>
        <v>3.2399999999999998E-2</v>
      </c>
      <c r="F7618" s="15">
        <f t="shared" si="236"/>
        <v>2.0763E-2</v>
      </c>
      <c r="G7618" s="10">
        <f>IF(C7618&gt;'Assumptions Notes'!C$11,'Assumptions Notes'!C$11,C7618)</f>
        <v>76.900000000000006</v>
      </c>
      <c r="H7618" s="15">
        <f t="shared" si="237"/>
        <v>2.0763E-2</v>
      </c>
      <c r="I7618" s="2">
        <f>IF(C7618&gt;'Assumptions Notes'!C$11,-C7618*('Assumptions Notes'!C$13/(2*1000)),G7618*D7618)</f>
        <v>2.0763E-2</v>
      </c>
    </row>
    <row r="7619" spans="1:9" ht="16" x14ac:dyDescent="0.2">
      <c r="A7619" s="5">
        <v>42710.708333333336</v>
      </c>
      <c r="B7619" s="2">
        <v>1275.6300000000001</v>
      </c>
      <c r="C7619" s="29">
        <v>74.599999999999994</v>
      </c>
      <c r="D7619" s="8">
        <v>2.9500000000000001E-4</v>
      </c>
      <c r="E7619" s="13">
        <f>D7619*'Assumptions Notes'!C$12</f>
        <v>3.5400000000000001E-2</v>
      </c>
      <c r="F7619" s="15">
        <f t="shared" ref="F7619:F7682" si="238">D7619*C7619</f>
        <v>2.2006999999999999E-2</v>
      </c>
      <c r="G7619" s="10">
        <f>IF(C7619&gt;'Assumptions Notes'!C$11,'Assumptions Notes'!C$11,C7619)</f>
        <v>74.599999999999994</v>
      </c>
      <c r="H7619" s="15">
        <f t="shared" ref="H7619:H7682" si="239">G7619*D7619</f>
        <v>2.2006999999999999E-2</v>
      </c>
      <c r="I7619" s="2">
        <f>IF(C7619&gt;'Assumptions Notes'!C$11,-C7619*('Assumptions Notes'!C$13/(2*1000)),G7619*D7619)</f>
        <v>2.2006999999999999E-2</v>
      </c>
    </row>
    <row r="7620" spans="1:9" ht="16" x14ac:dyDescent="0.2">
      <c r="A7620" s="5">
        <v>42710.729166666664</v>
      </c>
      <c r="B7620" s="2">
        <v>1320.63</v>
      </c>
      <c r="C7620" s="29">
        <v>76.3</v>
      </c>
      <c r="D7620" s="8">
        <v>2.9750000000000002E-4</v>
      </c>
      <c r="E7620" s="13">
        <f>D7620*'Assumptions Notes'!C$12</f>
        <v>3.5700000000000003E-2</v>
      </c>
      <c r="F7620" s="15">
        <f t="shared" si="238"/>
        <v>2.2699250000000001E-2</v>
      </c>
      <c r="G7620" s="10">
        <f>IF(C7620&gt;'Assumptions Notes'!C$11,'Assumptions Notes'!C$11,C7620)</f>
        <v>76.3</v>
      </c>
      <c r="H7620" s="15">
        <f t="shared" si="239"/>
        <v>2.2699250000000001E-2</v>
      </c>
      <c r="I7620" s="2">
        <f>IF(C7620&gt;'Assumptions Notes'!C$11,-C7620*('Assumptions Notes'!C$13/(2*1000)),G7620*D7620)</f>
        <v>2.2699250000000001E-2</v>
      </c>
    </row>
    <row r="7621" spans="1:9" ht="16" x14ac:dyDescent="0.2">
      <c r="A7621" s="5">
        <v>42710.75</v>
      </c>
      <c r="B7621" s="2">
        <v>1363.77</v>
      </c>
      <c r="C7621" s="29">
        <v>76.099999999999994</v>
      </c>
      <c r="D7621" s="8">
        <v>2.9999999999999997E-4</v>
      </c>
      <c r="E7621" s="13">
        <f>D7621*'Assumptions Notes'!C$12</f>
        <v>3.5999999999999997E-2</v>
      </c>
      <c r="F7621" s="15">
        <f t="shared" si="238"/>
        <v>2.2829999999999996E-2</v>
      </c>
      <c r="G7621" s="10">
        <f>IF(C7621&gt;'Assumptions Notes'!C$11,'Assumptions Notes'!C$11,C7621)</f>
        <v>76.099999999999994</v>
      </c>
      <c r="H7621" s="15">
        <f t="shared" si="239"/>
        <v>2.2829999999999996E-2</v>
      </c>
      <c r="I7621" s="2">
        <f>IF(C7621&gt;'Assumptions Notes'!C$11,-C7621*('Assumptions Notes'!C$13/(2*1000)),G7621*D7621)</f>
        <v>2.2829999999999996E-2</v>
      </c>
    </row>
    <row r="7622" spans="1:9" ht="16" x14ac:dyDescent="0.2">
      <c r="A7622" s="5">
        <v>42710.770833333336</v>
      </c>
      <c r="B7622" s="2">
        <v>1381.16</v>
      </c>
      <c r="C7622" s="29">
        <v>78.5</v>
      </c>
      <c r="D7622" s="8">
        <v>2.9999999999999997E-4</v>
      </c>
      <c r="E7622" s="13">
        <f>D7622*'Assumptions Notes'!C$12</f>
        <v>3.5999999999999997E-2</v>
      </c>
      <c r="F7622" s="15">
        <f t="shared" si="238"/>
        <v>2.3549999999999998E-2</v>
      </c>
      <c r="G7622" s="10">
        <f>IF(C7622&gt;'Assumptions Notes'!C$11,'Assumptions Notes'!C$11,C7622)</f>
        <v>78.5</v>
      </c>
      <c r="H7622" s="15">
        <f t="shared" si="239"/>
        <v>2.3549999999999998E-2</v>
      </c>
      <c r="I7622" s="2">
        <f>IF(C7622&gt;'Assumptions Notes'!C$11,-C7622*('Assumptions Notes'!C$13/(2*1000)),G7622*D7622)</f>
        <v>2.3549999999999998E-2</v>
      </c>
    </row>
    <row r="7623" spans="1:9" ht="16" x14ac:dyDescent="0.2">
      <c r="A7623" s="5">
        <v>42710.791666666664</v>
      </c>
      <c r="B7623" s="2">
        <v>1411.61</v>
      </c>
      <c r="C7623" s="29">
        <v>79.8</v>
      </c>
      <c r="D7623" s="8">
        <v>2.9999999999999997E-4</v>
      </c>
      <c r="E7623" s="13">
        <f>D7623*'Assumptions Notes'!C$12</f>
        <v>3.5999999999999997E-2</v>
      </c>
      <c r="F7623" s="15">
        <f t="shared" si="238"/>
        <v>2.3939999999999996E-2</v>
      </c>
      <c r="G7623" s="10">
        <f>IF(C7623&gt;'Assumptions Notes'!C$11,'Assumptions Notes'!C$11,C7623)</f>
        <v>79.8</v>
      </c>
      <c r="H7623" s="15">
        <f t="shared" si="239"/>
        <v>2.3939999999999996E-2</v>
      </c>
      <c r="I7623" s="2">
        <f>IF(C7623&gt;'Assumptions Notes'!C$11,-C7623*('Assumptions Notes'!C$13/(2*1000)),G7623*D7623)</f>
        <v>2.3939999999999996E-2</v>
      </c>
    </row>
    <row r="7624" spans="1:9" ht="16" x14ac:dyDescent="0.2">
      <c r="A7624" s="5">
        <v>42710.8125</v>
      </c>
      <c r="B7624" s="2">
        <v>1434.97</v>
      </c>
      <c r="C7624" s="29">
        <v>79.099999999999994</v>
      </c>
      <c r="D7624" s="8">
        <v>2.9750000000000002E-4</v>
      </c>
      <c r="E7624" s="13">
        <f>D7624*'Assumptions Notes'!C$12</f>
        <v>3.5700000000000003E-2</v>
      </c>
      <c r="F7624" s="15">
        <f t="shared" si="238"/>
        <v>2.3532250000000001E-2</v>
      </c>
      <c r="G7624" s="10">
        <f>IF(C7624&gt;'Assumptions Notes'!C$11,'Assumptions Notes'!C$11,C7624)</f>
        <v>79.099999999999994</v>
      </c>
      <c r="H7624" s="15">
        <f t="shared" si="239"/>
        <v>2.3532250000000001E-2</v>
      </c>
      <c r="I7624" s="2">
        <f>IF(C7624&gt;'Assumptions Notes'!C$11,-C7624*('Assumptions Notes'!C$13/(2*1000)),G7624*D7624)</f>
        <v>2.3532250000000001E-2</v>
      </c>
    </row>
    <row r="7625" spans="1:9" ht="16" x14ac:dyDescent="0.2">
      <c r="A7625" s="5">
        <v>42710.833333333336</v>
      </c>
      <c r="B7625" s="2">
        <v>1450.71</v>
      </c>
      <c r="C7625" s="29">
        <v>78.8</v>
      </c>
      <c r="D7625" s="8">
        <v>2.9500000000000001E-4</v>
      </c>
      <c r="E7625" s="13">
        <f>D7625*'Assumptions Notes'!C$12</f>
        <v>3.5400000000000001E-2</v>
      </c>
      <c r="F7625" s="15">
        <f t="shared" si="238"/>
        <v>2.3245999999999999E-2</v>
      </c>
      <c r="G7625" s="10">
        <f>IF(C7625&gt;'Assumptions Notes'!C$11,'Assumptions Notes'!C$11,C7625)</f>
        <v>78.8</v>
      </c>
      <c r="H7625" s="15">
        <f t="shared" si="239"/>
        <v>2.3245999999999999E-2</v>
      </c>
      <c r="I7625" s="2">
        <f>IF(C7625&gt;'Assumptions Notes'!C$11,-C7625*('Assumptions Notes'!C$13/(2*1000)),G7625*D7625)</f>
        <v>2.3245999999999999E-2</v>
      </c>
    </row>
    <row r="7626" spans="1:9" ht="16" x14ac:dyDescent="0.2">
      <c r="A7626" s="5">
        <v>42710.854166666664</v>
      </c>
      <c r="B7626" s="2">
        <v>1488.3</v>
      </c>
      <c r="C7626" s="29">
        <v>79.5</v>
      </c>
      <c r="D7626" s="8">
        <v>2.9E-4</v>
      </c>
      <c r="E7626" s="13">
        <f>D7626*'Assumptions Notes'!C$12</f>
        <v>3.4799999999999998E-2</v>
      </c>
      <c r="F7626" s="15">
        <f t="shared" si="238"/>
        <v>2.3054999999999999E-2</v>
      </c>
      <c r="G7626" s="10">
        <f>IF(C7626&gt;'Assumptions Notes'!C$11,'Assumptions Notes'!C$11,C7626)</f>
        <v>79.5</v>
      </c>
      <c r="H7626" s="15">
        <f t="shared" si="239"/>
        <v>2.3054999999999999E-2</v>
      </c>
      <c r="I7626" s="2">
        <f>IF(C7626&gt;'Assumptions Notes'!C$11,-C7626*('Assumptions Notes'!C$13/(2*1000)),G7626*D7626)</f>
        <v>2.3054999999999999E-2</v>
      </c>
    </row>
    <row r="7627" spans="1:9" ht="16" x14ac:dyDescent="0.2">
      <c r="A7627" s="5">
        <v>42710.875</v>
      </c>
      <c r="B7627" s="2">
        <v>1456.98</v>
      </c>
      <c r="C7627" s="29">
        <v>80.3</v>
      </c>
      <c r="D7627" s="8">
        <v>2.8499999999999999E-4</v>
      </c>
      <c r="E7627" s="13">
        <f>D7627*'Assumptions Notes'!C$12</f>
        <v>3.4200000000000001E-2</v>
      </c>
      <c r="F7627" s="15">
        <f t="shared" si="238"/>
        <v>2.28855E-2</v>
      </c>
      <c r="G7627" s="10">
        <f>IF(C7627&gt;'Assumptions Notes'!C$11,'Assumptions Notes'!C$11,C7627)</f>
        <v>80.3</v>
      </c>
      <c r="H7627" s="15">
        <f t="shared" si="239"/>
        <v>2.28855E-2</v>
      </c>
      <c r="I7627" s="2">
        <f>IF(C7627&gt;'Assumptions Notes'!C$11,-C7627*('Assumptions Notes'!C$13/(2*1000)),G7627*D7627)</f>
        <v>2.28855E-2</v>
      </c>
    </row>
    <row r="7628" spans="1:9" ht="16" x14ac:dyDescent="0.2">
      <c r="A7628" s="5">
        <v>42710.895833333336</v>
      </c>
      <c r="B7628" s="2">
        <v>1405.33</v>
      </c>
      <c r="C7628" s="29">
        <v>82</v>
      </c>
      <c r="D7628" s="8">
        <v>2.7E-4</v>
      </c>
      <c r="E7628" s="13">
        <f>D7628*'Assumptions Notes'!C$12</f>
        <v>3.2399999999999998E-2</v>
      </c>
      <c r="F7628" s="15">
        <f t="shared" si="238"/>
        <v>2.214E-2</v>
      </c>
      <c r="G7628" s="10">
        <f>IF(C7628&gt;'Assumptions Notes'!C$11,'Assumptions Notes'!C$11,C7628)</f>
        <v>82</v>
      </c>
      <c r="H7628" s="15">
        <f t="shared" si="239"/>
        <v>2.214E-2</v>
      </c>
      <c r="I7628" s="2">
        <f>IF(C7628&gt;'Assumptions Notes'!C$11,-C7628*('Assumptions Notes'!C$13/(2*1000)),G7628*D7628)</f>
        <v>2.214E-2</v>
      </c>
    </row>
    <row r="7629" spans="1:9" ht="16" x14ac:dyDescent="0.2">
      <c r="A7629" s="5">
        <v>42710.916666666664</v>
      </c>
      <c r="B7629" s="2">
        <v>1360.67</v>
      </c>
      <c r="C7629" s="29">
        <v>80</v>
      </c>
      <c r="D7629" s="8">
        <v>2.5500000000000002E-4</v>
      </c>
      <c r="E7629" s="13">
        <f>D7629*'Assumptions Notes'!C$12</f>
        <v>3.0600000000000002E-2</v>
      </c>
      <c r="F7629" s="15">
        <f t="shared" si="238"/>
        <v>2.0400000000000001E-2</v>
      </c>
      <c r="G7629" s="10">
        <f>IF(C7629&gt;'Assumptions Notes'!C$11,'Assumptions Notes'!C$11,C7629)</f>
        <v>80</v>
      </c>
      <c r="H7629" s="15">
        <f t="shared" si="239"/>
        <v>2.0400000000000001E-2</v>
      </c>
      <c r="I7629" s="2">
        <f>IF(C7629&gt;'Assumptions Notes'!C$11,-C7629*('Assumptions Notes'!C$13/(2*1000)),G7629*D7629)</f>
        <v>2.0400000000000001E-2</v>
      </c>
    </row>
    <row r="7630" spans="1:9" ht="16" x14ac:dyDescent="0.2">
      <c r="A7630" s="5">
        <v>42710.9375</v>
      </c>
      <c r="B7630" s="2">
        <v>1317.5</v>
      </c>
      <c r="C7630" s="29">
        <v>73.7</v>
      </c>
      <c r="D7630" s="8">
        <v>2.1250000000000002E-4</v>
      </c>
      <c r="E7630" s="13">
        <f>D7630*'Assumptions Notes'!C$12</f>
        <v>2.5500000000000002E-2</v>
      </c>
      <c r="F7630" s="15">
        <f t="shared" si="238"/>
        <v>1.5661250000000002E-2</v>
      </c>
      <c r="G7630" s="10">
        <f>IF(C7630&gt;'Assumptions Notes'!C$11,'Assumptions Notes'!C$11,C7630)</f>
        <v>73.7</v>
      </c>
      <c r="H7630" s="15">
        <f t="shared" si="239"/>
        <v>1.5661250000000002E-2</v>
      </c>
      <c r="I7630" s="2">
        <f>IF(C7630&gt;'Assumptions Notes'!C$11,-C7630*('Assumptions Notes'!C$13/(2*1000)),G7630*D7630)</f>
        <v>1.5661250000000002E-2</v>
      </c>
    </row>
    <row r="7631" spans="1:9" ht="16" x14ac:dyDescent="0.2">
      <c r="A7631" s="5">
        <v>42710.958333333336</v>
      </c>
      <c r="B7631" s="2">
        <v>1291.3</v>
      </c>
      <c r="C7631" s="29">
        <v>72.900000000000006</v>
      </c>
      <c r="D7631" s="8">
        <v>1.7000000000000001E-4</v>
      </c>
      <c r="E7631" s="13">
        <f>D7631*'Assumptions Notes'!C$12</f>
        <v>2.0400000000000001E-2</v>
      </c>
      <c r="F7631" s="15">
        <f t="shared" si="238"/>
        <v>1.2393000000000001E-2</v>
      </c>
      <c r="G7631" s="10">
        <f>IF(C7631&gt;'Assumptions Notes'!C$11,'Assumptions Notes'!C$11,C7631)</f>
        <v>72.900000000000006</v>
      </c>
      <c r="H7631" s="15">
        <f t="shared" si="239"/>
        <v>1.2393000000000001E-2</v>
      </c>
      <c r="I7631" s="2">
        <f>IF(C7631&gt;'Assumptions Notes'!C$11,-C7631*('Assumptions Notes'!C$13/(2*1000)),G7631*D7631)</f>
        <v>1.2393000000000001E-2</v>
      </c>
    </row>
    <row r="7632" spans="1:9" ht="16" x14ac:dyDescent="0.2">
      <c r="A7632" s="5">
        <v>42710.979166666664</v>
      </c>
      <c r="B7632" s="2">
        <v>1295.69</v>
      </c>
      <c r="C7632" s="29">
        <v>71.900000000000006</v>
      </c>
      <c r="D7632" s="8">
        <v>1.5000000000000001E-4</v>
      </c>
      <c r="E7632" s="13">
        <f>D7632*'Assumptions Notes'!C$12</f>
        <v>1.8000000000000002E-2</v>
      </c>
      <c r="F7632" s="15">
        <f t="shared" si="238"/>
        <v>1.0785000000000001E-2</v>
      </c>
      <c r="G7632" s="10">
        <f>IF(C7632&gt;'Assumptions Notes'!C$11,'Assumptions Notes'!C$11,C7632)</f>
        <v>71.900000000000006</v>
      </c>
      <c r="H7632" s="15">
        <f t="shared" si="239"/>
        <v>1.0785000000000001E-2</v>
      </c>
      <c r="I7632" s="2">
        <f>IF(C7632&gt;'Assumptions Notes'!C$11,-C7632*('Assumptions Notes'!C$13/(2*1000)),G7632*D7632)</f>
        <v>1.0785000000000001E-2</v>
      </c>
    </row>
    <row r="7633" spans="1:9" ht="16" x14ac:dyDescent="0.2">
      <c r="A7633" s="5">
        <v>42711</v>
      </c>
      <c r="B7633" s="2">
        <v>1500.63</v>
      </c>
      <c r="C7633" s="29">
        <v>73</v>
      </c>
      <c r="D7633" s="8">
        <v>1.2999999999999999E-4</v>
      </c>
      <c r="E7633" s="13">
        <f>D7633*'Assumptions Notes'!C$12</f>
        <v>1.5599999999999999E-2</v>
      </c>
      <c r="F7633" s="15">
        <f t="shared" si="238"/>
        <v>9.4899999999999984E-3</v>
      </c>
      <c r="G7633" s="10">
        <f>IF(C7633&gt;'Assumptions Notes'!C$11,'Assumptions Notes'!C$11,C7633)</f>
        <v>73</v>
      </c>
      <c r="H7633" s="15">
        <f t="shared" si="239"/>
        <v>9.4899999999999984E-3</v>
      </c>
      <c r="I7633" s="2">
        <f>IF(C7633&gt;'Assumptions Notes'!C$11,-C7633*('Assumptions Notes'!C$13/(2*1000)),G7633*D7633)</f>
        <v>9.4899999999999984E-3</v>
      </c>
    </row>
    <row r="7634" spans="1:9" ht="16" x14ac:dyDescent="0.2">
      <c r="A7634" s="5">
        <v>42711.020833333336</v>
      </c>
      <c r="B7634" s="2">
        <v>1381.96</v>
      </c>
      <c r="C7634" s="29">
        <v>74.2</v>
      </c>
      <c r="D7634" s="8">
        <v>1.175E-4</v>
      </c>
      <c r="E7634" s="13">
        <f>D7634*'Assumptions Notes'!C$12</f>
        <v>1.41E-2</v>
      </c>
      <c r="F7634" s="15">
        <f t="shared" si="238"/>
        <v>8.7185000000000006E-3</v>
      </c>
      <c r="G7634" s="10">
        <f>IF(C7634&gt;'Assumptions Notes'!C$11,'Assumptions Notes'!C$11,C7634)</f>
        <v>74.2</v>
      </c>
      <c r="H7634" s="15">
        <f t="shared" si="239"/>
        <v>8.7185000000000006E-3</v>
      </c>
      <c r="I7634" s="2">
        <f>IF(C7634&gt;'Assumptions Notes'!C$11,-C7634*('Assumptions Notes'!C$13/(2*1000)),G7634*D7634)</f>
        <v>8.7185000000000006E-3</v>
      </c>
    </row>
    <row r="7635" spans="1:9" ht="16" x14ac:dyDescent="0.2">
      <c r="A7635" s="5">
        <v>42711.041666666664</v>
      </c>
      <c r="B7635" s="2">
        <v>1325.48</v>
      </c>
      <c r="C7635" s="29">
        <v>73.3</v>
      </c>
      <c r="D7635" s="8">
        <v>1.05E-4</v>
      </c>
      <c r="E7635" s="13">
        <f>D7635*'Assumptions Notes'!C$12</f>
        <v>1.26E-2</v>
      </c>
      <c r="F7635" s="15">
        <f t="shared" si="238"/>
        <v>7.6965000000000002E-3</v>
      </c>
      <c r="G7635" s="10">
        <f>IF(C7635&gt;'Assumptions Notes'!C$11,'Assumptions Notes'!C$11,C7635)</f>
        <v>73.3</v>
      </c>
      <c r="H7635" s="15">
        <f t="shared" si="239"/>
        <v>7.6965000000000002E-3</v>
      </c>
      <c r="I7635" s="2">
        <f>IF(C7635&gt;'Assumptions Notes'!C$11,-C7635*('Assumptions Notes'!C$13/(2*1000)),G7635*D7635)</f>
        <v>7.6965000000000002E-3</v>
      </c>
    </row>
    <row r="7636" spans="1:9" ht="16" x14ac:dyDescent="0.2">
      <c r="A7636" s="5">
        <v>42711.0625</v>
      </c>
      <c r="B7636" s="2">
        <v>1257.69</v>
      </c>
      <c r="C7636" s="29">
        <v>69</v>
      </c>
      <c r="D7636" s="8">
        <v>1.025E-4</v>
      </c>
      <c r="E7636" s="13">
        <f>D7636*'Assumptions Notes'!C$12</f>
        <v>1.23E-2</v>
      </c>
      <c r="F7636" s="15">
        <f t="shared" si="238"/>
        <v>7.0724999999999998E-3</v>
      </c>
      <c r="G7636" s="10">
        <f>IF(C7636&gt;'Assumptions Notes'!C$11,'Assumptions Notes'!C$11,C7636)</f>
        <v>69</v>
      </c>
      <c r="H7636" s="15">
        <f t="shared" si="239"/>
        <v>7.0724999999999998E-3</v>
      </c>
      <c r="I7636" s="2">
        <f>IF(C7636&gt;'Assumptions Notes'!C$11,-C7636*('Assumptions Notes'!C$13/(2*1000)),G7636*D7636)</f>
        <v>7.0724999999999998E-3</v>
      </c>
    </row>
    <row r="7637" spans="1:9" ht="16" x14ac:dyDescent="0.2">
      <c r="A7637" s="5">
        <v>42711.083333333336</v>
      </c>
      <c r="B7637" s="2">
        <v>1196.78</v>
      </c>
      <c r="C7637" s="29">
        <v>68.2</v>
      </c>
      <c r="D7637" s="8">
        <v>1E-4</v>
      </c>
      <c r="E7637" s="13">
        <f>D7637*'Assumptions Notes'!C$12</f>
        <v>1.2E-2</v>
      </c>
      <c r="F7637" s="15">
        <f t="shared" si="238"/>
        <v>6.8200000000000005E-3</v>
      </c>
      <c r="G7637" s="10">
        <f>IF(C7637&gt;'Assumptions Notes'!C$11,'Assumptions Notes'!C$11,C7637)</f>
        <v>68.2</v>
      </c>
      <c r="H7637" s="15">
        <f t="shared" si="239"/>
        <v>6.8200000000000005E-3</v>
      </c>
      <c r="I7637" s="2">
        <f>IF(C7637&gt;'Assumptions Notes'!C$11,-C7637*('Assumptions Notes'!C$13/(2*1000)),G7637*D7637)</f>
        <v>6.8200000000000005E-3</v>
      </c>
    </row>
    <row r="7638" spans="1:9" ht="16" x14ac:dyDescent="0.2">
      <c r="A7638" s="5">
        <v>42711.104166666664</v>
      </c>
      <c r="B7638" s="2">
        <v>1162.75</v>
      </c>
      <c r="C7638" s="29">
        <v>68.2</v>
      </c>
      <c r="D7638" s="8">
        <v>9.8750000000000002E-5</v>
      </c>
      <c r="E7638" s="13">
        <f>D7638*'Assumptions Notes'!C$12</f>
        <v>1.1849999999999999E-2</v>
      </c>
      <c r="F7638" s="15">
        <f t="shared" si="238"/>
        <v>6.7347500000000003E-3</v>
      </c>
      <c r="G7638" s="10">
        <f>IF(C7638&gt;'Assumptions Notes'!C$11,'Assumptions Notes'!C$11,C7638)</f>
        <v>68.2</v>
      </c>
      <c r="H7638" s="15">
        <f t="shared" si="239"/>
        <v>6.7347500000000003E-3</v>
      </c>
      <c r="I7638" s="2">
        <f>IF(C7638&gt;'Assumptions Notes'!C$11,-C7638*('Assumptions Notes'!C$13/(2*1000)),G7638*D7638)</f>
        <v>6.7347500000000003E-3</v>
      </c>
    </row>
    <row r="7639" spans="1:9" ht="16" x14ac:dyDescent="0.2">
      <c r="A7639" s="5">
        <v>42711.125</v>
      </c>
      <c r="B7639" s="2">
        <v>1154.18</v>
      </c>
      <c r="C7639" s="29">
        <v>69.599999999999994</v>
      </c>
      <c r="D7639" s="8">
        <v>9.7499999999999998E-5</v>
      </c>
      <c r="E7639" s="13">
        <f>D7639*'Assumptions Notes'!C$12</f>
        <v>1.17E-2</v>
      </c>
      <c r="F7639" s="15">
        <f t="shared" si="238"/>
        <v>6.7859999999999995E-3</v>
      </c>
      <c r="G7639" s="10">
        <f>IF(C7639&gt;'Assumptions Notes'!C$11,'Assumptions Notes'!C$11,C7639)</f>
        <v>69.599999999999994</v>
      </c>
      <c r="H7639" s="15">
        <f t="shared" si="239"/>
        <v>6.7859999999999995E-3</v>
      </c>
      <c r="I7639" s="2">
        <f>IF(C7639&gt;'Assumptions Notes'!C$11,-C7639*('Assumptions Notes'!C$13/(2*1000)),G7639*D7639)</f>
        <v>6.7859999999999995E-3</v>
      </c>
    </row>
    <row r="7640" spans="1:9" ht="16" x14ac:dyDescent="0.2">
      <c r="A7640" s="5">
        <v>42711.145833333336</v>
      </c>
      <c r="B7640" s="2">
        <v>1127.76</v>
      </c>
      <c r="C7640" s="29">
        <v>71.5</v>
      </c>
      <c r="D7640" s="8">
        <v>9.6250000000000009E-5</v>
      </c>
      <c r="E7640" s="13">
        <f>D7640*'Assumptions Notes'!C$12</f>
        <v>1.1550000000000001E-2</v>
      </c>
      <c r="F7640" s="15">
        <f t="shared" si="238"/>
        <v>6.8818750000000008E-3</v>
      </c>
      <c r="G7640" s="10">
        <f>IF(C7640&gt;'Assumptions Notes'!C$11,'Assumptions Notes'!C$11,C7640)</f>
        <v>71.5</v>
      </c>
      <c r="H7640" s="15">
        <f t="shared" si="239"/>
        <v>6.8818750000000008E-3</v>
      </c>
      <c r="I7640" s="2">
        <f>IF(C7640&gt;'Assumptions Notes'!C$11,-C7640*('Assumptions Notes'!C$13/(2*1000)),G7640*D7640)</f>
        <v>6.8818750000000008E-3</v>
      </c>
    </row>
    <row r="7641" spans="1:9" ht="16" x14ac:dyDescent="0.2">
      <c r="A7641" s="5">
        <v>42711.166666666664</v>
      </c>
      <c r="B7641" s="2">
        <v>1132.3800000000001</v>
      </c>
      <c r="C7641" s="29">
        <v>70.5</v>
      </c>
      <c r="D7641" s="8">
        <v>9.5000000000000005E-5</v>
      </c>
      <c r="E7641" s="13">
        <f>D7641*'Assumptions Notes'!C$12</f>
        <v>1.14E-2</v>
      </c>
      <c r="F7641" s="15">
        <f t="shared" si="238"/>
        <v>6.6975000000000003E-3</v>
      </c>
      <c r="G7641" s="10">
        <f>IF(C7641&gt;'Assumptions Notes'!C$11,'Assumptions Notes'!C$11,C7641)</f>
        <v>70.5</v>
      </c>
      <c r="H7641" s="15">
        <f t="shared" si="239"/>
        <v>6.6975000000000003E-3</v>
      </c>
      <c r="I7641" s="2">
        <f>IF(C7641&gt;'Assumptions Notes'!C$11,-C7641*('Assumptions Notes'!C$13/(2*1000)),G7641*D7641)</f>
        <v>6.6975000000000003E-3</v>
      </c>
    </row>
    <row r="7642" spans="1:9" ht="16" x14ac:dyDescent="0.2">
      <c r="A7642" s="5">
        <v>42711.1875</v>
      </c>
      <c r="B7642" s="2">
        <v>1130.99</v>
      </c>
      <c r="C7642" s="29">
        <v>68.5</v>
      </c>
      <c r="D7642" s="8">
        <v>9.6250000000000009E-5</v>
      </c>
      <c r="E7642" s="13">
        <f>D7642*'Assumptions Notes'!C$12</f>
        <v>1.1550000000000001E-2</v>
      </c>
      <c r="F7642" s="15">
        <f t="shared" si="238"/>
        <v>6.5931250000000009E-3</v>
      </c>
      <c r="G7642" s="10">
        <f>IF(C7642&gt;'Assumptions Notes'!C$11,'Assumptions Notes'!C$11,C7642)</f>
        <v>68.5</v>
      </c>
      <c r="H7642" s="15">
        <f t="shared" si="239"/>
        <v>6.5931250000000009E-3</v>
      </c>
      <c r="I7642" s="2">
        <f>IF(C7642&gt;'Assumptions Notes'!C$11,-C7642*('Assumptions Notes'!C$13/(2*1000)),G7642*D7642)</f>
        <v>6.5931250000000009E-3</v>
      </c>
    </row>
    <row r="7643" spans="1:9" ht="16" x14ac:dyDescent="0.2">
      <c r="A7643" s="5">
        <v>42711.208333333336</v>
      </c>
      <c r="B7643" s="2">
        <v>1140.18</v>
      </c>
      <c r="C7643" s="29">
        <v>67.8</v>
      </c>
      <c r="D7643" s="8">
        <v>9.7499999999999998E-5</v>
      </c>
      <c r="E7643" s="13">
        <f>D7643*'Assumptions Notes'!C$12</f>
        <v>1.17E-2</v>
      </c>
      <c r="F7643" s="15">
        <f t="shared" si="238"/>
        <v>6.6104999999999992E-3</v>
      </c>
      <c r="G7643" s="10">
        <f>IF(C7643&gt;'Assumptions Notes'!C$11,'Assumptions Notes'!C$11,C7643)</f>
        <v>67.8</v>
      </c>
      <c r="H7643" s="15">
        <f t="shared" si="239"/>
        <v>6.6104999999999992E-3</v>
      </c>
      <c r="I7643" s="2">
        <f>IF(C7643&gt;'Assumptions Notes'!C$11,-C7643*('Assumptions Notes'!C$13/(2*1000)),G7643*D7643)</f>
        <v>6.6104999999999992E-3</v>
      </c>
    </row>
    <row r="7644" spans="1:9" ht="16" x14ac:dyDescent="0.2">
      <c r="A7644" s="5">
        <v>42711.229166666664</v>
      </c>
      <c r="B7644" s="2">
        <v>1178.69</v>
      </c>
      <c r="C7644" s="29">
        <v>67.099999999999994</v>
      </c>
      <c r="D7644" s="8">
        <v>1.15E-4</v>
      </c>
      <c r="E7644" s="13">
        <f>D7644*'Assumptions Notes'!C$12</f>
        <v>1.38E-2</v>
      </c>
      <c r="F7644" s="15">
        <f t="shared" si="238"/>
        <v>7.7164999999999994E-3</v>
      </c>
      <c r="G7644" s="10">
        <f>IF(C7644&gt;'Assumptions Notes'!C$11,'Assumptions Notes'!C$11,C7644)</f>
        <v>67.099999999999994</v>
      </c>
      <c r="H7644" s="15">
        <f t="shared" si="239"/>
        <v>7.7164999999999994E-3</v>
      </c>
      <c r="I7644" s="2">
        <f>IF(C7644&gt;'Assumptions Notes'!C$11,-C7644*('Assumptions Notes'!C$13/(2*1000)),G7644*D7644)</f>
        <v>7.7164999999999994E-3</v>
      </c>
    </row>
    <row r="7645" spans="1:9" ht="16" x14ac:dyDescent="0.2">
      <c r="A7645" s="5">
        <v>42711.25</v>
      </c>
      <c r="B7645" s="2">
        <v>1244.82</v>
      </c>
      <c r="C7645" s="29">
        <v>68.8</v>
      </c>
      <c r="D7645" s="8">
        <v>1.325E-4</v>
      </c>
      <c r="E7645" s="13">
        <f>D7645*'Assumptions Notes'!C$12</f>
        <v>1.5900000000000001E-2</v>
      </c>
      <c r="F7645" s="15">
        <f t="shared" si="238"/>
        <v>9.1159999999999991E-3</v>
      </c>
      <c r="G7645" s="10">
        <f>IF(C7645&gt;'Assumptions Notes'!C$11,'Assumptions Notes'!C$11,C7645)</f>
        <v>68.8</v>
      </c>
      <c r="H7645" s="15">
        <f t="shared" si="239"/>
        <v>9.1159999999999991E-3</v>
      </c>
      <c r="I7645" s="2">
        <f>IF(C7645&gt;'Assumptions Notes'!C$11,-C7645*('Assumptions Notes'!C$13/(2*1000)),G7645*D7645)</f>
        <v>9.1159999999999991E-3</v>
      </c>
    </row>
    <row r="7646" spans="1:9" ht="16" x14ac:dyDescent="0.2">
      <c r="A7646" s="5">
        <v>42711.270833333336</v>
      </c>
      <c r="B7646" s="2">
        <v>1284.52</v>
      </c>
      <c r="C7646" s="29">
        <v>71.400000000000006</v>
      </c>
      <c r="D7646" s="8">
        <v>1.6249999999999999E-4</v>
      </c>
      <c r="E7646" s="13">
        <f>D7646*'Assumptions Notes'!C$12</f>
        <v>1.95E-2</v>
      </c>
      <c r="F7646" s="15">
        <f t="shared" si="238"/>
        <v>1.16025E-2</v>
      </c>
      <c r="G7646" s="10">
        <f>IF(C7646&gt;'Assumptions Notes'!C$11,'Assumptions Notes'!C$11,C7646)</f>
        <v>71.400000000000006</v>
      </c>
      <c r="H7646" s="15">
        <f t="shared" si="239"/>
        <v>1.16025E-2</v>
      </c>
      <c r="I7646" s="2">
        <f>IF(C7646&gt;'Assumptions Notes'!C$11,-C7646*('Assumptions Notes'!C$13/(2*1000)),G7646*D7646)</f>
        <v>1.16025E-2</v>
      </c>
    </row>
    <row r="7647" spans="1:9" ht="16" x14ac:dyDescent="0.2">
      <c r="A7647" s="5">
        <v>42711.291666666664</v>
      </c>
      <c r="B7647" s="2">
        <v>1396.96</v>
      </c>
      <c r="C7647" s="29">
        <v>70.599999999999994</v>
      </c>
      <c r="D7647" s="8">
        <v>1.9249999999999999E-4</v>
      </c>
      <c r="E7647" s="13">
        <f>D7647*'Assumptions Notes'!C$12</f>
        <v>2.3099999999999999E-2</v>
      </c>
      <c r="F7647" s="15">
        <f t="shared" si="238"/>
        <v>1.3590499999999998E-2</v>
      </c>
      <c r="G7647" s="10">
        <f>IF(C7647&gt;'Assumptions Notes'!C$11,'Assumptions Notes'!C$11,C7647)</f>
        <v>70.599999999999994</v>
      </c>
      <c r="H7647" s="15">
        <f t="shared" si="239"/>
        <v>1.3590499999999998E-2</v>
      </c>
      <c r="I7647" s="2">
        <f>IF(C7647&gt;'Assumptions Notes'!C$11,-C7647*('Assumptions Notes'!C$13/(2*1000)),G7647*D7647)</f>
        <v>1.3590499999999998E-2</v>
      </c>
    </row>
    <row r="7648" spans="1:9" ht="16" x14ac:dyDescent="0.2">
      <c r="A7648" s="5">
        <v>42711.3125</v>
      </c>
      <c r="B7648" s="2">
        <v>1403.67</v>
      </c>
      <c r="C7648" s="29">
        <v>68.900000000000006</v>
      </c>
      <c r="D7648" s="8">
        <v>2.0875000000000001E-4</v>
      </c>
      <c r="E7648" s="13">
        <f>D7648*'Assumptions Notes'!C$12</f>
        <v>2.5049999999999999E-2</v>
      </c>
      <c r="F7648" s="15">
        <f t="shared" si="238"/>
        <v>1.4382875000000002E-2</v>
      </c>
      <c r="G7648" s="10">
        <f>IF(C7648&gt;'Assumptions Notes'!C$11,'Assumptions Notes'!C$11,C7648)</f>
        <v>68.900000000000006</v>
      </c>
      <c r="H7648" s="15">
        <f t="shared" si="239"/>
        <v>1.4382875000000002E-2</v>
      </c>
      <c r="I7648" s="2">
        <f>IF(C7648&gt;'Assumptions Notes'!C$11,-C7648*('Assumptions Notes'!C$13/(2*1000)),G7648*D7648)</f>
        <v>1.4382875000000002E-2</v>
      </c>
    </row>
    <row r="7649" spans="1:9" ht="16" x14ac:dyDescent="0.2">
      <c r="A7649" s="5">
        <v>42711.333333333336</v>
      </c>
      <c r="B7649" s="2">
        <v>1373.52</v>
      </c>
      <c r="C7649" s="29">
        <v>68.5</v>
      </c>
      <c r="D7649" s="8">
        <v>2.2499999999999999E-4</v>
      </c>
      <c r="E7649" s="13">
        <f>D7649*'Assumptions Notes'!C$12</f>
        <v>2.7E-2</v>
      </c>
      <c r="F7649" s="15">
        <f t="shared" si="238"/>
        <v>1.5412499999999999E-2</v>
      </c>
      <c r="G7649" s="10">
        <f>IF(C7649&gt;'Assumptions Notes'!C$11,'Assumptions Notes'!C$11,C7649)</f>
        <v>68.5</v>
      </c>
      <c r="H7649" s="15">
        <f t="shared" si="239"/>
        <v>1.5412499999999999E-2</v>
      </c>
      <c r="I7649" s="2">
        <f>IF(C7649&gt;'Assumptions Notes'!C$11,-C7649*('Assumptions Notes'!C$13/(2*1000)),G7649*D7649)</f>
        <v>1.5412499999999999E-2</v>
      </c>
    </row>
    <row r="7650" spans="1:9" ht="16" x14ac:dyDescent="0.2">
      <c r="A7650" s="5">
        <v>42711.354166666664</v>
      </c>
      <c r="B7650" s="2">
        <v>1332.6</v>
      </c>
      <c r="C7650" s="29">
        <v>68.2</v>
      </c>
      <c r="D7650" s="8">
        <v>2.2625E-4</v>
      </c>
      <c r="E7650" s="13">
        <f>D7650*'Assumptions Notes'!C$12</f>
        <v>2.7150000000000001E-2</v>
      </c>
      <c r="F7650" s="15">
        <f t="shared" si="238"/>
        <v>1.5430250000000001E-2</v>
      </c>
      <c r="G7650" s="10">
        <f>IF(C7650&gt;'Assumptions Notes'!C$11,'Assumptions Notes'!C$11,C7650)</f>
        <v>68.2</v>
      </c>
      <c r="H7650" s="15">
        <f t="shared" si="239"/>
        <v>1.5430250000000001E-2</v>
      </c>
      <c r="I7650" s="2">
        <f>IF(C7650&gt;'Assumptions Notes'!C$11,-C7650*('Assumptions Notes'!C$13/(2*1000)),G7650*D7650)</f>
        <v>1.5430250000000001E-2</v>
      </c>
    </row>
    <row r="7651" spans="1:9" ht="16" x14ac:dyDescent="0.2">
      <c r="A7651" s="5">
        <v>42711.375</v>
      </c>
      <c r="B7651" s="2">
        <v>1268.01</v>
      </c>
      <c r="C7651" s="29">
        <v>68.900000000000006</v>
      </c>
      <c r="D7651" s="8">
        <v>2.275E-4</v>
      </c>
      <c r="E7651" s="13">
        <f>D7651*'Assumptions Notes'!C$12</f>
        <v>2.7300000000000001E-2</v>
      </c>
      <c r="F7651" s="15">
        <f t="shared" si="238"/>
        <v>1.5674750000000001E-2</v>
      </c>
      <c r="G7651" s="10">
        <f>IF(C7651&gt;'Assumptions Notes'!C$11,'Assumptions Notes'!C$11,C7651)</f>
        <v>68.900000000000006</v>
      </c>
      <c r="H7651" s="15">
        <f t="shared" si="239"/>
        <v>1.5674750000000001E-2</v>
      </c>
      <c r="I7651" s="2">
        <f>IF(C7651&gt;'Assumptions Notes'!C$11,-C7651*('Assumptions Notes'!C$13/(2*1000)),G7651*D7651)</f>
        <v>1.5674750000000001E-2</v>
      </c>
    </row>
    <row r="7652" spans="1:9" ht="16" x14ac:dyDescent="0.2">
      <c r="A7652" s="5">
        <v>42711.395833333336</v>
      </c>
      <c r="B7652" s="2">
        <v>1213.67</v>
      </c>
      <c r="C7652" s="29">
        <v>71</v>
      </c>
      <c r="D7652" s="8">
        <v>2.1875E-4</v>
      </c>
      <c r="E7652" s="13">
        <f>D7652*'Assumptions Notes'!C$12</f>
        <v>2.6249999999999999E-2</v>
      </c>
      <c r="F7652" s="15">
        <f t="shared" si="238"/>
        <v>1.553125E-2</v>
      </c>
      <c r="G7652" s="10">
        <f>IF(C7652&gt;'Assumptions Notes'!C$11,'Assumptions Notes'!C$11,C7652)</f>
        <v>71</v>
      </c>
      <c r="H7652" s="15">
        <f t="shared" si="239"/>
        <v>1.553125E-2</v>
      </c>
      <c r="I7652" s="2">
        <f>IF(C7652&gt;'Assumptions Notes'!C$11,-C7652*('Assumptions Notes'!C$13/(2*1000)),G7652*D7652)</f>
        <v>1.553125E-2</v>
      </c>
    </row>
    <row r="7653" spans="1:9" ht="16" x14ac:dyDescent="0.2">
      <c r="A7653" s="5">
        <v>42711.416666666664</v>
      </c>
      <c r="B7653" s="2">
        <v>1212.31</v>
      </c>
      <c r="C7653" s="29">
        <v>70.5</v>
      </c>
      <c r="D7653" s="8">
        <v>2.1000000000000001E-4</v>
      </c>
      <c r="E7653" s="13">
        <f>D7653*'Assumptions Notes'!C$12</f>
        <v>2.52E-2</v>
      </c>
      <c r="F7653" s="15">
        <f t="shared" si="238"/>
        <v>1.4805E-2</v>
      </c>
      <c r="G7653" s="10">
        <f>IF(C7653&gt;'Assumptions Notes'!C$11,'Assumptions Notes'!C$11,C7653)</f>
        <v>70.5</v>
      </c>
      <c r="H7653" s="15">
        <f t="shared" si="239"/>
        <v>1.4805E-2</v>
      </c>
      <c r="I7653" s="2">
        <f>IF(C7653&gt;'Assumptions Notes'!C$11,-C7653*('Assumptions Notes'!C$13/(2*1000)),G7653*D7653)</f>
        <v>1.4805E-2</v>
      </c>
    </row>
    <row r="7654" spans="1:9" ht="16" x14ac:dyDescent="0.2">
      <c r="A7654" s="5">
        <v>42711.4375</v>
      </c>
      <c r="B7654" s="2">
        <v>1229.4000000000001</v>
      </c>
      <c r="C7654" s="29">
        <v>69</v>
      </c>
      <c r="D7654" s="8">
        <v>2.075E-4</v>
      </c>
      <c r="E7654" s="13">
        <f>D7654*'Assumptions Notes'!C$12</f>
        <v>2.4899999999999999E-2</v>
      </c>
      <c r="F7654" s="15">
        <f t="shared" si="238"/>
        <v>1.43175E-2</v>
      </c>
      <c r="G7654" s="10">
        <f>IF(C7654&gt;'Assumptions Notes'!C$11,'Assumptions Notes'!C$11,C7654)</f>
        <v>69</v>
      </c>
      <c r="H7654" s="15">
        <f t="shared" si="239"/>
        <v>1.43175E-2</v>
      </c>
      <c r="I7654" s="2">
        <f>IF(C7654&gt;'Assumptions Notes'!C$11,-C7654*('Assumptions Notes'!C$13/(2*1000)),G7654*D7654)</f>
        <v>1.43175E-2</v>
      </c>
    </row>
    <row r="7655" spans="1:9" ht="16" x14ac:dyDescent="0.2">
      <c r="A7655" s="5">
        <v>42711.458333333336</v>
      </c>
      <c r="B7655" s="2">
        <v>1242.9000000000001</v>
      </c>
      <c r="C7655" s="29">
        <v>67.400000000000006</v>
      </c>
      <c r="D7655" s="8">
        <v>2.05E-4</v>
      </c>
      <c r="E7655" s="13">
        <f>D7655*'Assumptions Notes'!C$12</f>
        <v>2.46E-2</v>
      </c>
      <c r="F7655" s="15">
        <f t="shared" si="238"/>
        <v>1.3817000000000001E-2</v>
      </c>
      <c r="G7655" s="10">
        <f>IF(C7655&gt;'Assumptions Notes'!C$11,'Assumptions Notes'!C$11,C7655)</f>
        <v>67.400000000000006</v>
      </c>
      <c r="H7655" s="15">
        <f t="shared" si="239"/>
        <v>1.3817000000000001E-2</v>
      </c>
      <c r="I7655" s="2">
        <f>IF(C7655&gt;'Assumptions Notes'!C$11,-C7655*('Assumptions Notes'!C$13/(2*1000)),G7655*D7655)</f>
        <v>1.3817000000000001E-2</v>
      </c>
    </row>
    <row r="7656" spans="1:9" ht="16" x14ac:dyDescent="0.2">
      <c r="A7656" s="5">
        <v>42711.479166666664</v>
      </c>
      <c r="B7656" s="2">
        <v>1224.6400000000001</v>
      </c>
      <c r="C7656" s="29">
        <v>67</v>
      </c>
      <c r="D7656" s="8">
        <v>2.1499999999999999E-4</v>
      </c>
      <c r="E7656" s="13">
        <f>D7656*'Assumptions Notes'!C$12</f>
        <v>2.58E-2</v>
      </c>
      <c r="F7656" s="15">
        <f t="shared" si="238"/>
        <v>1.4404999999999999E-2</v>
      </c>
      <c r="G7656" s="10">
        <f>IF(C7656&gt;'Assumptions Notes'!C$11,'Assumptions Notes'!C$11,C7656)</f>
        <v>67</v>
      </c>
      <c r="H7656" s="15">
        <f t="shared" si="239"/>
        <v>1.4404999999999999E-2</v>
      </c>
      <c r="I7656" s="2">
        <f>IF(C7656&gt;'Assumptions Notes'!C$11,-C7656*('Assumptions Notes'!C$13/(2*1000)),G7656*D7656)</f>
        <v>1.4404999999999999E-2</v>
      </c>
    </row>
    <row r="7657" spans="1:9" ht="16" x14ac:dyDescent="0.2">
      <c r="A7657" s="5">
        <v>42711.5</v>
      </c>
      <c r="B7657" s="2">
        <v>1270.4100000000001</v>
      </c>
      <c r="C7657" s="29">
        <v>67.900000000000006</v>
      </c>
      <c r="D7657" s="8">
        <v>2.2499999999999999E-4</v>
      </c>
      <c r="E7657" s="13">
        <f>D7657*'Assumptions Notes'!C$12</f>
        <v>2.7E-2</v>
      </c>
      <c r="F7657" s="15">
        <f t="shared" si="238"/>
        <v>1.5277500000000001E-2</v>
      </c>
      <c r="G7657" s="10">
        <f>IF(C7657&gt;'Assumptions Notes'!C$11,'Assumptions Notes'!C$11,C7657)</f>
        <v>67.900000000000006</v>
      </c>
      <c r="H7657" s="15">
        <f t="shared" si="239"/>
        <v>1.5277500000000001E-2</v>
      </c>
      <c r="I7657" s="2">
        <f>IF(C7657&gt;'Assumptions Notes'!C$11,-C7657*('Assumptions Notes'!C$13/(2*1000)),G7657*D7657)</f>
        <v>1.5277500000000001E-2</v>
      </c>
    </row>
    <row r="7658" spans="1:9" ht="16" x14ac:dyDescent="0.2">
      <c r="A7658" s="5">
        <v>42711.520833333336</v>
      </c>
      <c r="B7658" s="2">
        <v>1291.1600000000001</v>
      </c>
      <c r="C7658" s="29">
        <v>70.7</v>
      </c>
      <c r="D7658" s="8">
        <v>2.1250000000000002E-4</v>
      </c>
      <c r="E7658" s="13">
        <f>D7658*'Assumptions Notes'!C$12</f>
        <v>2.5500000000000002E-2</v>
      </c>
      <c r="F7658" s="15">
        <f t="shared" si="238"/>
        <v>1.5023750000000002E-2</v>
      </c>
      <c r="G7658" s="10">
        <f>IF(C7658&gt;'Assumptions Notes'!C$11,'Assumptions Notes'!C$11,C7658)</f>
        <v>70.7</v>
      </c>
      <c r="H7658" s="15">
        <f t="shared" si="239"/>
        <v>1.5023750000000002E-2</v>
      </c>
      <c r="I7658" s="2">
        <f>IF(C7658&gt;'Assumptions Notes'!C$11,-C7658*('Assumptions Notes'!C$13/(2*1000)),G7658*D7658)</f>
        <v>1.5023750000000002E-2</v>
      </c>
    </row>
    <row r="7659" spans="1:9" ht="16" x14ac:dyDescent="0.2">
      <c r="A7659" s="5">
        <v>42711.541666666664</v>
      </c>
      <c r="B7659" s="2">
        <v>1443.05</v>
      </c>
      <c r="C7659" s="29">
        <v>70.3</v>
      </c>
      <c r="D7659" s="8">
        <v>2.0000000000000001E-4</v>
      </c>
      <c r="E7659" s="13">
        <f>D7659*'Assumptions Notes'!C$12</f>
        <v>2.4E-2</v>
      </c>
      <c r="F7659" s="15">
        <f t="shared" si="238"/>
        <v>1.406E-2</v>
      </c>
      <c r="G7659" s="10">
        <f>IF(C7659&gt;'Assumptions Notes'!C$11,'Assumptions Notes'!C$11,C7659)</f>
        <v>70.3</v>
      </c>
      <c r="H7659" s="15">
        <f t="shared" si="239"/>
        <v>1.406E-2</v>
      </c>
      <c r="I7659" s="2">
        <f>IF(C7659&gt;'Assumptions Notes'!C$11,-C7659*('Assumptions Notes'!C$13/(2*1000)),G7659*D7659)</f>
        <v>1.406E-2</v>
      </c>
    </row>
    <row r="7660" spans="1:9" ht="16" x14ac:dyDescent="0.2">
      <c r="A7660" s="5">
        <v>42711.5625</v>
      </c>
      <c r="B7660" s="2">
        <v>1627.84</v>
      </c>
      <c r="C7660" s="29">
        <v>64.099999999999994</v>
      </c>
      <c r="D7660" s="8">
        <v>1.975E-4</v>
      </c>
      <c r="E7660" s="13">
        <f>D7660*'Assumptions Notes'!C$12</f>
        <v>2.3699999999999999E-2</v>
      </c>
      <c r="F7660" s="15">
        <f t="shared" si="238"/>
        <v>1.2659749999999999E-2</v>
      </c>
      <c r="G7660" s="10">
        <f>IF(C7660&gt;'Assumptions Notes'!C$11,'Assumptions Notes'!C$11,C7660)</f>
        <v>64.099999999999994</v>
      </c>
      <c r="H7660" s="15">
        <f t="shared" si="239"/>
        <v>1.2659749999999999E-2</v>
      </c>
      <c r="I7660" s="2">
        <f>IF(C7660&gt;'Assumptions Notes'!C$11,-C7660*('Assumptions Notes'!C$13/(2*1000)),G7660*D7660)</f>
        <v>1.2659749999999999E-2</v>
      </c>
    </row>
    <row r="7661" spans="1:9" ht="16" x14ac:dyDescent="0.2">
      <c r="A7661" s="5">
        <v>42711.583333333336</v>
      </c>
      <c r="B7661" s="2">
        <v>1519.78</v>
      </c>
      <c r="C7661" s="29">
        <v>64.2</v>
      </c>
      <c r="D7661" s="8">
        <v>1.95E-4</v>
      </c>
      <c r="E7661" s="13">
        <f>D7661*'Assumptions Notes'!C$12</f>
        <v>2.3400000000000001E-2</v>
      </c>
      <c r="F7661" s="15">
        <f t="shared" si="238"/>
        <v>1.2519000000000001E-2</v>
      </c>
      <c r="G7661" s="10">
        <f>IF(C7661&gt;'Assumptions Notes'!C$11,'Assumptions Notes'!C$11,C7661)</f>
        <v>64.2</v>
      </c>
      <c r="H7661" s="15">
        <f t="shared" si="239"/>
        <v>1.2519000000000001E-2</v>
      </c>
      <c r="I7661" s="2">
        <f>IF(C7661&gt;'Assumptions Notes'!C$11,-C7661*('Assumptions Notes'!C$13/(2*1000)),G7661*D7661)</f>
        <v>1.2519000000000001E-2</v>
      </c>
    </row>
    <row r="7662" spans="1:9" ht="16" x14ac:dyDescent="0.2">
      <c r="A7662" s="5">
        <v>42711.604166666664</v>
      </c>
      <c r="B7662" s="2">
        <v>1618.36</v>
      </c>
      <c r="C7662" s="29">
        <v>64.400000000000006</v>
      </c>
      <c r="D7662" s="8">
        <v>1.9625E-4</v>
      </c>
      <c r="E7662" s="13">
        <f>D7662*'Assumptions Notes'!C$12</f>
        <v>2.3550000000000001E-2</v>
      </c>
      <c r="F7662" s="15">
        <f t="shared" si="238"/>
        <v>1.26385E-2</v>
      </c>
      <c r="G7662" s="10">
        <f>IF(C7662&gt;'Assumptions Notes'!C$11,'Assumptions Notes'!C$11,C7662)</f>
        <v>64.400000000000006</v>
      </c>
      <c r="H7662" s="15">
        <f t="shared" si="239"/>
        <v>1.26385E-2</v>
      </c>
      <c r="I7662" s="2">
        <f>IF(C7662&gt;'Assumptions Notes'!C$11,-C7662*('Assumptions Notes'!C$13/(2*1000)),G7662*D7662)</f>
        <v>1.26385E-2</v>
      </c>
    </row>
    <row r="7663" spans="1:9" ht="16" x14ac:dyDescent="0.2">
      <c r="A7663" s="5">
        <v>42711.625</v>
      </c>
      <c r="B7663" s="2">
        <v>1635.18</v>
      </c>
      <c r="C7663" s="29">
        <v>65.3</v>
      </c>
      <c r="D7663" s="8">
        <v>1.975E-4</v>
      </c>
      <c r="E7663" s="13">
        <f>D7663*'Assumptions Notes'!C$12</f>
        <v>2.3699999999999999E-2</v>
      </c>
      <c r="F7663" s="15">
        <f t="shared" si="238"/>
        <v>1.289675E-2</v>
      </c>
      <c r="G7663" s="10">
        <f>IF(C7663&gt;'Assumptions Notes'!C$11,'Assumptions Notes'!C$11,C7663)</f>
        <v>65.3</v>
      </c>
      <c r="H7663" s="15">
        <f t="shared" si="239"/>
        <v>1.289675E-2</v>
      </c>
      <c r="I7663" s="2">
        <f>IF(C7663&gt;'Assumptions Notes'!C$11,-C7663*('Assumptions Notes'!C$13/(2*1000)),G7663*D7663)</f>
        <v>1.289675E-2</v>
      </c>
    </row>
    <row r="7664" spans="1:9" ht="16" x14ac:dyDescent="0.2">
      <c r="A7664" s="5">
        <v>42711.645833333336</v>
      </c>
      <c r="B7664" s="2">
        <v>1631.35</v>
      </c>
      <c r="C7664" s="29">
        <v>66.400000000000006</v>
      </c>
      <c r="D7664" s="8">
        <v>2.2124999999999998E-4</v>
      </c>
      <c r="E7664" s="13">
        <f>D7664*'Assumptions Notes'!C$12</f>
        <v>2.6549999999999997E-2</v>
      </c>
      <c r="F7664" s="15">
        <f t="shared" si="238"/>
        <v>1.4691000000000001E-2</v>
      </c>
      <c r="G7664" s="10">
        <f>IF(C7664&gt;'Assumptions Notes'!C$11,'Assumptions Notes'!C$11,C7664)</f>
        <v>66.400000000000006</v>
      </c>
      <c r="H7664" s="15">
        <f t="shared" si="239"/>
        <v>1.4691000000000001E-2</v>
      </c>
      <c r="I7664" s="2">
        <f>IF(C7664&gt;'Assumptions Notes'!C$11,-C7664*('Assumptions Notes'!C$13/(2*1000)),G7664*D7664)</f>
        <v>1.4691000000000001E-2</v>
      </c>
    </row>
    <row r="7665" spans="1:9" ht="16" x14ac:dyDescent="0.2">
      <c r="A7665" s="5">
        <v>42711.666666666664</v>
      </c>
      <c r="B7665" s="2">
        <v>1601.56</v>
      </c>
      <c r="C7665" s="29">
        <v>66.599999999999994</v>
      </c>
      <c r="D7665" s="8">
        <v>2.4499999999999999E-4</v>
      </c>
      <c r="E7665" s="13">
        <f>D7665*'Assumptions Notes'!C$12</f>
        <v>2.9399999999999999E-2</v>
      </c>
      <c r="F7665" s="15">
        <f t="shared" si="238"/>
        <v>1.6316999999999998E-2</v>
      </c>
      <c r="G7665" s="10">
        <f>IF(C7665&gt;'Assumptions Notes'!C$11,'Assumptions Notes'!C$11,C7665)</f>
        <v>66.599999999999994</v>
      </c>
      <c r="H7665" s="15">
        <f t="shared" si="239"/>
        <v>1.6316999999999998E-2</v>
      </c>
      <c r="I7665" s="2">
        <f>IF(C7665&gt;'Assumptions Notes'!C$11,-C7665*('Assumptions Notes'!C$13/(2*1000)),G7665*D7665)</f>
        <v>1.6316999999999998E-2</v>
      </c>
    </row>
    <row r="7666" spans="1:9" ht="16" x14ac:dyDescent="0.2">
      <c r="A7666" s="5">
        <v>42711.6875</v>
      </c>
      <c r="B7666" s="2">
        <v>1613.91</v>
      </c>
      <c r="C7666" s="29">
        <v>64.400000000000006</v>
      </c>
      <c r="D7666" s="8">
        <v>2.7E-4</v>
      </c>
      <c r="E7666" s="13">
        <f>D7666*'Assumptions Notes'!C$12</f>
        <v>3.2399999999999998E-2</v>
      </c>
      <c r="F7666" s="15">
        <f t="shared" si="238"/>
        <v>1.7388000000000001E-2</v>
      </c>
      <c r="G7666" s="10">
        <f>IF(C7666&gt;'Assumptions Notes'!C$11,'Assumptions Notes'!C$11,C7666)</f>
        <v>64.400000000000006</v>
      </c>
      <c r="H7666" s="15">
        <f t="shared" si="239"/>
        <v>1.7388000000000001E-2</v>
      </c>
      <c r="I7666" s="2">
        <f>IF(C7666&gt;'Assumptions Notes'!C$11,-C7666*('Assumptions Notes'!C$13/(2*1000)),G7666*D7666)</f>
        <v>1.7388000000000001E-2</v>
      </c>
    </row>
    <row r="7667" spans="1:9" ht="16" x14ac:dyDescent="0.2">
      <c r="A7667" s="5">
        <v>42711.708333333336</v>
      </c>
      <c r="B7667" s="2">
        <v>1563.79</v>
      </c>
      <c r="C7667" s="29">
        <v>63</v>
      </c>
      <c r="D7667" s="8">
        <v>2.9500000000000001E-4</v>
      </c>
      <c r="E7667" s="13">
        <f>D7667*'Assumptions Notes'!C$12</f>
        <v>3.5400000000000001E-2</v>
      </c>
      <c r="F7667" s="15">
        <f t="shared" si="238"/>
        <v>1.8585000000000001E-2</v>
      </c>
      <c r="G7667" s="10">
        <f>IF(C7667&gt;'Assumptions Notes'!C$11,'Assumptions Notes'!C$11,C7667)</f>
        <v>63</v>
      </c>
      <c r="H7667" s="15">
        <f t="shared" si="239"/>
        <v>1.8585000000000001E-2</v>
      </c>
      <c r="I7667" s="2">
        <f>IF(C7667&gt;'Assumptions Notes'!C$11,-C7667*('Assumptions Notes'!C$13/(2*1000)),G7667*D7667)</f>
        <v>1.8585000000000001E-2</v>
      </c>
    </row>
    <row r="7668" spans="1:9" ht="16" x14ac:dyDescent="0.2">
      <c r="A7668" s="5">
        <v>42711.729166666664</v>
      </c>
      <c r="B7668" s="2">
        <v>1585.99</v>
      </c>
      <c r="C7668" s="29">
        <v>63.1</v>
      </c>
      <c r="D7668" s="8">
        <v>2.9750000000000002E-4</v>
      </c>
      <c r="E7668" s="13">
        <f>D7668*'Assumptions Notes'!C$12</f>
        <v>3.5700000000000003E-2</v>
      </c>
      <c r="F7668" s="15">
        <f t="shared" si="238"/>
        <v>1.8772250000000001E-2</v>
      </c>
      <c r="G7668" s="10">
        <f>IF(C7668&gt;'Assumptions Notes'!C$11,'Assumptions Notes'!C$11,C7668)</f>
        <v>63.1</v>
      </c>
      <c r="H7668" s="15">
        <f t="shared" si="239"/>
        <v>1.8772250000000001E-2</v>
      </c>
      <c r="I7668" s="2">
        <f>IF(C7668&gt;'Assumptions Notes'!C$11,-C7668*('Assumptions Notes'!C$13/(2*1000)),G7668*D7668)</f>
        <v>1.8772250000000001E-2</v>
      </c>
    </row>
    <row r="7669" spans="1:9" ht="16" x14ac:dyDescent="0.2">
      <c r="A7669" s="5">
        <v>42711.75</v>
      </c>
      <c r="B7669" s="2">
        <v>1642.53</v>
      </c>
      <c r="C7669" s="29">
        <v>63.6</v>
      </c>
      <c r="D7669" s="8">
        <v>2.9999999999999997E-4</v>
      </c>
      <c r="E7669" s="13">
        <f>D7669*'Assumptions Notes'!C$12</f>
        <v>3.5999999999999997E-2</v>
      </c>
      <c r="F7669" s="15">
        <f t="shared" si="238"/>
        <v>1.908E-2</v>
      </c>
      <c r="G7669" s="10">
        <f>IF(C7669&gt;'Assumptions Notes'!C$11,'Assumptions Notes'!C$11,C7669)</f>
        <v>63.6</v>
      </c>
      <c r="H7669" s="15">
        <f t="shared" si="239"/>
        <v>1.908E-2</v>
      </c>
      <c r="I7669" s="2">
        <f>IF(C7669&gt;'Assumptions Notes'!C$11,-C7669*('Assumptions Notes'!C$13/(2*1000)),G7669*D7669)</f>
        <v>1.908E-2</v>
      </c>
    </row>
    <row r="7670" spans="1:9" ht="16" x14ac:dyDescent="0.2">
      <c r="A7670" s="5">
        <v>42711.770833333336</v>
      </c>
      <c r="B7670" s="2">
        <v>1635.89</v>
      </c>
      <c r="C7670" s="29">
        <v>65.8</v>
      </c>
      <c r="D7670" s="8">
        <v>2.9999999999999997E-4</v>
      </c>
      <c r="E7670" s="13">
        <f>D7670*'Assumptions Notes'!C$12</f>
        <v>3.5999999999999997E-2</v>
      </c>
      <c r="F7670" s="15">
        <f t="shared" si="238"/>
        <v>1.9739999999999997E-2</v>
      </c>
      <c r="G7670" s="10">
        <f>IF(C7670&gt;'Assumptions Notes'!C$11,'Assumptions Notes'!C$11,C7670)</f>
        <v>65.8</v>
      </c>
      <c r="H7670" s="15">
        <f t="shared" si="239"/>
        <v>1.9739999999999997E-2</v>
      </c>
      <c r="I7670" s="2">
        <f>IF(C7670&gt;'Assumptions Notes'!C$11,-C7670*('Assumptions Notes'!C$13/(2*1000)),G7670*D7670)</f>
        <v>1.9739999999999997E-2</v>
      </c>
    </row>
    <row r="7671" spans="1:9" ht="16" x14ac:dyDescent="0.2">
      <c r="A7671" s="5">
        <v>42711.791666666664</v>
      </c>
      <c r="B7671" s="2">
        <v>1611.77</v>
      </c>
      <c r="C7671" s="29">
        <v>65.2</v>
      </c>
      <c r="D7671" s="8">
        <v>2.9999999999999997E-4</v>
      </c>
      <c r="E7671" s="13">
        <f>D7671*'Assumptions Notes'!C$12</f>
        <v>3.5999999999999997E-2</v>
      </c>
      <c r="F7671" s="15">
        <f t="shared" si="238"/>
        <v>1.9559999999999998E-2</v>
      </c>
      <c r="G7671" s="10">
        <f>IF(C7671&gt;'Assumptions Notes'!C$11,'Assumptions Notes'!C$11,C7671)</f>
        <v>65.2</v>
      </c>
      <c r="H7671" s="15">
        <f t="shared" si="239"/>
        <v>1.9559999999999998E-2</v>
      </c>
      <c r="I7671" s="2">
        <f>IF(C7671&gt;'Assumptions Notes'!C$11,-C7671*('Assumptions Notes'!C$13/(2*1000)),G7671*D7671)</f>
        <v>1.9559999999999998E-2</v>
      </c>
    </row>
    <row r="7672" spans="1:9" ht="16" x14ac:dyDescent="0.2">
      <c r="A7672" s="5">
        <v>42711.8125</v>
      </c>
      <c r="B7672" s="2">
        <v>1624.8</v>
      </c>
      <c r="C7672" s="29">
        <v>63.6</v>
      </c>
      <c r="D7672" s="8">
        <v>2.9750000000000002E-4</v>
      </c>
      <c r="E7672" s="13">
        <f>D7672*'Assumptions Notes'!C$12</f>
        <v>3.5700000000000003E-2</v>
      </c>
      <c r="F7672" s="15">
        <f t="shared" si="238"/>
        <v>1.8921E-2</v>
      </c>
      <c r="G7672" s="10">
        <f>IF(C7672&gt;'Assumptions Notes'!C$11,'Assumptions Notes'!C$11,C7672)</f>
        <v>63.6</v>
      </c>
      <c r="H7672" s="15">
        <f t="shared" si="239"/>
        <v>1.8921E-2</v>
      </c>
      <c r="I7672" s="2">
        <f>IF(C7672&gt;'Assumptions Notes'!C$11,-C7672*('Assumptions Notes'!C$13/(2*1000)),G7672*D7672)</f>
        <v>1.8921E-2</v>
      </c>
    </row>
    <row r="7673" spans="1:9" ht="16" x14ac:dyDescent="0.2">
      <c r="A7673" s="5">
        <v>42711.833333333336</v>
      </c>
      <c r="B7673" s="2">
        <v>1633.68</v>
      </c>
      <c r="C7673" s="29">
        <v>63.4</v>
      </c>
      <c r="D7673" s="8">
        <v>2.9500000000000001E-4</v>
      </c>
      <c r="E7673" s="13">
        <f>D7673*'Assumptions Notes'!C$12</f>
        <v>3.5400000000000001E-2</v>
      </c>
      <c r="F7673" s="15">
        <f t="shared" si="238"/>
        <v>1.8703000000000001E-2</v>
      </c>
      <c r="G7673" s="10">
        <f>IF(C7673&gt;'Assumptions Notes'!C$11,'Assumptions Notes'!C$11,C7673)</f>
        <v>63.4</v>
      </c>
      <c r="H7673" s="15">
        <f t="shared" si="239"/>
        <v>1.8703000000000001E-2</v>
      </c>
      <c r="I7673" s="2">
        <f>IF(C7673&gt;'Assumptions Notes'!C$11,-C7673*('Assumptions Notes'!C$13/(2*1000)),G7673*D7673)</f>
        <v>1.8703000000000001E-2</v>
      </c>
    </row>
    <row r="7674" spans="1:9" ht="16" x14ac:dyDescent="0.2">
      <c r="A7674" s="5">
        <v>42711.854166666664</v>
      </c>
      <c r="B7674" s="2">
        <v>1649.59</v>
      </c>
      <c r="C7674" s="29">
        <v>63.5</v>
      </c>
      <c r="D7674" s="8">
        <v>2.9E-4</v>
      </c>
      <c r="E7674" s="13">
        <f>D7674*'Assumptions Notes'!C$12</f>
        <v>3.4799999999999998E-2</v>
      </c>
      <c r="F7674" s="15">
        <f t="shared" si="238"/>
        <v>1.8415000000000001E-2</v>
      </c>
      <c r="G7674" s="10">
        <f>IF(C7674&gt;'Assumptions Notes'!C$11,'Assumptions Notes'!C$11,C7674)</f>
        <v>63.5</v>
      </c>
      <c r="H7674" s="15">
        <f t="shared" si="239"/>
        <v>1.8415000000000001E-2</v>
      </c>
      <c r="I7674" s="2">
        <f>IF(C7674&gt;'Assumptions Notes'!C$11,-C7674*('Assumptions Notes'!C$13/(2*1000)),G7674*D7674)</f>
        <v>1.8415000000000001E-2</v>
      </c>
    </row>
    <row r="7675" spans="1:9" ht="16" x14ac:dyDescent="0.2">
      <c r="A7675" s="5">
        <v>42711.875</v>
      </c>
      <c r="B7675" s="2">
        <v>1625.99</v>
      </c>
      <c r="C7675" s="29">
        <v>65.2</v>
      </c>
      <c r="D7675" s="8">
        <v>2.8499999999999999E-4</v>
      </c>
      <c r="E7675" s="13">
        <f>D7675*'Assumptions Notes'!C$12</f>
        <v>3.4200000000000001E-2</v>
      </c>
      <c r="F7675" s="15">
        <f t="shared" si="238"/>
        <v>1.8582000000000001E-2</v>
      </c>
      <c r="G7675" s="10">
        <f>IF(C7675&gt;'Assumptions Notes'!C$11,'Assumptions Notes'!C$11,C7675)</f>
        <v>65.2</v>
      </c>
      <c r="H7675" s="15">
        <f t="shared" si="239"/>
        <v>1.8582000000000001E-2</v>
      </c>
      <c r="I7675" s="2">
        <f>IF(C7675&gt;'Assumptions Notes'!C$11,-C7675*('Assumptions Notes'!C$13/(2*1000)),G7675*D7675)</f>
        <v>1.8582000000000001E-2</v>
      </c>
    </row>
    <row r="7676" spans="1:9" ht="16" x14ac:dyDescent="0.2">
      <c r="A7676" s="5">
        <v>42711.895833333336</v>
      </c>
      <c r="B7676" s="2">
        <v>1558.87</v>
      </c>
      <c r="C7676" s="29">
        <v>65.8</v>
      </c>
      <c r="D7676" s="8">
        <v>2.7E-4</v>
      </c>
      <c r="E7676" s="13">
        <f>D7676*'Assumptions Notes'!C$12</f>
        <v>3.2399999999999998E-2</v>
      </c>
      <c r="F7676" s="15">
        <f t="shared" si="238"/>
        <v>1.7766000000000001E-2</v>
      </c>
      <c r="G7676" s="10">
        <f>IF(C7676&gt;'Assumptions Notes'!C$11,'Assumptions Notes'!C$11,C7676)</f>
        <v>65.8</v>
      </c>
      <c r="H7676" s="15">
        <f t="shared" si="239"/>
        <v>1.7766000000000001E-2</v>
      </c>
      <c r="I7676" s="2">
        <f>IF(C7676&gt;'Assumptions Notes'!C$11,-C7676*('Assumptions Notes'!C$13/(2*1000)),G7676*D7676)</f>
        <v>1.7766000000000001E-2</v>
      </c>
    </row>
    <row r="7677" spans="1:9" ht="16" x14ac:dyDescent="0.2">
      <c r="A7677" s="5">
        <v>42711.916666666664</v>
      </c>
      <c r="B7677" s="2">
        <v>1465.23</v>
      </c>
      <c r="C7677" s="29">
        <v>65.099999999999994</v>
      </c>
      <c r="D7677" s="8">
        <v>2.5500000000000002E-4</v>
      </c>
      <c r="E7677" s="13">
        <f>D7677*'Assumptions Notes'!C$12</f>
        <v>3.0600000000000002E-2</v>
      </c>
      <c r="F7677" s="15">
        <f t="shared" si="238"/>
        <v>1.6600500000000001E-2</v>
      </c>
      <c r="G7677" s="10">
        <f>IF(C7677&gt;'Assumptions Notes'!C$11,'Assumptions Notes'!C$11,C7677)</f>
        <v>65.099999999999994</v>
      </c>
      <c r="H7677" s="15">
        <f t="shared" si="239"/>
        <v>1.6600500000000001E-2</v>
      </c>
      <c r="I7677" s="2">
        <f>IF(C7677&gt;'Assumptions Notes'!C$11,-C7677*('Assumptions Notes'!C$13/(2*1000)),G7677*D7677)</f>
        <v>1.6600500000000001E-2</v>
      </c>
    </row>
    <row r="7678" spans="1:9" ht="16" x14ac:dyDescent="0.2">
      <c r="A7678" s="5">
        <v>42711.9375</v>
      </c>
      <c r="B7678" s="2">
        <v>1363.74</v>
      </c>
      <c r="C7678" s="29">
        <v>63.7</v>
      </c>
      <c r="D7678" s="8">
        <v>2.1250000000000002E-4</v>
      </c>
      <c r="E7678" s="13">
        <f>D7678*'Assumptions Notes'!C$12</f>
        <v>2.5500000000000002E-2</v>
      </c>
      <c r="F7678" s="15">
        <f t="shared" si="238"/>
        <v>1.3536250000000001E-2</v>
      </c>
      <c r="G7678" s="10">
        <f>IF(C7678&gt;'Assumptions Notes'!C$11,'Assumptions Notes'!C$11,C7678)</f>
        <v>63.7</v>
      </c>
      <c r="H7678" s="15">
        <f t="shared" si="239"/>
        <v>1.3536250000000001E-2</v>
      </c>
      <c r="I7678" s="2">
        <f>IF(C7678&gt;'Assumptions Notes'!C$11,-C7678*('Assumptions Notes'!C$13/(2*1000)),G7678*D7678)</f>
        <v>1.3536250000000001E-2</v>
      </c>
    </row>
    <row r="7679" spans="1:9" ht="16" x14ac:dyDescent="0.2">
      <c r="A7679" s="5">
        <v>42711.958333333336</v>
      </c>
      <c r="B7679" s="2">
        <v>1312.83</v>
      </c>
      <c r="C7679" s="29">
        <v>63.4</v>
      </c>
      <c r="D7679" s="8">
        <v>1.7000000000000001E-4</v>
      </c>
      <c r="E7679" s="13">
        <f>D7679*'Assumptions Notes'!C$12</f>
        <v>2.0400000000000001E-2</v>
      </c>
      <c r="F7679" s="15">
        <f t="shared" si="238"/>
        <v>1.0778000000000001E-2</v>
      </c>
      <c r="G7679" s="10">
        <f>IF(C7679&gt;'Assumptions Notes'!C$11,'Assumptions Notes'!C$11,C7679)</f>
        <v>63.4</v>
      </c>
      <c r="H7679" s="15">
        <f t="shared" si="239"/>
        <v>1.0778000000000001E-2</v>
      </c>
      <c r="I7679" s="2">
        <f>IF(C7679&gt;'Assumptions Notes'!C$11,-C7679*('Assumptions Notes'!C$13/(2*1000)),G7679*D7679)</f>
        <v>1.0778000000000001E-2</v>
      </c>
    </row>
    <row r="7680" spans="1:9" ht="16" x14ac:dyDescent="0.2">
      <c r="A7680" s="5">
        <v>42711.979166666664</v>
      </c>
      <c r="B7680" s="2">
        <v>1275.94</v>
      </c>
      <c r="C7680" s="29">
        <v>62.6</v>
      </c>
      <c r="D7680" s="8">
        <v>1.5000000000000001E-4</v>
      </c>
      <c r="E7680" s="13">
        <f>D7680*'Assumptions Notes'!C$12</f>
        <v>1.8000000000000002E-2</v>
      </c>
      <c r="F7680" s="15">
        <f t="shared" si="238"/>
        <v>9.3900000000000008E-3</v>
      </c>
      <c r="G7680" s="10">
        <f>IF(C7680&gt;'Assumptions Notes'!C$11,'Assumptions Notes'!C$11,C7680)</f>
        <v>62.6</v>
      </c>
      <c r="H7680" s="15">
        <f t="shared" si="239"/>
        <v>9.3900000000000008E-3</v>
      </c>
      <c r="I7680" s="2">
        <f>IF(C7680&gt;'Assumptions Notes'!C$11,-C7680*('Assumptions Notes'!C$13/(2*1000)),G7680*D7680)</f>
        <v>9.3900000000000008E-3</v>
      </c>
    </row>
    <row r="7681" spans="1:9" ht="16" x14ac:dyDescent="0.2">
      <c r="A7681" s="5">
        <v>42712</v>
      </c>
      <c r="B7681" s="2">
        <v>1432.58</v>
      </c>
      <c r="C7681" s="29">
        <v>65.5</v>
      </c>
      <c r="D7681" s="8">
        <v>1.2999999999999999E-4</v>
      </c>
      <c r="E7681" s="13">
        <f>D7681*'Assumptions Notes'!C$12</f>
        <v>1.5599999999999999E-2</v>
      </c>
      <c r="F7681" s="15">
        <f t="shared" si="238"/>
        <v>8.515E-3</v>
      </c>
      <c r="G7681" s="10">
        <f>IF(C7681&gt;'Assumptions Notes'!C$11,'Assumptions Notes'!C$11,C7681)</f>
        <v>65.5</v>
      </c>
      <c r="H7681" s="15">
        <f t="shared" si="239"/>
        <v>8.515E-3</v>
      </c>
      <c r="I7681" s="2">
        <f>IF(C7681&gt;'Assumptions Notes'!C$11,-C7681*('Assumptions Notes'!C$13/(2*1000)),G7681*D7681)</f>
        <v>8.515E-3</v>
      </c>
    </row>
    <row r="7682" spans="1:9" ht="16" x14ac:dyDescent="0.2">
      <c r="A7682" s="5">
        <v>42712.020833333336</v>
      </c>
      <c r="B7682" s="2">
        <v>1334.03</v>
      </c>
      <c r="C7682" s="29">
        <v>65.099999999999994</v>
      </c>
      <c r="D7682" s="8">
        <v>1.175E-4</v>
      </c>
      <c r="E7682" s="13">
        <f>D7682*'Assumptions Notes'!C$12</f>
        <v>1.41E-2</v>
      </c>
      <c r="F7682" s="15">
        <f t="shared" si="238"/>
        <v>7.6492499999999989E-3</v>
      </c>
      <c r="G7682" s="10">
        <f>IF(C7682&gt;'Assumptions Notes'!C$11,'Assumptions Notes'!C$11,C7682)</f>
        <v>65.099999999999994</v>
      </c>
      <c r="H7682" s="15">
        <f t="shared" si="239"/>
        <v>7.6492499999999989E-3</v>
      </c>
      <c r="I7682" s="2">
        <f>IF(C7682&gt;'Assumptions Notes'!C$11,-C7682*('Assumptions Notes'!C$13/(2*1000)),G7682*D7682)</f>
        <v>7.6492499999999989E-3</v>
      </c>
    </row>
    <row r="7683" spans="1:9" ht="16" x14ac:dyDescent="0.2">
      <c r="A7683" s="5">
        <v>42712.041666666664</v>
      </c>
      <c r="B7683" s="2">
        <v>1276.46</v>
      </c>
      <c r="C7683" s="29">
        <v>64.599999999999994</v>
      </c>
      <c r="D7683" s="8">
        <v>1.05E-4</v>
      </c>
      <c r="E7683" s="13">
        <f>D7683*'Assumptions Notes'!C$12</f>
        <v>1.26E-2</v>
      </c>
      <c r="F7683" s="15">
        <f t="shared" ref="F7683:F7746" si="240">D7683*C7683</f>
        <v>6.783E-3</v>
      </c>
      <c r="G7683" s="10">
        <f>IF(C7683&gt;'Assumptions Notes'!C$11,'Assumptions Notes'!C$11,C7683)</f>
        <v>64.599999999999994</v>
      </c>
      <c r="H7683" s="15">
        <f t="shared" ref="H7683:H7746" si="241">G7683*D7683</f>
        <v>6.783E-3</v>
      </c>
      <c r="I7683" s="2">
        <f>IF(C7683&gt;'Assumptions Notes'!C$11,-C7683*('Assumptions Notes'!C$13/(2*1000)),G7683*D7683)</f>
        <v>6.783E-3</v>
      </c>
    </row>
    <row r="7684" spans="1:9" ht="16" x14ac:dyDescent="0.2">
      <c r="A7684" s="5">
        <v>42712.0625</v>
      </c>
      <c r="B7684" s="2">
        <v>1211.54</v>
      </c>
      <c r="C7684" s="29">
        <v>62.7</v>
      </c>
      <c r="D7684" s="8">
        <v>1.025E-4</v>
      </c>
      <c r="E7684" s="13">
        <f>D7684*'Assumptions Notes'!C$12</f>
        <v>1.23E-2</v>
      </c>
      <c r="F7684" s="15">
        <f t="shared" si="240"/>
        <v>6.4267500000000002E-3</v>
      </c>
      <c r="G7684" s="10">
        <f>IF(C7684&gt;'Assumptions Notes'!C$11,'Assumptions Notes'!C$11,C7684)</f>
        <v>62.7</v>
      </c>
      <c r="H7684" s="15">
        <f t="shared" si="241"/>
        <v>6.4267500000000002E-3</v>
      </c>
      <c r="I7684" s="2">
        <f>IF(C7684&gt;'Assumptions Notes'!C$11,-C7684*('Assumptions Notes'!C$13/(2*1000)),G7684*D7684)</f>
        <v>6.4267500000000002E-3</v>
      </c>
    </row>
    <row r="7685" spans="1:9" ht="16" x14ac:dyDescent="0.2">
      <c r="A7685" s="5">
        <v>42712.083333333336</v>
      </c>
      <c r="B7685" s="2">
        <v>1187.3499999999999</v>
      </c>
      <c r="C7685" s="29">
        <v>62.4</v>
      </c>
      <c r="D7685" s="8">
        <v>1E-4</v>
      </c>
      <c r="E7685" s="13">
        <f>D7685*'Assumptions Notes'!C$12</f>
        <v>1.2E-2</v>
      </c>
      <c r="F7685" s="15">
        <f t="shared" si="240"/>
        <v>6.2399999999999999E-3</v>
      </c>
      <c r="G7685" s="10">
        <f>IF(C7685&gt;'Assumptions Notes'!C$11,'Assumptions Notes'!C$11,C7685)</f>
        <v>62.4</v>
      </c>
      <c r="H7685" s="15">
        <f t="shared" si="241"/>
        <v>6.2399999999999999E-3</v>
      </c>
      <c r="I7685" s="2">
        <f>IF(C7685&gt;'Assumptions Notes'!C$11,-C7685*('Assumptions Notes'!C$13/(2*1000)),G7685*D7685)</f>
        <v>6.2399999999999999E-3</v>
      </c>
    </row>
    <row r="7686" spans="1:9" ht="16" x14ac:dyDescent="0.2">
      <c r="A7686" s="5">
        <v>42712.104166666664</v>
      </c>
      <c r="B7686" s="2">
        <v>1097.45</v>
      </c>
      <c r="C7686" s="29">
        <v>62.8</v>
      </c>
      <c r="D7686" s="8">
        <v>9.8750000000000002E-5</v>
      </c>
      <c r="E7686" s="13">
        <f>D7686*'Assumptions Notes'!C$12</f>
        <v>1.1849999999999999E-2</v>
      </c>
      <c r="F7686" s="15">
        <f t="shared" si="240"/>
        <v>6.2014999999999995E-3</v>
      </c>
      <c r="G7686" s="10">
        <f>IF(C7686&gt;'Assumptions Notes'!C$11,'Assumptions Notes'!C$11,C7686)</f>
        <v>62.8</v>
      </c>
      <c r="H7686" s="15">
        <f t="shared" si="241"/>
        <v>6.2014999999999995E-3</v>
      </c>
      <c r="I7686" s="2">
        <f>IF(C7686&gt;'Assumptions Notes'!C$11,-C7686*('Assumptions Notes'!C$13/(2*1000)),G7686*D7686)</f>
        <v>6.2014999999999995E-3</v>
      </c>
    </row>
    <row r="7687" spans="1:9" ht="16" x14ac:dyDescent="0.2">
      <c r="A7687" s="5">
        <v>42712.125</v>
      </c>
      <c r="B7687" s="2">
        <v>1060.33</v>
      </c>
      <c r="C7687" s="29">
        <v>63.7</v>
      </c>
      <c r="D7687" s="8">
        <v>9.7499999999999998E-5</v>
      </c>
      <c r="E7687" s="13">
        <f>D7687*'Assumptions Notes'!C$12</f>
        <v>1.17E-2</v>
      </c>
      <c r="F7687" s="15">
        <f t="shared" si="240"/>
        <v>6.2107500000000001E-3</v>
      </c>
      <c r="G7687" s="10">
        <f>IF(C7687&gt;'Assumptions Notes'!C$11,'Assumptions Notes'!C$11,C7687)</f>
        <v>63.7</v>
      </c>
      <c r="H7687" s="15">
        <f t="shared" si="241"/>
        <v>6.2107500000000001E-3</v>
      </c>
      <c r="I7687" s="2">
        <f>IF(C7687&gt;'Assumptions Notes'!C$11,-C7687*('Assumptions Notes'!C$13/(2*1000)),G7687*D7687)</f>
        <v>6.2107500000000001E-3</v>
      </c>
    </row>
    <row r="7688" spans="1:9" ht="16" x14ac:dyDescent="0.2">
      <c r="A7688" s="5">
        <v>42712.145833333336</v>
      </c>
      <c r="B7688" s="2">
        <v>1052.55</v>
      </c>
      <c r="C7688" s="29">
        <v>64.599999999999994</v>
      </c>
      <c r="D7688" s="8">
        <v>9.6250000000000009E-5</v>
      </c>
      <c r="E7688" s="13">
        <f>D7688*'Assumptions Notes'!C$12</f>
        <v>1.1550000000000001E-2</v>
      </c>
      <c r="F7688" s="15">
        <f t="shared" si="240"/>
        <v>6.2177500000000002E-3</v>
      </c>
      <c r="G7688" s="10">
        <f>IF(C7688&gt;'Assumptions Notes'!C$11,'Assumptions Notes'!C$11,C7688)</f>
        <v>64.599999999999994</v>
      </c>
      <c r="H7688" s="15">
        <f t="shared" si="241"/>
        <v>6.2177500000000002E-3</v>
      </c>
      <c r="I7688" s="2">
        <f>IF(C7688&gt;'Assumptions Notes'!C$11,-C7688*('Assumptions Notes'!C$13/(2*1000)),G7688*D7688)</f>
        <v>6.2177500000000002E-3</v>
      </c>
    </row>
    <row r="7689" spans="1:9" ht="16" x14ac:dyDescent="0.2">
      <c r="A7689" s="5">
        <v>42712.166666666664</v>
      </c>
      <c r="B7689" s="2">
        <v>1063.24</v>
      </c>
      <c r="C7689" s="29">
        <v>63.6</v>
      </c>
      <c r="D7689" s="8">
        <v>9.5000000000000005E-5</v>
      </c>
      <c r="E7689" s="13">
        <f>D7689*'Assumptions Notes'!C$12</f>
        <v>1.14E-2</v>
      </c>
      <c r="F7689" s="15">
        <f t="shared" si="240"/>
        <v>6.0420000000000005E-3</v>
      </c>
      <c r="G7689" s="10">
        <f>IF(C7689&gt;'Assumptions Notes'!C$11,'Assumptions Notes'!C$11,C7689)</f>
        <v>63.6</v>
      </c>
      <c r="H7689" s="15">
        <f t="shared" si="241"/>
        <v>6.0420000000000005E-3</v>
      </c>
      <c r="I7689" s="2">
        <f>IF(C7689&gt;'Assumptions Notes'!C$11,-C7689*('Assumptions Notes'!C$13/(2*1000)),G7689*D7689)</f>
        <v>6.0420000000000005E-3</v>
      </c>
    </row>
    <row r="7690" spans="1:9" ht="16" x14ac:dyDescent="0.2">
      <c r="A7690" s="5">
        <v>42712.1875</v>
      </c>
      <c r="B7690" s="2">
        <v>1068.0899999999999</v>
      </c>
      <c r="C7690" s="29">
        <v>63.2</v>
      </c>
      <c r="D7690" s="8">
        <v>9.6250000000000009E-5</v>
      </c>
      <c r="E7690" s="13">
        <f>D7690*'Assumptions Notes'!C$12</f>
        <v>1.1550000000000001E-2</v>
      </c>
      <c r="F7690" s="15">
        <f t="shared" si="240"/>
        <v>6.0830000000000007E-3</v>
      </c>
      <c r="G7690" s="10">
        <f>IF(C7690&gt;'Assumptions Notes'!C$11,'Assumptions Notes'!C$11,C7690)</f>
        <v>63.2</v>
      </c>
      <c r="H7690" s="15">
        <f t="shared" si="241"/>
        <v>6.0830000000000007E-3</v>
      </c>
      <c r="I7690" s="2">
        <f>IF(C7690&gt;'Assumptions Notes'!C$11,-C7690*('Assumptions Notes'!C$13/(2*1000)),G7690*D7690)</f>
        <v>6.0830000000000007E-3</v>
      </c>
    </row>
    <row r="7691" spans="1:9" ht="16" x14ac:dyDescent="0.2">
      <c r="A7691" s="5">
        <v>42712.208333333336</v>
      </c>
      <c r="B7691" s="2">
        <v>1082.8800000000001</v>
      </c>
      <c r="C7691" s="29">
        <v>62.3</v>
      </c>
      <c r="D7691" s="8">
        <v>9.7499999999999998E-5</v>
      </c>
      <c r="E7691" s="13">
        <f>D7691*'Assumptions Notes'!C$12</f>
        <v>1.17E-2</v>
      </c>
      <c r="F7691" s="15">
        <f t="shared" si="240"/>
        <v>6.0742499999999998E-3</v>
      </c>
      <c r="G7691" s="10">
        <f>IF(C7691&gt;'Assumptions Notes'!C$11,'Assumptions Notes'!C$11,C7691)</f>
        <v>62.3</v>
      </c>
      <c r="H7691" s="15">
        <f t="shared" si="241"/>
        <v>6.0742499999999998E-3</v>
      </c>
      <c r="I7691" s="2">
        <f>IF(C7691&gt;'Assumptions Notes'!C$11,-C7691*('Assumptions Notes'!C$13/(2*1000)),G7691*D7691)</f>
        <v>6.0742499999999998E-3</v>
      </c>
    </row>
    <row r="7692" spans="1:9" ht="16" x14ac:dyDescent="0.2">
      <c r="A7692" s="5">
        <v>42712.229166666664</v>
      </c>
      <c r="B7692" s="2">
        <v>1108.93</v>
      </c>
      <c r="C7692" s="29">
        <v>61.1</v>
      </c>
      <c r="D7692" s="8">
        <v>1.15E-4</v>
      </c>
      <c r="E7692" s="13">
        <f>D7692*'Assumptions Notes'!C$12</f>
        <v>1.38E-2</v>
      </c>
      <c r="F7692" s="15">
        <f t="shared" si="240"/>
        <v>7.0265000000000006E-3</v>
      </c>
      <c r="G7692" s="10">
        <f>IF(C7692&gt;'Assumptions Notes'!C$11,'Assumptions Notes'!C$11,C7692)</f>
        <v>61.1</v>
      </c>
      <c r="H7692" s="15">
        <f t="shared" si="241"/>
        <v>7.0265000000000006E-3</v>
      </c>
      <c r="I7692" s="2">
        <f>IF(C7692&gt;'Assumptions Notes'!C$11,-C7692*('Assumptions Notes'!C$13/(2*1000)),G7692*D7692)</f>
        <v>7.0265000000000006E-3</v>
      </c>
    </row>
    <row r="7693" spans="1:9" ht="16" x14ac:dyDescent="0.2">
      <c r="A7693" s="5">
        <v>42712.25</v>
      </c>
      <c r="B7693" s="2">
        <v>1174.1199999999999</v>
      </c>
      <c r="C7693" s="29">
        <v>110.4</v>
      </c>
      <c r="D7693" s="8">
        <v>1.325E-4</v>
      </c>
      <c r="E7693" s="13">
        <f>D7693*'Assumptions Notes'!C$12</f>
        <v>1.5900000000000001E-2</v>
      </c>
      <c r="F7693" s="15">
        <f t="shared" si="240"/>
        <v>1.4628E-2</v>
      </c>
      <c r="G7693" s="10">
        <f>IF(C7693&gt;'Assumptions Notes'!C$11,'Assumptions Notes'!C$11,C7693)</f>
        <v>110.4</v>
      </c>
      <c r="H7693" s="15">
        <f t="shared" si="241"/>
        <v>1.4628E-2</v>
      </c>
      <c r="I7693" s="2">
        <f>IF(C7693&gt;'Assumptions Notes'!C$11,-C7693*('Assumptions Notes'!C$13/(2*1000)),G7693*D7693)</f>
        <v>1.4628E-2</v>
      </c>
    </row>
    <row r="7694" spans="1:9" ht="16" x14ac:dyDescent="0.2">
      <c r="A7694" s="5">
        <v>42712.270833333336</v>
      </c>
      <c r="B7694" s="2">
        <v>1202.1099999999999</v>
      </c>
      <c r="C7694" s="29">
        <v>111.6</v>
      </c>
      <c r="D7694" s="8">
        <v>1.6249999999999999E-4</v>
      </c>
      <c r="E7694" s="13">
        <f>D7694*'Assumptions Notes'!C$12</f>
        <v>1.95E-2</v>
      </c>
      <c r="F7694" s="15">
        <f t="shared" si="240"/>
        <v>1.8134999999999998E-2</v>
      </c>
      <c r="G7694" s="10">
        <f>IF(C7694&gt;'Assumptions Notes'!C$11,'Assumptions Notes'!C$11,C7694)</f>
        <v>111.6</v>
      </c>
      <c r="H7694" s="15">
        <f t="shared" si="241"/>
        <v>1.8134999999999998E-2</v>
      </c>
      <c r="I7694" s="2">
        <f>IF(C7694&gt;'Assumptions Notes'!C$11,-C7694*('Assumptions Notes'!C$13/(2*1000)),G7694*D7694)</f>
        <v>1.8134999999999998E-2</v>
      </c>
    </row>
    <row r="7695" spans="1:9" ht="16" x14ac:dyDescent="0.2">
      <c r="A7695" s="5">
        <v>42712.291666666664</v>
      </c>
      <c r="B7695" s="2">
        <v>1264.24</v>
      </c>
      <c r="C7695" s="29">
        <v>111.7</v>
      </c>
      <c r="D7695" s="8">
        <v>1.9249999999999999E-4</v>
      </c>
      <c r="E7695" s="13">
        <f>D7695*'Assumptions Notes'!C$12</f>
        <v>2.3099999999999999E-2</v>
      </c>
      <c r="F7695" s="15">
        <f t="shared" si="240"/>
        <v>2.1502250000000001E-2</v>
      </c>
      <c r="G7695" s="10">
        <f>IF(C7695&gt;'Assumptions Notes'!C$11,'Assumptions Notes'!C$11,C7695)</f>
        <v>111.7</v>
      </c>
      <c r="H7695" s="15">
        <f t="shared" si="241"/>
        <v>2.1502250000000001E-2</v>
      </c>
      <c r="I7695" s="2">
        <f>IF(C7695&gt;'Assumptions Notes'!C$11,-C7695*('Assumptions Notes'!C$13/(2*1000)),G7695*D7695)</f>
        <v>2.1502250000000001E-2</v>
      </c>
    </row>
    <row r="7696" spans="1:9" ht="16" x14ac:dyDescent="0.2">
      <c r="A7696" s="5">
        <v>42712.3125</v>
      </c>
      <c r="B7696" s="2">
        <v>1263.6400000000001</v>
      </c>
      <c r="C7696" s="29">
        <v>112.7</v>
      </c>
      <c r="D7696" s="8">
        <v>2.0875000000000001E-4</v>
      </c>
      <c r="E7696" s="13">
        <f>D7696*'Assumptions Notes'!C$12</f>
        <v>2.5049999999999999E-2</v>
      </c>
      <c r="F7696" s="15">
        <f t="shared" si="240"/>
        <v>2.3526125000000002E-2</v>
      </c>
      <c r="G7696" s="10">
        <f>IF(C7696&gt;'Assumptions Notes'!C$11,'Assumptions Notes'!C$11,C7696)</f>
        <v>112.7</v>
      </c>
      <c r="H7696" s="15">
        <f t="shared" si="241"/>
        <v>2.3526125000000002E-2</v>
      </c>
      <c r="I7696" s="2">
        <f>IF(C7696&gt;'Assumptions Notes'!C$11,-C7696*('Assumptions Notes'!C$13/(2*1000)),G7696*D7696)</f>
        <v>2.3526125000000002E-2</v>
      </c>
    </row>
    <row r="7697" spans="1:9" ht="16" x14ac:dyDescent="0.2">
      <c r="A7697" s="5">
        <v>42712.333333333336</v>
      </c>
      <c r="B7697" s="2">
        <v>1213.6300000000001</v>
      </c>
      <c r="C7697" s="29">
        <v>113.1</v>
      </c>
      <c r="D7697" s="8">
        <v>2.2499999999999999E-4</v>
      </c>
      <c r="E7697" s="13">
        <f>D7697*'Assumptions Notes'!C$12</f>
        <v>2.7E-2</v>
      </c>
      <c r="F7697" s="15">
        <f t="shared" si="240"/>
        <v>2.5447499999999998E-2</v>
      </c>
      <c r="G7697" s="10">
        <f>IF(C7697&gt;'Assumptions Notes'!C$11,'Assumptions Notes'!C$11,C7697)</f>
        <v>113.1</v>
      </c>
      <c r="H7697" s="15">
        <f t="shared" si="241"/>
        <v>2.5447499999999998E-2</v>
      </c>
      <c r="I7697" s="2">
        <f>IF(C7697&gt;'Assumptions Notes'!C$11,-C7697*('Assumptions Notes'!C$13/(2*1000)),G7697*D7697)</f>
        <v>2.5447499999999998E-2</v>
      </c>
    </row>
    <row r="7698" spans="1:9" ht="16" x14ac:dyDescent="0.2">
      <c r="A7698" s="5">
        <v>42712.354166666664</v>
      </c>
      <c r="B7698" s="2">
        <v>1156.9000000000001</v>
      </c>
      <c r="C7698" s="29">
        <v>114.1</v>
      </c>
      <c r="D7698" s="8">
        <v>2.2625E-4</v>
      </c>
      <c r="E7698" s="13">
        <f>D7698*'Assumptions Notes'!C$12</f>
        <v>2.7150000000000001E-2</v>
      </c>
      <c r="F7698" s="15">
        <f t="shared" si="240"/>
        <v>2.5815124999999998E-2</v>
      </c>
      <c r="G7698" s="10">
        <f>IF(C7698&gt;'Assumptions Notes'!C$11,'Assumptions Notes'!C$11,C7698)</f>
        <v>114.1</v>
      </c>
      <c r="H7698" s="15">
        <f t="shared" si="241"/>
        <v>2.5815124999999998E-2</v>
      </c>
      <c r="I7698" s="2">
        <f>IF(C7698&gt;'Assumptions Notes'!C$11,-C7698*('Assumptions Notes'!C$13/(2*1000)),G7698*D7698)</f>
        <v>2.5815124999999998E-2</v>
      </c>
    </row>
    <row r="7699" spans="1:9" ht="16" x14ac:dyDescent="0.2">
      <c r="A7699" s="5">
        <v>42712.375</v>
      </c>
      <c r="B7699" s="2">
        <v>1117.92</v>
      </c>
      <c r="C7699" s="29">
        <v>108.4</v>
      </c>
      <c r="D7699" s="8">
        <v>2.275E-4</v>
      </c>
      <c r="E7699" s="13">
        <f>D7699*'Assumptions Notes'!C$12</f>
        <v>2.7300000000000001E-2</v>
      </c>
      <c r="F7699" s="15">
        <f t="shared" si="240"/>
        <v>2.4661000000000002E-2</v>
      </c>
      <c r="G7699" s="10">
        <f>IF(C7699&gt;'Assumptions Notes'!C$11,'Assumptions Notes'!C$11,C7699)</f>
        <v>108.4</v>
      </c>
      <c r="H7699" s="15">
        <f t="shared" si="241"/>
        <v>2.4661000000000002E-2</v>
      </c>
      <c r="I7699" s="2">
        <f>IF(C7699&gt;'Assumptions Notes'!C$11,-C7699*('Assumptions Notes'!C$13/(2*1000)),G7699*D7699)</f>
        <v>2.4661000000000002E-2</v>
      </c>
    </row>
    <row r="7700" spans="1:9" ht="16" x14ac:dyDescent="0.2">
      <c r="A7700" s="5">
        <v>42712.395833333336</v>
      </c>
      <c r="B7700" s="2">
        <v>1004.8</v>
      </c>
      <c r="C7700" s="29">
        <v>108.6</v>
      </c>
      <c r="D7700" s="8">
        <v>2.1875E-4</v>
      </c>
      <c r="E7700" s="13">
        <f>D7700*'Assumptions Notes'!C$12</f>
        <v>2.6249999999999999E-2</v>
      </c>
      <c r="F7700" s="15">
        <f t="shared" si="240"/>
        <v>2.375625E-2</v>
      </c>
      <c r="G7700" s="10">
        <f>IF(C7700&gt;'Assumptions Notes'!C$11,'Assumptions Notes'!C$11,C7700)</f>
        <v>108.6</v>
      </c>
      <c r="H7700" s="15">
        <f t="shared" si="241"/>
        <v>2.375625E-2</v>
      </c>
      <c r="I7700" s="2">
        <f>IF(C7700&gt;'Assumptions Notes'!C$11,-C7700*('Assumptions Notes'!C$13/(2*1000)),G7700*D7700)</f>
        <v>2.375625E-2</v>
      </c>
    </row>
    <row r="7701" spans="1:9" ht="16" x14ac:dyDescent="0.2">
      <c r="A7701" s="5">
        <v>42712.416666666664</v>
      </c>
      <c r="B7701" s="2">
        <v>963.32</v>
      </c>
      <c r="C7701" s="29">
        <v>111.1</v>
      </c>
      <c r="D7701" s="8">
        <v>2.1000000000000001E-4</v>
      </c>
      <c r="E7701" s="13">
        <f>D7701*'Assumptions Notes'!C$12</f>
        <v>2.52E-2</v>
      </c>
      <c r="F7701" s="15">
        <f t="shared" si="240"/>
        <v>2.3331000000000001E-2</v>
      </c>
      <c r="G7701" s="10">
        <f>IF(C7701&gt;'Assumptions Notes'!C$11,'Assumptions Notes'!C$11,C7701)</f>
        <v>111.1</v>
      </c>
      <c r="H7701" s="15">
        <f t="shared" si="241"/>
        <v>2.3331000000000001E-2</v>
      </c>
      <c r="I7701" s="2">
        <f>IF(C7701&gt;'Assumptions Notes'!C$11,-C7701*('Assumptions Notes'!C$13/(2*1000)),G7701*D7701)</f>
        <v>2.3331000000000001E-2</v>
      </c>
    </row>
    <row r="7702" spans="1:9" ht="16" x14ac:dyDescent="0.2">
      <c r="A7702" s="5">
        <v>42712.4375</v>
      </c>
      <c r="B7702" s="2">
        <v>979.57</v>
      </c>
      <c r="C7702" s="29">
        <v>110</v>
      </c>
      <c r="D7702" s="8">
        <v>2.075E-4</v>
      </c>
      <c r="E7702" s="13">
        <f>D7702*'Assumptions Notes'!C$12</f>
        <v>2.4899999999999999E-2</v>
      </c>
      <c r="F7702" s="15">
        <f t="shared" si="240"/>
        <v>2.2825000000000002E-2</v>
      </c>
      <c r="G7702" s="10">
        <f>IF(C7702&gt;'Assumptions Notes'!C$11,'Assumptions Notes'!C$11,C7702)</f>
        <v>110</v>
      </c>
      <c r="H7702" s="15">
        <f t="shared" si="241"/>
        <v>2.2825000000000002E-2</v>
      </c>
      <c r="I7702" s="2">
        <f>IF(C7702&gt;'Assumptions Notes'!C$11,-C7702*('Assumptions Notes'!C$13/(2*1000)),G7702*D7702)</f>
        <v>2.2825000000000002E-2</v>
      </c>
    </row>
    <row r="7703" spans="1:9" ht="16" x14ac:dyDescent="0.2">
      <c r="A7703" s="5">
        <v>42712.458333333336</v>
      </c>
      <c r="B7703" s="2">
        <v>939.05</v>
      </c>
      <c r="C7703" s="29">
        <v>111.4</v>
      </c>
      <c r="D7703" s="8">
        <v>2.05E-4</v>
      </c>
      <c r="E7703" s="13">
        <f>D7703*'Assumptions Notes'!C$12</f>
        <v>2.46E-2</v>
      </c>
      <c r="F7703" s="15">
        <f t="shared" si="240"/>
        <v>2.2837E-2</v>
      </c>
      <c r="G7703" s="10">
        <f>IF(C7703&gt;'Assumptions Notes'!C$11,'Assumptions Notes'!C$11,C7703)</f>
        <v>111.4</v>
      </c>
      <c r="H7703" s="15">
        <f t="shared" si="241"/>
        <v>2.2837E-2</v>
      </c>
      <c r="I7703" s="2">
        <f>IF(C7703&gt;'Assumptions Notes'!C$11,-C7703*('Assumptions Notes'!C$13/(2*1000)),G7703*D7703)</f>
        <v>2.2837E-2</v>
      </c>
    </row>
    <row r="7704" spans="1:9" ht="16" x14ac:dyDescent="0.2">
      <c r="A7704" s="5">
        <v>42712.479166666664</v>
      </c>
      <c r="B7704" s="2">
        <v>916.89</v>
      </c>
      <c r="C7704" s="29">
        <v>109.4</v>
      </c>
      <c r="D7704" s="8">
        <v>2.1499999999999999E-4</v>
      </c>
      <c r="E7704" s="13">
        <f>D7704*'Assumptions Notes'!C$12</f>
        <v>2.58E-2</v>
      </c>
      <c r="F7704" s="15">
        <f t="shared" si="240"/>
        <v>2.3521E-2</v>
      </c>
      <c r="G7704" s="10">
        <f>IF(C7704&gt;'Assumptions Notes'!C$11,'Assumptions Notes'!C$11,C7704)</f>
        <v>109.4</v>
      </c>
      <c r="H7704" s="15">
        <f t="shared" si="241"/>
        <v>2.3521E-2</v>
      </c>
      <c r="I7704" s="2">
        <f>IF(C7704&gt;'Assumptions Notes'!C$11,-C7704*('Assumptions Notes'!C$13/(2*1000)),G7704*D7704)</f>
        <v>2.3521E-2</v>
      </c>
    </row>
    <row r="7705" spans="1:9" ht="16" x14ac:dyDescent="0.2">
      <c r="A7705" s="5">
        <v>42712.5</v>
      </c>
      <c r="B7705" s="2">
        <v>906.64</v>
      </c>
      <c r="C7705" s="29">
        <v>108.6</v>
      </c>
      <c r="D7705" s="8">
        <v>2.2499999999999999E-4</v>
      </c>
      <c r="E7705" s="13">
        <f>D7705*'Assumptions Notes'!C$12</f>
        <v>2.7E-2</v>
      </c>
      <c r="F7705" s="15">
        <f t="shared" si="240"/>
        <v>2.4434999999999998E-2</v>
      </c>
      <c r="G7705" s="10">
        <f>IF(C7705&gt;'Assumptions Notes'!C$11,'Assumptions Notes'!C$11,C7705)</f>
        <v>108.6</v>
      </c>
      <c r="H7705" s="15">
        <f t="shared" si="241"/>
        <v>2.4434999999999998E-2</v>
      </c>
      <c r="I7705" s="2">
        <f>IF(C7705&gt;'Assumptions Notes'!C$11,-C7705*('Assumptions Notes'!C$13/(2*1000)),G7705*D7705)</f>
        <v>2.4434999999999998E-2</v>
      </c>
    </row>
    <row r="7706" spans="1:9" ht="16" x14ac:dyDescent="0.2">
      <c r="A7706" s="5">
        <v>42712.520833333336</v>
      </c>
      <c r="B7706" s="2">
        <v>874.58</v>
      </c>
      <c r="C7706" s="29">
        <v>109.8</v>
      </c>
      <c r="D7706" s="8">
        <v>2.1250000000000002E-4</v>
      </c>
      <c r="E7706" s="13">
        <f>D7706*'Assumptions Notes'!C$12</f>
        <v>2.5500000000000002E-2</v>
      </c>
      <c r="F7706" s="15">
        <f t="shared" si="240"/>
        <v>2.3332500000000003E-2</v>
      </c>
      <c r="G7706" s="10">
        <f>IF(C7706&gt;'Assumptions Notes'!C$11,'Assumptions Notes'!C$11,C7706)</f>
        <v>109.8</v>
      </c>
      <c r="H7706" s="15">
        <f t="shared" si="241"/>
        <v>2.3332500000000003E-2</v>
      </c>
      <c r="I7706" s="2">
        <f>IF(C7706&gt;'Assumptions Notes'!C$11,-C7706*('Assumptions Notes'!C$13/(2*1000)),G7706*D7706)</f>
        <v>2.3332500000000003E-2</v>
      </c>
    </row>
    <row r="7707" spans="1:9" ht="16" x14ac:dyDescent="0.2">
      <c r="A7707" s="5">
        <v>42712.541666666664</v>
      </c>
      <c r="B7707" s="2">
        <v>912.17</v>
      </c>
      <c r="C7707" s="29">
        <v>111.2</v>
      </c>
      <c r="D7707" s="8">
        <v>2.0000000000000001E-4</v>
      </c>
      <c r="E7707" s="13">
        <f>D7707*'Assumptions Notes'!C$12</f>
        <v>2.4E-2</v>
      </c>
      <c r="F7707" s="15">
        <f t="shared" si="240"/>
        <v>2.2240000000000003E-2</v>
      </c>
      <c r="G7707" s="10">
        <f>IF(C7707&gt;'Assumptions Notes'!C$11,'Assumptions Notes'!C$11,C7707)</f>
        <v>111.2</v>
      </c>
      <c r="H7707" s="15">
        <f t="shared" si="241"/>
        <v>2.2240000000000003E-2</v>
      </c>
      <c r="I7707" s="2">
        <f>IF(C7707&gt;'Assumptions Notes'!C$11,-C7707*('Assumptions Notes'!C$13/(2*1000)),G7707*D7707)</f>
        <v>2.2240000000000003E-2</v>
      </c>
    </row>
    <row r="7708" spans="1:9" ht="16" x14ac:dyDescent="0.2">
      <c r="A7708" s="5">
        <v>42712.5625</v>
      </c>
      <c r="B7708" s="2">
        <v>915.44</v>
      </c>
      <c r="C7708" s="29">
        <v>112.9</v>
      </c>
      <c r="D7708" s="8">
        <v>1.975E-4</v>
      </c>
      <c r="E7708" s="13">
        <f>D7708*'Assumptions Notes'!C$12</f>
        <v>2.3699999999999999E-2</v>
      </c>
      <c r="F7708" s="15">
        <f t="shared" si="240"/>
        <v>2.2297750000000002E-2</v>
      </c>
      <c r="G7708" s="10">
        <f>IF(C7708&gt;'Assumptions Notes'!C$11,'Assumptions Notes'!C$11,C7708)</f>
        <v>112.9</v>
      </c>
      <c r="H7708" s="15">
        <f t="shared" si="241"/>
        <v>2.2297750000000002E-2</v>
      </c>
      <c r="I7708" s="2">
        <f>IF(C7708&gt;'Assumptions Notes'!C$11,-C7708*('Assumptions Notes'!C$13/(2*1000)),G7708*D7708)</f>
        <v>2.2297750000000002E-2</v>
      </c>
    </row>
    <row r="7709" spans="1:9" ht="16" x14ac:dyDescent="0.2">
      <c r="A7709" s="5">
        <v>42712.583333333336</v>
      </c>
      <c r="B7709" s="2">
        <v>905.18</v>
      </c>
      <c r="C7709" s="29">
        <v>112.5</v>
      </c>
      <c r="D7709" s="8">
        <v>1.95E-4</v>
      </c>
      <c r="E7709" s="13">
        <f>D7709*'Assumptions Notes'!C$12</f>
        <v>2.3400000000000001E-2</v>
      </c>
      <c r="F7709" s="15">
        <f t="shared" si="240"/>
        <v>2.1937499999999999E-2</v>
      </c>
      <c r="G7709" s="10">
        <f>IF(C7709&gt;'Assumptions Notes'!C$11,'Assumptions Notes'!C$11,C7709)</f>
        <v>112.5</v>
      </c>
      <c r="H7709" s="15">
        <f t="shared" si="241"/>
        <v>2.1937499999999999E-2</v>
      </c>
      <c r="I7709" s="2">
        <f>IF(C7709&gt;'Assumptions Notes'!C$11,-C7709*('Assumptions Notes'!C$13/(2*1000)),G7709*D7709)</f>
        <v>2.1937499999999999E-2</v>
      </c>
    </row>
    <row r="7710" spans="1:9" ht="16" x14ac:dyDescent="0.2">
      <c r="A7710" s="5">
        <v>42712.604166666664</v>
      </c>
      <c r="B7710" s="2">
        <v>923.2</v>
      </c>
      <c r="C7710" s="29">
        <v>110.6</v>
      </c>
      <c r="D7710" s="8">
        <v>1.9625E-4</v>
      </c>
      <c r="E7710" s="13">
        <f>D7710*'Assumptions Notes'!C$12</f>
        <v>2.3550000000000001E-2</v>
      </c>
      <c r="F7710" s="15">
        <f t="shared" si="240"/>
        <v>2.1705249999999999E-2</v>
      </c>
      <c r="G7710" s="10">
        <f>IF(C7710&gt;'Assumptions Notes'!C$11,'Assumptions Notes'!C$11,C7710)</f>
        <v>110.6</v>
      </c>
      <c r="H7710" s="15">
        <f t="shared" si="241"/>
        <v>2.1705249999999999E-2</v>
      </c>
      <c r="I7710" s="2">
        <f>IF(C7710&gt;'Assumptions Notes'!C$11,-C7710*('Assumptions Notes'!C$13/(2*1000)),G7710*D7710)</f>
        <v>2.1705249999999999E-2</v>
      </c>
    </row>
    <row r="7711" spans="1:9" ht="16" x14ac:dyDescent="0.2">
      <c r="A7711" s="5">
        <v>42712.625</v>
      </c>
      <c r="B7711" s="2">
        <v>924.49</v>
      </c>
      <c r="C7711" s="29">
        <v>109.3</v>
      </c>
      <c r="D7711" s="8">
        <v>1.975E-4</v>
      </c>
      <c r="E7711" s="13">
        <f>D7711*'Assumptions Notes'!C$12</f>
        <v>2.3699999999999999E-2</v>
      </c>
      <c r="F7711" s="15">
        <f t="shared" si="240"/>
        <v>2.1586749999999998E-2</v>
      </c>
      <c r="G7711" s="10">
        <f>IF(C7711&gt;'Assumptions Notes'!C$11,'Assumptions Notes'!C$11,C7711)</f>
        <v>109.3</v>
      </c>
      <c r="H7711" s="15">
        <f t="shared" si="241"/>
        <v>2.1586749999999998E-2</v>
      </c>
      <c r="I7711" s="2">
        <f>IF(C7711&gt;'Assumptions Notes'!C$11,-C7711*('Assumptions Notes'!C$13/(2*1000)),G7711*D7711)</f>
        <v>2.1586749999999998E-2</v>
      </c>
    </row>
    <row r="7712" spans="1:9" ht="16" x14ac:dyDescent="0.2">
      <c r="A7712" s="5">
        <v>42712.645833333336</v>
      </c>
      <c r="B7712" s="2">
        <v>966.45</v>
      </c>
      <c r="C7712" s="29">
        <v>111.9</v>
      </c>
      <c r="D7712" s="8">
        <v>2.2124999999999998E-4</v>
      </c>
      <c r="E7712" s="13">
        <f>D7712*'Assumptions Notes'!C$12</f>
        <v>2.6549999999999997E-2</v>
      </c>
      <c r="F7712" s="15">
        <f t="shared" si="240"/>
        <v>2.4757874999999999E-2</v>
      </c>
      <c r="G7712" s="10">
        <f>IF(C7712&gt;'Assumptions Notes'!C$11,'Assumptions Notes'!C$11,C7712)</f>
        <v>111.9</v>
      </c>
      <c r="H7712" s="15">
        <f t="shared" si="241"/>
        <v>2.4757874999999999E-2</v>
      </c>
      <c r="I7712" s="2">
        <f>IF(C7712&gt;'Assumptions Notes'!C$11,-C7712*('Assumptions Notes'!C$13/(2*1000)),G7712*D7712)</f>
        <v>2.4757874999999999E-2</v>
      </c>
    </row>
    <row r="7713" spans="1:9" ht="16" x14ac:dyDescent="0.2">
      <c r="A7713" s="5">
        <v>42712.666666666664</v>
      </c>
      <c r="B7713" s="2">
        <v>1014.11</v>
      </c>
      <c r="C7713" s="29">
        <v>113.8</v>
      </c>
      <c r="D7713" s="8">
        <v>2.4499999999999999E-4</v>
      </c>
      <c r="E7713" s="13">
        <f>D7713*'Assumptions Notes'!C$12</f>
        <v>2.9399999999999999E-2</v>
      </c>
      <c r="F7713" s="15">
        <f t="shared" si="240"/>
        <v>2.7881E-2</v>
      </c>
      <c r="G7713" s="10">
        <f>IF(C7713&gt;'Assumptions Notes'!C$11,'Assumptions Notes'!C$11,C7713)</f>
        <v>113.8</v>
      </c>
      <c r="H7713" s="15">
        <f t="shared" si="241"/>
        <v>2.7881E-2</v>
      </c>
      <c r="I7713" s="2">
        <f>IF(C7713&gt;'Assumptions Notes'!C$11,-C7713*('Assumptions Notes'!C$13/(2*1000)),G7713*D7713)</f>
        <v>2.7881E-2</v>
      </c>
    </row>
    <row r="7714" spans="1:9" ht="16" x14ac:dyDescent="0.2">
      <c r="A7714" s="5">
        <v>42712.6875</v>
      </c>
      <c r="B7714" s="2">
        <v>1026.19</v>
      </c>
      <c r="C7714" s="29">
        <v>113.5</v>
      </c>
      <c r="D7714" s="8">
        <v>2.7E-4</v>
      </c>
      <c r="E7714" s="13">
        <f>D7714*'Assumptions Notes'!C$12</f>
        <v>3.2399999999999998E-2</v>
      </c>
      <c r="F7714" s="15">
        <f t="shared" si="240"/>
        <v>3.0645000000000002E-2</v>
      </c>
      <c r="G7714" s="10">
        <f>IF(C7714&gt;'Assumptions Notes'!C$11,'Assumptions Notes'!C$11,C7714)</f>
        <v>113.5</v>
      </c>
      <c r="H7714" s="15">
        <f t="shared" si="241"/>
        <v>3.0645000000000002E-2</v>
      </c>
      <c r="I7714" s="2">
        <f>IF(C7714&gt;'Assumptions Notes'!C$11,-C7714*('Assumptions Notes'!C$13/(2*1000)),G7714*D7714)</f>
        <v>3.0645000000000002E-2</v>
      </c>
    </row>
    <row r="7715" spans="1:9" ht="16" x14ac:dyDescent="0.2">
      <c r="A7715" s="5">
        <v>42712.708333333336</v>
      </c>
      <c r="B7715" s="2">
        <v>1057.1300000000001</v>
      </c>
      <c r="C7715" s="29">
        <v>115.1</v>
      </c>
      <c r="D7715" s="8">
        <v>2.9500000000000001E-4</v>
      </c>
      <c r="E7715" s="13">
        <f>D7715*'Assumptions Notes'!C$12</f>
        <v>3.5400000000000001E-2</v>
      </c>
      <c r="F7715" s="15">
        <f t="shared" si="240"/>
        <v>3.3954499999999999E-2</v>
      </c>
      <c r="G7715" s="10">
        <f>IF(C7715&gt;'Assumptions Notes'!C$11,'Assumptions Notes'!C$11,C7715)</f>
        <v>115.1</v>
      </c>
      <c r="H7715" s="15">
        <f t="shared" si="241"/>
        <v>3.3954499999999999E-2</v>
      </c>
      <c r="I7715" s="2">
        <f>IF(C7715&gt;'Assumptions Notes'!C$11,-C7715*('Assumptions Notes'!C$13/(2*1000)),G7715*D7715)</f>
        <v>3.3954499999999999E-2</v>
      </c>
    </row>
    <row r="7716" spans="1:9" ht="16" x14ac:dyDescent="0.2">
      <c r="A7716" s="5">
        <v>42712.729166666664</v>
      </c>
      <c r="B7716" s="2">
        <v>1106.2</v>
      </c>
      <c r="C7716" s="29">
        <v>114.3</v>
      </c>
      <c r="D7716" s="8">
        <v>2.9750000000000002E-4</v>
      </c>
      <c r="E7716" s="13">
        <f>D7716*'Assumptions Notes'!C$12</f>
        <v>3.5700000000000003E-2</v>
      </c>
      <c r="F7716" s="15">
        <f t="shared" si="240"/>
        <v>3.400425E-2</v>
      </c>
      <c r="G7716" s="10">
        <f>IF(C7716&gt;'Assumptions Notes'!C$11,'Assumptions Notes'!C$11,C7716)</f>
        <v>114.3</v>
      </c>
      <c r="H7716" s="15">
        <f t="shared" si="241"/>
        <v>3.400425E-2</v>
      </c>
      <c r="I7716" s="2">
        <f>IF(C7716&gt;'Assumptions Notes'!C$11,-C7716*('Assumptions Notes'!C$13/(2*1000)),G7716*D7716)</f>
        <v>3.400425E-2</v>
      </c>
    </row>
    <row r="7717" spans="1:9" ht="16" x14ac:dyDescent="0.2">
      <c r="A7717" s="5">
        <v>42712.75</v>
      </c>
      <c r="B7717" s="2">
        <v>1154.8</v>
      </c>
      <c r="C7717" s="29">
        <v>115</v>
      </c>
      <c r="D7717" s="8">
        <v>2.9999999999999997E-4</v>
      </c>
      <c r="E7717" s="13">
        <f>D7717*'Assumptions Notes'!C$12</f>
        <v>3.5999999999999997E-2</v>
      </c>
      <c r="F7717" s="15">
        <f t="shared" si="240"/>
        <v>3.4499999999999996E-2</v>
      </c>
      <c r="G7717" s="10">
        <f>IF(C7717&gt;'Assumptions Notes'!C$11,'Assumptions Notes'!C$11,C7717)</f>
        <v>115</v>
      </c>
      <c r="H7717" s="15">
        <f t="shared" si="241"/>
        <v>3.4499999999999996E-2</v>
      </c>
      <c r="I7717" s="2">
        <f>IF(C7717&gt;'Assumptions Notes'!C$11,-C7717*('Assumptions Notes'!C$13/(2*1000)),G7717*D7717)</f>
        <v>3.4499999999999996E-2</v>
      </c>
    </row>
    <row r="7718" spans="1:9" ht="16" x14ac:dyDescent="0.2">
      <c r="A7718" s="5">
        <v>42712.770833333336</v>
      </c>
      <c r="B7718" s="2">
        <v>1169.75</v>
      </c>
      <c r="C7718" s="29">
        <v>117.8</v>
      </c>
      <c r="D7718" s="8">
        <v>2.9999999999999997E-4</v>
      </c>
      <c r="E7718" s="13">
        <f>D7718*'Assumptions Notes'!C$12</f>
        <v>3.5999999999999997E-2</v>
      </c>
      <c r="F7718" s="15">
        <f t="shared" si="240"/>
        <v>3.5339999999999996E-2</v>
      </c>
      <c r="G7718" s="10">
        <f>IF(C7718&gt;'Assumptions Notes'!C$11,'Assumptions Notes'!C$11,C7718)</f>
        <v>117.8</v>
      </c>
      <c r="H7718" s="15">
        <f t="shared" si="241"/>
        <v>3.5339999999999996E-2</v>
      </c>
      <c r="I7718" s="2">
        <f>IF(C7718&gt;'Assumptions Notes'!C$11,-C7718*('Assumptions Notes'!C$13/(2*1000)),G7718*D7718)</f>
        <v>3.5339999999999996E-2</v>
      </c>
    </row>
    <row r="7719" spans="1:9" ht="16" x14ac:dyDescent="0.2">
      <c r="A7719" s="5">
        <v>42712.791666666664</v>
      </c>
      <c r="B7719" s="2">
        <v>1182.78</v>
      </c>
      <c r="C7719" s="29">
        <v>120.4</v>
      </c>
      <c r="D7719" s="8">
        <v>2.9999999999999997E-4</v>
      </c>
      <c r="E7719" s="13">
        <f>D7719*'Assumptions Notes'!C$12</f>
        <v>3.5999999999999997E-2</v>
      </c>
      <c r="F7719" s="15">
        <f t="shared" si="240"/>
        <v>3.6119999999999999E-2</v>
      </c>
      <c r="G7719" s="10">
        <f>IF(C7719&gt;'Assumptions Notes'!C$11,'Assumptions Notes'!C$11,C7719)</f>
        <v>120.4</v>
      </c>
      <c r="H7719" s="15">
        <f t="shared" si="241"/>
        <v>3.6119999999999999E-2</v>
      </c>
      <c r="I7719" s="2">
        <f>IF(C7719&gt;'Assumptions Notes'!C$11,-C7719*('Assumptions Notes'!C$13/(2*1000)),G7719*D7719)</f>
        <v>3.6119999999999999E-2</v>
      </c>
    </row>
    <row r="7720" spans="1:9" ht="16" x14ac:dyDescent="0.2">
      <c r="A7720" s="5">
        <v>42712.8125</v>
      </c>
      <c r="B7720" s="2">
        <v>1193.56</v>
      </c>
      <c r="C7720" s="29">
        <v>121</v>
      </c>
      <c r="D7720" s="8">
        <v>2.9750000000000002E-4</v>
      </c>
      <c r="E7720" s="13">
        <f>D7720*'Assumptions Notes'!C$12</f>
        <v>3.5700000000000003E-2</v>
      </c>
      <c r="F7720" s="15">
        <f t="shared" si="240"/>
        <v>3.5997500000000002E-2</v>
      </c>
      <c r="G7720" s="10">
        <f>IF(C7720&gt;'Assumptions Notes'!C$11,'Assumptions Notes'!C$11,C7720)</f>
        <v>121</v>
      </c>
      <c r="H7720" s="15">
        <f t="shared" si="241"/>
        <v>3.5997500000000002E-2</v>
      </c>
      <c r="I7720" s="2">
        <f>IF(C7720&gt;'Assumptions Notes'!C$11,-C7720*('Assumptions Notes'!C$13/(2*1000)),G7720*D7720)</f>
        <v>3.5997500000000002E-2</v>
      </c>
    </row>
    <row r="7721" spans="1:9" ht="16" x14ac:dyDescent="0.2">
      <c r="A7721" s="5">
        <v>42712.833333333336</v>
      </c>
      <c r="B7721" s="2">
        <v>1189.6400000000001</v>
      </c>
      <c r="C7721" s="29">
        <v>115.6</v>
      </c>
      <c r="D7721" s="8">
        <v>2.9500000000000001E-4</v>
      </c>
      <c r="E7721" s="13">
        <f>D7721*'Assumptions Notes'!C$12</f>
        <v>3.5400000000000001E-2</v>
      </c>
      <c r="F7721" s="15">
        <f t="shared" si="240"/>
        <v>3.4102E-2</v>
      </c>
      <c r="G7721" s="10">
        <f>IF(C7721&gt;'Assumptions Notes'!C$11,'Assumptions Notes'!C$11,C7721)</f>
        <v>115.6</v>
      </c>
      <c r="H7721" s="15">
        <f t="shared" si="241"/>
        <v>3.4102E-2</v>
      </c>
      <c r="I7721" s="2">
        <f>IF(C7721&gt;'Assumptions Notes'!C$11,-C7721*('Assumptions Notes'!C$13/(2*1000)),G7721*D7721)</f>
        <v>3.4102E-2</v>
      </c>
    </row>
    <row r="7722" spans="1:9" ht="16" x14ac:dyDescent="0.2">
      <c r="A7722" s="5">
        <v>42712.854166666664</v>
      </c>
      <c r="B7722" s="2">
        <v>1213.6400000000001</v>
      </c>
      <c r="C7722" s="29">
        <v>116.2</v>
      </c>
      <c r="D7722" s="8">
        <v>2.9E-4</v>
      </c>
      <c r="E7722" s="13">
        <f>D7722*'Assumptions Notes'!C$12</f>
        <v>3.4799999999999998E-2</v>
      </c>
      <c r="F7722" s="15">
        <f t="shared" si="240"/>
        <v>3.3697999999999999E-2</v>
      </c>
      <c r="G7722" s="10">
        <f>IF(C7722&gt;'Assumptions Notes'!C$11,'Assumptions Notes'!C$11,C7722)</f>
        <v>116.2</v>
      </c>
      <c r="H7722" s="15">
        <f t="shared" si="241"/>
        <v>3.3697999999999999E-2</v>
      </c>
      <c r="I7722" s="2">
        <f>IF(C7722&gt;'Assumptions Notes'!C$11,-C7722*('Assumptions Notes'!C$13/(2*1000)),G7722*D7722)</f>
        <v>3.3697999999999999E-2</v>
      </c>
    </row>
    <row r="7723" spans="1:9" ht="16" x14ac:dyDescent="0.2">
      <c r="A7723" s="5">
        <v>42712.875</v>
      </c>
      <c r="B7723" s="2">
        <v>1178.46</v>
      </c>
      <c r="C7723" s="29">
        <v>114.9</v>
      </c>
      <c r="D7723" s="8">
        <v>2.8499999999999999E-4</v>
      </c>
      <c r="E7723" s="13">
        <f>D7723*'Assumptions Notes'!C$12</f>
        <v>3.4200000000000001E-2</v>
      </c>
      <c r="F7723" s="15">
        <f t="shared" si="240"/>
        <v>3.2746499999999998E-2</v>
      </c>
      <c r="G7723" s="10">
        <f>IF(C7723&gt;'Assumptions Notes'!C$11,'Assumptions Notes'!C$11,C7723)</f>
        <v>114.9</v>
      </c>
      <c r="H7723" s="15">
        <f t="shared" si="241"/>
        <v>3.2746499999999998E-2</v>
      </c>
      <c r="I7723" s="2">
        <f>IF(C7723&gt;'Assumptions Notes'!C$11,-C7723*('Assumptions Notes'!C$13/(2*1000)),G7723*D7723)</f>
        <v>3.2746499999999998E-2</v>
      </c>
    </row>
    <row r="7724" spans="1:9" ht="16" x14ac:dyDescent="0.2">
      <c r="A7724" s="5">
        <v>42712.895833333336</v>
      </c>
      <c r="B7724" s="2">
        <v>1133.27</v>
      </c>
      <c r="C7724" s="29">
        <v>118.1</v>
      </c>
      <c r="D7724" s="8">
        <v>2.7E-4</v>
      </c>
      <c r="E7724" s="13">
        <f>D7724*'Assumptions Notes'!C$12</f>
        <v>3.2399999999999998E-2</v>
      </c>
      <c r="F7724" s="15">
        <f t="shared" si="240"/>
        <v>3.1886999999999999E-2</v>
      </c>
      <c r="G7724" s="10">
        <f>IF(C7724&gt;'Assumptions Notes'!C$11,'Assumptions Notes'!C$11,C7724)</f>
        <v>118.1</v>
      </c>
      <c r="H7724" s="15">
        <f t="shared" si="241"/>
        <v>3.1886999999999999E-2</v>
      </c>
      <c r="I7724" s="2">
        <f>IF(C7724&gt;'Assumptions Notes'!C$11,-C7724*('Assumptions Notes'!C$13/(2*1000)),G7724*D7724)</f>
        <v>3.1886999999999999E-2</v>
      </c>
    </row>
    <row r="7725" spans="1:9" ht="16" x14ac:dyDescent="0.2">
      <c r="A7725" s="5">
        <v>42712.916666666664</v>
      </c>
      <c r="B7725" s="2">
        <v>1082.21</v>
      </c>
      <c r="C7725" s="29">
        <v>119.8</v>
      </c>
      <c r="D7725" s="8">
        <v>2.5500000000000002E-4</v>
      </c>
      <c r="E7725" s="13">
        <f>D7725*'Assumptions Notes'!C$12</f>
        <v>3.0600000000000002E-2</v>
      </c>
      <c r="F7725" s="15">
        <f t="shared" si="240"/>
        <v>3.0549E-2</v>
      </c>
      <c r="G7725" s="10">
        <f>IF(C7725&gt;'Assumptions Notes'!C$11,'Assumptions Notes'!C$11,C7725)</f>
        <v>119.8</v>
      </c>
      <c r="H7725" s="15">
        <f t="shared" si="241"/>
        <v>3.0549E-2</v>
      </c>
      <c r="I7725" s="2">
        <f>IF(C7725&gt;'Assumptions Notes'!C$11,-C7725*('Assumptions Notes'!C$13/(2*1000)),G7725*D7725)</f>
        <v>3.0549E-2</v>
      </c>
    </row>
    <row r="7726" spans="1:9" ht="16" x14ac:dyDescent="0.2">
      <c r="A7726" s="5">
        <v>42712.9375</v>
      </c>
      <c r="B7726" s="2">
        <v>1056.21</v>
      </c>
      <c r="C7726" s="29">
        <v>120.7</v>
      </c>
      <c r="D7726" s="8">
        <v>2.1250000000000002E-4</v>
      </c>
      <c r="E7726" s="13">
        <f>D7726*'Assumptions Notes'!C$12</f>
        <v>2.5500000000000002E-2</v>
      </c>
      <c r="F7726" s="15">
        <f t="shared" si="240"/>
        <v>2.5648750000000001E-2</v>
      </c>
      <c r="G7726" s="10">
        <f>IF(C7726&gt;'Assumptions Notes'!C$11,'Assumptions Notes'!C$11,C7726)</f>
        <v>120.7</v>
      </c>
      <c r="H7726" s="15">
        <f t="shared" si="241"/>
        <v>2.5648750000000001E-2</v>
      </c>
      <c r="I7726" s="2">
        <f>IF(C7726&gt;'Assumptions Notes'!C$11,-C7726*('Assumptions Notes'!C$13/(2*1000)),G7726*D7726)</f>
        <v>2.5648750000000001E-2</v>
      </c>
    </row>
    <row r="7727" spans="1:9" ht="16" x14ac:dyDescent="0.2">
      <c r="A7727" s="5">
        <v>42712.958333333336</v>
      </c>
      <c r="B7727" s="2">
        <v>1041.1199999999999</v>
      </c>
      <c r="C7727" s="29">
        <v>120.3</v>
      </c>
      <c r="D7727" s="8">
        <v>1.7000000000000001E-4</v>
      </c>
      <c r="E7727" s="13">
        <f>D7727*'Assumptions Notes'!C$12</f>
        <v>2.0400000000000001E-2</v>
      </c>
      <c r="F7727" s="15">
        <f t="shared" si="240"/>
        <v>2.0451E-2</v>
      </c>
      <c r="G7727" s="10">
        <f>IF(C7727&gt;'Assumptions Notes'!C$11,'Assumptions Notes'!C$11,C7727)</f>
        <v>120.3</v>
      </c>
      <c r="H7727" s="15">
        <f t="shared" si="241"/>
        <v>2.0451E-2</v>
      </c>
      <c r="I7727" s="2">
        <f>IF(C7727&gt;'Assumptions Notes'!C$11,-C7727*('Assumptions Notes'!C$13/(2*1000)),G7727*D7727)</f>
        <v>2.0451E-2</v>
      </c>
    </row>
    <row r="7728" spans="1:9" ht="16" x14ac:dyDescent="0.2">
      <c r="A7728" s="5">
        <v>42712.979166666664</v>
      </c>
      <c r="B7728" s="2">
        <v>1036.58</v>
      </c>
      <c r="C7728" s="29">
        <v>120.5</v>
      </c>
      <c r="D7728" s="8">
        <v>1.5000000000000001E-4</v>
      </c>
      <c r="E7728" s="13">
        <f>D7728*'Assumptions Notes'!C$12</f>
        <v>1.8000000000000002E-2</v>
      </c>
      <c r="F7728" s="15">
        <f t="shared" si="240"/>
        <v>1.8075000000000001E-2</v>
      </c>
      <c r="G7728" s="10">
        <f>IF(C7728&gt;'Assumptions Notes'!C$11,'Assumptions Notes'!C$11,C7728)</f>
        <v>120.5</v>
      </c>
      <c r="H7728" s="15">
        <f t="shared" si="241"/>
        <v>1.8075000000000001E-2</v>
      </c>
      <c r="I7728" s="2">
        <f>IF(C7728&gt;'Assumptions Notes'!C$11,-C7728*('Assumptions Notes'!C$13/(2*1000)),G7728*D7728)</f>
        <v>1.8075000000000001E-2</v>
      </c>
    </row>
    <row r="7729" spans="1:9" ht="16" x14ac:dyDescent="0.2">
      <c r="A7729" s="5">
        <v>42713</v>
      </c>
      <c r="B7729" s="2">
        <v>1235.94</v>
      </c>
      <c r="C7729" s="29">
        <v>120.5</v>
      </c>
      <c r="D7729" s="8">
        <v>1.2999999999999999E-4</v>
      </c>
      <c r="E7729" s="13">
        <f>D7729*'Assumptions Notes'!C$12</f>
        <v>1.5599999999999999E-2</v>
      </c>
      <c r="F7729" s="15">
        <f t="shared" si="240"/>
        <v>1.5664999999999998E-2</v>
      </c>
      <c r="G7729" s="10">
        <f>IF(C7729&gt;'Assumptions Notes'!C$11,'Assumptions Notes'!C$11,C7729)</f>
        <v>120.5</v>
      </c>
      <c r="H7729" s="15">
        <f t="shared" si="241"/>
        <v>1.5664999999999998E-2</v>
      </c>
      <c r="I7729" s="2">
        <f>IF(C7729&gt;'Assumptions Notes'!C$11,-C7729*('Assumptions Notes'!C$13/(2*1000)),G7729*D7729)</f>
        <v>1.5664999999999998E-2</v>
      </c>
    </row>
    <row r="7730" spans="1:9" ht="16" x14ac:dyDescent="0.2">
      <c r="A7730" s="5">
        <v>42713.020833333336</v>
      </c>
      <c r="B7730" s="2">
        <v>1154.4000000000001</v>
      </c>
      <c r="C7730" s="29">
        <v>121.7</v>
      </c>
      <c r="D7730" s="8">
        <v>1.175E-4</v>
      </c>
      <c r="E7730" s="13">
        <f>D7730*'Assumptions Notes'!C$12</f>
        <v>1.41E-2</v>
      </c>
      <c r="F7730" s="15">
        <f t="shared" si="240"/>
        <v>1.429975E-2</v>
      </c>
      <c r="G7730" s="10">
        <f>IF(C7730&gt;'Assumptions Notes'!C$11,'Assumptions Notes'!C$11,C7730)</f>
        <v>121.7</v>
      </c>
      <c r="H7730" s="15">
        <f t="shared" si="241"/>
        <v>1.429975E-2</v>
      </c>
      <c r="I7730" s="2">
        <f>IF(C7730&gt;'Assumptions Notes'!C$11,-C7730*('Assumptions Notes'!C$13/(2*1000)),G7730*D7730)</f>
        <v>1.429975E-2</v>
      </c>
    </row>
    <row r="7731" spans="1:9" ht="16" x14ac:dyDescent="0.2">
      <c r="A7731" s="5">
        <v>42713.041666666664</v>
      </c>
      <c r="B7731" s="2">
        <v>1093.1400000000001</v>
      </c>
      <c r="C7731" s="29">
        <v>119.3</v>
      </c>
      <c r="D7731" s="8">
        <v>1.05E-4</v>
      </c>
      <c r="E7731" s="13">
        <f>D7731*'Assumptions Notes'!C$12</f>
        <v>1.26E-2</v>
      </c>
      <c r="F7731" s="15">
        <f t="shared" si="240"/>
        <v>1.2526499999999999E-2</v>
      </c>
      <c r="G7731" s="10">
        <f>IF(C7731&gt;'Assumptions Notes'!C$11,'Assumptions Notes'!C$11,C7731)</f>
        <v>119.3</v>
      </c>
      <c r="H7731" s="15">
        <f t="shared" si="241"/>
        <v>1.2526499999999999E-2</v>
      </c>
      <c r="I7731" s="2">
        <f>IF(C7731&gt;'Assumptions Notes'!C$11,-C7731*('Assumptions Notes'!C$13/(2*1000)),G7731*D7731)</f>
        <v>1.2526499999999999E-2</v>
      </c>
    </row>
    <row r="7732" spans="1:9" ht="16" x14ac:dyDescent="0.2">
      <c r="A7732" s="5">
        <v>42713.0625</v>
      </c>
      <c r="B7732" s="2">
        <v>1023.85</v>
      </c>
      <c r="C7732" s="29">
        <v>120.6</v>
      </c>
      <c r="D7732" s="8">
        <v>1.025E-4</v>
      </c>
      <c r="E7732" s="13">
        <f>D7732*'Assumptions Notes'!C$12</f>
        <v>1.23E-2</v>
      </c>
      <c r="F7732" s="15">
        <f t="shared" si="240"/>
        <v>1.2361499999999999E-2</v>
      </c>
      <c r="G7732" s="10">
        <f>IF(C7732&gt;'Assumptions Notes'!C$11,'Assumptions Notes'!C$11,C7732)</f>
        <v>120.6</v>
      </c>
      <c r="H7732" s="15">
        <f t="shared" si="241"/>
        <v>1.2361499999999999E-2</v>
      </c>
      <c r="I7732" s="2">
        <f>IF(C7732&gt;'Assumptions Notes'!C$11,-C7732*('Assumptions Notes'!C$13/(2*1000)),G7732*D7732)</f>
        <v>1.2361499999999999E-2</v>
      </c>
    </row>
    <row r="7733" spans="1:9" ht="16" x14ac:dyDescent="0.2">
      <c r="A7733" s="5">
        <v>42713.083333333336</v>
      </c>
      <c r="B7733" s="2">
        <v>980.39</v>
      </c>
      <c r="C7733" s="29">
        <v>117.5</v>
      </c>
      <c r="D7733" s="8">
        <v>1E-4</v>
      </c>
      <c r="E7733" s="13">
        <f>D7733*'Assumptions Notes'!C$12</f>
        <v>1.2E-2</v>
      </c>
      <c r="F7733" s="15">
        <f t="shared" si="240"/>
        <v>1.175E-2</v>
      </c>
      <c r="G7733" s="10">
        <f>IF(C7733&gt;'Assumptions Notes'!C$11,'Assumptions Notes'!C$11,C7733)</f>
        <v>117.5</v>
      </c>
      <c r="H7733" s="15">
        <f t="shared" si="241"/>
        <v>1.175E-2</v>
      </c>
      <c r="I7733" s="2">
        <f>IF(C7733&gt;'Assumptions Notes'!C$11,-C7733*('Assumptions Notes'!C$13/(2*1000)),G7733*D7733)</f>
        <v>1.175E-2</v>
      </c>
    </row>
    <row r="7734" spans="1:9" ht="16" x14ac:dyDescent="0.2">
      <c r="A7734" s="5">
        <v>42713.104166666664</v>
      </c>
      <c r="B7734" s="2">
        <v>961.79</v>
      </c>
      <c r="C7734" s="29">
        <v>112.5</v>
      </c>
      <c r="D7734" s="8">
        <v>9.8750000000000002E-5</v>
      </c>
      <c r="E7734" s="13">
        <f>D7734*'Assumptions Notes'!C$12</f>
        <v>1.1849999999999999E-2</v>
      </c>
      <c r="F7734" s="15">
        <f t="shared" si="240"/>
        <v>1.1109374999999999E-2</v>
      </c>
      <c r="G7734" s="10">
        <f>IF(C7734&gt;'Assumptions Notes'!C$11,'Assumptions Notes'!C$11,C7734)</f>
        <v>112.5</v>
      </c>
      <c r="H7734" s="15">
        <f t="shared" si="241"/>
        <v>1.1109374999999999E-2</v>
      </c>
      <c r="I7734" s="2">
        <f>IF(C7734&gt;'Assumptions Notes'!C$11,-C7734*('Assumptions Notes'!C$13/(2*1000)),G7734*D7734)</f>
        <v>1.1109374999999999E-2</v>
      </c>
    </row>
    <row r="7735" spans="1:9" ht="16" x14ac:dyDescent="0.2">
      <c r="A7735" s="5">
        <v>42713.125</v>
      </c>
      <c r="B7735" s="2">
        <v>957.27</v>
      </c>
      <c r="C7735" s="29">
        <v>112.2</v>
      </c>
      <c r="D7735" s="8">
        <v>9.7499999999999998E-5</v>
      </c>
      <c r="E7735" s="13">
        <f>D7735*'Assumptions Notes'!C$12</f>
        <v>1.17E-2</v>
      </c>
      <c r="F7735" s="15">
        <f t="shared" si="240"/>
        <v>1.09395E-2</v>
      </c>
      <c r="G7735" s="10">
        <f>IF(C7735&gt;'Assumptions Notes'!C$11,'Assumptions Notes'!C$11,C7735)</f>
        <v>112.2</v>
      </c>
      <c r="H7735" s="15">
        <f t="shared" si="241"/>
        <v>1.09395E-2</v>
      </c>
      <c r="I7735" s="2">
        <f>IF(C7735&gt;'Assumptions Notes'!C$11,-C7735*('Assumptions Notes'!C$13/(2*1000)),G7735*D7735)</f>
        <v>1.09395E-2</v>
      </c>
    </row>
    <row r="7736" spans="1:9" ht="16" x14ac:dyDescent="0.2">
      <c r="A7736" s="5">
        <v>42713.145833333336</v>
      </c>
      <c r="B7736" s="2">
        <v>936.52</v>
      </c>
      <c r="C7736" s="29">
        <v>112.7</v>
      </c>
      <c r="D7736" s="8">
        <v>9.6250000000000009E-5</v>
      </c>
      <c r="E7736" s="13">
        <f>D7736*'Assumptions Notes'!C$12</f>
        <v>1.1550000000000001E-2</v>
      </c>
      <c r="F7736" s="15">
        <f t="shared" si="240"/>
        <v>1.0847375000000001E-2</v>
      </c>
      <c r="G7736" s="10">
        <f>IF(C7736&gt;'Assumptions Notes'!C$11,'Assumptions Notes'!C$11,C7736)</f>
        <v>112.7</v>
      </c>
      <c r="H7736" s="15">
        <f t="shared" si="241"/>
        <v>1.0847375000000001E-2</v>
      </c>
      <c r="I7736" s="2">
        <f>IF(C7736&gt;'Assumptions Notes'!C$11,-C7736*('Assumptions Notes'!C$13/(2*1000)),G7736*D7736)</f>
        <v>1.0847375000000001E-2</v>
      </c>
    </row>
    <row r="7737" spans="1:9" ht="16" x14ac:dyDescent="0.2">
      <c r="A7737" s="5">
        <v>42713.166666666664</v>
      </c>
      <c r="B7737" s="2">
        <v>932.84</v>
      </c>
      <c r="C7737" s="29">
        <v>116.7</v>
      </c>
      <c r="D7737" s="8">
        <v>9.5000000000000005E-5</v>
      </c>
      <c r="E7737" s="13">
        <f>D7737*'Assumptions Notes'!C$12</f>
        <v>1.14E-2</v>
      </c>
      <c r="F7737" s="15">
        <f t="shared" si="240"/>
        <v>1.1086500000000001E-2</v>
      </c>
      <c r="G7737" s="10">
        <f>IF(C7737&gt;'Assumptions Notes'!C$11,'Assumptions Notes'!C$11,C7737)</f>
        <v>116.7</v>
      </c>
      <c r="H7737" s="15">
        <f t="shared" si="241"/>
        <v>1.1086500000000001E-2</v>
      </c>
      <c r="I7737" s="2">
        <f>IF(C7737&gt;'Assumptions Notes'!C$11,-C7737*('Assumptions Notes'!C$13/(2*1000)),G7737*D7737)</f>
        <v>1.1086500000000001E-2</v>
      </c>
    </row>
    <row r="7738" spans="1:9" ht="16" x14ac:dyDescent="0.2">
      <c r="A7738" s="5">
        <v>42713.1875</v>
      </c>
      <c r="B7738" s="2">
        <v>944.05</v>
      </c>
      <c r="C7738" s="29">
        <v>116.8</v>
      </c>
      <c r="D7738" s="8">
        <v>9.6250000000000009E-5</v>
      </c>
      <c r="E7738" s="13">
        <f>D7738*'Assumptions Notes'!C$12</f>
        <v>1.1550000000000001E-2</v>
      </c>
      <c r="F7738" s="15">
        <f t="shared" si="240"/>
        <v>1.1242E-2</v>
      </c>
      <c r="G7738" s="10">
        <f>IF(C7738&gt;'Assumptions Notes'!C$11,'Assumptions Notes'!C$11,C7738)</f>
        <v>116.8</v>
      </c>
      <c r="H7738" s="15">
        <f t="shared" si="241"/>
        <v>1.1242E-2</v>
      </c>
      <c r="I7738" s="2">
        <f>IF(C7738&gt;'Assumptions Notes'!C$11,-C7738*('Assumptions Notes'!C$13/(2*1000)),G7738*D7738)</f>
        <v>1.1242E-2</v>
      </c>
    </row>
    <row r="7739" spans="1:9" ht="16" x14ac:dyDescent="0.2">
      <c r="A7739" s="5">
        <v>42713.208333333336</v>
      </c>
      <c r="B7739" s="2">
        <v>1005.41</v>
      </c>
      <c r="C7739" s="29">
        <v>113.6</v>
      </c>
      <c r="D7739" s="8">
        <v>9.7499999999999998E-5</v>
      </c>
      <c r="E7739" s="13">
        <f>D7739*'Assumptions Notes'!C$12</f>
        <v>1.17E-2</v>
      </c>
      <c r="F7739" s="15">
        <f t="shared" si="240"/>
        <v>1.1075999999999999E-2</v>
      </c>
      <c r="G7739" s="10">
        <f>IF(C7739&gt;'Assumptions Notes'!C$11,'Assumptions Notes'!C$11,C7739)</f>
        <v>113.6</v>
      </c>
      <c r="H7739" s="15">
        <f t="shared" si="241"/>
        <v>1.1075999999999999E-2</v>
      </c>
      <c r="I7739" s="2">
        <f>IF(C7739&gt;'Assumptions Notes'!C$11,-C7739*('Assumptions Notes'!C$13/(2*1000)),G7739*D7739)</f>
        <v>1.1075999999999999E-2</v>
      </c>
    </row>
    <row r="7740" spans="1:9" ht="16" x14ac:dyDescent="0.2">
      <c r="A7740" s="5">
        <v>42713.229166666664</v>
      </c>
      <c r="B7740" s="2">
        <v>1066.5</v>
      </c>
      <c r="C7740" s="29">
        <v>114.5</v>
      </c>
      <c r="D7740" s="8">
        <v>1.15E-4</v>
      </c>
      <c r="E7740" s="13">
        <f>D7740*'Assumptions Notes'!C$12</f>
        <v>1.38E-2</v>
      </c>
      <c r="F7740" s="15">
        <f t="shared" si="240"/>
        <v>1.31675E-2</v>
      </c>
      <c r="G7740" s="10">
        <f>IF(C7740&gt;'Assumptions Notes'!C$11,'Assumptions Notes'!C$11,C7740)</f>
        <v>114.5</v>
      </c>
      <c r="H7740" s="15">
        <f t="shared" si="241"/>
        <v>1.31675E-2</v>
      </c>
      <c r="I7740" s="2">
        <f>IF(C7740&gt;'Assumptions Notes'!C$11,-C7740*('Assumptions Notes'!C$13/(2*1000)),G7740*D7740)</f>
        <v>1.31675E-2</v>
      </c>
    </row>
    <row r="7741" spans="1:9" ht="16" x14ac:dyDescent="0.2">
      <c r="A7741" s="5">
        <v>42713.25</v>
      </c>
      <c r="B7741" s="2">
        <v>1147.8399999999999</v>
      </c>
      <c r="C7741" s="29">
        <v>114.1</v>
      </c>
      <c r="D7741" s="8">
        <v>1.325E-4</v>
      </c>
      <c r="E7741" s="13">
        <f>D7741*'Assumptions Notes'!C$12</f>
        <v>1.5900000000000001E-2</v>
      </c>
      <c r="F7741" s="15">
        <f t="shared" si="240"/>
        <v>1.5118249999999998E-2</v>
      </c>
      <c r="G7741" s="10">
        <f>IF(C7741&gt;'Assumptions Notes'!C$11,'Assumptions Notes'!C$11,C7741)</f>
        <v>114.1</v>
      </c>
      <c r="H7741" s="15">
        <f t="shared" si="241"/>
        <v>1.5118249999999998E-2</v>
      </c>
      <c r="I7741" s="2">
        <f>IF(C7741&gt;'Assumptions Notes'!C$11,-C7741*('Assumptions Notes'!C$13/(2*1000)),G7741*D7741)</f>
        <v>1.5118249999999998E-2</v>
      </c>
    </row>
    <row r="7742" spans="1:9" ht="16" x14ac:dyDescent="0.2">
      <c r="A7742" s="5">
        <v>42713.270833333336</v>
      </c>
      <c r="B7742" s="2">
        <v>1187.1500000000001</v>
      </c>
      <c r="C7742" s="29">
        <v>114.4</v>
      </c>
      <c r="D7742" s="8">
        <v>1.6249999999999999E-4</v>
      </c>
      <c r="E7742" s="13">
        <f>D7742*'Assumptions Notes'!C$12</f>
        <v>1.95E-2</v>
      </c>
      <c r="F7742" s="15">
        <f t="shared" si="240"/>
        <v>1.8589999999999999E-2</v>
      </c>
      <c r="G7742" s="10">
        <f>IF(C7742&gt;'Assumptions Notes'!C$11,'Assumptions Notes'!C$11,C7742)</f>
        <v>114.4</v>
      </c>
      <c r="H7742" s="15">
        <f t="shared" si="241"/>
        <v>1.8589999999999999E-2</v>
      </c>
      <c r="I7742" s="2">
        <f>IF(C7742&gt;'Assumptions Notes'!C$11,-C7742*('Assumptions Notes'!C$13/(2*1000)),G7742*D7742)</f>
        <v>1.8589999999999999E-2</v>
      </c>
    </row>
    <row r="7743" spans="1:9" ht="16" x14ac:dyDescent="0.2">
      <c r="A7743" s="5">
        <v>42713.291666666664</v>
      </c>
      <c r="B7743" s="2">
        <v>1274.44</v>
      </c>
      <c r="C7743" s="29">
        <v>115.7</v>
      </c>
      <c r="D7743" s="8">
        <v>1.9249999999999999E-4</v>
      </c>
      <c r="E7743" s="13">
        <f>D7743*'Assumptions Notes'!C$12</f>
        <v>2.3099999999999999E-2</v>
      </c>
      <c r="F7743" s="15">
        <f t="shared" si="240"/>
        <v>2.227225E-2</v>
      </c>
      <c r="G7743" s="10">
        <f>IF(C7743&gt;'Assumptions Notes'!C$11,'Assumptions Notes'!C$11,C7743)</f>
        <v>115.7</v>
      </c>
      <c r="H7743" s="15">
        <f t="shared" si="241"/>
        <v>2.227225E-2</v>
      </c>
      <c r="I7743" s="2">
        <f>IF(C7743&gt;'Assumptions Notes'!C$11,-C7743*('Assumptions Notes'!C$13/(2*1000)),G7743*D7743)</f>
        <v>2.227225E-2</v>
      </c>
    </row>
    <row r="7744" spans="1:9" ht="16" x14ac:dyDescent="0.2">
      <c r="A7744" s="5">
        <v>42713.3125</v>
      </c>
      <c r="B7744" s="2">
        <v>1336.21</v>
      </c>
      <c r="C7744" s="29">
        <v>114.3</v>
      </c>
      <c r="D7744" s="8">
        <v>2.0875000000000001E-4</v>
      </c>
      <c r="E7744" s="13">
        <f>D7744*'Assumptions Notes'!C$12</f>
        <v>2.5049999999999999E-2</v>
      </c>
      <c r="F7744" s="15">
        <f t="shared" si="240"/>
        <v>2.3860124999999999E-2</v>
      </c>
      <c r="G7744" s="10">
        <f>IF(C7744&gt;'Assumptions Notes'!C$11,'Assumptions Notes'!C$11,C7744)</f>
        <v>114.3</v>
      </c>
      <c r="H7744" s="15">
        <f t="shared" si="241"/>
        <v>2.3860124999999999E-2</v>
      </c>
      <c r="I7744" s="2">
        <f>IF(C7744&gt;'Assumptions Notes'!C$11,-C7744*('Assumptions Notes'!C$13/(2*1000)),G7744*D7744)</f>
        <v>2.3860124999999999E-2</v>
      </c>
    </row>
    <row r="7745" spans="1:9" ht="16" x14ac:dyDescent="0.2">
      <c r="A7745" s="5">
        <v>42713.333333333336</v>
      </c>
      <c r="B7745" s="2">
        <v>1307.82</v>
      </c>
      <c r="C7745" s="29">
        <v>110.3</v>
      </c>
      <c r="D7745" s="8">
        <v>2.2499999999999999E-4</v>
      </c>
      <c r="E7745" s="13">
        <f>D7745*'Assumptions Notes'!C$12</f>
        <v>2.7E-2</v>
      </c>
      <c r="F7745" s="15">
        <f t="shared" si="240"/>
        <v>2.4817499999999999E-2</v>
      </c>
      <c r="G7745" s="10">
        <f>IF(C7745&gt;'Assumptions Notes'!C$11,'Assumptions Notes'!C$11,C7745)</f>
        <v>110.3</v>
      </c>
      <c r="H7745" s="15">
        <f t="shared" si="241"/>
        <v>2.4817499999999999E-2</v>
      </c>
      <c r="I7745" s="2">
        <f>IF(C7745&gt;'Assumptions Notes'!C$11,-C7745*('Assumptions Notes'!C$13/(2*1000)),G7745*D7745)</f>
        <v>2.4817499999999999E-2</v>
      </c>
    </row>
    <row r="7746" spans="1:9" ht="16" x14ac:dyDescent="0.2">
      <c r="A7746" s="5">
        <v>42713.354166666664</v>
      </c>
      <c r="B7746" s="2">
        <v>1299.73</v>
      </c>
      <c r="C7746" s="29">
        <v>110.5</v>
      </c>
      <c r="D7746" s="8">
        <v>2.2625E-4</v>
      </c>
      <c r="E7746" s="13">
        <f>D7746*'Assumptions Notes'!C$12</f>
        <v>2.7150000000000001E-2</v>
      </c>
      <c r="F7746" s="15">
        <f t="shared" si="240"/>
        <v>2.5000624999999999E-2</v>
      </c>
      <c r="G7746" s="10">
        <f>IF(C7746&gt;'Assumptions Notes'!C$11,'Assumptions Notes'!C$11,C7746)</f>
        <v>110.5</v>
      </c>
      <c r="H7746" s="15">
        <f t="shared" si="241"/>
        <v>2.5000624999999999E-2</v>
      </c>
      <c r="I7746" s="2">
        <f>IF(C7746&gt;'Assumptions Notes'!C$11,-C7746*('Assumptions Notes'!C$13/(2*1000)),G7746*D7746)</f>
        <v>2.5000624999999999E-2</v>
      </c>
    </row>
    <row r="7747" spans="1:9" ht="16" x14ac:dyDescent="0.2">
      <c r="A7747" s="5">
        <v>42713.375</v>
      </c>
      <c r="B7747" s="2">
        <v>1299.48</v>
      </c>
      <c r="C7747" s="29">
        <v>108.4</v>
      </c>
      <c r="D7747" s="8">
        <v>2.275E-4</v>
      </c>
      <c r="E7747" s="13">
        <f>D7747*'Assumptions Notes'!C$12</f>
        <v>2.7300000000000001E-2</v>
      </c>
      <c r="F7747" s="15">
        <f t="shared" ref="F7747:F7810" si="242">D7747*C7747</f>
        <v>2.4661000000000002E-2</v>
      </c>
      <c r="G7747" s="10">
        <f>IF(C7747&gt;'Assumptions Notes'!C$11,'Assumptions Notes'!C$11,C7747)</f>
        <v>108.4</v>
      </c>
      <c r="H7747" s="15">
        <f t="shared" ref="H7747:H7810" si="243">G7747*D7747</f>
        <v>2.4661000000000002E-2</v>
      </c>
      <c r="I7747" s="2">
        <f>IF(C7747&gt;'Assumptions Notes'!C$11,-C7747*('Assumptions Notes'!C$13/(2*1000)),G7747*D7747)</f>
        <v>2.4661000000000002E-2</v>
      </c>
    </row>
    <row r="7748" spans="1:9" ht="16" x14ac:dyDescent="0.2">
      <c r="A7748" s="5">
        <v>42713.395833333336</v>
      </c>
      <c r="B7748" s="2">
        <v>1290.8599999999999</v>
      </c>
      <c r="C7748" s="29">
        <v>109.9</v>
      </c>
      <c r="D7748" s="8">
        <v>2.1875E-4</v>
      </c>
      <c r="E7748" s="13">
        <f>D7748*'Assumptions Notes'!C$12</f>
        <v>2.6249999999999999E-2</v>
      </c>
      <c r="F7748" s="15">
        <f t="shared" si="242"/>
        <v>2.4040625000000003E-2</v>
      </c>
      <c r="G7748" s="10">
        <f>IF(C7748&gt;'Assumptions Notes'!C$11,'Assumptions Notes'!C$11,C7748)</f>
        <v>109.9</v>
      </c>
      <c r="H7748" s="15">
        <f t="shared" si="243"/>
        <v>2.4040625000000003E-2</v>
      </c>
      <c r="I7748" s="2">
        <f>IF(C7748&gt;'Assumptions Notes'!C$11,-C7748*('Assumptions Notes'!C$13/(2*1000)),G7748*D7748)</f>
        <v>2.4040625000000003E-2</v>
      </c>
    </row>
    <row r="7749" spans="1:9" ht="16" x14ac:dyDescent="0.2">
      <c r="A7749" s="5">
        <v>42713.416666666664</v>
      </c>
      <c r="B7749" s="2">
        <v>1267.8399999999999</v>
      </c>
      <c r="C7749" s="29">
        <v>111.1</v>
      </c>
      <c r="D7749" s="8">
        <v>2.1000000000000001E-4</v>
      </c>
      <c r="E7749" s="13">
        <f>D7749*'Assumptions Notes'!C$12</f>
        <v>2.52E-2</v>
      </c>
      <c r="F7749" s="15">
        <f t="shared" si="242"/>
        <v>2.3331000000000001E-2</v>
      </c>
      <c r="G7749" s="10">
        <f>IF(C7749&gt;'Assumptions Notes'!C$11,'Assumptions Notes'!C$11,C7749)</f>
        <v>111.1</v>
      </c>
      <c r="H7749" s="15">
        <f t="shared" si="243"/>
        <v>2.3331000000000001E-2</v>
      </c>
      <c r="I7749" s="2">
        <f>IF(C7749&gt;'Assumptions Notes'!C$11,-C7749*('Assumptions Notes'!C$13/(2*1000)),G7749*D7749)</f>
        <v>2.3331000000000001E-2</v>
      </c>
    </row>
    <row r="7750" spans="1:9" ht="16" x14ac:dyDescent="0.2">
      <c r="A7750" s="5">
        <v>42713.4375</v>
      </c>
      <c r="B7750" s="2">
        <v>1220.21</v>
      </c>
      <c r="C7750" s="29">
        <v>111.6</v>
      </c>
      <c r="D7750" s="8">
        <v>2.075E-4</v>
      </c>
      <c r="E7750" s="13">
        <f>D7750*'Assumptions Notes'!C$12</f>
        <v>2.4899999999999999E-2</v>
      </c>
      <c r="F7750" s="15">
        <f t="shared" si="242"/>
        <v>2.3157000000000001E-2</v>
      </c>
      <c r="G7750" s="10">
        <f>IF(C7750&gt;'Assumptions Notes'!C$11,'Assumptions Notes'!C$11,C7750)</f>
        <v>111.6</v>
      </c>
      <c r="H7750" s="15">
        <f t="shared" si="243"/>
        <v>2.3157000000000001E-2</v>
      </c>
      <c r="I7750" s="2">
        <f>IF(C7750&gt;'Assumptions Notes'!C$11,-C7750*('Assumptions Notes'!C$13/(2*1000)),G7750*D7750)</f>
        <v>2.3157000000000001E-2</v>
      </c>
    </row>
    <row r="7751" spans="1:9" ht="16" x14ac:dyDescent="0.2">
      <c r="A7751" s="5">
        <v>42713.458333333336</v>
      </c>
      <c r="B7751" s="2">
        <v>1185.0999999999999</v>
      </c>
      <c r="C7751" s="29">
        <v>111.1</v>
      </c>
      <c r="D7751" s="8">
        <v>2.05E-4</v>
      </c>
      <c r="E7751" s="13">
        <f>D7751*'Assumptions Notes'!C$12</f>
        <v>2.46E-2</v>
      </c>
      <c r="F7751" s="15">
        <f t="shared" si="242"/>
        <v>2.2775499999999997E-2</v>
      </c>
      <c r="G7751" s="10">
        <f>IF(C7751&gt;'Assumptions Notes'!C$11,'Assumptions Notes'!C$11,C7751)</f>
        <v>111.1</v>
      </c>
      <c r="H7751" s="15">
        <f t="shared" si="243"/>
        <v>2.2775499999999997E-2</v>
      </c>
      <c r="I7751" s="2">
        <f>IF(C7751&gt;'Assumptions Notes'!C$11,-C7751*('Assumptions Notes'!C$13/(2*1000)),G7751*D7751)</f>
        <v>2.2775499999999997E-2</v>
      </c>
    </row>
    <row r="7752" spans="1:9" ht="16" x14ac:dyDescent="0.2">
      <c r="A7752" s="5">
        <v>42713.479166666664</v>
      </c>
      <c r="B7752" s="2">
        <v>1150.93</v>
      </c>
      <c r="C7752" s="29">
        <v>109.6</v>
      </c>
      <c r="D7752" s="8">
        <v>2.1499999999999999E-4</v>
      </c>
      <c r="E7752" s="13">
        <f>D7752*'Assumptions Notes'!C$12</f>
        <v>2.58E-2</v>
      </c>
      <c r="F7752" s="15">
        <f t="shared" si="242"/>
        <v>2.3563999999999998E-2</v>
      </c>
      <c r="G7752" s="10">
        <f>IF(C7752&gt;'Assumptions Notes'!C$11,'Assumptions Notes'!C$11,C7752)</f>
        <v>109.6</v>
      </c>
      <c r="H7752" s="15">
        <f t="shared" si="243"/>
        <v>2.3563999999999998E-2</v>
      </c>
      <c r="I7752" s="2">
        <f>IF(C7752&gt;'Assumptions Notes'!C$11,-C7752*('Assumptions Notes'!C$13/(2*1000)),G7752*D7752)</f>
        <v>2.3563999999999998E-2</v>
      </c>
    </row>
    <row r="7753" spans="1:9" ht="16" x14ac:dyDescent="0.2">
      <c r="A7753" s="5">
        <v>42713.5</v>
      </c>
      <c r="B7753" s="2">
        <v>1128.0899999999999</v>
      </c>
      <c r="C7753" s="29">
        <v>108.7</v>
      </c>
      <c r="D7753" s="8">
        <v>2.2499999999999999E-4</v>
      </c>
      <c r="E7753" s="13">
        <f>D7753*'Assumptions Notes'!C$12</f>
        <v>2.7E-2</v>
      </c>
      <c r="F7753" s="15">
        <f t="shared" si="242"/>
        <v>2.44575E-2</v>
      </c>
      <c r="G7753" s="10">
        <f>IF(C7753&gt;'Assumptions Notes'!C$11,'Assumptions Notes'!C$11,C7753)</f>
        <v>108.7</v>
      </c>
      <c r="H7753" s="15">
        <f t="shared" si="243"/>
        <v>2.44575E-2</v>
      </c>
      <c r="I7753" s="2">
        <f>IF(C7753&gt;'Assumptions Notes'!C$11,-C7753*('Assumptions Notes'!C$13/(2*1000)),G7753*D7753)</f>
        <v>2.44575E-2</v>
      </c>
    </row>
    <row r="7754" spans="1:9" ht="16" x14ac:dyDescent="0.2">
      <c r="A7754" s="5">
        <v>42713.520833333336</v>
      </c>
      <c r="B7754" s="2">
        <v>1074.54</v>
      </c>
      <c r="C7754" s="29">
        <v>109.7</v>
      </c>
      <c r="D7754" s="8">
        <v>2.1250000000000002E-4</v>
      </c>
      <c r="E7754" s="13">
        <f>D7754*'Assumptions Notes'!C$12</f>
        <v>2.5500000000000002E-2</v>
      </c>
      <c r="F7754" s="15">
        <f t="shared" si="242"/>
        <v>2.3311250000000002E-2</v>
      </c>
      <c r="G7754" s="10">
        <f>IF(C7754&gt;'Assumptions Notes'!C$11,'Assumptions Notes'!C$11,C7754)</f>
        <v>109.7</v>
      </c>
      <c r="H7754" s="15">
        <f t="shared" si="243"/>
        <v>2.3311250000000002E-2</v>
      </c>
      <c r="I7754" s="2">
        <f>IF(C7754&gt;'Assumptions Notes'!C$11,-C7754*('Assumptions Notes'!C$13/(2*1000)),G7754*D7754)</f>
        <v>2.3311250000000002E-2</v>
      </c>
    </row>
    <row r="7755" spans="1:9" ht="16" x14ac:dyDescent="0.2">
      <c r="A7755" s="5">
        <v>42713.541666666664</v>
      </c>
      <c r="B7755" s="2">
        <v>1045.01</v>
      </c>
      <c r="C7755" s="29">
        <v>108.4</v>
      </c>
      <c r="D7755" s="8">
        <v>2.0000000000000001E-4</v>
      </c>
      <c r="E7755" s="13">
        <f>D7755*'Assumptions Notes'!C$12</f>
        <v>2.4E-2</v>
      </c>
      <c r="F7755" s="15">
        <f t="shared" si="242"/>
        <v>2.1680000000000001E-2</v>
      </c>
      <c r="G7755" s="10">
        <f>IF(C7755&gt;'Assumptions Notes'!C$11,'Assumptions Notes'!C$11,C7755)</f>
        <v>108.4</v>
      </c>
      <c r="H7755" s="15">
        <f t="shared" si="243"/>
        <v>2.1680000000000001E-2</v>
      </c>
      <c r="I7755" s="2">
        <f>IF(C7755&gt;'Assumptions Notes'!C$11,-C7755*('Assumptions Notes'!C$13/(2*1000)),G7755*D7755)</f>
        <v>2.1680000000000001E-2</v>
      </c>
    </row>
    <row r="7756" spans="1:9" ht="16" x14ac:dyDescent="0.2">
      <c r="A7756" s="5">
        <v>42713.5625</v>
      </c>
      <c r="B7756" s="2">
        <v>1027.98</v>
      </c>
      <c r="C7756" s="29">
        <v>110.2</v>
      </c>
      <c r="D7756" s="8">
        <v>1.975E-4</v>
      </c>
      <c r="E7756" s="13">
        <f>D7756*'Assumptions Notes'!C$12</f>
        <v>2.3699999999999999E-2</v>
      </c>
      <c r="F7756" s="15">
        <f t="shared" si="242"/>
        <v>2.1764500000000003E-2</v>
      </c>
      <c r="G7756" s="10">
        <f>IF(C7756&gt;'Assumptions Notes'!C$11,'Assumptions Notes'!C$11,C7756)</f>
        <v>110.2</v>
      </c>
      <c r="H7756" s="15">
        <f t="shared" si="243"/>
        <v>2.1764500000000003E-2</v>
      </c>
      <c r="I7756" s="2">
        <f>IF(C7756&gt;'Assumptions Notes'!C$11,-C7756*('Assumptions Notes'!C$13/(2*1000)),G7756*D7756)</f>
        <v>2.1764500000000003E-2</v>
      </c>
    </row>
    <row r="7757" spans="1:9" ht="16" x14ac:dyDescent="0.2">
      <c r="A7757" s="5">
        <v>42713.583333333336</v>
      </c>
      <c r="B7757" s="2">
        <v>985.79</v>
      </c>
      <c r="C7757" s="29">
        <v>110.1</v>
      </c>
      <c r="D7757" s="8">
        <v>1.95E-4</v>
      </c>
      <c r="E7757" s="13">
        <f>D7757*'Assumptions Notes'!C$12</f>
        <v>2.3400000000000001E-2</v>
      </c>
      <c r="F7757" s="15">
        <f t="shared" si="242"/>
        <v>2.1469499999999999E-2</v>
      </c>
      <c r="G7757" s="10">
        <f>IF(C7757&gt;'Assumptions Notes'!C$11,'Assumptions Notes'!C$11,C7757)</f>
        <v>110.1</v>
      </c>
      <c r="H7757" s="15">
        <f t="shared" si="243"/>
        <v>2.1469499999999999E-2</v>
      </c>
      <c r="I7757" s="2">
        <f>IF(C7757&gt;'Assumptions Notes'!C$11,-C7757*('Assumptions Notes'!C$13/(2*1000)),G7757*D7757)</f>
        <v>2.1469499999999999E-2</v>
      </c>
    </row>
    <row r="7758" spans="1:9" ht="16" x14ac:dyDescent="0.2">
      <c r="A7758" s="5">
        <v>42713.604166666664</v>
      </c>
      <c r="B7758" s="2">
        <v>997.37</v>
      </c>
      <c r="C7758" s="29">
        <v>110.5</v>
      </c>
      <c r="D7758" s="8">
        <v>1.9625E-4</v>
      </c>
      <c r="E7758" s="13">
        <f>D7758*'Assumptions Notes'!C$12</f>
        <v>2.3550000000000001E-2</v>
      </c>
      <c r="F7758" s="15">
        <f t="shared" si="242"/>
        <v>2.1685625E-2</v>
      </c>
      <c r="G7758" s="10">
        <f>IF(C7758&gt;'Assumptions Notes'!C$11,'Assumptions Notes'!C$11,C7758)</f>
        <v>110.5</v>
      </c>
      <c r="H7758" s="15">
        <f t="shared" si="243"/>
        <v>2.1685625E-2</v>
      </c>
      <c r="I7758" s="2">
        <f>IF(C7758&gt;'Assumptions Notes'!C$11,-C7758*('Assumptions Notes'!C$13/(2*1000)),G7758*D7758)</f>
        <v>2.1685625E-2</v>
      </c>
    </row>
    <row r="7759" spans="1:9" ht="16" x14ac:dyDescent="0.2">
      <c r="A7759" s="5">
        <v>42713.625</v>
      </c>
      <c r="B7759" s="2">
        <v>998.08</v>
      </c>
      <c r="C7759" s="29">
        <v>107.7</v>
      </c>
      <c r="D7759" s="8">
        <v>1.975E-4</v>
      </c>
      <c r="E7759" s="13">
        <f>D7759*'Assumptions Notes'!C$12</f>
        <v>2.3699999999999999E-2</v>
      </c>
      <c r="F7759" s="15">
        <f t="shared" si="242"/>
        <v>2.1270750000000001E-2</v>
      </c>
      <c r="G7759" s="10">
        <f>IF(C7759&gt;'Assumptions Notes'!C$11,'Assumptions Notes'!C$11,C7759)</f>
        <v>107.7</v>
      </c>
      <c r="H7759" s="15">
        <f t="shared" si="243"/>
        <v>2.1270750000000001E-2</v>
      </c>
      <c r="I7759" s="2">
        <f>IF(C7759&gt;'Assumptions Notes'!C$11,-C7759*('Assumptions Notes'!C$13/(2*1000)),G7759*D7759)</f>
        <v>2.1270750000000001E-2</v>
      </c>
    </row>
    <row r="7760" spans="1:9" ht="16" x14ac:dyDescent="0.2">
      <c r="A7760" s="5">
        <v>42713.645833333336</v>
      </c>
      <c r="B7760" s="2">
        <v>1001.81</v>
      </c>
      <c r="C7760" s="29">
        <v>108.9</v>
      </c>
      <c r="D7760" s="8">
        <v>2.2124999999999998E-4</v>
      </c>
      <c r="E7760" s="13">
        <f>D7760*'Assumptions Notes'!C$12</f>
        <v>2.6549999999999997E-2</v>
      </c>
      <c r="F7760" s="15">
        <f t="shared" si="242"/>
        <v>2.4094125000000001E-2</v>
      </c>
      <c r="G7760" s="10">
        <f>IF(C7760&gt;'Assumptions Notes'!C$11,'Assumptions Notes'!C$11,C7760)</f>
        <v>108.9</v>
      </c>
      <c r="H7760" s="15">
        <f t="shared" si="243"/>
        <v>2.4094125000000001E-2</v>
      </c>
      <c r="I7760" s="2">
        <f>IF(C7760&gt;'Assumptions Notes'!C$11,-C7760*('Assumptions Notes'!C$13/(2*1000)),G7760*D7760)</f>
        <v>2.4094125000000001E-2</v>
      </c>
    </row>
    <row r="7761" spans="1:9" ht="16" x14ac:dyDescent="0.2">
      <c r="A7761" s="5">
        <v>42713.666666666664</v>
      </c>
      <c r="B7761" s="2">
        <v>1049.57</v>
      </c>
      <c r="C7761" s="29">
        <v>111.9</v>
      </c>
      <c r="D7761" s="8">
        <v>2.4499999999999999E-4</v>
      </c>
      <c r="E7761" s="13">
        <f>D7761*'Assumptions Notes'!C$12</f>
        <v>2.9399999999999999E-2</v>
      </c>
      <c r="F7761" s="15">
        <f t="shared" si="242"/>
        <v>2.7415499999999999E-2</v>
      </c>
      <c r="G7761" s="10">
        <f>IF(C7761&gt;'Assumptions Notes'!C$11,'Assumptions Notes'!C$11,C7761)</f>
        <v>111.9</v>
      </c>
      <c r="H7761" s="15">
        <f t="shared" si="243"/>
        <v>2.7415499999999999E-2</v>
      </c>
      <c r="I7761" s="2">
        <f>IF(C7761&gt;'Assumptions Notes'!C$11,-C7761*('Assumptions Notes'!C$13/(2*1000)),G7761*D7761)</f>
        <v>2.7415499999999999E-2</v>
      </c>
    </row>
    <row r="7762" spans="1:9" ht="16" x14ac:dyDescent="0.2">
      <c r="A7762" s="5">
        <v>42713.6875</v>
      </c>
      <c r="B7762" s="2">
        <v>1091.57</v>
      </c>
      <c r="C7762" s="29">
        <v>112.3</v>
      </c>
      <c r="D7762" s="8">
        <v>2.7E-4</v>
      </c>
      <c r="E7762" s="13">
        <f>D7762*'Assumptions Notes'!C$12</f>
        <v>3.2399999999999998E-2</v>
      </c>
      <c r="F7762" s="15">
        <f t="shared" si="242"/>
        <v>3.0321000000000001E-2</v>
      </c>
      <c r="G7762" s="10">
        <f>IF(C7762&gt;'Assumptions Notes'!C$11,'Assumptions Notes'!C$11,C7762)</f>
        <v>112.3</v>
      </c>
      <c r="H7762" s="15">
        <f t="shared" si="243"/>
        <v>3.0321000000000001E-2</v>
      </c>
      <c r="I7762" s="2">
        <f>IF(C7762&gt;'Assumptions Notes'!C$11,-C7762*('Assumptions Notes'!C$13/(2*1000)),G7762*D7762)</f>
        <v>3.0321000000000001E-2</v>
      </c>
    </row>
    <row r="7763" spans="1:9" ht="16" x14ac:dyDescent="0.2">
      <c r="A7763" s="5">
        <v>42713.708333333336</v>
      </c>
      <c r="B7763" s="2">
        <v>1143.3499999999999</v>
      </c>
      <c r="C7763" s="29">
        <v>111.6</v>
      </c>
      <c r="D7763" s="8">
        <v>2.9500000000000001E-4</v>
      </c>
      <c r="E7763" s="13">
        <f>D7763*'Assumptions Notes'!C$12</f>
        <v>3.5400000000000001E-2</v>
      </c>
      <c r="F7763" s="15">
        <f t="shared" si="242"/>
        <v>3.2922E-2</v>
      </c>
      <c r="G7763" s="10">
        <f>IF(C7763&gt;'Assumptions Notes'!C$11,'Assumptions Notes'!C$11,C7763)</f>
        <v>111.6</v>
      </c>
      <c r="H7763" s="15">
        <f t="shared" si="243"/>
        <v>3.2922E-2</v>
      </c>
      <c r="I7763" s="2">
        <f>IF(C7763&gt;'Assumptions Notes'!C$11,-C7763*('Assumptions Notes'!C$13/(2*1000)),G7763*D7763)</f>
        <v>3.2922E-2</v>
      </c>
    </row>
    <row r="7764" spans="1:9" ht="16" x14ac:dyDescent="0.2">
      <c r="A7764" s="5">
        <v>42713.729166666664</v>
      </c>
      <c r="B7764" s="2">
        <v>1201.18</v>
      </c>
      <c r="C7764" s="29">
        <v>111.5</v>
      </c>
      <c r="D7764" s="8">
        <v>2.9750000000000002E-4</v>
      </c>
      <c r="E7764" s="13">
        <f>D7764*'Assumptions Notes'!C$12</f>
        <v>3.5700000000000003E-2</v>
      </c>
      <c r="F7764" s="15">
        <f t="shared" si="242"/>
        <v>3.3171249999999999E-2</v>
      </c>
      <c r="G7764" s="10">
        <f>IF(C7764&gt;'Assumptions Notes'!C$11,'Assumptions Notes'!C$11,C7764)</f>
        <v>111.5</v>
      </c>
      <c r="H7764" s="15">
        <f t="shared" si="243"/>
        <v>3.3171249999999999E-2</v>
      </c>
      <c r="I7764" s="2">
        <f>IF(C7764&gt;'Assumptions Notes'!C$11,-C7764*('Assumptions Notes'!C$13/(2*1000)),G7764*D7764)</f>
        <v>3.3171249999999999E-2</v>
      </c>
    </row>
    <row r="7765" spans="1:9" ht="16" x14ac:dyDescent="0.2">
      <c r="A7765" s="5">
        <v>42713.75</v>
      </c>
      <c r="B7765" s="2">
        <v>1214.4100000000001</v>
      </c>
      <c r="C7765" s="29">
        <v>111.6</v>
      </c>
      <c r="D7765" s="8">
        <v>2.9999999999999997E-4</v>
      </c>
      <c r="E7765" s="13">
        <f>D7765*'Assumptions Notes'!C$12</f>
        <v>3.5999999999999997E-2</v>
      </c>
      <c r="F7765" s="15">
        <f t="shared" si="242"/>
        <v>3.3479999999999996E-2</v>
      </c>
      <c r="G7765" s="10">
        <f>IF(C7765&gt;'Assumptions Notes'!C$11,'Assumptions Notes'!C$11,C7765)</f>
        <v>111.6</v>
      </c>
      <c r="H7765" s="15">
        <f t="shared" si="243"/>
        <v>3.3479999999999996E-2</v>
      </c>
      <c r="I7765" s="2">
        <f>IF(C7765&gt;'Assumptions Notes'!C$11,-C7765*('Assumptions Notes'!C$13/(2*1000)),G7765*D7765)</f>
        <v>3.3479999999999996E-2</v>
      </c>
    </row>
    <row r="7766" spans="1:9" ht="16" x14ac:dyDescent="0.2">
      <c r="A7766" s="5">
        <v>42713.770833333336</v>
      </c>
      <c r="B7766" s="2">
        <v>1257.01</v>
      </c>
      <c r="C7766" s="29">
        <v>112.5</v>
      </c>
      <c r="D7766" s="8">
        <v>2.9999999999999997E-4</v>
      </c>
      <c r="E7766" s="13">
        <f>D7766*'Assumptions Notes'!C$12</f>
        <v>3.5999999999999997E-2</v>
      </c>
      <c r="F7766" s="15">
        <f t="shared" si="242"/>
        <v>3.3749999999999995E-2</v>
      </c>
      <c r="G7766" s="10">
        <f>IF(C7766&gt;'Assumptions Notes'!C$11,'Assumptions Notes'!C$11,C7766)</f>
        <v>112.5</v>
      </c>
      <c r="H7766" s="15">
        <f t="shared" si="243"/>
        <v>3.3749999999999995E-2</v>
      </c>
      <c r="I7766" s="2">
        <f>IF(C7766&gt;'Assumptions Notes'!C$11,-C7766*('Assumptions Notes'!C$13/(2*1000)),G7766*D7766)</f>
        <v>3.3749999999999995E-2</v>
      </c>
    </row>
    <row r="7767" spans="1:9" ht="16" x14ac:dyDescent="0.2">
      <c r="A7767" s="5">
        <v>42713.791666666664</v>
      </c>
      <c r="B7767" s="2">
        <v>1279.43</v>
      </c>
      <c r="C7767" s="29">
        <v>112.7</v>
      </c>
      <c r="D7767" s="8">
        <v>2.9999999999999997E-4</v>
      </c>
      <c r="E7767" s="13">
        <f>D7767*'Assumptions Notes'!C$12</f>
        <v>3.5999999999999997E-2</v>
      </c>
      <c r="F7767" s="15">
        <f t="shared" si="242"/>
        <v>3.381E-2</v>
      </c>
      <c r="G7767" s="10">
        <f>IF(C7767&gt;'Assumptions Notes'!C$11,'Assumptions Notes'!C$11,C7767)</f>
        <v>112.7</v>
      </c>
      <c r="H7767" s="15">
        <f t="shared" si="243"/>
        <v>3.381E-2</v>
      </c>
      <c r="I7767" s="2">
        <f>IF(C7767&gt;'Assumptions Notes'!C$11,-C7767*('Assumptions Notes'!C$13/(2*1000)),G7767*D7767)</f>
        <v>3.381E-2</v>
      </c>
    </row>
    <row r="7768" spans="1:9" ht="16" x14ac:dyDescent="0.2">
      <c r="A7768" s="5">
        <v>42713.8125</v>
      </c>
      <c r="B7768" s="2">
        <v>1302.2</v>
      </c>
      <c r="C7768" s="29">
        <v>111.6</v>
      </c>
      <c r="D7768" s="8">
        <v>2.9750000000000002E-4</v>
      </c>
      <c r="E7768" s="13">
        <f>D7768*'Assumptions Notes'!C$12</f>
        <v>3.5700000000000003E-2</v>
      </c>
      <c r="F7768" s="15">
        <f t="shared" si="242"/>
        <v>3.3201000000000001E-2</v>
      </c>
      <c r="G7768" s="10">
        <f>IF(C7768&gt;'Assumptions Notes'!C$11,'Assumptions Notes'!C$11,C7768)</f>
        <v>111.6</v>
      </c>
      <c r="H7768" s="15">
        <f t="shared" si="243"/>
        <v>3.3201000000000001E-2</v>
      </c>
      <c r="I7768" s="2">
        <f>IF(C7768&gt;'Assumptions Notes'!C$11,-C7768*('Assumptions Notes'!C$13/(2*1000)),G7768*D7768)</f>
        <v>3.3201000000000001E-2</v>
      </c>
    </row>
    <row r="7769" spans="1:9" ht="16" x14ac:dyDescent="0.2">
      <c r="A7769" s="5">
        <v>42713.833333333336</v>
      </c>
      <c r="B7769" s="2">
        <v>1308.3399999999999</v>
      </c>
      <c r="C7769" s="29">
        <v>111.3</v>
      </c>
      <c r="D7769" s="8">
        <v>2.9500000000000001E-4</v>
      </c>
      <c r="E7769" s="13">
        <f>D7769*'Assumptions Notes'!C$12</f>
        <v>3.5400000000000001E-2</v>
      </c>
      <c r="F7769" s="15">
        <f t="shared" si="242"/>
        <v>3.2833500000000002E-2</v>
      </c>
      <c r="G7769" s="10">
        <f>IF(C7769&gt;'Assumptions Notes'!C$11,'Assumptions Notes'!C$11,C7769)</f>
        <v>111.3</v>
      </c>
      <c r="H7769" s="15">
        <f t="shared" si="243"/>
        <v>3.2833500000000002E-2</v>
      </c>
      <c r="I7769" s="2">
        <f>IF(C7769&gt;'Assumptions Notes'!C$11,-C7769*('Assumptions Notes'!C$13/(2*1000)),G7769*D7769)</f>
        <v>3.2833500000000002E-2</v>
      </c>
    </row>
    <row r="7770" spans="1:9" ht="16" x14ac:dyDescent="0.2">
      <c r="A7770" s="5">
        <v>42713.854166666664</v>
      </c>
      <c r="B7770" s="2">
        <v>1350.48</v>
      </c>
      <c r="C7770" s="29">
        <v>106.5</v>
      </c>
      <c r="D7770" s="8">
        <v>2.9E-4</v>
      </c>
      <c r="E7770" s="13">
        <f>D7770*'Assumptions Notes'!C$12</f>
        <v>3.4799999999999998E-2</v>
      </c>
      <c r="F7770" s="15">
        <f t="shared" si="242"/>
        <v>3.0884999999999999E-2</v>
      </c>
      <c r="G7770" s="10">
        <f>IF(C7770&gt;'Assumptions Notes'!C$11,'Assumptions Notes'!C$11,C7770)</f>
        <v>106.5</v>
      </c>
      <c r="H7770" s="15">
        <f t="shared" si="243"/>
        <v>3.0884999999999999E-2</v>
      </c>
      <c r="I7770" s="2">
        <f>IF(C7770&gt;'Assumptions Notes'!C$11,-C7770*('Assumptions Notes'!C$13/(2*1000)),G7770*D7770)</f>
        <v>3.0884999999999999E-2</v>
      </c>
    </row>
    <row r="7771" spans="1:9" ht="16" x14ac:dyDescent="0.2">
      <c r="A7771" s="5">
        <v>42713.875</v>
      </c>
      <c r="B7771" s="2">
        <v>1339.36</v>
      </c>
      <c r="C7771" s="29">
        <v>107</v>
      </c>
      <c r="D7771" s="8">
        <v>2.8499999999999999E-4</v>
      </c>
      <c r="E7771" s="13">
        <f>D7771*'Assumptions Notes'!C$12</f>
        <v>3.4200000000000001E-2</v>
      </c>
      <c r="F7771" s="15">
        <f t="shared" si="242"/>
        <v>3.0494999999999998E-2</v>
      </c>
      <c r="G7771" s="10">
        <f>IF(C7771&gt;'Assumptions Notes'!C$11,'Assumptions Notes'!C$11,C7771)</f>
        <v>107</v>
      </c>
      <c r="H7771" s="15">
        <f t="shared" si="243"/>
        <v>3.0494999999999998E-2</v>
      </c>
      <c r="I7771" s="2">
        <f>IF(C7771&gt;'Assumptions Notes'!C$11,-C7771*('Assumptions Notes'!C$13/(2*1000)),G7771*D7771)</f>
        <v>3.0494999999999998E-2</v>
      </c>
    </row>
    <row r="7772" spans="1:9" ht="16" x14ac:dyDescent="0.2">
      <c r="A7772" s="5">
        <v>42713.895833333336</v>
      </c>
      <c r="B7772" s="2">
        <v>1311.15</v>
      </c>
      <c r="C7772" s="29">
        <v>112.5</v>
      </c>
      <c r="D7772" s="8">
        <v>2.7E-4</v>
      </c>
      <c r="E7772" s="13">
        <f>D7772*'Assumptions Notes'!C$12</f>
        <v>3.2399999999999998E-2</v>
      </c>
      <c r="F7772" s="15">
        <f t="shared" si="242"/>
        <v>3.0374999999999999E-2</v>
      </c>
      <c r="G7772" s="10">
        <f>IF(C7772&gt;'Assumptions Notes'!C$11,'Assumptions Notes'!C$11,C7772)</f>
        <v>112.5</v>
      </c>
      <c r="H7772" s="15">
        <f t="shared" si="243"/>
        <v>3.0374999999999999E-2</v>
      </c>
      <c r="I7772" s="2">
        <f>IF(C7772&gt;'Assumptions Notes'!C$11,-C7772*('Assumptions Notes'!C$13/(2*1000)),G7772*D7772)</f>
        <v>3.0374999999999999E-2</v>
      </c>
    </row>
    <row r="7773" spans="1:9" ht="16" x14ac:dyDescent="0.2">
      <c r="A7773" s="5">
        <v>42713.916666666664</v>
      </c>
      <c r="B7773" s="2">
        <v>1292.69</v>
      </c>
      <c r="C7773" s="29">
        <v>113.2</v>
      </c>
      <c r="D7773" s="8">
        <v>2.5500000000000002E-4</v>
      </c>
      <c r="E7773" s="13">
        <f>D7773*'Assumptions Notes'!C$12</f>
        <v>3.0600000000000002E-2</v>
      </c>
      <c r="F7773" s="15">
        <f t="shared" si="242"/>
        <v>2.8866000000000003E-2</v>
      </c>
      <c r="G7773" s="10">
        <f>IF(C7773&gt;'Assumptions Notes'!C$11,'Assumptions Notes'!C$11,C7773)</f>
        <v>113.2</v>
      </c>
      <c r="H7773" s="15">
        <f t="shared" si="243"/>
        <v>2.8866000000000003E-2</v>
      </c>
      <c r="I7773" s="2">
        <f>IF(C7773&gt;'Assumptions Notes'!C$11,-C7773*('Assumptions Notes'!C$13/(2*1000)),G7773*D7773)</f>
        <v>2.8866000000000003E-2</v>
      </c>
    </row>
    <row r="7774" spans="1:9" ht="16" x14ac:dyDescent="0.2">
      <c r="A7774" s="5">
        <v>42713.9375</v>
      </c>
      <c r="B7774" s="2">
        <v>1271.51</v>
      </c>
      <c r="C7774" s="29">
        <v>116.2</v>
      </c>
      <c r="D7774" s="8">
        <v>2.1250000000000002E-4</v>
      </c>
      <c r="E7774" s="13">
        <f>D7774*'Assumptions Notes'!C$12</f>
        <v>2.5500000000000002E-2</v>
      </c>
      <c r="F7774" s="15">
        <f t="shared" si="242"/>
        <v>2.4692500000000003E-2</v>
      </c>
      <c r="G7774" s="10">
        <f>IF(C7774&gt;'Assumptions Notes'!C$11,'Assumptions Notes'!C$11,C7774)</f>
        <v>116.2</v>
      </c>
      <c r="H7774" s="15">
        <f t="shared" si="243"/>
        <v>2.4692500000000003E-2</v>
      </c>
      <c r="I7774" s="2">
        <f>IF(C7774&gt;'Assumptions Notes'!C$11,-C7774*('Assumptions Notes'!C$13/(2*1000)),G7774*D7774)</f>
        <v>2.4692500000000003E-2</v>
      </c>
    </row>
    <row r="7775" spans="1:9" ht="16" x14ac:dyDescent="0.2">
      <c r="A7775" s="5">
        <v>42713.958333333336</v>
      </c>
      <c r="B7775" s="2">
        <v>1265.3800000000001</v>
      </c>
      <c r="C7775" s="29">
        <v>115.8</v>
      </c>
      <c r="D7775" s="8">
        <v>1.7000000000000001E-4</v>
      </c>
      <c r="E7775" s="13">
        <f>D7775*'Assumptions Notes'!C$12</f>
        <v>2.0400000000000001E-2</v>
      </c>
      <c r="F7775" s="15">
        <f t="shared" si="242"/>
        <v>1.9686000000000002E-2</v>
      </c>
      <c r="G7775" s="10">
        <f>IF(C7775&gt;'Assumptions Notes'!C$11,'Assumptions Notes'!C$11,C7775)</f>
        <v>115.8</v>
      </c>
      <c r="H7775" s="15">
        <f t="shared" si="243"/>
        <v>1.9686000000000002E-2</v>
      </c>
      <c r="I7775" s="2">
        <f>IF(C7775&gt;'Assumptions Notes'!C$11,-C7775*('Assumptions Notes'!C$13/(2*1000)),G7775*D7775)</f>
        <v>1.9686000000000002E-2</v>
      </c>
    </row>
    <row r="7776" spans="1:9" ht="16" x14ac:dyDescent="0.2">
      <c r="A7776" s="5">
        <v>42713.979166666664</v>
      </c>
      <c r="B7776" s="2">
        <v>1252.71</v>
      </c>
      <c r="C7776" s="29">
        <v>117</v>
      </c>
      <c r="D7776" s="8">
        <v>1.5000000000000001E-4</v>
      </c>
      <c r="E7776" s="13">
        <f>D7776*'Assumptions Notes'!C$12</f>
        <v>1.8000000000000002E-2</v>
      </c>
      <c r="F7776" s="15">
        <f t="shared" si="242"/>
        <v>1.7550000000000003E-2</v>
      </c>
      <c r="G7776" s="10">
        <f>IF(C7776&gt;'Assumptions Notes'!C$11,'Assumptions Notes'!C$11,C7776)</f>
        <v>117</v>
      </c>
      <c r="H7776" s="15">
        <f t="shared" si="243"/>
        <v>1.7550000000000003E-2</v>
      </c>
      <c r="I7776" s="2">
        <f>IF(C7776&gt;'Assumptions Notes'!C$11,-C7776*('Assumptions Notes'!C$13/(2*1000)),G7776*D7776)</f>
        <v>1.7550000000000003E-2</v>
      </c>
    </row>
    <row r="7777" spans="1:9" ht="16" x14ac:dyDescent="0.2">
      <c r="A7777" s="5">
        <v>42714</v>
      </c>
      <c r="B7777" s="2">
        <v>1423.31</v>
      </c>
      <c r="C7777" s="29">
        <v>117.1</v>
      </c>
      <c r="D7777" s="8">
        <v>1.2999999999999999E-4</v>
      </c>
      <c r="E7777" s="13">
        <f>D7777*'Assumptions Notes'!C$12</f>
        <v>1.5599999999999999E-2</v>
      </c>
      <c r="F7777" s="15">
        <f t="shared" si="242"/>
        <v>1.5222999999999999E-2</v>
      </c>
      <c r="G7777" s="10">
        <f>IF(C7777&gt;'Assumptions Notes'!C$11,'Assumptions Notes'!C$11,C7777)</f>
        <v>117.1</v>
      </c>
      <c r="H7777" s="15">
        <f t="shared" si="243"/>
        <v>1.5222999999999999E-2</v>
      </c>
      <c r="I7777" s="2">
        <f>IF(C7777&gt;'Assumptions Notes'!C$11,-C7777*('Assumptions Notes'!C$13/(2*1000)),G7777*D7777)</f>
        <v>1.5222999999999999E-2</v>
      </c>
    </row>
    <row r="7778" spans="1:9" ht="16" x14ac:dyDescent="0.2">
      <c r="A7778" s="5">
        <v>42714.020833333336</v>
      </c>
      <c r="B7778" s="2">
        <v>1323.44</v>
      </c>
      <c r="C7778" s="29">
        <v>118.5</v>
      </c>
      <c r="D7778" s="8">
        <v>1.175E-4</v>
      </c>
      <c r="E7778" s="13">
        <f>D7778*'Assumptions Notes'!C$12</f>
        <v>1.41E-2</v>
      </c>
      <c r="F7778" s="15">
        <f t="shared" si="242"/>
        <v>1.392375E-2</v>
      </c>
      <c r="G7778" s="10">
        <f>IF(C7778&gt;'Assumptions Notes'!C$11,'Assumptions Notes'!C$11,C7778)</f>
        <v>118.5</v>
      </c>
      <c r="H7778" s="15">
        <f t="shared" si="243"/>
        <v>1.392375E-2</v>
      </c>
      <c r="I7778" s="2">
        <f>IF(C7778&gt;'Assumptions Notes'!C$11,-C7778*('Assumptions Notes'!C$13/(2*1000)),G7778*D7778)</f>
        <v>1.392375E-2</v>
      </c>
    </row>
    <row r="7779" spans="1:9" ht="16" x14ac:dyDescent="0.2">
      <c r="A7779" s="5">
        <v>42714.041666666664</v>
      </c>
      <c r="B7779" s="2">
        <v>1233.17</v>
      </c>
      <c r="C7779" s="29">
        <v>119.4</v>
      </c>
      <c r="D7779" s="8">
        <v>1.05E-4</v>
      </c>
      <c r="E7779" s="13">
        <f>D7779*'Assumptions Notes'!C$12</f>
        <v>1.26E-2</v>
      </c>
      <c r="F7779" s="15">
        <f t="shared" si="242"/>
        <v>1.2537000000000001E-2</v>
      </c>
      <c r="G7779" s="10">
        <f>IF(C7779&gt;'Assumptions Notes'!C$11,'Assumptions Notes'!C$11,C7779)</f>
        <v>119.4</v>
      </c>
      <c r="H7779" s="15">
        <f t="shared" si="243"/>
        <v>1.2537000000000001E-2</v>
      </c>
      <c r="I7779" s="2">
        <f>IF(C7779&gt;'Assumptions Notes'!C$11,-C7779*('Assumptions Notes'!C$13/(2*1000)),G7779*D7779)</f>
        <v>1.2537000000000001E-2</v>
      </c>
    </row>
    <row r="7780" spans="1:9" ht="16" x14ac:dyDescent="0.2">
      <c r="A7780" s="5">
        <v>42714.0625</v>
      </c>
      <c r="B7780" s="2">
        <v>1164.3399999999999</v>
      </c>
      <c r="C7780" s="29">
        <v>121.2</v>
      </c>
      <c r="D7780" s="8">
        <v>1.025E-4</v>
      </c>
      <c r="E7780" s="13">
        <f>D7780*'Assumptions Notes'!C$12</f>
        <v>1.23E-2</v>
      </c>
      <c r="F7780" s="15">
        <f t="shared" si="242"/>
        <v>1.2423E-2</v>
      </c>
      <c r="G7780" s="10">
        <f>IF(C7780&gt;'Assumptions Notes'!C$11,'Assumptions Notes'!C$11,C7780)</f>
        <v>121.2</v>
      </c>
      <c r="H7780" s="15">
        <f t="shared" si="243"/>
        <v>1.2423E-2</v>
      </c>
      <c r="I7780" s="2">
        <f>IF(C7780&gt;'Assumptions Notes'!C$11,-C7780*('Assumptions Notes'!C$13/(2*1000)),G7780*D7780)</f>
        <v>1.2423E-2</v>
      </c>
    </row>
    <row r="7781" spans="1:9" ht="16" x14ac:dyDescent="0.2">
      <c r="A7781" s="5">
        <v>42714.083333333336</v>
      </c>
      <c r="B7781" s="2">
        <v>1102.19</v>
      </c>
      <c r="C7781" s="29">
        <v>115.1</v>
      </c>
      <c r="D7781" s="8">
        <v>1E-4</v>
      </c>
      <c r="E7781" s="13">
        <f>D7781*'Assumptions Notes'!C$12</f>
        <v>1.2E-2</v>
      </c>
      <c r="F7781" s="15">
        <f t="shared" si="242"/>
        <v>1.1509999999999999E-2</v>
      </c>
      <c r="G7781" s="10">
        <f>IF(C7781&gt;'Assumptions Notes'!C$11,'Assumptions Notes'!C$11,C7781)</f>
        <v>115.1</v>
      </c>
      <c r="H7781" s="15">
        <f t="shared" si="243"/>
        <v>1.1509999999999999E-2</v>
      </c>
      <c r="I7781" s="2">
        <f>IF(C7781&gt;'Assumptions Notes'!C$11,-C7781*('Assumptions Notes'!C$13/(2*1000)),G7781*D7781)</f>
        <v>1.1509999999999999E-2</v>
      </c>
    </row>
    <row r="7782" spans="1:9" ht="16" x14ac:dyDescent="0.2">
      <c r="A7782" s="5">
        <v>42714.104166666664</v>
      </c>
      <c r="B7782" s="2">
        <v>1072.79</v>
      </c>
      <c r="C7782" s="29">
        <v>113.4</v>
      </c>
      <c r="D7782" s="8">
        <v>9.8750000000000002E-5</v>
      </c>
      <c r="E7782" s="13">
        <f>D7782*'Assumptions Notes'!C$12</f>
        <v>1.1849999999999999E-2</v>
      </c>
      <c r="F7782" s="15">
        <f t="shared" si="242"/>
        <v>1.119825E-2</v>
      </c>
      <c r="G7782" s="10">
        <f>IF(C7782&gt;'Assumptions Notes'!C$11,'Assumptions Notes'!C$11,C7782)</f>
        <v>113.4</v>
      </c>
      <c r="H7782" s="15">
        <f t="shared" si="243"/>
        <v>1.119825E-2</v>
      </c>
      <c r="I7782" s="2">
        <f>IF(C7782&gt;'Assumptions Notes'!C$11,-C7782*('Assumptions Notes'!C$13/(2*1000)),G7782*D7782)</f>
        <v>1.119825E-2</v>
      </c>
    </row>
    <row r="7783" spans="1:9" ht="16" x14ac:dyDescent="0.2">
      <c r="A7783" s="5">
        <v>42714.125</v>
      </c>
      <c r="B7783" s="2">
        <v>1049.95</v>
      </c>
      <c r="C7783" s="29">
        <v>112.1</v>
      </c>
      <c r="D7783" s="8">
        <v>9.7499999999999998E-5</v>
      </c>
      <c r="E7783" s="13">
        <f>D7783*'Assumptions Notes'!C$12</f>
        <v>1.17E-2</v>
      </c>
      <c r="F7783" s="15">
        <f t="shared" si="242"/>
        <v>1.0929749999999998E-2</v>
      </c>
      <c r="G7783" s="10">
        <f>IF(C7783&gt;'Assumptions Notes'!C$11,'Assumptions Notes'!C$11,C7783)</f>
        <v>112.1</v>
      </c>
      <c r="H7783" s="15">
        <f t="shared" si="243"/>
        <v>1.0929749999999998E-2</v>
      </c>
      <c r="I7783" s="2">
        <f>IF(C7783&gt;'Assumptions Notes'!C$11,-C7783*('Assumptions Notes'!C$13/(2*1000)),G7783*D7783)</f>
        <v>1.0929749999999998E-2</v>
      </c>
    </row>
    <row r="7784" spans="1:9" ht="16" x14ac:dyDescent="0.2">
      <c r="A7784" s="5">
        <v>42714.145833333336</v>
      </c>
      <c r="B7784" s="2">
        <v>1031.99</v>
      </c>
      <c r="C7784" s="29">
        <v>115.2</v>
      </c>
      <c r="D7784" s="8">
        <v>9.6250000000000009E-5</v>
      </c>
      <c r="E7784" s="13">
        <f>D7784*'Assumptions Notes'!C$12</f>
        <v>1.1550000000000001E-2</v>
      </c>
      <c r="F7784" s="15">
        <f t="shared" si="242"/>
        <v>1.1088000000000001E-2</v>
      </c>
      <c r="G7784" s="10">
        <f>IF(C7784&gt;'Assumptions Notes'!C$11,'Assumptions Notes'!C$11,C7784)</f>
        <v>115.2</v>
      </c>
      <c r="H7784" s="15">
        <f t="shared" si="243"/>
        <v>1.1088000000000001E-2</v>
      </c>
      <c r="I7784" s="2">
        <f>IF(C7784&gt;'Assumptions Notes'!C$11,-C7784*('Assumptions Notes'!C$13/(2*1000)),G7784*D7784)</f>
        <v>1.1088000000000001E-2</v>
      </c>
    </row>
    <row r="7785" spans="1:9" ht="16" x14ac:dyDescent="0.2">
      <c r="A7785" s="5">
        <v>42714.166666666664</v>
      </c>
      <c r="B7785" s="2">
        <v>1029.21</v>
      </c>
      <c r="C7785" s="29">
        <v>120.8</v>
      </c>
      <c r="D7785" s="8">
        <v>9.5000000000000005E-5</v>
      </c>
      <c r="E7785" s="13">
        <f>D7785*'Assumptions Notes'!C$12</f>
        <v>1.14E-2</v>
      </c>
      <c r="F7785" s="15">
        <f t="shared" si="242"/>
        <v>1.1476E-2</v>
      </c>
      <c r="G7785" s="10">
        <f>IF(C7785&gt;'Assumptions Notes'!C$11,'Assumptions Notes'!C$11,C7785)</f>
        <v>120.8</v>
      </c>
      <c r="H7785" s="15">
        <f t="shared" si="243"/>
        <v>1.1476E-2</v>
      </c>
      <c r="I7785" s="2">
        <f>IF(C7785&gt;'Assumptions Notes'!C$11,-C7785*('Assumptions Notes'!C$13/(2*1000)),G7785*D7785)</f>
        <v>1.1476E-2</v>
      </c>
    </row>
    <row r="7786" spans="1:9" ht="16" x14ac:dyDescent="0.2">
      <c r="A7786" s="5">
        <v>42714.1875</v>
      </c>
      <c r="B7786" s="2">
        <v>1015.64</v>
      </c>
      <c r="C7786" s="29">
        <v>119.7</v>
      </c>
      <c r="D7786" s="8">
        <v>9.6250000000000009E-5</v>
      </c>
      <c r="E7786" s="13">
        <f>D7786*'Assumptions Notes'!C$12</f>
        <v>1.1550000000000001E-2</v>
      </c>
      <c r="F7786" s="15">
        <f t="shared" si="242"/>
        <v>1.1521125000000002E-2</v>
      </c>
      <c r="G7786" s="10">
        <f>IF(C7786&gt;'Assumptions Notes'!C$11,'Assumptions Notes'!C$11,C7786)</f>
        <v>119.7</v>
      </c>
      <c r="H7786" s="15">
        <f t="shared" si="243"/>
        <v>1.1521125000000002E-2</v>
      </c>
      <c r="I7786" s="2">
        <f>IF(C7786&gt;'Assumptions Notes'!C$11,-C7786*('Assumptions Notes'!C$13/(2*1000)),G7786*D7786)</f>
        <v>1.1521125000000002E-2</v>
      </c>
    </row>
    <row r="7787" spans="1:9" ht="16" x14ac:dyDescent="0.2">
      <c r="A7787" s="5">
        <v>42714.208333333336</v>
      </c>
      <c r="B7787" s="2">
        <v>1037.45</v>
      </c>
      <c r="C7787" s="29">
        <v>120.5</v>
      </c>
      <c r="D7787" s="8">
        <v>9.7499999999999998E-5</v>
      </c>
      <c r="E7787" s="13">
        <f>D7787*'Assumptions Notes'!C$12</f>
        <v>1.17E-2</v>
      </c>
      <c r="F7787" s="15">
        <f t="shared" si="242"/>
        <v>1.1748750000000001E-2</v>
      </c>
      <c r="G7787" s="10">
        <f>IF(C7787&gt;'Assumptions Notes'!C$11,'Assumptions Notes'!C$11,C7787)</f>
        <v>120.5</v>
      </c>
      <c r="H7787" s="15">
        <f t="shared" si="243"/>
        <v>1.1748750000000001E-2</v>
      </c>
      <c r="I7787" s="2">
        <f>IF(C7787&gt;'Assumptions Notes'!C$11,-C7787*('Assumptions Notes'!C$13/(2*1000)),G7787*D7787)</f>
        <v>1.1748750000000001E-2</v>
      </c>
    </row>
    <row r="7788" spans="1:9" ht="16" x14ac:dyDescent="0.2">
      <c r="A7788" s="5">
        <v>42714.229166666664</v>
      </c>
      <c r="B7788" s="2">
        <v>1064.2</v>
      </c>
      <c r="C7788" s="29">
        <v>121.5</v>
      </c>
      <c r="D7788" s="8">
        <v>1.15E-4</v>
      </c>
      <c r="E7788" s="13">
        <f>D7788*'Assumptions Notes'!C$12</f>
        <v>1.38E-2</v>
      </c>
      <c r="F7788" s="15">
        <f t="shared" si="242"/>
        <v>1.3972500000000001E-2</v>
      </c>
      <c r="G7788" s="10">
        <f>IF(C7788&gt;'Assumptions Notes'!C$11,'Assumptions Notes'!C$11,C7788)</f>
        <v>121.5</v>
      </c>
      <c r="H7788" s="15">
        <f t="shared" si="243"/>
        <v>1.3972500000000001E-2</v>
      </c>
      <c r="I7788" s="2">
        <f>IF(C7788&gt;'Assumptions Notes'!C$11,-C7788*('Assumptions Notes'!C$13/(2*1000)),G7788*D7788)</f>
        <v>1.3972500000000001E-2</v>
      </c>
    </row>
    <row r="7789" spans="1:9" ht="16" x14ac:dyDescent="0.2">
      <c r="A7789" s="5">
        <v>42714.25</v>
      </c>
      <c r="B7789" s="2">
        <v>1097.0999999999999</v>
      </c>
      <c r="C7789" s="29">
        <v>123.8</v>
      </c>
      <c r="D7789" s="8">
        <v>1.325E-4</v>
      </c>
      <c r="E7789" s="13">
        <f>D7789*'Assumptions Notes'!C$12</f>
        <v>1.5900000000000001E-2</v>
      </c>
      <c r="F7789" s="15">
        <f t="shared" si="242"/>
        <v>1.6403499999999998E-2</v>
      </c>
      <c r="G7789" s="10">
        <f>IF(C7789&gt;'Assumptions Notes'!C$11,'Assumptions Notes'!C$11,C7789)</f>
        <v>123.8</v>
      </c>
      <c r="H7789" s="15">
        <f t="shared" si="243"/>
        <v>1.6403499999999998E-2</v>
      </c>
      <c r="I7789" s="2">
        <f>IF(C7789&gt;'Assumptions Notes'!C$11,-C7789*('Assumptions Notes'!C$13/(2*1000)),G7789*D7789)</f>
        <v>1.6403499999999998E-2</v>
      </c>
    </row>
    <row r="7790" spans="1:9" ht="16" x14ac:dyDescent="0.2">
      <c r="A7790" s="5">
        <v>42714.270833333336</v>
      </c>
      <c r="B7790" s="2">
        <v>1102.43</v>
      </c>
      <c r="C7790" s="29">
        <v>126.6</v>
      </c>
      <c r="D7790" s="8">
        <v>1.6249999999999999E-4</v>
      </c>
      <c r="E7790" s="13">
        <f>D7790*'Assumptions Notes'!C$12</f>
        <v>1.95E-2</v>
      </c>
      <c r="F7790" s="15">
        <f t="shared" si="242"/>
        <v>2.0572499999999997E-2</v>
      </c>
      <c r="G7790" s="10">
        <f>IF(C7790&gt;'Assumptions Notes'!C$11,'Assumptions Notes'!C$11,C7790)</f>
        <v>126.6</v>
      </c>
      <c r="H7790" s="15">
        <f t="shared" si="243"/>
        <v>2.0572499999999997E-2</v>
      </c>
      <c r="I7790" s="2">
        <f>IF(C7790&gt;'Assumptions Notes'!C$11,-C7790*('Assumptions Notes'!C$13/(2*1000)),G7790*D7790)</f>
        <v>2.0572499999999997E-2</v>
      </c>
    </row>
    <row r="7791" spans="1:9" ht="16" x14ac:dyDescent="0.2">
      <c r="A7791" s="5">
        <v>42714.291666666664</v>
      </c>
      <c r="B7791" s="2">
        <v>1140.67</v>
      </c>
      <c r="C7791" s="29">
        <v>128.4</v>
      </c>
      <c r="D7791" s="8">
        <v>1.9249999999999999E-4</v>
      </c>
      <c r="E7791" s="13">
        <f>D7791*'Assumptions Notes'!C$12</f>
        <v>2.3099999999999999E-2</v>
      </c>
      <c r="F7791" s="15">
        <f t="shared" si="242"/>
        <v>2.4716999999999999E-2</v>
      </c>
      <c r="G7791" s="10">
        <f>IF(C7791&gt;'Assumptions Notes'!C$11,'Assumptions Notes'!C$11,C7791)</f>
        <v>128.4</v>
      </c>
      <c r="H7791" s="15">
        <f t="shared" si="243"/>
        <v>2.4716999999999999E-2</v>
      </c>
      <c r="I7791" s="2">
        <f>IF(C7791&gt;'Assumptions Notes'!C$11,-C7791*('Assumptions Notes'!C$13/(2*1000)),G7791*D7791)</f>
        <v>2.4716999999999999E-2</v>
      </c>
    </row>
    <row r="7792" spans="1:9" ht="16" x14ac:dyDescent="0.2">
      <c r="A7792" s="5">
        <v>42714.3125</v>
      </c>
      <c r="B7792" s="2">
        <v>1157.76</v>
      </c>
      <c r="C7792" s="29">
        <v>128.80000000000001</v>
      </c>
      <c r="D7792" s="8">
        <v>2.0875000000000001E-4</v>
      </c>
      <c r="E7792" s="13">
        <f>D7792*'Assumptions Notes'!C$12</f>
        <v>2.5049999999999999E-2</v>
      </c>
      <c r="F7792" s="15">
        <f t="shared" si="242"/>
        <v>2.6887000000000005E-2</v>
      </c>
      <c r="G7792" s="10">
        <f>IF(C7792&gt;'Assumptions Notes'!C$11,'Assumptions Notes'!C$11,C7792)</f>
        <v>128.80000000000001</v>
      </c>
      <c r="H7792" s="15">
        <f t="shared" si="243"/>
        <v>2.6887000000000005E-2</v>
      </c>
      <c r="I7792" s="2">
        <f>IF(C7792&gt;'Assumptions Notes'!C$11,-C7792*('Assumptions Notes'!C$13/(2*1000)),G7792*D7792)</f>
        <v>2.6887000000000005E-2</v>
      </c>
    </row>
    <row r="7793" spans="1:9" ht="16" x14ac:dyDescent="0.2">
      <c r="A7793" s="5">
        <v>42714.333333333336</v>
      </c>
      <c r="B7793" s="2">
        <v>1135.67</v>
      </c>
      <c r="C7793" s="29">
        <v>129.30000000000001</v>
      </c>
      <c r="D7793" s="8">
        <v>2.2499999999999999E-4</v>
      </c>
      <c r="E7793" s="13">
        <f>D7793*'Assumptions Notes'!C$12</f>
        <v>2.7E-2</v>
      </c>
      <c r="F7793" s="15">
        <f t="shared" si="242"/>
        <v>2.90925E-2</v>
      </c>
      <c r="G7793" s="10">
        <f>IF(C7793&gt;'Assumptions Notes'!C$11,'Assumptions Notes'!C$11,C7793)</f>
        <v>129.30000000000001</v>
      </c>
      <c r="H7793" s="15">
        <f t="shared" si="243"/>
        <v>2.90925E-2</v>
      </c>
      <c r="I7793" s="2">
        <f>IF(C7793&gt;'Assumptions Notes'!C$11,-C7793*('Assumptions Notes'!C$13/(2*1000)),G7793*D7793)</f>
        <v>2.90925E-2</v>
      </c>
    </row>
    <row r="7794" spans="1:9" ht="16" x14ac:dyDescent="0.2">
      <c r="A7794" s="5">
        <v>42714.354166666664</v>
      </c>
      <c r="B7794" s="2">
        <v>1108.1500000000001</v>
      </c>
      <c r="C7794" s="29">
        <v>128.4</v>
      </c>
      <c r="D7794" s="8">
        <v>2.2625E-4</v>
      </c>
      <c r="E7794" s="13">
        <f>D7794*'Assumptions Notes'!C$12</f>
        <v>2.7150000000000001E-2</v>
      </c>
      <c r="F7794" s="15">
        <f t="shared" si="242"/>
        <v>2.90505E-2</v>
      </c>
      <c r="G7794" s="10">
        <f>IF(C7794&gt;'Assumptions Notes'!C$11,'Assumptions Notes'!C$11,C7794)</f>
        <v>128.4</v>
      </c>
      <c r="H7794" s="15">
        <f t="shared" si="243"/>
        <v>2.90505E-2</v>
      </c>
      <c r="I7794" s="2">
        <f>IF(C7794&gt;'Assumptions Notes'!C$11,-C7794*('Assumptions Notes'!C$13/(2*1000)),G7794*D7794)</f>
        <v>2.90505E-2</v>
      </c>
    </row>
    <row r="7795" spans="1:9" ht="16" x14ac:dyDescent="0.2">
      <c r="A7795" s="5">
        <v>42714.375</v>
      </c>
      <c r="B7795" s="2">
        <v>1077.48</v>
      </c>
      <c r="C7795" s="29">
        <v>126</v>
      </c>
      <c r="D7795" s="8">
        <v>2.275E-4</v>
      </c>
      <c r="E7795" s="13">
        <f>D7795*'Assumptions Notes'!C$12</f>
        <v>2.7300000000000001E-2</v>
      </c>
      <c r="F7795" s="15">
        <f t="shared" si="242"/>
        <v>2.8665E-2</v>
      </c>
      <c r="G7795" s="10">
        <f>IF(C7795&gt;'Assumptions Notes'!C$11,'Assumptions Notes'!C$11,C7795)</f>
        <v>126</v>
      </c>
      <c r="H7795" s="15">
        <f t="shared" si="243"/>
        <v>2.8665E-2</v>
      </c>
      <c r="I7795" s="2">
        <f>IF(C7795&gt;'Assumptions Notes'!C$11,-C7795*('Assumptions Notes'!C$13/(2*1000)),G7795*D7795)</f>
        <v>2.8665E-2</v>
      </c>
    </row>
    <row r="7796" spans="1:9" ht="16" x14ac:dyDescent="0.2">
      <c r="A7796" s="5">
        <v>42714.395833333336</v>
      </c>
      <c r="B7796" s="2">
        <v>1034.8499999999999</v>
      </c>
      <c r="C7796" s="29">
        <v>130.80000000000001</v>
      </c>
      <c r="D7796" s="8">
        <v>2.1875E-4</v>
      </c>
      <c r="E7796" s="13">
        <f>D7796*'Assumptions Notes'!C$12</f>
        <v>2.6249999999999999E-2</v>
      </c>
      <c r="F7796" s="15">
        <f t="shared" si="242"/>
        <v>2.8612500000000003E-2</v>
      </c>
      <c r="G7796" s="10">
        <f>IF(C7796&gt;'Assumptions Notes'!C$11,'Assumptions Notes'!C$11,C7796)</f>
        <v>130.80000000000001</v>
      </c>
      <c r="H7796" s="15">
        <f t="shared" si="243"/>
        <v>2.8612500000000003E-2</v>
      </c>
      <c r="I7796" s="2">
        <f>IF(C7796&gt;'Assumptions Notes'!C$11,-C7796*('Assumptions Notes'!C$13/(2*1000)),G7796*D7796)</f>
        <v>2.8612500000000003E-2</v>
      </c>
    </row>
    <row r="7797" spans="1:9" ht="16" x14ac:dyDescent="0.2">
      <c r="A7797" s="5">
        <v>42714.416666666664</v>
      </c>
      <c r="B7797" s="2">
        <v>1007.63</v>
      </c>
      <c r="C7797" s="29">
        <v>132.80000000000001</v>
      </c>
      <c r="D7797" s="8">
        <v>2.1000000000000001E-4</v>
      </c>
      <c r="E7797" s="13">
        <f>D7797*'Assumptions Notes'!C$12</f>
        <v>2.52E-2</v>
      </c>
      <c r="F7797" s="15">
        <f t="shared" si="242"/>
        <v>2.7888000000000003E-2</v>
      </c>
      <c r="G7797" s="10">
        <f>IF(C7797&gt;'Assumptions Notes'!C$11,'Assumptions Notes'!C$11,C7797)</f>
        <v>132.80000000000001</v>
      </c>
      <c r="H7797" s="15">
        <f t="shared" si="243"/>
        <v>2.7888000000000003E-2</v>
      </c>
      <c r="I7797" s="2">
        <f>IF(C7797&gt;'Assumptions Notes'!C$11,-C7797*('Assumptions Notes'!C$13/(2*1000)),G7797*D7797)</f>
        <v>2.7888000000000003E-2</v>
      </c>
    </row>
    <row r="7798" spans="1:9" ht="16" x14ac:dyDescent="0.2">
      <c r="A7798" s="5">
        <v>42714.4375</v>
      </c>
      <c r="B7798" s="2">
        <v>970.26</v>
      </c>
      <c r="C7798" s="29">
        <v>135.30000000000001</v>
      </c>
      <c r="D7798" s="8">
        <v>2.075E-4</v>
      </c>
      <c r="E7798" s="13">
        <f>D7798*'Assumptions Notes'!C$12</f>
        <v>2.4899999999999999E-2</v>
      </c>
      <c r="F7798" s="15">
        <f t="shared" si="242"/>
        <v>2.8074750000000002E-2</v>
      </c>
      <c r="G7798" s="10">
        <f>IF(C7798&gt;'Assumptions Notes'!C$11,'Assumptions Notes'!C$11,C7798)</f>
        <v>135.30000000000001</v>
      </c>
      <c r="H7798" s="15">
        <f t="shared" si="243"/>
        <v>2.8074750000000002E-2</v>
      </c>
      <c r="I7798" s="2">
        <f>IF(C7798&gt;'Assumptions Notes'!C$11,-C7798*('Assumptions Notes'!C$13/(2*1000)),G7798*D7798)</f>
        <v>2.8074750000000002E-2</v>
      </c>
    </row>
    <row r="7799" spans="1:9" ht="16" x14ac:dyDescent="0.2">
      <c r="A7799" s="5">
        <v>42714.458333333336</v>
      </c>
      <c r="B7799" s="2">
        <v>940.7</v>
      </c>
      <c r="C7799" s="29">
        <v>135.1</v>
      </c>
      <c r="D7799" s="8">
        <v>2.05E-4</v>
      </c>
      <c r="E7799" s="13">
        <f>D7799*'Assumptions Notes'!C$12</f>
        <v>2.46E-2</v>
      </c>
      <c r="F7799" s="15">
        <f t="shared" si="242"/>
        <v>2.7695499999999998E-2</v>
      </c>
      <c r="G7799" s="10">
        <f>IF(C7799&gt;'Assumptions Notes'!C$11,'Assumptions Notes'!C$11,C7799)</f>
        <v>135.1</v>
      </c>
      <c r="H7799" s="15">
        <f t="shared" si="243"/>
        <v>2.7695499999999998E-2</v>
      </c>
      <c r="I7799" s="2">
        <f>IF(C7799&gt;'Assumptions Notes'!C$11,-C7799*('Assumptions Notes'!C$13/(2*1000)),G7799*D7799)</f>
        <v>2.7695499999999998E-2</v>
      </c>
    </row>
    <row r="7800" spans="1:9" ht="16" x14ac:dyDescent="0.2">
      <c r="A7800" s="5">
        <v>42714.479166666664</v>
      </c>
      <c r="B7800" s="2">
        <v>904.72</v>
      </c>
      <c r="C7800" s="29">
        <v>138.4</v>
      </c>
      <c r="D7800" s="8">
        <v>2.1499999999999999E-4</v>
      </c>
      <c r="E7800" s="13">
        <f>D7800*'Assumptions Notes'!C$12</f>
        <v>2.58E-2</v>
      </c>
      <c r="F7800" s="15">
        <f t="shared" si="242"/>
        <v>2.9756000000000001E-2</v>
      </c>
      <c r="G7800" s="10">
        <f>IF(C7800&gt;'Assumptions Notes'!C$11,'Assumptions Notes'!C$11,C7800)</f>
        <v>138.4</v>
      </c>
      <c r="H7800" s="15">
        <f t="shared" si="243"/>
        <v>2.9756000000000001E-2</v>
      </c>
      <c r="I7800" s="2">
        <f>IF(C7800&gt;'Assumptions Notes'!C$11,-C7800*('Assumptions Notes'!C$13/(2*1000)),G7800*D7800)</f>
        <v>2.9756000000000001E-2</v>
      </c>
    </row>
    <row r="7801" spans="1:9" ht="16" x14ac:dyDescent="0.2">
      <c r="A7801" s="5">
        <v>42714.5</v>
      </c>
      <c r="B7801" s="2">
        <v>885.74</v>
      </c>
      <c r="C7801" s="29">
        <v>140.6</v>
      </c>
      <c r="D7801" s="8">
        <v>2.2499999999999999E-4</v>
      </c>
      <c r="E7801" s="13">
        <f>D7801*'Assumptions Notes'!C$12</f>
        <v>2.7E-2</v>
      </c>
      <c r="F7801" s="15">
        <f t="shared" si="242"/>
        <v>3.1634999999999996E-2</v>
      </c>
      <c r="G7801" s="10">
        <f>IF(C7801&gt;'Assumptions Notes'!C$11,'Assumptions Notes'!C$11,C7801)</f>
        <v>140.6</v>
      </c>
      <c r="H7801" s="15">
        <f t="shared" si="243"/>
        <v>3.1634999999999996E-2</v>
      </c>
      <c r="I7801" s="2">
        <f>IF(C7801&gt;'Assumptions Notes'!C$11,-C7801*('Assumptions Notes'!C$13/(2*1000)),G7801*D7801)</f>
        <v>3.1634999999999996E-2</v>
      </c>
    </row>
    <row r="7802" spans="1:9" ht="16" x14ac:dyDescent="0.2">
      <c r="A7802" s="5">
        <v>42714.520833333336</v>
      </c>
      <c r="B7802" s="2">
        <v>880.37</v>
      </c>
      <c r="C7802" s="29">
        <v>134.30000000000001</v>
      </c>
      <c r="D7802" s="8">
        <v>2.1250000000000002E-4</v>
      </c>
      <c r="E7802" s="13">
        <f>D7802*'Assumptions Notes'!C$12</f>
        <v>2.5500000000000002E-2</v>
      </c>
      <c r="F7802" s="15">
        <f t="shared" si="242"/>
        <v>2.8538750000000005E-2</v>
      </c>
      <c r="G7802" s="10">
        <f>IF(C7802&gt;'Assumptions Notes'!C$11,'Assumptions Notes'!C$11,C7802)</f>
        <v>134.30000000000001</v>
      </c>
      <c r="H7802" s="15">
        <f t="shared" si="243"/>
        <v>2.8538750000000005E-2</v>
      </c>
      <c r="I7802" s="2">
        <f>IF(C7802&gt;'Assumptions Notes'!C$11,-C7802*('Assumptions Notes'!C$13/(2*1000)),G7802*D7802)</f>
        <v>2.8538750000000005E-2</v>
      </c>
    </row>
    <row r="7803" spans="1:9" ht="16" x14ac:dyDescent="0.2">
      <c r="A7803" s="5">
        <v>42714.541666666664</v>
      </c>
      <c r="B7803" s="2">
        <v>888.01</v>
      </c>
      <c r="C7803" s="29">
        <v>129.4</v>
      </c>
      <c r="D7803" s="8">
        <v>2.0000000000000001E-4</v>
      </c>
      <c r="E7803" s="13">
        <f>D7803*'Assumptions Notes'!C$12</f>
        <v>2.4E-2</v>
      </c>
      <c r="F7803" s="15">
        <f t="shared" si="242"/>
        <v>2.5880000000000004E-2</v>
      </c>
      <c r="G7803" s="10">
        <f>IF(C7803&gt;'Assumptions Notes'!C$11,'Assumptions Notes'!C$11,C7803)</f>
        <v>129.4</v>
      </c>
      <c r="H7803" s="15">
        <f t="shared" si="243"/>
        <v>2.5880000000000004E-2</v>
      </c>
      <c r="I7803" s="2">
        <f>IF(C7803&gt;'Assumptions Notes'!C$11,-C7803*('Assumptions Notes'!C$13/(2*1000)),G7803*D7803)</f>
        <v>2.5880000000000004E-2</v>
      </c>
    </row>
    <row r="7804" spans="1:9" ht="16" x14ac:dyDescent="0.2">
      <c r="A7804" s="5">
        <v>42714.5625</v>
      </c>
      <c r="B7804" s="2">
        <v>879.62</v>
      </c>
      <c r="C7804" s="29">
        <v>125.3</v>
      </c>
      <c r="D7804" s="8">
        <v>1.975E-4</v>
      </c>
      <c r="E7804" s="13">
        <f>D7804*'Assumptions Notes'!C$12</f>
        <v>2.3699999999999999E-2</v>
      </c>
      <c r="F7804" s="15">
        <f t="shared" si="242"/>
        <v>2.4746750000000001E-2</v>
      </c>
      <c r="G7804" s="10">
        <f>IF(C7804&gt;'Assumptions Notes'!C$11,'Assumptions Notes'!C$11,C7804)</f>
        <v>125.3</v>
      </c>
      <c r="H7804" s="15">
        <f t="shared" si="243"/>
        <v>2.4746750000000001E-2</v>
      </c>
      <c r="I7804" s="2">
        <f>IF(C7804&gt;'Assumptions Notes'!C$11,-C7804*('Assumptions Notes'!C$13/(2*1000)),G7804*D7804)</f>
        <v>2.4746750000000001E-2</v>
      </c>
    </row>
    <row r="7805" spans="1:9" ht="16" x14ac:dyDescent="0.2">
      <c r="A7805" s="5">
        <v>42714.583333333336</v>
      </c>
      <c r="B7805" s="2">
        <v>872.73</v>
      </c>
      <c r="C7805" s="29">
        <v>119.7</v>
      </c>
      <c r="D7805" s="8">
        <v>1.95E-4</v>
      </c>
      <c r="E7805" s="13">
        <f>D7805*'Assumptions Notes'!C$12</f>
        <v>2.3400000000000001E-2</v>
      </c>
      <c r="F7805" s="15">
        <f t="shared" si="242"/>
        <v>2.3341500000000001E-2</v>
      </c>
      <c r="G7805" s="10">
        <f>IF(C7805&gt;'Assumptions Notes'!C$11,'Assumptions Notes'!C$11,C7805)</f>
        <v>119.7</v>
      </c>
      <c r="H7805" s="15">
        <f t="shared" si="243"/>
        <v>2.3341500000000001E-2</v>
      </c>
      <c r="I7805" s="2">
        <f>IF(C7805&gt;'Assumptions Notes'!C$11,-C7805*('Assumptions Notes'!C$13/(2*1000)),G7805*D7805)</f>
        <v>2.3341500000000001E-2</v>
      </c>
    </row>
    <row r="7806" spans="1:9" ht="16" x14ac:dyDescent="0.2">
      <c r="A7806" s="5">
        <v>42714.604166666664</v>
      </c>
      <c r="B7806" s="2">
        <v>889.97</v>
      </c>
      <c r="C7806" s="29">
        <v>113.5</v>
      </c>
      <c r="D7806" s="8">
        <v>1.9625E-4</v>
      </c>
      <c r="E7806" s="13">
        <f>D7806*'Assumptions Notes'!C$12</f>
        <v>2.3550000000000001E-2</v>
      </c>
      <c r="F7806" s="15">
        <f t="shared" si="242"/>
        <v>2.2274374999999999E-2</v>
      </c>
      <c r="G7806" s="10">
        <f>IF(C7806&gt;'Assumptions Notes'!C$11,'Assumptions Notes'!C$11,C7806)</f>
        <v>113.5</v>
      </c>
      <c r="H7806" s="15">
        <f t="shared" si="243"/>
        <v>2.2274374999999999E-2</v>
      </c>
      <c r="I7806" s="2">
        <f>IF(C7806&gt;'Assumptions Notes'!C$11,-C7806*('Assumptions Notes'!C$13/(2*1000)),G7806*D7806)</f>
        <v>2.2274374999999999E-2</v>
      </c>
    </row>
    <row r="7807" spans="1:9" ht="16" x14ac:dyDescent="0.2">
      <c r="A7807" s="5">
        <v>42714.625</v>
      </c>
      <c r="B7807" s="2">
        <v>896.67</v>
      </c>
      <c r="C7807" s="29">
        <v>116.5</v>
      </c>
      <c r="D7807" s="8">
        <v>1.975E-4</v>
      </c>
      <c r="E7807" s="13">
        <f>D7807*'Assumptions Notes'!C$12</f>
        <v>2.3699999999999999E-2</v>
      </c>
      <c r="F7807" s="15">
        <f t="shared" si="242"/>
        <v>2.3008750000000001E-2</v>
      </c>
      <c r="G7807" s="10">
        <f>IF(C7807&gt;'Assumptions Notes'!C$11,'Assumptions Notes'!C$11,C7807)</f>
        <v>116.5</v>
      </c>
      <c r="H7807" s="15">
        <f t="shared" si="243"/>
        <v>2.3008750000000001E-2</v>
      </c>
      <c r="I7807" s="2">
        <f>IF(C7807&gt;'Assumptions Notes'!C$11,-C7807*('Assumptions Notes'!C$13/(2*1000)),G7807*D7807)</f>
        <v>2.3008750000000001E-2</v>
      </c>
    </row>
    <row r="7808" spans="1:9" ht="16" x14ac:dyDescent="0.2">
      <c r="A7808" s="5">
        <v>42714.645833333336</v>
      </c>
      <c r="B7808" s="2">
        <v>923.48</v>
      </c>
      <c r="C7808" s="29">
        <v>117.5</v>
      </c>
      <c r="D7808" s="8">
        <v>2.2124999999999998E-4</v>
      </c>
      <c r="E7808" s="13">
        <f>D7808*'Assumptions Notes'!C$12</f>
        <v>2.6549999999999997E-2</v>
      </c>
      <c r="F7808" s="15">
        <f t="shared" si="242"/>
        <v>2.5996874999999999E-2</v>
      </c>
      <c r="G7808" s="10">
        <f>IF(C7808&gt;'Assumptions Notes'!C$11,'Assumptions Notes'!C$11,C7808)</f>
        <v>117.5</v>
      </c>
      <c r="H7808" s="15">
        <f t="shared" si="243"/>
        <v>2.5996874999999999E-2</v>
      </c>
      <c r="I7808" s="2">
        <f>IF(C7808&gt;'Assumptions Notes'!C$11,-C7808*('Assumptions Notes'!C$13/(2*1000)),G7808*D7808)</f>
        <v>2.5996874999999999E-2</v>
      </c>
    </row>
    <row r="7809" spans="1:9" ht="16" x14ac:dyDescent="0.2">
      <c r="A7809" s="5">
        <v>42714.666666666664</v>
      </c>
      <c r="B7809" s="2">
        <v>955.29</v>
      </c>
      <c r="C7809" s="29">
        <v>120.3</v>
      </c>
      <c r="D7809" s="8">
        <v>2.4499999999999999E-4</v>
      </c>
      <c r="E7809" s="13">
        <f>D7809*'Assumptions Notes'!C$12</f>
        <v>2.9399999999999999E-2</v>
      </c>
      <c r="F7809" s="15">
        <f t="shared" si="242"/>
        <v>2.94735E-2</v>
      </c>
      <c r="G7809" s="10">
        <f>IF(C7809&gt;'Assumptions Notes'!C$11,'Assumptions Notes'!C$11,C7809)</f>
        <v>120.3</v>
      </c>
      <c r="H7809" s="15">
        <f t="shared" si="243"/>
        <v>2.94735E-2</v>
      </c>
      <c r="I7809" s="2">
        <f>IF(C7809&gt;'Assumptions Notes'!C$11,-C7809*('Assumptions Notes'!C$13/(2*1000)),G7809*D7809)</f>
        <v>2.94735E-2</v>
      </c>
    </row>
    <row r="7810" spans="1:9" ht="16" x14ac:dyDescent="0.2">
      <c r="A7810" s="5">
        <v>42714.6875</v>
      </c>
      <c r="B7810" s="2">
        <v>990.77</v>
      </c>
      <c r="C7810" s="29">
        <v>124.2</v>
      </c>
      <c r="D7810" s="8">
        <v>2.7E-4</v>
      </c>
      <c r="E7810" s="13">
        <f>D7810*'Assumptions Notes'!C$12</f>
        <v>3.2399999999999998E-2</v>
      </c>
      <c r="F7810" s="15">
        <f t="shared" si="242"/>
        <v>3.3534000000000001E-2</v>
      </c>
      <c r="G7810" s="10">
        <f>IF(C7810&gt;'Assumptions Notes'!C$11,'Assumptions Notes'!C$11,C7810)</f>
        <v>124.2</v>
      </c>
      <c r="H7810" s="15">
        <f t="shared" si="243"/>
        <v>3.3534000000000001E-2</v>
      </c>
      <c r="I7810" s="2">
        <f>IF(C7810&gt;'Assumptions Notes'!C$11,-C7810*('Assumptions Notes'!C$13/(2*1000)),G7810*D7810)</f>
        <v>3.3534000000000001E-2</v>
      </c>
    </row>
    <row r="7811" spans="1:9" ht="16" x14ac:dyDescent="0.2">
      <c r="A7811" s="5">
        <v>42714.708333333336</v>
      </c>
      <c r="B7811" s="2">
        <v>1044.17</v>
      </c>
      <c r="C7811" s="29">
        <v>124.4</v>
      </c>
      <c r="D7811" s="8">
        <v>2.9500000000000001E-4</v>
      </c>
      <c r="E7811" s="13">
        <f>D7811*'Assumptions Notes'!C$12</f>
        <v>3.5400000000000001E-2</v>
      </c>
      <c r="F7811" s="15">
        <f t="shared" ref="F7811:F7874" si="244">D7811*C7811</f>
        <v>3.6698000000000001E-2</v>
      </c>
      <c r="G7811" s="10">
        <f>IF(C7811&gt;'Assumptions Notes'!C$11,'Assumptions Notes'!C$11,C7811)</f>
        <v>124.4</v>
      </c>
      <c r="H7811" s="15">
        <f t="shared" ref="H7811:H7874" si="245">G7811*D7811</f>
        <v>3.6698000000000001E-2</v>
      </c>
      <c r="I7811" s="2">
        <f>IF(C7811&gt;'Assumptions Notes'!C$11,-C7811*('Assumptions Notes'!C$13/(2*1000)),G7811*D7811)</f>
        <v>3.6698000000000001E-2</v>
      </c>
    </row>
    <row r="7812" spans="1:9" ht="16" x14ac:dyDescent="0.2">
      <c r="A7812" s="5">
        <v>42714.729166666664</v>
      </c>
      <c r="B7812" s="2">
        <v>1093.82</v>
      </c>
      <c r="C7812" s="29">
        <v>124</v>
      </c>
      <c r="D7812" s="8">
        <v>2.9750000000000002E-4</v>
      </c>
      <c r="E7812" s="13">
        <f>D7812*'Assumptions Notes'!C$12</f>
        <v>3.5700000000000003E-2</v>
      </c>
      <c r="F7812" s="15">
        <f t="shared" si="244"/>
        <v>3.6890000000000006E-2</v>
      </c>
      <c r="G7812" s="10">
        <f>IF(C7812&gt;'Assumptions Notes'!C$11,'Assumptions Notes'!C$11,C7812)</f>
        <v>124</v>
      </c>
      <c r="H7812" s="15">
        <f t="shared" si="245"/>
        <v>3.6890000000000006E-2</v>
      </c>
      <c r="I7812" s="2">
        <f>IF(C7812&gt;'Assumptions Notes'!C$11,-C7812*('Assumptions Notes'!C$13/(2*1000)),G7812*D7812)</f>
        <v>3.6890000000000006E-2</v>
      </c>
    </row>
    <row r="7813" spans="1:9" ht="16" x14ac:dyDescent="0.2">
      <c r="A7813" s="5">
        <v>42714.75</v>
      </c>
      <c r="B7813" s="2">
        <v>1149.78</v>
      </c>
      <c r="C7813" s="29">
        <v>125.1</v>
      </c>
      <c r="D7813" s="8">
        <v>2.9999999999999997E-4</v>
      </c>
      <c r="E7813" s="13">
        <f>D7813*'Assumptions Notes'!C$12</f>
        <v>3.5999999999999997E-2</v>
      </c>
      <c r="F7813" s="15">
        <f t="shared" si="244"/>
        <v>3.7529999999999994E-2</v>
      </c>
      <c r="G7813" s="10">
        <f>IF(C7813&gt;'Assumptions Notes'!C$11,'Assumptions Notes'!C$11,C7813)</f>
        <v>125.1</v>
      </c>
      <c r="H7813" s="15">
        <f t="shared" si="245"/>
        <v>3.7529999999999994E-2</v>
      </c>
      <c r="I7813" s="2">
        <f>IF(C7813&gt;'Assumptions Notes'!C$11,-C7813*('Assumptions Notes'!C$13/(2*1000)),G7813*D7813)</f>
        <v>3.7529999999999994E-2</v>
      </c>
    </row>
    <row r="7814" spans="1:9" ht="16" x14ac:dyDescent="0.2">
      <c r="A7814" s="5">
        <v>42714.770833333336</v>
      </c>
      <c r="B7814" s="2">
        <v>1179.25</v>
      </c>
      <c r="C7814" s="29">
        <v>127.3</v>
      </c>
      <c r="D7814" s="8">
        <v>2.9999999999999997E-4</v>
      </c>
      <c r="E7814" s="13">
        <f>D7814*'Assumptions Notes'!C$12</f>
        <v>3.5999999999999997E-2</v>
      </c>
      <c r="F7814" s="15">
        <f t="shared" si="244"/>
        <v>3.8189999999999995E-2</v>
      </c>
      <c r="G7814" s="10">
        <f>IF(C7814&gt;'Assumptions Notes'!C$11,'Assumptions Notes'!C$11,C7814)</f>
        <v>127.3</v>
      </c>
      <c r="H7814" s="15">
        <f t="shared" si="245"/>
        <v>3.8189999999999995E-2</v>
      </c>
      <c r="I7814" s="2">
        <f>IF(C7814&gt;'Assumptions Notes'!C$11,-C7814*('Assumptions Notes'!C$13/(2*1000)),G7814*D7814)</f>
        <v>3.8189999999999995E-2</v>
      </c>
    </row>
    <row r="7815" spans="1:9" ht="16" x14ac:dyDescent="0.2">
      <c r="A7815" s="5">
        <v>42714.791666666664</v>
      </c>
      <c r="B7815" s="2">
        <v>1209.18</v>
      </c>
      <c r="C7815" s="29">
        <v>126.2</v>
      </c>
      <c r="D7815" s="8">
        <v>2.9999999999999997E-4</v>
      </c>
      <c r="E7815" s="13">
        <f>D7815*'Assumptions Notes'!C$12</f>
        <v>3.5999999999999997E-2</v>
      </c>
      <c r="F7815" s="15">
        <f t="shared" si="244"/>
        <v>3.7859999999999998E-2</v>
      </c>
      <c r="G7815" s="10">
        <f>IF(C7815&gt;'Assumptions Notes'!C$11,'Assumptions Notes'!C$11,C7815)</f>
        <v>126.2</v>
      </c>
      <c r="H7815" s="15">
        <f t="shared" si="245"/>
        <v>3.7859999999999998E-2</v>
      </c>
      <c r="I7815" s="2">
        <f>IF(C7815&gt;'Assumptions Notes'!C$11,-C7815*('Assumptions Notes'!C$13/(2*1000)),G7815*D7815)</f>
        <v>3.7859999999999998E-2</v>
      </c>
    </row>
    <row r="7816" spans="1:9" ht="16" x14ac:dyDescent="0.2">
      <c r="A7816" s="5">
        <v>42714.8125</v>
      </c>
      <c r="B7816" s="2">
        <v>1212.4000000000001</v>
      </c>
      <c r="C7816" s="29">
        <v>125.6</v>
      </c>
      <c r="D7816" s="8">
        <v>2.9750000000000002E-4</v>
      </c>
      <c r="E7816" s="13">
        <f>D7816*'Assumptions Notes'!C$12</f>
        <v>3.5700000000000003E-2</v>
      </c>
      <c r="F7816" s="15">
        <f t="shared" si="244"/>
        <v>3.7366000000000003E-2</v>
      </c>
      <c r="G7816" s="10">
        <f>IF(C7816&gt;'Assumptions Notes'!C$11,'Assumptions Notes'!C$11,C7816)</f>
        <v>125.6</v>
      </c>
      <c r="H7816" s="15">
        <f t="shared" si="245"/>
        <v>3.7366000000000003E-2</v>
      </c>
      <c r="I7816" s="2">
        <f>IF(C7816&gt;'Assumptions Notes'!C$11,-C7816*('Assumptions Notes'!C$13/(2*1000)),G7816*D7816)</f>
        <v>3.7366000000000003E-2</v>
      </c>
    </row>
    <row r="7817" spans="1:9" ht="16" x14ac:dyDescent="0.2">
      <c r="A7817" s="5">
        <v>42714.833333333336</v>
      </c>
      <c r="B7817" s="2">
        <v>1241.27</v>
      </c>
      <c r="C7817" s="29">
        <v>124.6</v>
      </c>
      <c r="D7817" s="8">
        <v>2.9500000000000001E-4</v>
      </c>
      <c r="E7817" s="13">
        <f>D7817*'Assumptions Notes'!C$12</f>
        <v>3.5400000000000001E-2</v>
      </c>
      <c r="F7817" s="15">
        <f t="shared" si="244"/>
        <v>3.6756999999999998E-2</v>
      </c>
      <c r="G7817" s="10">
        <f>IF(C7817&gt;'Assumptions Notes'!C$11,'Assumptions Notes'!C$11,C7817)</f>
        <v>124.6</v>
      </c>
      <c r="H7817" s="15">
        <f t="shared" si="245"/>
        <v>3.6756999999999998E-2</v>
      </c>
      <c r="I7817" s="2">
        <f>IF(C7817&gt;'Assumptions Notes'!C$11,-C7817*('Assumptions Notes'!C$13/(2*1000)),G7817*D7817)</f>
        <v>3.6756999999999998E-2</v>
      </c>
    </row>
    <row r="7818" spans="1:9" ht="16" x14ac:dyDescent="0.2">
      <c r="A7818" s="5">
        <v>42714.854166666664</v>
      </c>
      <c r="B7818" s="2">
        <v>1280.72</v>
      </c>
      <c r="C7818" s="29">
        <v>119.7</v>
      </c>
      <c r="D7818" s="8">
        <v>2.9E-4</v>
      </c>
      <c r="E7818" s="13">
        <f>D7818*'Assumptions Notes'!C$12</f>
        <v>3.4799999999999998E-2</v>
      </c>
      <c r="F7818" s="15">
        <f t="shared" si="244"/>
        <v>3.4713000000000001E-2</v>
      </c>
      <c r="G7818" s="10">
        <f>IF(C7818&gt;'Assumptions Notes'!C$11,'Assumptions Notes'!C$11,C7818)</f>
        <v>119.7</v>
      </c>
      <c r="H7818" s="15">
        <f t="shared" si="245"/>
        <v>3.4713000000000001E-2</v>
      </c>
      <c r="I7818" s="2">
        <f>IF(C7818&gt;'Assumptions Notes'!C$11,-C7818*('Assumptions Notes'!C$13/(2*1000)),G7818*D7818)</f>
        <v>3.4713000000000001E-2</v>
      </c>
    </row>
    <row r="7819" spans="1:9" ht="16" x14ac:dyDescent="0.2">
      <c r="A7819" s="5">
        <v>42714.875</v>
      </c>
      <c r="B7819" s="2">
        <v>1254.08</v>
      </c>
      <c r="C7819" s="29">
        <v>120.8</v>
      </c>
      <c r="D7819" s="8">
        <v>2.8499999999999999E-4</v>
      </c>
      <c r="E7819" s="13">
        <f>D7819*'Assumptions Notes'!C$12</f>
        <v>3.4200000000000001E-2</v>
      </c>
      <c r="F7819" s="15">
        <f t="shared" si="244"/>
        <v>3.4428E-2</v>
      </c>
      <c r="G7819" s="10">
        <f>IF(C7819&gt;'Assumptions Notes'!C$11,'Assumptions Notes'!C$11,C7819)</f>
        <v>120.8</v>
      </c>
      <c r="H7819" s="15">
        <f t="shared" si="245"/>
        <v>3.4428E-2</v>
      </c>
      <c r="I7819" s="2">
        <f>IF(C7819&gt;'Assumptions Notes'!C$11,-C7819*('Assumptions Notes'!C$13/(2*1000)),G7819*D7819)</f>
        <v>3.4428E-2</v>
      </c>
    </row>
    <row r="7820" spans="1:9" ht="16" x14ac:dyDescent="0.2">
      <c r="A7820" s="5">
        <v>42714.895833333336</v>
      </c>
      <c r="B7820" s="2">
        <v>1207.24</v>
      </c>
      <c r="C7820" s="29">
        <v>119.1</v>
      </c>
      <c r="D7820" s="8">
        <v>2.7E-4</v>
      </c>
      <c r="E7820" s="13">
        <f>D7820*'Assumptions Notes'!C$12</f>
        <v>3.2399999999999998E-2</v>
      </c>
      <c r="F7820" s="15">
        <f t="shared" si="244"/>
        <v>3.2156999999999998E-2</v>
      </c>
      <c r="G7820" s="10">
        <f>IF(C7820&gt;'Assumptions Notes'!C$11,'Assumptions Notes'!C$11,C7820)</f>
        <v>119.1</v>
      </c>
      <c r="H7820" s="15">
        <f t="shared" si="245"/>
        <v>3.2156999999999998E-2</v>
      </c>
      <c r="I7820" s="2">
        <f>IF(C7820&gt;'Assumptions Notes'!C$11,-C7820*('Assumptions Notes'!C$13/(2*1000)),G7820*D7820)</f>
        <v>3.2156999999999998E-2</v>
      </c>
    </row>
    <row r="7821" spans="1:9" ht="16" x14ac:dyDescent="0.2">
      <c r="A7821" s="5">
        <v>42714.916666666664</v>
      </c>
      <c r="B7821" s="2">
        <v>1184.6300000000001</v>
      </c>
      <c r="C7821" s="29">
        <v>125.2</v>
      </c>
      <c r="D7821" s="8">
        <v>2.5500000000000002E-4</v>
      </c>
      <c r="E7821" s="13">
        <f>D7821*'Assumptions Notes'!C$12</f>
        <v>3.0600000000000002E-2</v>
      </c>
      <c r="F7821" s="15">
        <f t="shared" si="244"/>
        <v>3.1926000000000003E-2</v>
      </c>
      <c r="G7821" s="10">
        <f>IF(C7821&gt;'Assumptions Notes'!C$11,'Assumptions Notes'!C$11,C7821)</f>
        <v>125.2</v>
      </c>
      <c r="H7821" s="15">
        <f t="shared" si="245"/>
        <v>3.1926000000000003E-2</v>
      </c>
      <c r="I7821" s="2">
        <f>IF(C7821&gt;'Assumptions Notes'!C$11,-C7821*('Assumptions Notes'!C$13/(2*1000)),G7821*D7821)</f>
        <v>3.1926000000000003E-2</v>
      </c>
    </row>
    <row r="7822" spans="1:9" ht="16" x14ac:dyDescent="0.2">
      <c r="A7822" s="5">
        <v>42714.9375</v>
      </c>
      <c r="B7822" s="2">
        <v>1145.8399999999999</v>
      </c>
      <c r="C7822" s="29">
        <v>131.80000000000001</v>
      </c>
      <c r="D7822" s="8">
        <v>2.1250000000000002E-4</v>
      </c>
      <c r="E7822" s="13">
        <f>D7822*'Assumptions Notes'!C$12</f>
        <v>2.5500000000000002E-2</v>
      </c>
      <c r="F7822" s="15">
        <f t="shared" si="244"/>
        <v>2.8007500000000005E-2</v>
      </c>
      <c r="G7822" s="10">
        <f>IF(C7822&gt;'Assumptions Notes'!C$11,'Assumptions Notes'!C$11,C7822)</f>
        <v>131.80000000000001</v>
      </c>
      <c r="H7822" s="15">
        <f t="shared" si="245"/>
        <v>2.8007500000000005E-2</v>
      </c>
      <c r="I7822" s="2">
        <f>IF(C7822&gt;'Assumptions Notes'!C$11,-C7822*('Assumptions Notes'!C$13/(2*1000)),G7822*D7822)</f>
        <v>2.8007500000000005E-2</v>
      </c>
    </row>
    <row r="7823" spans="1:9" ht="16" x14ac:dyDescent="0.2">
      <c r="A7823" s="5">
        <v>42714.958333333336</v>
      </c>
      <c r="B7823" s="2">
        <v>1138</v>
      </c>
      <c r="C7823" s="29">
        <v>132.5</v>
      </c>
      <c r="D7823" s="8">
        <v>1.7000000000000001E-4</v>
      </c>
      <c r="E7823" s="13">
        <f>D7823*'Assumptions Notes'!C$12</f>
        <v>2.0400000000000001E-2</v>
      </c>
      <c r="F7823" s="15">
        <f t="shared" si="244"/>
        <v>2.2525000000000003E-2</v>
      </c>
      <c r="G7823" s="10">
        <f>IF(C7823&gt;'Assumptions Notes'!C$11,'Assumptions Notes'!C$11,C7823)</f>
        <v>132.5</v>
      </c>
      <c r="H7823" s="15">
        <f t="shared" si="245"/>
        <v>2.2525000000000003E-2</v>
      </c>
      <c r="I7823" s="2">
        <f>IF(C7823&gt;'Assumptions Notes'!C$11,-C7823*('Assumptions Notes'!C$13/(2*1000)),G7823*D7823)</f>
        <v>2.2525000000000003E-2</v>
      </c>
    </row>
    <row r="7824" spans="1:9" ht="16" x14ac:dyDescent="0.2">
      <c r="A7824" s="5">
        <v>42714.979166666664</v>
      </c>
      <c r="B7824" s="2">
        <v>1165.1300000000001</v>
      </c>
      <c r="C7824" s="29">
        <v>133.5</v>
      </c>
      <c r="D7824" s="8">
        <v>1.5000000000000001E-4</v>
      </c>
      <c r="E7824" s="13">
        <f>D7824*'Assumptions Notes'!C$12</f>
        <v>1.8000000000000002E-2</v>
      </c>
      <c r="F7824" s="15">
        <f t="shared" si="244"/>
        <v>2.0025000000000001E-2</v>
      </c>
      <c r="G7824" s="10">
        <f>IF(C7824&gt;'Assumptions Notes'!C$11,'Assumptions Notes'!C$11,C7824)</f>
        <v>133.5</v>
      </c>
      <c r="H7824" s="15">
        <f t="shared" si="245"/>
        <v>2.0025000000000001E-2</v>
      </c>
      <c r="I7824" s="2">
        <f>IF(C7824&gt;'Assumptions Notes'!C$11,-C7824*('Assumptions Notes'!C$13/(2*1000)),G7824*D7824)</f>
        <v>2.0025000000000001E-2</v>
      </c>
    </row>
    <row r="7825" spans="1:9" ht="16" x14ac:dyDescent="0.2">
      <c r="A7825" s="5">
        <v>42715</v>
      </c>
      <c r="B7825" s="2">
        <v>1360.22</v>
      </c>
      <c r="C7825" s="29">
        <v>133.1</v>
      </c>
      <c r="D7825" s="8">
        <v>1.2999999999999999E-4</v>
      </c>
      <c r="E7825" s="13">
        <f>D7825*'Assumptions Notes'!C$12</f>
        <v>1.5599999999999999E-2</v>
      </c>
      <c r="F7825" s="15">
        <f t="shared" si="244"/>
        <v>1.7302999999999999E-2</v>
      </c>
      <c r="G7825" s="10">
        <f>IF(C7825&gt;'Assumptions Notes'!C$11,'Assumptions Notes'!C$11,C7825)</f>
        <v>133.1</v>
      </c>
      <c r="H7825" s="15">
        <f t="shared" si="245"/>
        <v>1.7302999999999999E-2</v>
      </c>
      <c r="I7825" s="2">
        <f>IF(C7825&gt;'Assumptions Notes'!C$11,-C7825*('Assumptions Notes'!C$13/(2*1000)),G7825*D7825)</f>
        <v>1.7302999999999999E-2</v>
      </c>
    </row>
    <row r="7826" spans="1:9" ht="16" x14ac:dyDescent="0.2">
      <c r="A7826" s="5">
        <v>42715.020833333336</v>
      </c>
      <c r="B7826" s="2">
        <v>1240.5</v>
      </c>
      <c r="C7826" s="29">
        <v>134.1</v>
      </c>
      <c r="D7826" s="8">
        <v>1.175E-4</v>
      </c>
      <c r="E7826" s="13">
        <f>D7826*'Assumptions Notes'!C$12</f>
        <v>1.41E-2</v>
      </c>
      <c r="F7826" s="15">
        <f t="shared" si="244"/>
        <v>1.575675E-2</v>
      </c>
      <c r="G7826" s="10">
        <f>IF(C7826&gt;'Assumptions Notes'!C$11,'Assumptions Notes'!C$11,C7826)</f>
        <v>134.1</v>
      </c>
      <c r="H7826" s="15">
        <f t="shared" si="245"/>
        <v>1.575675E-2</v>
      </c>
      <c r="I7826" s="2">
        <f>IF(C7826&gt;'Assumptions Notes'!C$11,-C7826*('Assumptions Notes'!C$13/(2*1000)),G7826*D7826)</f>
        <v>1.575675E-2</v>
      </c>
    </row>
    <row r="7827" spans="1:9" ht="16" x14ac:dyDescent="0.2">
      <c r="A7827" s="5">
        <v>42715.041666666664</v>
      </c>
      <c r="B7827" s="2">
        <v>1170.4100000000001</v>
      </c>
      <c r="C7827" s="29">
        <v>129.80000000000001</v>
      </c>
      <c r="D7827" s="8">
        <v>1.05E-4</v>
      </c>
      <c r="E7827" s="13">
        <f>D7827*'Assumptions Notes'!C$12</f>
        <v>1.26E-2</v>
      </c>
      <c r="F7827" s="15">
        <f t="shared" si="244"/>
        <v>1.3629000000000002E-2</v>
      </c>
      <c r="G7827" s="10">
        <f>IF(C7827&gt;'Assumptions Notes'!C$11,'Assumptions Notes'!C$11,C7827)</f>
        <v>129.80000000000001</v>
      </c>
      <c r="H7827" s="15">
        <f t="shared" si="245"/>
        <v>1.3629000000000002E-2</v>
      </c>
      <c r="I7827" s="2">
        <f>IF(C7827&gt;'Assumptions Notes'!C$11,-C7827*('Assumptions Notes'!C$13/(2*1000)),G7827*D7827)</f>
        <v>1.3629000000000002E-2</v>
      </c>
    </row>
    <row r="7828" spans="1:9" ht="16" x14ac:dyDescent="0.2">
      <c r="A7828" s="5">
        <v>42715.0625</v>
      </c>
      <c r="B7828" s="2">
        <v>1108.92</v>
      </c>
      <c r="C7828" s="29">
        <v>127.2</v>
      </c>
      <c r="D7828" s="8">
        <v>1.025E-4</v>
      </c>
      <c r="E7828" s="13">
        <f>D7828*'Assumptions Notes'!C$12</f>
        <v>1.23E-2</v>
      </c>
      <c r="F7828" s="15">
        <f t="shared" si="244"/>
        <v>1.3037999999999999E-2</v>
      </c>
      <c r="G7828" s="10">
        <f>IF(C7828&gt;'Assumptions Notes'!C$11,'Assumptions Notes'!C$11,C7828)</f>
        <v>127.2</v>
      </c>
      <c r="H7828" s="15">
        <f t="shared" si="245"/>
        <v>1.3037999999999999E-2</v>
      </c>
      <c r="I7828" s="2">
        <f>IF(C7828&gt;'Assumptions Notes'!C$11,-C7828*('Assumptions Notes'!C$13/(2*1000)),G7828*D7828)</f>
        <v>1.3037999999999999E-2</v>
      </c>
    </row>
    <row r="7829" spans="1:9" ht="16" x14ac:dyDescent="0.2">
      <c r="A7829" s="5">
        <v>42715.083333333336</v>
      </c>
      <c r="B7829" s="2">
        <v>1062.8699999999999</v>
      </c>
      <c r="C7829" s="29">
        <v>124.2</v>
      </c>
      <c r="D7829" s="8">
        <v>1E-4</v>
      </c>
      <c r="E7829" s="13">
        <f>D7829*'Assumptions Notes'!C$12</f>
        <v>1.2E-2</v>
      </c>
      <c r="F7829" s="15">
        <f t="shared" si="244"/>
        <v>1.242E-2</v>
      </c>
      <c r="G7829" s="10">
        <f>IF(C7829&gt;'Assumptions Notes'!C$11,'Assumptions Notes'!C$11,C7829)</f>
        <v>124.2</v>
      </c>
      <c r="H7829" s="15">
        <f t="shared" si="245"/>
        <v>1.242E-2</v>
      </c>
      <c r="I7829" s="2">
        <f>IF(C7829&gt;'Assumptions Notes'!C$11,-C7829*('Assumptions Notes'!C$13/(2*1000)),G7829*D7829)</f>
        <v>1.242E-2</v>
      </c>
    </row>
    <row r="7830" spans="1:9" ht="16" x14ac:dyDescent="0.2">
      <c r="A7830" s="5">
        <v>42715.104166666664</v>
      </c>
      <c r="B7830" s="2">
        <v>1055.53</v>
      </c>
      <c r="C7830" s="29">
        <v>121.2</v>
      </c>
      <c r="D7830" s="8">
        <v>9.8750000000000002E-5</v>
      </c>
      <c r="E7830" s="13">
        <f>D7830*'Assumptions Notes'!C$12</f>
        <v>1.1849999999999999E-2</v>
      </c>
      <c r="F7830" s="15">
        <f t="shared" si="244"/>
        <v>1.19685E-2</v>
      </c>
      <c r="G7830" s="10">
        <f>IF(C7830&gt;'Assumptions Notes'!C$11,'Assumptions Notes'!C$11,C7830)</f>
        <v>121.2</v>
      </c>
      <c r="H7830" s="15">
        <f t="shared" si="245"/>
        <v>1.19685E-2</v>
      </c>
      <c r="I7830" s="2">
        <f>IF(C7830&gt;'Assumptions Notes'!C$11,-C7830*('Assumptions Notes'!C$13/(2*1000)),G7830*D7830)</f>
        <v>1.19685E-2</v>
      </c>
    </row>
    <row r="7831" spans="1:9" ht="16" x14ac:dyDescent="0.2">
      <c r="A7831" s="5">
        <v>42715.125</v>
      </c>
      <c r="B7831" s="2">
        <v>1040.7</v>
      </c>
      <c r="C7831" s="29">
        <v>119.1</v>
      </c>
      <c r="D7831" s="8">
        <v>9.7499999999999998E-5</v>
      </c>
      <c r="E7831" s="13">
        <f>D7831*'Assumptions Notes'!C$12</f>
        <v>1.17E-2</v>
      </c>
      <c r="F7831" s="15">
        <f t="shared" si="244"/>
        <v>1.1612249999999999E-2</v>
      </c>
      <c r="G7831" s="10">
        <f>IF(C7831&gt;'Assumptions Notes'!C$11,'Assumptions Notes'!C$11,C7831)</f>
        <v>119.1</v>
      </c>
      <c r="H7831" s="15">
        <f t="shared" si="245"/>
        <v>1.1612249999999999E-2</v>
      </c>
      <c r="I7831" s="2">
        <f>IF(C7831&gt;'Assumptions Notes'!C$11,-C7831*('Assumptions Notes'!C$13/(2*1000)),G7831*D7831)</f>
        <v>1.1612249999999999E-2</v>
      </c>
    </row>
    <row r="7832" spans="1:9" ht="16" x14ac:dyDescent="0.2">
      <c r="A7832" s="5">
        <v>42715.145833333336</v>
      </c>
      <c r="B7832" s="2">
        <v>1037.49</v>
      </c>
      <c r="C7832" s="29">
        <v>114.2</v>
      </c>
      <c r="D7832" s="8">
        <v>9.6250000000000009E-5</v>
      </c>
      <c r="E7832" s="13">
        <f>D7832*'Assumptions Notes'!C$12</f>
        <v>1.1550000000000001E-2</v>
      </c>
      <c r="F7832" s="15">
        <f t="shared" si="244"/>
        <v>1.0991750000000002E-2</v>
      </c>
      <c r="G7832" s="10">
        <f>IF(C7832&gt;'Assumptions Notes'!C$11,'Assumptions Notes'!C$11,C7832)</f>
        <v>114.2</v>
      </c>
      <c r="H7832" s="15">
        <f t="shared" si="245"/>
        <v>1.0991750000000002E-2</v>
      </c>
      <c r="I7832" s="2">
        <f>IF(C7832&gt;'Assumptions Notes'!C$11,-C7832*('Assumptions Notes'!C$13/(2*1000)),G7832*D7832)</f>
        <v>1.0991750000000002E-2</v>
      </c>
    </row>
    <row r="7833" spans="1:9" ht="16" x14ac:dyDescent="0.2">
      <c r="A7833" s="5">
        <v>42715.166666666664</v>
      </c>
      <c r="B7833" s="2">
        <v>1026.27</v>
      </c>
      <c r="C7833" s="29">
        <v>115</v>
      </c>
      <c r="D7833" s="8">
        <v>9.5000000000000005E-5</v>
      </c>
      <c r="E7833" s="13">
        <f>D7833*'Assumptions Notes'!C$12</f>
        <v>1.14E-2</v>
      </c>
      <c r="F7833" s="15">
        <f t="shared" si="244"/>
        <v>1.0925000000000001E-2</v>
      </c>
      <c r="G7833" s="10">
        <f>IF(C7833&gt;'Assumptions Notes'!C$11,'Assumptions Notes'!C$11,C7833)</f>
        <v>115</v>
      </c>
      <c r="H7833" s="15">
        <f t="shared" si="245"/>
        <v>1.0925000000000001E-2</v>
      </c>
      <c r="I7833" s="2">
        <f>IF(C7833&gt;'Assumptions Notes'!C$11,-C7833*('Assumptions Notes'!C$13/(2*1000)),G7833*D7833)</f>
        <v>1.0925000000000001E-2</v>
      </c>
    </row>
    <row r="7834" spans="1:9" ht="16" x14ac:dyDescent="0.2">
      <c r="A7834" s="5">
        <v>42715.1875</v>
      </c>
      <c r="B7834" s="2">
        <v>1015.89</v>
      </c>
      <c r="C7834" s="29">
        <v>116</v>
      </c>
      <c r="D7834" s="8">
        <v>9.6250000000000009E-5</v>
      </c>
      <c r="E7834" s="13">
        <f>D7834*'Assumptions Notes'!C$12</f>
        <v>1.1550000000000001E-2</v>
      </c>
      <c r="F7834" s="15">
        <f t="shared" si="244"/>
        <v>1.1165000000000001E-2</v>
      </c>
      <c r="G7834" s="10">
        <f>IF(C7834&gt;'Assumptions Notes'!C$11,'Assumptions Notes'!C$11,C7834)</f>
        <v>116</v>
      </c>
      <c r="H7834" s="15">
        <f t="shared" si="245"/>
        <v>1.1165000000000001E-2</v>
      </c>
      <c r="I7834" s="2">
        <f>IF(C7834&gt;'Assumptions Notes'!C$11,-C7834*('Assumptions Notes'!C$13/(2*1000)),G7834*D7834)</f>
        <v>1.1165000000000001E-2</v>
      </c>
    </row>
    <row r="7835" spans="1:9" ht="16" x14ac:dyDescent="0.2">
      <c r="A7835" s="5">
        <v>42715.208333333336</v>
      </c>
      <c r="B7835" s="2">
        <v>1018.58</v>
      </c>
      <c r="C7835" s="29">
        <v>116.6</v>
      </c>
      <c r="D7835" s="8">
        <v>9.7499999999999998E-5</v>
      </c>
      <c r="E7835" s="13">
        <f>D7835*'Assumptions Notes'!C$12</f>
        <v>1.17E-2</v>
      </c>
      <c r="F7835" s="15">
        <f t="shared" si="244"/>
        <v>1.1368499999999998E-2</v>
      </c>
      <c r="G7835" s="10">
        <f>IF(C7835&gt;'Assumptions Notes'!C$11,'Assumptions Notes'!C$11,C7835)</f>
        <v>116.6</v>
      </c>
      <c r="H7835" s="15">
        <f t="shared" si="245"/>
        <v>1.1368499999999998E-2</v>
      </c>
      <c r="I7835" s="2">
        <f>IF(C7835&gt;'Assumptions Notes'!C$11,-C7835*('Assumptions Notes'!C$13/(2*1000)),G7835*D7835)</f>
        <v>1.1368499999999998E-2</v>
      </c>
    </row>
    <row r="7836" spans="1:9" ht="16" x14ac:dyDescent="0.2">
      <c r="A7836" s="5">
        <v>42715.229166666664</v>
      </c>
      <c r="B7836" s="2">
        <v>1000.68</v>
      </c>
      <c r="C7836" s="29">
        <v>114.7</v>
      </c>
      <c r="D7836" s="8">
        <v>1.15E-4</v>
      </c>
      <c r="E7836" s="13">
        <f>D7836*'Assumptions Notes'!C$12</f>
        <v>1.38E-2</v>
      </c>
      <c r="F7836" s="15">
        <f t="shared" si="244"/>
        <v>1.3190500000000001E-2</v>
      </c>
      <c r="G7836" s="10">
        <f>IF(C7836&gt;'Assumptions Notes'!C$11,'Assumptions Notes'!C$11,C7836)</f>
        <v>114.7</v>
      </c>
      <c r="H7836" s="15">
        <f t="shared" si="245"/>
        <v>1.3190500000000001E-2</v>
      </c>
      <c r="I7836" s="2">
        <f>IF(C7836&gt;'Assumptions Notes'!C$11,-C7836*('Assumptions Notes'!C$13/(2*1000)),G7836*D7836)</f>
        <v>1.3190500000000001E-2</v>
      </c>
    </row>
    <row r="7837" spans="1:9" ht="16" x14ac:dyDescent="0.2">
      <c r="A7837" s="5">
        <v>42715.25</v>
      </c>
      <c r="B7837" s="2">
        <v>1003.12</v>
      </c>
      <c r="C7837" s="29">
        <v>112.9</v>
      </c>
      <c r="D7837" s="8">
        <v>1.325E-4</v>
      </c>
      <c r="E7837" s="13">
        <f>D7837*'Assumptions Notes'!C$12</f>
        <v>1.5900000000000001E-2</v>
      </c>
      <c r="F7837" s="15">
        <f t="shared" si="244"/>
        <v>1.495925E-2</v>
      </c>
      <c r="G7837" s="10">
        <f>IF(C7837&gt;'Assumptions Notes'!C$11,'Assumptions Notes'!C$11,C7837)</f>
        <v>112.9</v>
      </c>
      <c r="H7837" s="15">
        <f t="shared" si="245"/>
        <v>1.495925E-2</v>
      </c>
      <c r="I7837" s="2">
        <f>IF(C7837&gt;'Assumptions Notes'!C$11,-C7837*('Assumptions Notes'!C$13/(2*1000)),G7837*D7837)</f>
        <v>1.495925E-2</v>
      </c>
    </row>
    <row r="7838" spans="1:9" ht="16" x14ac:dyDescent="0.2">
      <c r="A7838" s="5">
        <v>42715.270833333336</v>
      </c>
      <c r="B7838" s="2">
        <v>972.67</v>
      </c>
      <c r="C7838" s="29">
        <v>112.1</v>
      </c>
      <c r="D7838" s="8">
        <v>1.6249999999999999E-4</v>
      </c>
      <c r="E7838" s="13">
        <f>D7838*'Assumptions Notes'!C$12</f>
        <v>1.95E-2</v>
      </c>
      <c r="F7838" s="15">
        <f t="shared" si="244"/>
        <v>1.821625E-2</v>
      </c>
      <c r="G7838" s="10">
        <f>IF(C7838&gt;'Assumptions Notes'!C$11,'Assumptions Notes'!C$11,C7838)</f>
        <v>112.1</v>
      </c>
      <c r="H7838" s="15">
        <f t="shared" si="245"/>
        <v>1.821625E-2</v>
      </c>
      <c r="I7838" s="2">
        <f>IF(C7838&gt;'Assumptions Notes'!C$11,-C7838*('Assumptions Notes'!C$13/(2*1000)),G7838*D7838)</f>
        <v>1.821625E-2</v>
      </c>
    </row>
    <row r="7839" spans="1:9" ht="16" x14ac:dyDescent="0.2">
      <c r="A7839" s="5">
        <v>42715.291666666664</v>
      </c>
      <c r="B7839" s="2">
        <v>973.13</v>
      </c>
      <c r="C7839" s="29">
        <v>107.2</v>
      </c>
      <c r="D7839" s="8">
        <v>1.9249999999999999E-4</v>
      </c>
      <c r="E7839" s="13">
        <f>D7839*'Assumptions Notes'!C$12</f>
        <v>2.3099999999999999E-2</v>
      </c>
      <c r="F7839" s="15">
        <f t="shared" si="244"/>
        <v>2.0635999999999998E-2</v>
      </c>
      <c r="G7839" s="10">
        <f>IF(C7839&gt;'Assumptions Notes'!C$11,'Assumptions Notes'!C$11,C7839)</f>
        <v>107.2</v>
      </c>
      <c r="H7839" s="15">
        <f t="shared" si="245"/>
        <v>2.0635999999999998E-2</v>
      </c>
      <c r="I7839" s="2">
        <f>IF(C7839&gt;'Assumptions Notes'!C$11,-C7839*('Assumptions Notes'!C$13/(2*1000)),G7839*D7839)</f>
        <v>2.0635999999999998E-2</v>
      </c>
    </row>
    <row r="7840" spans="1:9" ht="16" x14ac:dyDescent="0.2">
      <c r="A7840" s="5">
        <v>42715.3125</v>
      </c>
      <c r="B7840" s="2">
        <v>967.29</v>
      </c>
      <c r="C7840" s="29">
        <v>101.5</v>
      </c>
      <c r="D7840" s="8">
        <v>2.0875000000000001E-4</v>
      </c>
      <c r="E7840" s="13">
        <f>D7840*'Assumptions Notes'!C$12</f>
        <v>2.5049999999999999E-2</v>
      </c>
      <c r="F7840" s="15">
        <f t="shared" si="244"/>
        <v>2.1188125000000002E-2</v>
      </c>
      <c r="G7840" s="10">
        <f>IF(C7840&gt;'Assumptions Notes'!C$11,'Assumptions Notes'!C$11,C7840)</f>
        <v>101.5</v>
      </c>
      <c r="H7840" s="15">
        <f t="shared" si="245"/>
        <v>2.1188125000000002E-2</v>
      </c>
      <c r="I7840" s="2">
        <f>IF(C7840&gt;'Assumptions Notes'!C$11,-C7840*('Assumptions Notes'!C$13/(2*1000)),G7840*D7840)</f>
        <v>2.1188125000000002E-2</v>
      </c>
    </row>
    <row r="7841" spans="1:9" ht="16" x14ac:dyDescent="0.2">
      <c r="A7841" s="5">
        <v>42715.333333333336</v>
      </c>
      <c r="B7841" s="2">
        <v>946.39</v>
      </c>
      <c r="C7841" s="29">
        <v>100.5</v>
      </c>
      <c r="D7841" s="8">
        <v>2.2499999999999999E-4</v>
      </c>
      <c r="E7841" s="13">
        <f>D7841*'Assumptions Notes'!C$12</f>
        <v>2.7E-2</v>
      </c>
      <c r="F7841" s="15">
        <f t="shared" si="244"/>
        <v>2.2612500000000001E-2</v>
      </c>
      <c r="G7841" s="10">
        <f>IF(C7841&gt;'Assumptions Notes'!C$11,'Assumptions Notes'!C$11,C7841)</f>
        <v>100.5</v>
      </c>
      <c r="H7841" s="15">
        <f t="shared" si="245"/>
        <v>2.2612500000000001E-2</v>
      </c>
      <c r="I7841" s="2">
        <f>IF(C7841&gt;'Assumptions Notes'!C$11,-C7841*('Assumptions Notes'!C$13/(2*1000)),G7841*D7841)</f>
        <v>2.2612500000000001E-2</v>
      </c>
    </row>
    <row r="7842" spans="1:9" ht="16" x14ac:dyDescent="0.2">
      <c r="A7842" s="5">
        <v>42715.354166666664</v>
      </c>
      <c r="B7842" s="2">
        <v>931.95</v>
      </c>
      <c r="C7842" s="29">
        <v>95</v>
      </c>
      <c r="D7842" s="8">
        <v>2.2625E-4</v>
      </c>
      <c r="E7842" s="13">
        <f>D7842*'Assumptions Notes'!C$12</f>
        <v>2.7150000000000001E-2</v>
      </c>
      <c r="F7842" s="15">
        <f t="shared" si="244"/>
        <v>2.1493749999999999E-2</v>
      </c>
      <c r="G7842" s="10">
        <f>IF(C7842&gt;'Assumptions Notes'!C$11,'Assumptions Notes'!C$11,C7842)</f>
        <v>95</v>
      </c>
      <c r="H7842" s="15">
        <f t="shared" si="245"/>
        <v>2.1493749999999999E-2</v>
      </c>
      <c r="I7842" s="2">
        <f>IF(C7842&gt;'Assumptions Notes'!C$11,-C7842*('Assumptions Notes'!C$13/(2*1000)),G7842*D7842)</f>
        <v>2.1493749999999999E-2</v>
      </c>
    </row>
    <row r="7843" spans="1:9" ht="16" x14ac:dyDescent="0.2">
      <c r="A7843" s="5">
        <v>42715.375</v>
      </c>
      <c r="B7843" s="2">
        <v>924.84</v>
      </c>
      <c r="C7843" s="29">
        <v>91.5</v>
      </c>
      <c r="D7843" s="8">
        <v>2.275E-4</v>
      </c>
      <c r="E7843" s="13">
        <f>D7843*'Assumptions Notes'!C$12</f>
        <v>2.7300000000000001E-2</v>
      </c>
      <c r="F7843" s="15">
        <f t="shared" si="244"/>
        <v>2.0816250000000001E-2</v>
      </c>
      <c r="G7843" s="10">
        <f>IF(C7843&gt;'Assumptions Notes'!C$11,'Assumptions Notes'!C$11,C7843)</f>
        <v>91.5</v>
      </c>
      <c r="H7843" s="15">
        <f t="shared" si="245"/>
        <v>2.0816250000000001E-2</v>
      </c>
      <c r="I7843" s="2">
        <f>IF(C7843&gt;'Assumptions Notes'!C$11,-C7843*('Assumptions Notes'!C$13/(2*1000)),G7843*D7843)</f>
        <v>2.0816250000000001E-2</v>
      </c>
    </row>
    <row r="7844" spans="1:9" ht="16" x14ac:dyDescent="0.2">
      <c r="A7844" s="5">
        <v>42715.395833333336</v>
      </c>
      <c r="B7844" s="2">
        <v>926.04</v>
      </c>
      <c r="C7844" s="29">
        <v>92.4</v>
      </c>
      <c r="D7844" s="8">
        <v>2.1875E-4</v>
      </c>
      <c r="E7844" s="13">
        <f>D7844*'Assumptions Notes'!C$12</f>
        <v>2.6249999999999999E-2</v>
      </c>
      <c r="F7844" s="15">
        <f t="shared" si="244"/>
        <v>2.0212500000000001E-2</v>
      </c>
      <c r="G7844" s="10">
        <f>IF(C7844&gt;'Assumptions Notes'!C$11,'Assumptions Notes'!C$11,C7844)</f>
        <v>92.4</v>
      </c>
      <c r="H7844" s="15">
        <f t="shared" si="245"/>
        <v>2.0212500000000001E-2</v>
      </c>
      <c r="I7844" s="2">
        <f>IF(C7844&gt;'Assumptions Notes'!C$11,-C7844*('Assumptions Notes'!C$13/(2*1000)),G7844*D7844)</f>
        <v>2.0212500000000001E-2</v>
      </c>
    </row>
    <row r="7845" spans="1:9" ht="16" x14ac:dyDescent="0.2">
      <c r="A7845" s="5">
        <v>42715.416666666664</v>
      </c>
      <c r="B7845" s="2">
        <v>923.91</v>
      </c>
      <c r="C7845" s="29">
        <v>93.7</v>
      </c>
      <c r="D7845" s="8">
        <v>2.1000000000000001E-4</v>
      </c>
      <c r="E7845" s="13">
        <f>D7845*'Assumptions Notes'!C$12</f>
        <v>2.52E-2</v>
      </c>
      <c r="F7845" s="15">
        <f t="shared" si="244"/>
        <v>1.9677E-2</v>
      </c>
      <c r="G7845" s="10">
        <f>IF(C7845&gt;'Assumptions Notes'!C$11,'Assumptions Notes'!C$11,C7845)</f>
        <v>93.7</v>
      </c>
      <c r="H7845" s="15">
        <f t="shared" si="245"/>
        <v>1.9677E-2</v>
      </c>
      <c r="I7845" s="2">
        <f>IF(C7845&gt;'Assumptions Notes'!C$11,-C7845*('Assumptions Notes'!C$13/(2*1000)),G7845*D7845)</f>
        <v>1.9677E-2</v>
      </c>
    </row>
    <row r="7846" spans="1:9" ht="16" x14ac:dyDescent="0.2">
      <c r="A7846" s="5">
        <v>42715.4375</v>
      </c>
      <c r="B7846" s="2">
        <v>902.79</v>
      </c>
      <c r="C7846" s="29">
        <v>95.7</v>
      </c>
      <c r="D7846" s="8">
        <v>2.075E-4</v>
      </c>
      <c r="E7846" s="13">
        <f>D7846*'Assumptions Notes'!C$12</f>
        <v>2.4899999999999999E-2</v>
      </c>
      <c r="F7846" s="15">
        <f t="shared" si="244"/>
        <v>1.985775E-2</v>
      </c>
      <c r="G7846" s="10">
        <f>IF(C7846&gt;'Assumptions Notes'!C$11,'Assumptions Notes'!C$11,C7846)</f>
        <v>95.7</v>
      </c>
      <c r="H7846" s="15">
        <f t="shared" si="245"/>
        <v>1.985775E-2</v>
      </c>
      <c r="I7846" s="2">
        <f>IF(C7846&gt;'Assumptions Notes'!C$11,-C7846*('Assumptions Notes'!C$13/(2*1000)),G7846*D7846)</f>
        <v>1.985775E-2</v>
      </c>
    </row>
    <row r="7847" spans="1:9" ht="16" x14ac:dyDescent="0.2">
      <c r="A7847" s="5">
        <v>42715.458333333336</v>
      </c>
      <c r="B7847" s="2">
        <v>892.54</v>
      </c>
      <c r="C7847" s="29">
        <v>103.2</v>
      </c>
      <c r="D7847" s="8">
        <v>2.05E-4</v>
      </c>
      <c r="E7847" s="13">
        <f>D7847*'Assumptions Notes'!C$12</f>
        <v>2.46E-2</v>
      </c>
      <c r="F7847" s="15">
        <f t="shared" si="244"/>
        <v>2.1156000000000001E-2</v>
      </c>
      <c r="G7847" s="10">
        <f>IF(C7847&gt;'Assumptions Notes'!C$11,'Assumptions Notes'!C$11,C7847)</f>
        <v>103.2</v>
      </c>
      <c r="H7847" s="15">
        <f t="shared" si="245"/>
        <v>2.1156000000000001E-2</v>
      </c>
      <c r="I7847" s="2">
        <f>IF(C7847&gt;'Assumptions Notes'!C$11,-C7847*('Assumptions Notes'!C$13/(2*1000)),G7847*D7847)</f>
        <v>2.1156000000000001E-2</v>
      </c>
    </row>
    <row r="7848" spans="1:9" ht="16" x14ac:dyDescent="0.2">
      <c r="A7848" s="5">
        <v>42715.479166666664</v>
      </c>
      <c r="B7848" s="2">
        <v>886.31</v>
      </c>
      <c r="C7848" s="29">
        <v>107.1</v>
      </c>
      <c r="D7848" s="8">
        <v>2.1499999999999999E-4</v>
      </c>
      <c r="E7848" s="13">
        <f>D7848*'Assumptions Notes'!C$12</f>
        <v>2.58E-2</v>
      </c>
      <c r="F7848" s="15">
        <f t="shared" si="244"/>
        <v>2.3026499999999998E-2</v>
      </c>
      <c r="G7848" s="10">
        <f>IF(C7848&gt;'Assumptions Notes'!C$11,'Assumptions Notes'!C$11,C7848)</f>
        <v>107.1</v>
      </c>
      <c r="H7848" s="15">
        <f t="shared" si="245"/>
        <v>2.3026499999999998E-2</v>
      </c>
      <c r="I7848" s="2">
        <f>IF(C7848&gt;'Assumptions Notes'!C$11,-C7848*('Assumptions Notes'!C$13/(2*1000)),G7848*D7848)</f>
        <v>2.3026499999999998E-2</v>
      </c>
    </row>
    <row r="7849" spans="1:9" ht="16" x14ac:dyDescent="0.2">
      <c r="A7849" s="5">
        <v>42715.5</v>
      </c>
      <c r="B7849" s="2">
        <v>907.3</v>
      </c>
      <c r="C7849" s="29">
        <v>104.8</v>
      </c>
      <c r="D7849" s="8">
        <v>2.2499999999999999E-4</v>
      </c>
      <c r="E7849" s="13">
        <f>D7849*'Assumptions Notes'!C$12</f>
        <v>2.7E-2</v>
      </c>
      <c r="F7849" s="15">
        <f t="shared" si="244"/>
        <v>2.358E-2</v>
      </c>
      <c r="G7849" s="10">
        <f>IF(C7849&gt;'Assumptions Notes'!C$11,'Assumptions Notes'!C$11,C7849)</f>
        <v>104.8</v>
      </c>
      <c r="H7849" s="15">
        <f t="shared" si="245"/>
        <v>2.358E-2</v>
      </c>
      <c r="I7849" s="2">
        <f>IF(C7849&gt;'Assumptions Notes'!C$11,-C7849*('Assumptions Notes'!C$13/(2*1000)),G7849*D7849)</f>
        <v>2.358E-2</v>
      </c>
    </row>
    <row r="7850" spans="1:9" ht="16" x14ac:dyDescent="0.2">
      <c r="A7850" s="5">
        <v>42715.520833333336</v>
      </c>
      <c r="B7850" s="2">
        <v>914.41</v>
      </c>
      <c r="C7850" s="29">
        <v>104.4</v>
      </c>
      <c r="D7850" s="8">
        <v>2.1250000000000002E-4</v>
      </c>
      <c r="E7850" s="13">
        <f>D7850*'Assumptions Notes'!C$12</f>
        <v>2.5500000000000002E-2</v>
      </c>
      <c r="F7850" s="15">
        <f t="shared" si="244"/>
        <v>2.2185000000000003E-2</v>
      </c>
      <c r="G7850" s="10">
        <f>IF(C7850&gt;'Assumptions Notes'!C$11,'Assumptions Notes'!C$11,C7850)</f>
        <v>104.4</v>
      </c>
      <c r="H7850" s="15">
        <f t="shared" si="245"/>
        <v>2.2185000000000003E-2</v>
      </c>
      <c r="I7850" s="2">
        <f>IF(C7850&gt;'Assumptions Notes'!C$11,-C7850*('Assumptions Notes'!C$13/(2*1000)),G7850*D7850)</f>
        <v>2.2185000000000003E-2</v>
      </c>
    </row>
    <row r="7851" spans="1:9" ht="16" x14ac:dyDescent="0.2">
      <c r="A7851" s="5">
        <v>42715.541666666664</v>
      </c>
      <c r="B7851" s="2">
        <v>931.61</v>
      </c>
      <c r="C7851" s="29">
        <v>97.6</v>
      </c>
      <c r="D7851" s="8">
        <v>2.0000000000000001E-4</v>
      </c>
      <c r="E7851" s="13">
        <f>D7851*'Assumptions Notes'!C$12</f>
        <v>2.4E-2</v>
      </c>
      <c r="F7851" s="15">
        <f t="shared" si="244"/>
        <v>1.9519999999999999E-2</v>
      </c>
      <c r="G7851" s="10">
        <f>IF(C7851&gt;'Assumptions Notes'!C$11,'Assumptions Notes'!C$11,C7851)</f>
        <v>97.6</v>
      </c>
      <c r="H7851" s="15">
        <f t="shared" si="245"/>
        <v>1.9519999999999999E-2</v>
      </c>
      <c r="I7851" s="2">
        <f>IF(C7851&gt;'Assumptions Notes'!C$11,-C7851*('Assumptions Notes'!C$13/(2*1000)),G7851*D7851)</f>
        <v>1.9519999999999999E-2</v>
      </c>
    </row>
    <row r="7852" spans="1:9" ht="16" x14ac:dyDescent="0.2">
      <c r="A7852" s="5">
        <v>42715.5625</v>
      </c>
      <c r="B7852" s="2">
        <v>929.03</v>
      </c>
      <c r="C7852" s="29">
        <v>93.9</v>
      </c>
      <c r="D7852" s="8">
        <v>1.975E-4</v>
      </c>
      <c r="E7852" s="13">
        <f>D7852*'Assumptions Notes'!C$12</f>
        <v>2.3699999999999999E-2</v>
      </c>
      <c r="F7852" s="15">
        <f t="shared" si="244"/>
        <v>1.8545250000000003E-2</v>
      </c>
      <c r="G7852" s="10">
        <f>IF(C7852&gt;'Assumptions Notes'!C$11,'Assumptions Notes'!C$11,C7852)</f>
        <v>93.9</v>
      </c>
      <c r="H7852" s="15">
        <f t="shared" si="245"/>
        <v>1.8545250000000003E-2</v>
      </c>
      <c r="I7852" s="2">
        <f>IF(C7852&gt;'Assumptions Notes'!C$11,-C7852*('Assumptions Notes'!C$13/(2*1000)),G7852*D7852)</f>
        <v>1.8545250000000003E-2</v>
      </c>
    </row>
    <row r="7853" spans="1:9" ht="16" x14ac:dyDescent="0.2">
      <c r="A7853" s="5">
        <v>42715.583333333336</v>
      </c>
      <c r="B7853" s="2">
        <v>947.16</v>
      </c>
      <c r="C7853" s="29">
        <v>89.3</v>
      </c>
      <c r="D7853" s="8">
        <v>1.95E-4</v>
      </c>
      <c r="E7853" s="13">
        <f>D7853*'Assumptions Notes'!C$12</f>
        <v>2.3400000000000001E-2</v>
      </c>
      <c r="F7853" s="15">
        <f t="shared" si="244"/>
        <v>1.7413499999999998E-2</v>
      </c>
      <c r="G7853" s="10">
        <f>IF(C7853&gt;'Assumptions Notes'!C$11,'Assumptions Notes'!C$11,C7853)</f>
        <v>89.3</v>
      </c>
      <c r="H7853" s="15">
        <f t="shared" si="245"/>
        <v>1.7413499999999998E-2</v>
      </c>
      <c r="I7853" s="2">
        <f>IF(C7853&gt;'Assumptions Notes'!C$11,-C7853*('Assumptions Notes'!C$13/(2*1000)),G7853*D7853)</f>
        <v>1.7413499999999998E-2</v>
      </c>
    </row>
    <row r="7854" spans="1:9" ht="16" x14ac:dyDescent="0.2">
      <c r="A7854" s="5">
        <v>42715.604166666664</v>
      </c>
      <c r="B7854" s="2">
        <v>954.95</v>
      </c>
      <c r="C7854" s="29">
        <v>85.5</v>
      </c>
      <c r="D7854" s="8">
        <v>1.9625E-4</v>
      </c>
      <c r="E7854" s="13">
        <f>D7854*'Assumptions Notes'!C$12</f>
        <v>2.3550000000000001E-2</v>
      </c>
      <c r="F7854" s="15">
        <f t="shared" si="244"/>
        <v>1.6779374999999999E-2</v>
      </c>
      <c r="G7854" s="10">
        <f>IF(C7854&gt;'Assumptions Notes'!C$11,'Assumptions Notes'!C$11,C7854)</f>
        <v>85.5</v>
      </c>
      <c r="H7854" s="15">
        <f t="shared" si="245"/>
        <v>1.6779374999999999E-2</v>
      </c>
      <c r="I7854" s="2">
        <f>IF(C7854&gt;'Assumptions Notes'!C$11,-C7854*('Assumptions Notes'!C$13/(2*1000)),G7854*D7854)</f>
        <v>1.6779374999999999E-2</v>
      </c>
    </row>
    <row r="7855" spans="1:9" ht="16" x14ac:dyDescent="0.2">
      <c r="A7855" s="5">
        <v>42715.625</v>
      </c>
      <c r="B7855" s="2">
        <v>1008.39</v>
      </c>
      <c r="C7855" s="29">
        <v>86.1</v>
      </c>
      <c r="D7855" s="8">
        <v>1.975E-4</v>
      </c>
      <c r="E7855" s="13">
        <f>D7855*'Assumptions Notes'!C$12</f>
        <v>2.3699999999999999E-2</v>
      </c>
      <c r="F7855" s="15">
        <f t="shared" si="244"/>
        <v>1.7004749999999999E-2</v>
      </c>
      <c r="G7855" s="10">
        <f>IF(C7855&gt;'Assumptions Notes'!C$11,'Assumptions Notes'!C$11,C7855)</f>
        <v>86.1</v>
      </c>
      <c r="H7855" s="15">
        <f t="shared" si="245"/>
        <v>1.7004749999999999E-2</v>
      </c>
      <c r="I7855" s="2">
        <f>IF(C7855&gt;'Assumptions Notes'!C$11,-C7855*('Assumptions Notes'!C$13/(2*1000)),G7855*D7855)</f>
        <v>1.7004749999999999E-2</v>
      </c>
    </row>
    <row r="7856" spans="1:9" ht="16" x14ac:dyDescent="0.2">
      <c r="A7856" s="5">
        <v>42715.645833333336</v>
      </c>
      <c r="B7856" s="2">
        <v>1061.9000000000001</v>
      </c>
      <c r="C7856" s="29">
        <v>83.8</v>
      </c>
      <c r="D7856" s="8">
        <v>2.2124999999999998E-4</v>
      </c>
      <c r="E7856" s="13">
        <f>D7856*'Assumptions Notes'!C$12</f>
        <v>2.6549999999999997E-2</v>
      </c>
      <c r="F7856" s="15">
        <f t="shared" si="244"/>
        <v>1.8540749999999998E-2</v>
      </c>
      <c r="G7856" s="10">
        <f>IF(C7856&gt;'Assumptions Notes'!C$11,'Assumptions Notes'!C$11,C7856)</f>
        <v>83.8</v>
      </c>
      <c r="H7856" s="15">
        <f t="shared" si="245"/>
        <v>1.8540749999999998E-2</v>
      </c>
      <c r="I7856" s="2">
        <f>IF(C7856&gt;'Assumptions Notes'!C$11,-C7856*('Assumptions Notes'!C$13/(2*1000)),G7856*D7856)</f>
        <v>1.8540749999999998E-2</v>
      </c>
    </row>
    <row r="7857" spans="1:9" ht="16" x14ac:dyDescent="0.2">
      <c r="A7857" s="5">
        <v>42715.666666666664</v>
      </c>
      <c r="B7857" s="2">
        <v>1117.45</v>
      </c>
      <c r="C7857" s="29">
        <v>85.9</v>
      </c>
      <c r="D7857" s="8">
        <v>2.4499999999999999E-4</v>
      </c>
      <c r="E7857" s="13">
        <f>D7857*'Assumptions Notes'!C$12</f>
        <v>2.9399999999999999E-2</v>
      </c>
      <c r="F7857" s="15">
        <f t="shared" si="244"/>
        <v>2.1045500000000002E-2</v>
      </c>
      <c r="G7857" s="10">
        <f>IF(C7857&gt;'Assumptions Notes'!C$11,'Assumptions Notes'!C$11,C7857)</f>
        <v>85.9</v>
      </c>
      <c r="H7857" s="15">
        <f t="shared" si="245"/>
        <v>2.1045500000000002E-2</v>
      </c>
      <c r="I7857" s="2">
        <f>IF(C7857&gt;'Assumptions Notes'!C$11,-C7857*('Assumptions Notes'!C$13/(2*1000)),G7857*D7857)</f>
        <v>2.1045500000000002E-2</v>
      </c>
    </row>
    <row r="7858" spans="1:9" ht="16" x14ac:dyDescent="0.2">
      <c r="A7858" s="5">
        <v>42715.6875</v>
      </c>
      <c r="B7858" s="2">
        <v>1199.08</v>
      </c>
      <c r="C7858" s="29">
        <v>89.3</v>
      </c>
      <c r="D7858" s="8">
        <v>2.7E-4</v>
      </c>
      <c r="E7858" s="13">
        <f>D7858*'Assumptions Notes'!C$12</f>
        <v>3.2399999999999998E-2</v>
      </c>
      <c r="F7858" s="15">
        <f t="shared" si="244"/>
        <v>2.4111E-2</v>
      </c>
      <c r="G7858" s="10">
        <f>IF(C7858&gt;'Assumptions Notes'!C$11,'Assumptions Notes'!C$11,C7858)</f>
        <v>89.3</v>
      </c>
      <c r="H7858" s="15">
        <f t="shared" si="245"/>
        <v>2.4111E-2</v>
      </c>
      <c r="I7858" s="2">
        <f>IF(C7858&gt;'Assumptions Notes'!C$11,-C7858*('Assumptions Notes'!C$13/(2*1000)),G7858*D7858)</f>
        <v>2.4111E-2</v>
      </c>
    </row>
    <row r="7859" spans="1:9" ht="16" x14ac:dyDescent="0.2">
      <c r="A7859" s="5">
        <v>42715.708333333336</v>
      </c>
      <c r="B7859" s="2">
        <v>1283.48</v>
      </c>
      <c r="C7859" s="29">
        <v>95.2</v>
      </c>
      <c r="D7859" s="8">
        <v>2.9500000000000001E-4</v>
      </c>
      <c r="E7859" s="13">
        <f>D7859*'Assumptions Notes'!C$12</f>
        <v>3.5400000000000001E-2</v>
      </c>
      <c r="F7859" s="15">
        <f t="shared" si="244"/>
        <v>2.8084000000000001E-2</v>
      </c>
      <c r="G7859" s="10">
        <f>IF(C7859&gt;'Assumptions Notes'!C$11,'Assumptions Notes'!C$11,C7859)</f>
        <v>95.2</v>
      </c>
      <c r="H7859" s="15">
        <f t="shared" si="245"/>
        <v>2.8084000000000001E-2</v>
      </c>
      <c r="I7859" s="2">
        <f>IF(C7859&gt;'Assumptions Notes'!C$11,-C7859*('Assumptions Notes'!C$13/(2*1000)),G7859*D7859)</f>
        <v>2.8084000000000001E-2</v>
      </c>
    </row>
    <row r="7860" spans="1:9" ht="16" x14ac:dyDescent="0.2">
      <c r="A7860" s="5">
        <v>42715.729166666664</v>
      </c>
      <c r="B7860" s="2">
        <v>1332.04</v>
      </c>
      <c r="C7860" s="29">
        <v>98.9</v>
      </c>
      <c r="D7860" s="8">
        <v>2.9750000000000002E-4</v>
      </c>
      <c r="E7860" s="13">
        <f>D7860*'Assumptions Notes'!C$12</f>
        <v>3.5700000000000003E-2</v>
      </c>
      <c r="F7860" s="15">
        <f t="shared" si="244"/>
        <v>2.9422750000000004E-2</v>
      </c>
      <c r="G7860" s="10">
        <f>IF(C7860&gt;'Assumptions Notes'!C$11,'Assumptions Notes'!C$11,C7860)</f>
        <v>98.9</v>
      </c>
      <c r="H7860" s="15">
        <f t="shared" si="245"/>
        <v>2.9422750000000004E-2</v>
      </c>
      <c r="I7860" s="2">
        <f>IF(C7860&gt;'Assumptions Notes'!C$11,-C7860*('Assumptions Notes'!C$13/(2*1000)),G7860*D7860)</f>
        <v>2.9422750000000004E-2</v>
      </c>
    </row>
    <row r="7861" spans="1:9" ht="16" x14ac:dyDescent="0.2">
      <c r="A7861" s="5">
        <v>42715.75</v>
      </c>
      <c r="B7861" s="2">
        <v>1404.7</v>
      </c>
      <c r="C7861" s="29">
        <v>99.7</v>
      </c>
      <c r="D7861" s="8">
        <v>2.9999999999999997E-4</v>
      </c>
      <c r="E7861" s="13">
        <f>D7861*'Assumptions Notes'!C$12</f>
        <v>3.5999999999999997E-2</v>
      </c>
      <c r="F7861" s="15">
        <f t="shared" si="244"/>
        <v>2.9909999999999999E-2</v>
      </c>
      <c r="G7861" s="10">
        <f>IF(C7861&gt;'Assumptions Notes'!C$11,'Assumptions Notes'!C$11,C7861)</f>
        <v>99.7</v>
      </c>
      <c r="H7861" s="15">
        <f t="shared" si="245"/>
        <v>2.9909999999999999E-2</v>
      </c>
      <c r="I7861" s="2">
        <f>IF(C7861&gt;'Assumptions Notes'!C$11,-C7861*('Assumptions Notes'!C$13/(2*1000)),G7861*D7861)</f>
        <v>2.9909999999999999E-2</v>
      </c>
    </row>
    <row r="7862" spans="1:9" ht="16" x14ac:dyDescent="0.2">
      <c r="A7862" s="5">
        <v>42715.770833333336</v>
      </c>
      <c r="B7862" s="2">
        <v>1434.63</v>
      </c>
      <c r="C7862" s="29">
        <v>100.7</v>
      </c>
      <c r="D7862" s="8">
        <v>2.9999999999999997E-4</v>
      </c>
      <c r="E7862" s="13">
        <f>D7862*'Assumptions Notes'!C$12</f>
        <v>3.5999999999999997E-2</v>
      </c>
      <c r="F7862" s="15">
        <f t="shared" si="244"/>
        <v>3.0209999999999997E-2</v>
      </c>
      <c r="G7862" s="10">
        <f>IF(C7862&gt;'Assumptions Notes'!C$11,'Assumptions Notes'!C$11,C7862)</f>
        <v>100.7</v>
      </c>
      <c r="H7862" s="15">
        <f t="shared" si="245"/>
        <v>3.0209999999999997E-2</v>
      </c>
      <c r="I7862" s="2">
        <f>IF(C7862&gt;'Assumptions Notes'!C$11,-C7862*('Assumptions Notes'!C$13/(2*1000)),G7862*D7862)</f>
        <v>3.0209999999999997E-2</v>
      </c>
    </row>
    <row r="7863" spans="1:9" ht="16" x14ac:dyDescent="0.2">
      <c r="A7863" s="5">
        <v>42715.791666666664</v>
      </c>
      <c r="B7863" s="2">
        <v>1444.2</v>
      </c>
      <c r="C7863" s="29">
        <v>93.5</v>
      </c>
      <c r="D7863" s="8">
        <v>2.9999999999999997E-4</v>
      </c>
      <c r="E7863" s="13">
        <f>D7863*'Assumptions Notes'!C$12</f>
        <v>3.5999999999999997E-2</v>
      </c>
      <c r="F7863" s="15">
        <f t="shared" si="244"/>
        <v>2.8049999999999999E-2</v>
      </c>
      <c r="G7863" s="10">
        <f>IF(C7863&gt;'Assumptions Notes'!C$11,'Assumptions Notes'!C$11,C7863)</f>
        <v>93.5</v>
      </c>
      <c r="H7863" s="15">
        <f t="shared" si="245"/>
        <v>2.8049999999999999E-2</v>
      </c>
      <c r="I7863" s="2">
        <f>IF(C7863&gt;'Assumptions Notes'!C$11,-C7863*('Assumptions Notes'!C$13/(2*1000)),G7863*D7863)</f>
        <v>2.8049999999999999E-2</v>
      </c>
    </row>
    <row r="7864" spans="1:9" ht="16" x14ac:dyDescent="0.2">
      <c r="A7864" s="5">
        <v>42715.8125</v>
      </c>
      <c r="B7864" s="2">
        <v>1440.72</v>
      </c>
      <c r="C7864" s="29">
        <v>90.3</v>
      </c>
      <c r="D7864" s="8">
        <v>2.9750000000000002E-4</v>
      </c>
      <c r="E7864" s="13">
        <f>D7864*'Assumptions Notes'!C$12</f>
        <v>3.5700000000000003E-2</v>
      </c>
      <c r="F7864" s="15">
        <f t="shared" si="244"/>
        <v>2.6864250000000003E-2</v>
      </c>
      <c r="G7864" s="10">
        <f>IF(C7864&gt;'Assumptions Notes'!C$11,'Assumptions Notes'!C$11,C7864)</f>
        <v>90.3</v>
      </c>
      <c r="H7864" s="15">
        <f t="shared" si="245"/>
        <v>2.6864250000000003E-2</v>
      </c>
      <c r="I7864" s="2">
        <f>IF(C7864&gt;'Assumptions Notes'!C$11,-C7864*('Assumptions Notes'!C$13/(2*1000)),G7864*D7864)</f>
        <v>2.6864250000000003E-2</v>
      </c>
    </row>
    <row r="7865" spans="1:9" ht="16" x14ac:dyDescent="0.2">
      <c r="A7865" s="5">
        <v>42715.833333333336</v>
      </c>
      <c r="B7865" s="2">
        <v>1406.72</v>
      </c>
      <c r="C7865" s="29">
        <v>90.2</v>
      </c>
      <c r="D7865" s="8">
        <v>2.9500000000000001E-4</v>
      </c>
      <c r="E7865" s="13">
        <f>D7865*'Assumptions Notes'!C$12</f>
        <v>3.5400000000000001E-2</v>
      </c>
      <c r="F7865" s="15">
        <f t="shared" si="244"/>
        <v>2.6609000000000001E-2</v>
      </c>
      <c r="G7865" s="10">
        <f>IF(C7865&gt;'Assumptions Notes'!C$11,'Assumptions Notes'!C$11,C7865)</f>
        <v>90.2</v>
      </c>
      <c r="H7865" s="15">
        <f t="shared" si="245"/>
        <v>2.6609000000000001E-2</v>
      </c>
      <c r="I7865" s="2">
        <f>IF(C7865&gt;'Assumptions Notes'!C$11,-C7865*('Assumptions Notes'!C$13/(2*1000)),G7865*D7865)</f>
        <v>2.6609000000000001E-2</v>
      </c>
    </row>
    <row r="7866" spans="1:9" ht="16" x14ac:dyDescent="0.2">
      <c r="A7866" s="5">
        <v>42715.854166666664</v>
      </c>
      <c r="B7866" s="2">
        <v>1418.24</v>
      </c>
      <c r="C7866" s="29">
        <v>81.099999999999994</v>
      </c>
      <c r="D7866" s="8">
        <v>2.9E-4</v>
      </c>
      <c r="E7866" s="13">
        <f>D7866*'Assumptions Notes'!C$12</f>
        <v>3.4799999999999998E-2</v>
      </c>
      <c r="F7866" s="15">
        <f t="shared" si="244"/>
        <v>2.3518999999999998E-2</v>
      </c>
      <c r="G7866" s="10">
        <f>IF(C7866&gt;'Assumptions Notes'!C$11,'Assumptions Notes'!C$11,C7866)</f>
        <v>81.099999999999994</v>
      </c>
      <c r="H7866" s="15">
        <f t="shared" si="245"/>
        <v>2.3518999999999998E-2</v>
      </c>
      <c r="I7866" s="2">
        <f>IF(C7866&gt;'Assumptions Notes'!C$11,-C7866*('Assumptions Notes'!C$13/(2*1000)),G7866*D7866)</f>
        <v>2.3518999999999998E-2</v>
      </c>
    </row>
    <row r="7867" spans="1:9" ht="16" x14ac:dyDescent="0.2">
      <c r="A7867" s="5">
        <v>42715.875</v>
      </c>
      <c r="B7867" s="2">
        <v>1385.03</v>
      </c>
      <c r="C7867" s="29">
        <v>77.099999999999994</v>
      </c>
      <c r="D7867" s="8">
        <v>2.8499999999999999E-4</v>
      </c>
      <c r="E7867" s="13">
        <f>D7867*'Assumptions Notes'!C$12</f>
        <v>3.4200000000000001E-2</v>
      </c>
      <c r="F7867" s="15">
        <f t="shared" si="244"/>
        <v>2.1973499999999997E-2</v>
      </c>
      <c r="G7867" s="10">
        <f>IF(C7867&gt;'Assumptions Notes'!C$11,'Assumptions Notes'!C$11,C7867)</f>
        <v>77.099999999999994</v>
      </c>
      <c r="H7867" s="15">
        <f t="shared" si="245"/>
        <v>2.1973499999999997E-2</v>
      </c>
      <c r="I7867" s="2">
        <f>IF(C7867&gt;'Assumptions Notes'!C$11,-C7867*('Assumptions Notes'!C$13/(2*1000)),G7867*D7867)</f>
        <v>2.1973499999999997E-2</v>
      </c>
    </row>
    <row r="7868" spans="1:9" ht="16" x14ac:dyDescent="0.2">
      <c r="A7868" s="5">
        <v>42715.895833333336</v>
      </c>
      <c r="B7868" s="2">
        <v>1359.84</v>
      </c>
      <c r="C7868" s="29">
        <v>80.7</v>
      </c>
      <c r="D7868" s="8">
        <v>2.7E-4</v>
      </c>
      <c r="E7868" s="13">
        <f>D7868*'Assumptions Notes'!C$12</f>
        <v>3.2399999999999998E-2</v>
      </c>
      <c r="F7868" s="15">
        <f t="shared" si="244"/>
        <v>2.1788999999999999E-2</v>
      </c>
      <c r="G7868" s="10">
        <f>IF(C7868&gt;'Assumptions Notes'!C$11,'Assumptions Notes'!C$11,C7868)</f>
        <v>80.7</v>
      </c>
      <c r="H7868" s="15">
        <f t="shared" si="245"/>
        <v>2.1788999999999999E-2</v>
      </c>
      <c r="I7868" s="2">
        <f>IF(C7868&gt;'Assumptions Notes'!C$11,-C7868*('Assumptions Notes'!C$13/(2*1000)),G7868*D7868)</f>
        <v>2.1788999999999999E-2</v>
      </c>
    </row>
    <row r="7869" spans="1:9" ht="16" x14ac:dyDescent="0.2">
      <c r="A7869" s="5">
        <v>42715.916666666664</v>
      </c>
      <c r="B7869" s="2">
        <v>1330.78</v>
      </c>
      <c r="C7869" s="29">
        <v>74.400000000000006</v>
      </c>
      <c r="D7869" s="8">
        <v>2.5500000000000002E-4</v>
      </c>
      <c r="E7869" s="13">
        <f>D7869*'Assumptions Notes'!C$12</f>
        <v>3.0600000000000002E-2</v>
      </c>
      <c r="F7869" s="15">
        <f t="shared" si="244"/>
        <v>1.8972000000000003E-2</v>
      </c>
      <c r="G7869" s="10">
        <f>IF(C7869&gt;'Assumptions Notes'!C$11,'Assumptions Notes'!C$11,C7869)</f>
        <v>74.400000000000006</v>
      </c>
      <c r="H7869" s="15">
        <f t="shared" si="245"/>
        <v>1.8972000000000003E-2</v>
      </c>
      <c r="I7869" s="2">
        <f>IF(C7869&gt;'Assumptions Notes'!C$11,-C7869*('Assumptions Notes'!C$13/(2*1000)),G7869*D7869)</f>
        <v>1.8972000000000003E-2</v>
      </c>
    </row>
    <row r="7870" spans="1:9" ht="16" x14ac:dyDescent="0.2">
      <c r="A7870" s="5">
        <v>42715.9375</v>
      </c>
      <c r="B7870" s="2">
        <v>1251.56</v>
      </c>
      <c r="C7870" s="29">
        <v>75.099999999999994</v>
      </c>
      <c r="D7870" s="8">
        <v>2.1250000000000002E-4</v>
      </c>
      <c r="E7870" s="13">
        <f>D7870*'Assumptions Notes'!C$12</f>
        <v>2.5500000000000002E-2</v>
      </c>
      <c r="F7870" s="15">
        <f t="shared" si="244"/>
        <v>1.5958750000000001E-2</v>
      </c>
      <c r="G7870" s="10">
        <f>IF(C7870&gt;'Assumptions Notes'!C$11,'Assumptions Notes'!C$11,C7870)</f>
        <v>75.099999999999994</v>
      </c>
      <c r="H7870" s="15">
        <f t="shared" si="245"/>
        <v>1.5958750000000001E-2</v>
      </c>
      <c r="I7870" s="2">
        <f>IF(C7870&gt;'Assumptions Notes'!C$11,-C7870*('Assumptions Notes'!C$13/(2*1000)),G7870*D7870)</f>
        <v>1.5958750000000001E-2</v>
      </c>
    </row>
    <row r="7871" spans="1:9" ht="16" x14ac:dyDescent="0.2">
      <c r="A7871" s="5">
        <v>42715.958333333336</v>
      </c>
      <c r="B7871" s="2">
        <v>1223.96</v>
      </c>
      <c r="C7871" s="29">
        <v>80.400000000000006</v>
      </c>
      <c r="D7871" s="8">
        <v>1.7000000000000001E-4</v>
      </c>
      <c r="E7871" s="13">
        <f>D7871*'Assumptions Notes'!C$12</f>
        <v>2.0400000000000001E-2</v>
      </c>
      <c r="F7871" s="15">
        <f t="shared" si="244"/>
        <v>1.3668000000000001E-2</v>
      </c>
      <c r="G7871" s="10">
        <f>IF(C7871&gt;'Assumptions Notes'!C$11,'Assumptions Notes'!C$11,C7871)</f>
        <v>80.400000000000006</v>
      </c>
      <c r="H7871" s="15">
        <f t="shared" si="245"/>
        <v>1.3668000000000001E-2</v>
      </c>
      <c r="I7871" s="2">
        <f>IF(C7871&gt;'Assumptions Notes'!C$11,-C7871*('Assumptions Notes'!C$13/(2*1000)),G7871*D7871)</f>
        <v>1.3668000000000001E-2</v>
      </c>
    </row>
    <row r="7872" spans="1:9" ht="16" x14ac:dyDescent="0.2">
      <c r="A7872" s="5">
        <v>42715.979166666664</v>
      </c>
      <c r="B7872" s="2">
        <v>1249.3699999999999</v>
      </c>
      <c r="C7872" s="29">
        <v>80.7</v>
      </c>
      <c r="D7872" s="8">
        <v>1.5000000000000001E-4</v>
      </c>
      <c r="E7872" s="13">
        <f>D7872*'Assumptions Notes'!C$12</f>
        <v>1.8000000000000002E-2</v>
      </c>
      <c r="F7872" s="15">
        <f t="shared" si="244"/>
        <v>1.2105000000000001E-2</v>
      </c>
      <c r="G7872" s="10">
        <f>IF(C7872&gt;'Assumptions Notes'!C$11,'Assumptions Notes'!C$11,C7872)</f>
        <v>80.7</v>
      </c>
      <c r="H7872" s="15">
        <f t="shared" si="245"/>
        <v>1.2105000000000001E-2</v>
      </c>
      <c r="I7872" s="2">
        <f>IF(C7872&gt;'Assumptions Notes'!C$11,-C7872*('Assumptions Notes'!C$13/(2*1000)),G7872*D7872)</f>
        <v>1.2105000000000001E-2</v>
      </c>
    </row>
    <row r="7873" spans="1:9" ht="16" x14ac:dyDescent="0.2">
      <c r="A7873" s="5">
        <v>42716</v>
      </c>
      <c r="B7873" s="2">
        <v>1428.9</v>
      </c>
      <c r="C7873" s="29">
        <v>84.9</v>
      </c>
      <c r="D7873" s="8">
        <v>1.2999999999999999E-4</v>
      </c>
      <c r="E7873" s="13">
        <f>D7873*'Assumptions Notes'!C$12</f>
        <v>1.5599999999999999E-2</v>
      </c>
      <c r="F7873" s="15">
        <f t="shared" si="244"/>
        <v>1.1037E-2</v>
      </c>
      <c r="G7873" s="10">
        <f>IF(C7873&gt;'Assumptions Notes'!C$11,'Assumptions Notes'!C$11,C7873)</f>
        <v>84.9</v>
      </c>
      <c r="H7873" s="15">
        <f t="shared" si="245"/>
        <v>1.1037E-2</v>
      </c>
      <c r="I7873" s="2">
        <f>IF(C7873&gt;'Assumptions Notes'!C$11,-C7873*('Assumptions Notes'!C$13/(2*1000)),G7873*D7873)</f>
        <v>1.1037E-2</v>
      </c>
    </row>
    <row r="7874" spans="1:9" ht="16" x14ac:dyDescent="0.2">
      <c r="A7874" s="5">
        <v>42716.020833333336</v>
      </c>
      <c r="B7874" s="2">
        <v>1340.52</v>
      </c>
      <c r="C7874" s="29">
        <v>85</v>
      </c>
      <c r="D7874" s="8">
        <v>1.175E-4</v>
      </c>
      <c r="E7874" s="13">
        <f>D7874*'Assumptions Notes'!C$12</f>
        <v>1.41E-2</v>
      </c>
      <c r="F7874" s="15">
        <f t="shared" si="244"/>
        <v>9.9874999999999999E-3</v>
      </c>
      <c r="G7874" s="10">
        <f>IF(C7874&gt;'Assumptions Notes'!C$11,'Assumptions Notes'!C$11,C7874)</f>
        <v>85</v>
      </c>
      <c r="H7874" s="15">
        <f t="shared" si="245"/>
        <v>9.9874999999999999E-3</v>
      </c>
      <c r="I7874" s="2">
        <f>IF(C7874&gt;'Assumptions Notes'!C$11,-C7874*('Assumptions Notes'!C$13/(2*1000)),G7874*D7874)</f>
        <v>9.9874999999999999E-3</v>
      </c>
    </row>
    <row r="7875" spans="1:9" ht="16" x14ac:dyDescent="0.2">
      <c r="A7875" s="5">
        <v>42716.041666666664</v>
      </c>
      <c r="B7875" s="2">
        <v>1241.5899999999999</v>
      </c>
      <c r="C7875" s="29">
        <v>81.5</v>
      </c>
      <c r="D7875" s="8">
        <v>1.05E-4</v>
      </c>
      <c r="E7875" s="13">
        <f>D7875*'Assumptions Notes'!C$12</f>
        <v>1.26E-2</v>
      </c>
      <c r="F7875" s="15">
        <f t="shared" ref="F7875:F7938" si="246">D7875*C7875</f>
        <v>8.5575000000000009E-3</v>
      </c>
      <c r="G7875" s="10">
        <f>IF(C7875&gt;'Assumptions Notes'!C$11,'Assumptions Notes'!C$11,C7875)</f>
        <v>81.5</v>
      </c>
      <c r="H7875" s="15">
        <f t="shared" ref="H7875:H7938" si="247">G7875*D7875</f>
        <v>8.5575000000000009E-3</v>
      </c>
      <c r="I7875" s="2">
        <f>IF(C7875&gt;'Assumptions Notes'!C$11,-C7875*('Assumptions Notes'!C$13/(2*1000)),G7875*D7875)</f>
        <v>8.5575000000000009E-3</v>
      </c>
    </row>
    <row r="7876" spans="1:9" ht="16" x14ac:dyDescent="0.2">
      <c r="A7876" s="5">
        <v>42716.0625</v>
      </c>
      <c r="B7876" s="2">
        <v>1166.9100000000001</v>
      </c>
      <c r="C7876" s="29">
        <v>79.8</v>
      </c>
      <c r="D7876" s="8">
        <v>1.025E-4</v>
      </c>
      <c r="E7876" s="13">
        <f>D7876*'Assumptions Notes'!C$12</f>
        <v>1.23E-2</v>
      </c>
      <c r="F7876" s="15">
        <f t="shared" si="246"/>
        <v>8.1794999999999993E-3</v>
      </c>
      <c r="G7876" s="10">
        <f>IF(C7876&gt;'Assumptions Notes'!C$11,'Assumptions Notes'!C$11,C7876)</f>
        <v>79.8</v>
      </c>
      <c r="H7876" s="15">
        <f t="shared" si="247"/>
        <v>8.1794999999999993E-3</v>
      </c>
      <c r="I7876" s="2">
        <f>IF(C7876&gt;'Assumptions Notes'!C$11,-C7876*('Assumptions Notes'!C$13/(2*1000)),G7876*D7876)</f>
        <v>8.1794999999999993E-3</v>
      </c>
    </row>
    <row r="7877" spans="1:9" ht="16" x14ac:dyDescent="0.2">
      <c r="A7877" s="5">
        <v>42716.083333333336</v>
      </c>
      <c r="B7877" s="2">
        <v>1153.6199999999999</v>
      </c>
      <c r="C7877" s="29">
        <v>77.900000000000006</v>
      </c>
      <c r="D7877" s="8">
        <v>1E-4</v>
      </c>
      <c r="E7877" s="13">
        <f>D7877*'Assumptions Notes'!C$12</f>
        <v>1.2E-2</v>
      </c>
      <c r="F7877" s="15">
        <f t="shared" si="246"/>
        <v>7.7900000000000009E-3</v>
      </c>
      <c r="G7877" s="10">
        <f>IF(C7877&gt;'Assumptions Notes'!C$11,'Assumptions Notes'!C$11,C7877)</f>
        <v>77.900000000000006</v>
      </c>
      <c r="H7877" s="15">
        <f t="shared" si="247"/>
        <v>7.7900000000000009E-3</v>
      </c>
      <c r="I7877" s="2">
        <f>IF(C7877&gt;'Assumptions Notes'!C$11,-C7877*('Assumptions Notes'!C$13/(2*1000)),G7877*D7877)</f>
        <v>7.7900000000000009E-3</v>
      </c>
    </row>
    <row r="7878" spans="1:9" ht="16" x14ac:dyDescent="0.2">
      <c r="A7878" s="5">
        <v>42716.104166666664</v>
      </c>
      <c r="B7878" s="2">
        <v>1156.06</v>
      </c>
      <c r="C7878" s="29">
        <v>79.8</v>
      </c>
      <c r="D7878" s="8">
        <v>9.8750000000000002E-5</v>
      </c>
      <c r="E7878" s="13">
        <f>D7878*'Assumptions Notes'!C$12</f>
        <v>1.1849999999999999E-2</v>
      </c>
      <c r="F7878" s="15">
        <f t="shared" si="246"/>
        <v>7.8802500000000001E-3</v>
      </c>
      <c r="G7878" s="10">
        <f>IF(C7878&gt;'Assumptions Notes'!C$11,'Assumptions Notes'!C$11,C7878)</f>
        <v>79.8</v>
      </c>
      <c r="H7878" s="15">
        <f t="shared" si="247"/>
        <v>7.8802500000000001E-3</v>
      </c>
      <c r="I7878" s="2">
        <f>IF(C7878&gt;'Assumptions Notes'!C$11,-C7878*('Assumptions Notes'!C$13/(2*1000)),G7878*D7878)</f>
        <v>7.8802500000000001E-3</v>
      </c>
    </row>
    <row r="7879" spans="1:9" ht="16" x14ac:dyDescent="0.2">
      <c r="A7879" s="5">
        <v>42716.125</v>
      </c>
      <c r="B7879" s="2">
        <v>1150.1099999999999</v>
      </c>
      <c r="C7879" s="29">
        <v>81.099999999999994</v>
      </c>
      <c r="D7879" s="8">
        <v>9.7499999999999998E-5</v>
      </c>
      <c r="E7879" s="13">
        <f>D7879*'Assumptions Notes'!C$12</f>
        <v>1.17E-2</v>
      </c>
      <c r="F7879" s="15">
        <f t="shared" si="246"/>
        <v>7.9072499999999993E-3</v>
      </c>
      <c r="G7879" s="10">
        <f>IF(C7879&gt;'Assumptions Notes'!C$11,'Assumptions Notes'!C$11,C7879)</f>
        <v>81.099999999999994</v>
      </c>
      <c r="H7879" s="15">
        <f t="shared" si="247"/>
        <v>7.9072499999999993E-3</v>
      </c>
      <c r="I7879" s="2">
        <f>IF(C7879&gt;'Assumptions Notes'!C$11,-C7879*('Assumptions Notes'!C$13/(2*1000)),G7879*D7879)</f>
        <v>7.9072499999999993E-3</v>
      </c>
    </row>
    <row r="7880" spans="1:9" ht="16" x14ac:dyDescent="0.2">
      <c r="A7880" s="5">
        <v>42716.145833333336</v>
      </c>
      <c r="B7880" s="2">
        <v>1125.0899999999999</v>
      </c>
      <c r="C7880" s="29">
        <v>82.3</v>
      </c>
      <c r="D7880" s="8">
        <v>9.6250000000000009E-5</v>
      </c>
      <c r="E7880" s="13">
        <f>D7880*'Assumptions Notes'!C$12</f>
        <v>1.1550000000000001E-2</v>
      </c>
      <c r="F7880" s="15">
        <f t="shared" si="246"/>
        <v>7.9213749999999996E-3</v>
      </c>
      <c r="G7880" s="10">
        <f>IF(C7880&gt;'Assumptions Notes'!C$11,'Assumptions Notes'!C$11,C7880)</f>
        <v>82.3</v>
      </c>
      <c r="H7880" s="15">
        <f t="shared" si="247"/>
        <v>7.9213749999999996E-3</v>
      </c>
      <c r="I7880" s="2">
        <f>IF(C7880&gt;'Assumptions Notes'!C$11,-C7880*('Assumptions Notes'!C$13/(2*1000)),G7880*D7880)</f>
        <v>7.9213749999999996E-3</v>
      </c>
    </row>
    <row r="7881" spans="1:9" ht="16" x14ac:dyDescent="0.2">
      <c r="A7881" s="5">
        <v>42716.166666666664</v>
      </c>
      <c r="B7881" s="2">
        <v>1101.95</v>
      </c>
      <c r="C7881" s="29">
        <v>84</v>
      </c>
      <c r="D7881" s="8">
        <v>9.5000000000000005E-5</v>
      </c>
      <c r="E7881" s="13">
        <f>D7881*'Assumptions Notes'!C$12</f>
        <v>1.14E-2</v>
      </c>
      <c r="F7881" s="15">
        <f t="shared" si="246"/>
        <v>7.980000000000001E-3</v>
      </c>
      <c r="G7881" s="10">
        <f>IF(C7881&gt;'Assumptions Notes'!C$11,'Assumptions Notes'!C$11,C7881)</f>
        <v>84</v>
      </c>
      <c r="H7881" s="15">
        <f t="shared" si="247"/>
        <v>7.980000000000001E-3</v>
      </c>
      <c r="I7881" s="2">
        <f>IF(C7881&gt;'Assumptions Notes'!C$11,-C7881*('Assumptions Notes'!C$13/(2*1000)),G7881*D7881)</f>
        <v>7.980000000000001E-3</v>
      </c>
    </row>
    <row r="7882" spans="1:9" ht="16" x14ac:dyDescent="0.2">
      <c r="A7882" s="5">
        <v>42716.1875</v>
      </c>
      <c r="B7882" s="2">
        <v>1091.04</v>
      </c>
      <c r="C7882" s="29">
        <v>91.1</v>
      </c>
      <c r="D7882" s="8">
        <v>9.6250000000000009E-5</v>
      </c>
      <c r="E7882" s="13">
        <f>D7882*'Assumptions Notes'!C$12</f>
        <v>1.1550000000000001E-2</v>
      </c>
      <c r="F7882" s="15">
        <f t="shared" si="246"/>
        <v>8.7683750000000001E-3</v>
      </c>
      <c r="G7882" s="10">
        <f>IF(C7882&gt;'Assumptions Notes'!C$11,'Assumptions Notes'!C$11,C7882)</f>
        <v>91.1</v>
      </c>
      <c r="H7882" s="15">
        <f t="shared" si="247"/>
        <v>8.7683750000000001E-3</v>
      </c>
      <c r="I7882" s="2">
        <f>IF(C7882&gt;'Assumptions Notes'!C$11,-C7882*('Assumptions Notes'!C$13/(2*1000)),G7882*D7882)</f>
        <v>8.7683750000000001E-3</v>
      </c>
    </row>
    <row r="7883" spans="1:9" ht="16" x14ac:dyDescent="0.2">
      <c r="A7883" s="5">
        <v>42716.208333333336</v>
      </c>
      <c r="B7883" s="2">
        <v>1108.53</v>
      </c>
      <c r="C7883" s="29">
        <v>92.7</v>
      </c>
      <c r="D7883" s="8">
        <v>9.7499999999999998E-5</v>
      </c>
      <c r="E7883" s="13">
        <f>D7883*'Assumptions Notes'!C$12</f>
        <v>1.17E-2</v>
      </c>
      <c r="F7883" s="15">
        <f t="shared" si="246"/>
        <v>9.0382499999999994E-3</v>
      </c>
      <c r="G7883" s="10">
        <f>IF(C7883&gt;'Assumptions Notes'!C$11,'Assumptions Notes'!C$11,C7883)</f>
        <v>92.7</v>
      </c>
      <c r="H7883" s="15">
        <f t="shared" si="247"/>
        <v>9.0382499999999994E-3</v>
      </c>
      <c r="I7883" s="2">
        <f>IF(C7883&gt;'Assumptions Notes'!C$11,-C7883*('Assumptions Notes'!C$13/(2*1000)),G7883*D7883)</f>
        <v>9.0382499999999994E-3</v>
      </c>
    </row>
    <row r="7884" spans="1:9" ht="16" x14ac:dyDescent="0.2">
      <c r="A7884" s="5">
        <v>42716.229166666664</v>
      </c>
      <c r="B7884" s="2">
        <v>1105.79</v>
      </c>
      <c r="C7884" s="29">
        <v>95.3</v>
      </c>
      <c r="D7884" s="8">
        <v>1.15E-4</v>
      </c>
      <c r="E7884" s="13">
        <f>D7884*'Assumptions Notes'!C$12</f>
        <v>1.38E-2</v>
      </c>
      <c r="F7884" s="15">
        <f t="shared" si="246"/>
        <v>1.09595E-2</v>
      </c>
      <c r="G7884" s="10">
        <f>IF(C7884&gt;'Assumptions Notes'!C$11,'Assumptions Notes'!C$11,C7884)</f>
        <v>95.3</v>
      </c>
      <c r="H7884" s="15">
        <f t="shared" si="247"/>
        <v>1.09595E-2</v>
      </c>
      <c r="I7884" s="2">
        <f>IF(C7884&gt;'Assumptions Notes'!C$11,-C7884*('Assumptions Notes'!C$13/(2*1000)),G7884*D7884)</f>
        <v>1.09595E-2</v>
      </c>
    </row>
    <row r="7885" spans="1:9" ht="16" x14ac:dyDescent="0.2">
      <c r="A7885" s="5">
        <v>42716.25</v>
      </c>
      <c r="B7885" s="2">
        <v>1134.51</v>
      </c>
      <c r="C7885" s="29">
        <v>95.5</v>
      </c>
      <c r="D7885" s="8">
        <v>1.325E-4</v>
      </c>
      <c r="E7885" s="13">
        <f>D7885*'Assumptions Notes'!C$12</f>
        <v>1.5900000000000001E-2</v>
      </c>
      <c r="F7885" s="15">
        <f t="shared" si="246"/>
        <v>1.265375E-2</v>
      </c>
      <c r="G7885" s="10">
        <f>IF(C7885&gt;'Assumptions Notes'!C$11,'Assumptions Notes'!C$11,C7885)</f>
        <v>95.5</v>
      </c>
      <c r="H7885" s="15">
        <f t="shared" si="247"/>
        <v>1.265375E-2</v>
      </c>
      <c r="I7885" s="2">
        <f>IF(C7885&gt;'Assumptions Notes'!C$11,-C7885*('Assumptions Notes'!C$13/(2*1000)),G7885*D7885)</f>
        <v>1.265375E-2</v>
      </c>
    </row>
    <row r="7886" spans="1:9" ht="16" x14ac:dyDescent="0.2">
      <c r="A7886" s="5">
        <v>42716.270833333336</v>
      </c>
      <c r="B7886" s="2">
        <v>1189.92</v>
      </c>
      <c r="C7886" s="29">
        <v>96.3</v>
      </c>
      <c r="D7886" s="8">
        <v>1.6249999999999999E-4</v>
      </c>
      <c r="E7886" s="13">
        <f>D7886*'Assumptions Notes'!C$12</f>
        <v>1.95E-2</v>
      </c>
      <c r="F7886" s="15">
        <f t="shared" si="246"/>
        <v>1.5648749999999999E-2</v>
      </c>
      <c r="G7886" s="10">
        <f>IF(C7886&gt;'Assumptions Notes'!C$11,'Assumptions Notes'!C$11,C7886)</f>
        <v>96.3</v>
      </c>
      <c r="H7886" s="15">
        <f t="shared" si="247"/>
        <v>1.5648749999999999E-2</v>
      </c>
      <c r="I7886" s="2">
        <f>IF(C7886&gt;'Assumptions Notes'!C$11,-C7886*('Assumptions Notes'!C$13/(2*1000)),G7886*D7886)</f>
        <v>1.5648749999999999E-2</v>
      </c>
    </row>
    <row r="7887" spans="1:9" ht="16" x14ac:dyDescent="0.2">
      <c r="A7887" s="5">
        <v>42716.291666666664</v>
      </c>
      <c r="B7887" s="2">
        <v>1273.9000000000001</v>
      </c>
      <c r="C7887" s="29">
        <v>89.1</v>
      </c>
      <c r="D7887" s="8">
        <v>1.9249999999999999E-4</v>
      </c>
      <c r="E7887" s="13">
        <f>D7887*'Assumptions Notes'!C$12</f>
        <v>2.3099999999999999E-2</v>
      </c>
      <c r="F7887" s="15">
        <f t="shared" si="246"/>
        <v>1.7151749999999997E-2</v>
      </c>
      <c r="G7887" s="10">
        <f>IF(C7887&gt;'Assumptions Notes'!C$11,'Assumptions Notes'!C$11,C7887)</f>
        <v>89.1</v>
      </c>
      <c r="H7887" s="15">
        <f t="shared" si="247"/>
        <v>1.7151749999999997E-2</v>
      </c>
      <c r="I7887" s="2">
        <f>IF(C7887&gt;'Assumptions Notes'!C$11,-C7887*('Assumptions Notes'!C$13/(2*1000)),G7887*D7887)</f>
        <v>1.7151749999999997E-2</v>
      </c>
    </row>
    <row r="7888" spans="1:9" ht="16" x14ac:dyDescent="0.2">
      <c r="A7888" s="5">
        <v>42716.3125</v>
      </c>
      <c r="B7888" s="2">
        <v>1314.81</v>
      </c>
      <c r="C7888" s="29">
        <v>85.2</v>
      </c>
      <c r="D7888" s="8">
        <v>2.0875000000000001E-4</v>
      </c>
      <c r="E7888" s="13">
        <f>D7888*'Assumptions Notes'!C$12</f>
        <v>2.5049999999999999E-2</v>
      </c>
      <c r="F7888" s="15">
        <f t="shared" si="246"/>
        <v>1.7785500000000003E-2</v>
      </c>
      <c r="G7888" s="10">
        <f>IF(C7888&gt;'Assumptions Notes'!C$11,'Assumptions Notes'!C$11,C7888)</f>
        <v>85.2</v>
      </c>
      <c r="H7888" s="15">
        <f t="shared" si="247"/>
        <v>1.7785500000000003E-2</v>
      </c>
      <c r="I7888" s="2">
        <f>IF(C7888&gt;'Assumptions Notes'!C$11,-C7888*('Assumptions Notes'!C$13/(2*1000)),G7888*D7888)</f>
        <v>1.7785500000000003E-2</v>
      </c>
    </row>
    <row r="7889" spans="1:9" ht="16" x14ac:dyDescent="0.2">
      <c r="A7889" s="5">
        <v>42716.333333333336</v>
      </c>
      <c r="B7889" s="2">
        <v>1334.21</v>
      </c>
      <c r="C7889" s="29">
        <v>83.9</v>
      </c>
      <c r="D7889" s="8">
        <v>2.2499999999999999E-4</v>
      </c>
      <c r="E7889" s="13">
        <f>D7889*'Assumptions Notes'!C$12</f>
        <v>2.7E-2</v>
      </c>
      <c r="F7889" s="15">
        <f t="shared" si="246"/>
        <v>1.8877500000000002E-2</v>
      </c>
      <c r="G7889" s="10">
        <f>IF(C7889&gt;'Assumptions Notes'!C$11,'Assumptions Notes'!C$11,C7889)</f>
        <v>83.9</v>
      </c>
      <c r="H7889" s="15">
        <f t="shared" si="247"/>
        <v>1.8877500000000002E-2</v>
      </c>
      <c r="I7889" s="2">
        <f>IF(C7889&gt;'Assumptions Notes'!C$11,-C7889*('Assumptions Notes'!C$13/(2*1000)),G7889*D7889)</f>
        <v>1.8877500000000002E-2</v>
      </c>
    </row>
    <row r="7890" spans="1:9" ht="16" x14ac:dyDescent="0.2">
      <c r="A7890" s="5">
        <v>42716.354166666664</v>
      </c>
      <c r="B7890" s="2">
        <v>1322.66</v>
      </c>
      <c r="C7890" s="29">
        <v>80.2</v>
      </c>
      <c r="D7890" s="8">
        <v>2.2625E-4</v>
      </c>
      <c r="E7890" s="13">
        <f>D7890*'Assumptions Notes'!C$12</f>
        <v>2.7150000000000001E-2</v>
      </c>
      <c r="F7890" s="15">
        <f t="shared" si="246"/>
        <v>1.8145250000000002E-2</v>
      </c>
      <c r="G7890" s="10">
        <f>IF(C7890&gt;'Assumptions Notes'!C$11,'Assumptions Notes'!C$11,C7890)</f>
        <v>80.2</v>
      </c>
      <c r="H7890" s="15">
        <f t="shared" si="247"/>
        <v>1.8145250000000002E-2</v>
      </c>
      <c r="I7890" s="2">
        <f>IF(C7890&gt;'Assumptions Notes'!C$11,-C7890*('Assumptions Notes'!C$13/(2*1000)),G7890*D7890)</f>
        <v>1.8145250000000002E-2</v>
      </c>
    </row>
    <row r="7891" spans="1:9" ht="16" x14ac:dyDescent="0.2">
      <c r="A7891" s="5">
        <v>42716.375</v>
      </c>
      <c r="B7891" s="2">
        <v>1334.59</v>
      </c>
      <c r="C7891" s="29">
        <v>76.8</v>
      </c>
      <c r="D7891" s="8">
        <v>2.275E-4</v>
      </c>
      <c r="E7891" s="13">
        <f>D7891*'Assumptions Notes'!C$12</f>
        <v>2.7300000000000001E-2</v>
      </c>
      <c r="F7891" s="15">
        <f t="shared" si="246"/>
        <v>1.7471999999999998E-2</v>
      </c>
      <c r="G7891" s="10">
        <f>IF(C7891&gt;'Assumptions Notes'!C$11,'Assumptions Notes'!C$11,C7891)</f>
        <v>76.8</v>
      </c>
      <c r="H7891" s="15">
        <f t="shared" si="247"/>
        <v>1.7471999999999998E-2</v>
      </c>
      <c r="I7891" s="2">
        <f>IF(C7891&gt;'Assumptions Notes'!C$11,-C7891*('Assumptions Notes'!C$13/(2*1000)),G7891*D7891)</f>
        <v>1.7471999999999998E-2</v>
      </c>
    </row>
    <row r="7892" spans="1:9" ht="16" x14ac:dyDescent="0.2">
      <c r="A7892" s="5">
        <v>42716.395833333336</v>
      </c>
      <c r="B7892" s="2">
        <v>1342.06</v>
      </c>
      <c r="C7892" s="29">
        <v>119.1</v>
      </c>
      <c r="D7892" s="8">
        <v>2.1875E-4</v>
      </c>
      <c r="E7892" s="13">
        <f>D7892*'Assumptions Notes'!C$12</f>
        <v>2.6249999999999999E-2</v>
      </c>
      <c r="F7892" s="15">
        <f t="shared" si="246"/>
        <v>2.6053125E-2</v>
      </c>
      <c r="G7892" s="10">
        <f>IF(C7892&gt;'Assumptions Notes'!C$11,'Assumptions Notes'!C$11,C7892)</f>
        <v>119.1</v>
      </c>
      <c r="H7892" s="15">
        <f t="shared" si="247"/>
        <v>2.6053125E-2</v>
      </c>
      <c r="I7892" s="2">
        <f>IF(C7892&gt;'Assumptions Notes'!C$11,-C7892*('Assumptions Notes'!C$13/(2*1000)),G7892*D7892)</f>
        <v>2.6053125E-2</v>
      </c>
    </row>
    <row r="7893" spans="1:9" ht="16" x14ac:dyDescent="0.2">
      <c r="A7893" s="5">
        <v>42716.416666666664</v>
      </c>
      <c r="B7893" s="2">
        <v>1340.23</v>
      </c>
      <c r="C7893" s="29">
        <v>114.8</v>
      </c>
      <c r="D7893" s="8">
        <v>2.1000000000000001E-4</v>
      </c>
      <c r="E7893" s="13">
        <f>D7893*'Assumptions Notes'!C$12</f>
        <v>2.52E-2</v>
      </c>
      <c r="F7893" s="15">
        <f t="shared" si="246"/>
        <v>2.4108000000000001E-2</v>
      </c>
      <c r="G7893" s="10">
        <f>IF(C7893&gt;'Assumptions Notes'!C$11,'Assumptions Notes'!C$11,C7893)</f>
        <v>114.8</v>
      </c>
      <c r="H7893" s="15">
        <f t="shared" si="247"/>
        <v>2.4108000000000001E-2</v>
      </c>
      <c r="I7893" s="2">
        <f>IF(C7893&gt;'Assumptions Notes'!C$11,-C7893*('Assumptions Notes'!C$13/(2*1000)),G7893*D7893)</f>
        <v>2.4108000000000001E-2</v>
      </c>
    </row>
    <row r="7894" spans="1:9" ht="16" x14ac:dyDescent="0.2">
      <c r="A7894" s="5">
        <v>42716.4375</v>
      </c>
      <c r="B7894" s="2">
        <v>1333.17</v>
      </c>
      <c r="C7894" s="29">
        <v>108.2</v>
      </c>
      <c r="D7894" s="8">
        <v>2.075E-4</v>
      </c>
      <c r="E7894" s="13">
        <f>D7894*'Assumptions Notes'!C$12</f>
        <v>2.4899999999999999E-2</v>
      </c>
      <c r="F7894" s="15">
        <f t="shared" si="246"/>
        <v>2.2451499999999999E-2</v>
      </c>
      <c r="G7894" s="10">
        <f>IF(C7894&gt;'Assumptions Notes'!C$11,'Assumptions Notes'!C$11,C7894)</f>
        <v>108.2</v>
      </c>
      <c r="H7894" s="15">
        <f t="shared" si="247"/>
        <v>2.2451499999999999E-2</v>
      </c>
      <c r="I7894" s="2">
        <f>IF(C7894&gt;'Assumptions Notes'!C$11,-C7894*('Assumptions Notes'!C$13/(2*1000)),G7894*D7894)</f>
        <v>2.2451499999999999E-2</v>
      </c>
    </row>
    <row r="7895" spans="1:9" ht="16" x14ac:dyDescent="0.2">
      <c r="A7895" s="5">
        <v>42716.458333333336</v>
      </c>
      <c r="B7895" s="2">
        <v>1351.5</v>
      </c>
      <c r="C7895" s="29">
        <v>107.4</v>
      </c>
      <c r="D7895" s="8">
        <v>2.05E-4</v>
      </c>
      <c r="E7895" s="13">
        <f>D7895*'Assumptions Notes'!C$12</f>
        <v>2.46E-2</v>
      </c>
      <c r="F7895" s="15">
        <f t="shared" si="246"/>
        <v>2.2017000000000002E-2</v>
      </c>
      <c r="G7895" s="10">
        <f>IF(C7895&gt;'Assumptions Notes'!C$11,'Assumptions Notes'!C$11,C7895)</f>
        <v>107.4</v>
      </c>
      <c r="H7895" s="15">
        <f t="shared" si="247"/>
        <v>2.2017000000000002E-2</v>
      </c>
      <c r="I7895" s="2">
        <f>IF(C7895&gt;'Assumptions Notes'!C$11,-C7895*('Assumptions Notes'!C$13/(2*1000)),G7895*D7895)</f>
        <v>2.2017000000000002E-2</v>
      </c>
    </row>
    <row r="7896" spans="1:9" ht="16" x14ac:dyDescent="0.2">
      <c r="A7896" s="5">
        <v>42716.479166666664</v>
      </c>
      <c r="B7896" s="2">
        <v>1408.95</v>
      </c>
      <c r="C7896" s="29">
        <v>107.4</v>
      </c>
      <c r="D7896" s="8">
        <v>2.1499999999999999E-4</v>
      </c>
      <c r="E7896" s="13">
        <f>D7896*'Assumptions Notes'!C$12</f>
        <v>2.58E-2</v>
      </c>
      <c r="F7896" s="15">
        <f t="shared" si="246"/>
        <v>2.3091E-2</v>
      </c>
      <c r="G7896" s="10">
        <f>IF(C7896&gt;'Assumptions Notes'!C$11,'Assumptions Notes'!C$11,C7896)</f>
        <v>107.4</v>
      </c>
      <c r="H7896" s="15">
        <f t="shared" si="247"/>
        <v>2.3091E-2</v>
      </c>
      <c r="I7896" s="2">
        <f>IF(C7896&gt;'Assumptions Notes'!C$11,-C7896*('Assumptions Notes'!C$13/(2*1000)),G7896*D7896)</f>
        <v>2.3091E-2</v>
      </c>
    </row>
    <row r="7897" spans="1:9" ht="16" x14ac:dyDescent="0.2">
      <c r="A7897" s="5">
        <v>42716.5</v>
      </c>
      <c r="B7897" s="2">
        <v>1427.72</v>
      </c>
      <c r="C7897" s="29">
        <v>107</v>
      </c>
      <c r="D7897" s="8">
        <v>2.2499999999999999E-4</v>
      </c>
      <c r="E7897" s="13">
        <f>D7897*'Assumptions Notes'!C$12</f>
        <v>2.7E-2</v>
      </c>
      <c r="F7897" s="15">
        <f t="shared" si="246"/>
        <v>2.4074999999999999E-2</v>
      </c>
      <c r="G7897" s="10">
        <f>IF(C7897&gt;'Assumptions Notes'!C$11,'Assumptions Notes'!C$11,C7897)</f>
        <v>107</v>
      </c>
      <c r="H7897" s="15">
        <f t="shared" si="247"/>
        <v>2.4074999999999999E-2</v>
      </c>
      <c r="I7897" s="2">
        <f>IF(C7897&gt;'Assumptions Notes'!C$11,-C7897*('Assumptions Notes'!C$13/(2*1000)),G7897*D7897)</f>
        <v>2.4074999999999999E-2</v>
      </c>
    </row>
    <row r="7898" spans="1:9" ht="16" x14ac:dyDescent="0.2">
      <c r="A7898" s="5">
        <v>42716.520833333336</v>
      </c>
      <c r="B7898" s="2">
        <v>1467.54</v>
      </c>
      <c r="C7898" s="29">
        <v>107.1</v>
      </c>
      <c r="D7898" s="8">
        <v>2.1250000000000002E-4</v>
      </c>
      <c r="E7898" s="13">
        <f>D7898*'Assumptions Notes'!C$12</f>
        <v>2.5500000000000002E-2</v>
      </c>
      <c r="F7898" s="15">
        <f t="shared" si="246"/>
        <v>2.2758750000000001E-2</v>
      </c>
      <c r="G7898" s="10">
        <f>IF(C7898&gt;'Assumptions Notes'!C$11,'Assumptions Notes'!C$11,C7898)</f>
        <v>107.1</v>
      </c>
      <c r="H7898" s="15">
        <f t="shared" si="247"/>
        <v>2.2758750000000001E-2</v>
      </c>
      <c r="I7898" s="2">
        <f>IF(C7898&gt;'Assumptions Notes'!C$11,-C7898*('Assumptions Notes'!C$13/(2*1000)),G7898*D7898)</f>
        <v>2.2758750000000001E-2</v>
      </c>
    </row>
    <row r="7899" spans="1:9" ht="16" x14ac:dyDescent="0.2">
      <c r="A7899" s="5">
        <v>42716.541666666664</v>
      </c>
      <c r="B7899" s="2">
        <v>1512.92</v>
      </c>
      <c r="C7899" s="29">
        <v>106.8</v>
      </c>
      <c r="D7899" s="8">
        <v>2.0000000000000001E-4</v>
      </c>
      <c r="E7899" s="13">
        <f>D7899*'Assumptions Notes'!C$12</f>
        <v>2.4E-2</v>
      </c>
      <c r="F7899" s="15">
        <f t="shared" si="246"/>
        <v>2.1360000000000001E-2</v>
      </c>
      <c r="G7899" s="10">
        <f>IF(C7899&gt;'Assumptions Notes'!C$11,'Assumptions Notes'!C$11,C7899)</f>
        <v>106.8</v>
      </c>
      <c r="H7899" s="15">
        <f t="shared" si="247"/>
        <v>2.1360000000000001E-2</v>
      </c>
      <c r="I7899" s="2">
        <f>IF(C7899&gt;'Assumptions Notes'!C$11,-C7899*('Assumptions Notes'!C$13/(2*1000)),G7899*D7899)</f>
        <v>2.1360000000000001E-2</v>
      </c>
    </row>
    <row r="7900" spans="1:9" ht="16" x14ac:dyDescent="0.2">
      <c r="A7900" s="5">
        <v>42716.5625</v>
      </c>
      <c r="B7900" s="2">
        <v>1564.69</v>
      </c>
      <c r="C7900" s="29">
        <v>107.1</v>
      </c>
      <c r="D7900" s="8">
        <v>1.975E-4</v>
      </c>
      <c r="E7900" s="13">
        <f>D7900*'Assumptions Notes'!C$12</f>
        <v>2.3699999999999999E-2</v>
      </c>
      <c r="F7900" s="15">
        <f t="shared" si="246"/>
        <v>2.1152250000000001E-2</v>
      </c>
      <c r="G7900" s="10">
        <f>IF(C7900&gt;'Assumptions Notes'!C$11,'Assumptions Notes'!C$11,C7900)</f>
        <v>107.1</v>
      </c>
      <c r="H7900" s="15">
        <f t="shared" si="247"/>
        <v>2.1152250000000001E-2</v>
      </c>
      <c r="I7900" s="2">
        <f>IF(C7900&gt;'Assumptions Notes'!C$11,-C7900*('Assumptions Notes'!C$13/(2*1000)),G7900*D7900)</f>
        <v>2.1152250000000001E-2</v>
      </c>
    </row>
    <row r="7901" spans="1:9" ht="16" x14ac:dyDescent="0.2">
      <c r="A7901" s="5">
        <v>42716.583333333336</v>
      </c>
      <c r="B7901" s="2">
        <v>1615.26</v>
      </c>
      <c r="C7901" s="29">
        <v>106.9</v>
      </c>
      <c r="D7901" s="8">
        <v>1.95E-4</v>
      </c>
      <c r="E7901" s="13">
        <f>D7901*'Assumptions Notes'!C$12</f>
        <v>2.3400000000000001E-2</v>
      </c>
      <c r="F7901" s="15">
        <f t="shared" si="246"/>
        <v>2.0845499999999999E-2</v>
      </c>
      <c r="G7901" s="10">
        <f>IF(C7901&gt;'Assumptions Notes'!C$11,'Assumptions Notes'!C$11,C7901)</f>
        <v>106.9</v>
      </c>
      <c r="H7901" s="15">
        <f t="shared" si="247"/>
        <v>2.0845499999999999E-2</v>
      </c>
      <c r="I7901" s="2">
        <f>IF(C7901&gt;'Assumptions Notes'!C$11,-C7901*('Assumptions Notes'!C$13/(2*1000)),G7901*D7901)</f>
        <v>2.0845499999999999E-2</v>
      </c>
    </row>
    <row r="7902" spans="1:9" ht="16" x14ac:dyDescent="0.2">
      <c r="A7902" s="5">
        <v>42716.604166666664</v>
      </c>
      <c r="B7902" s="2">
        <v>1646.97</v>
      </c>
      <c r="C7902" s="29">
        <v>112.8</v>
      </c>
      <c r="D7902" s="8">
        <v>1.9625E-4</v>
      </c>
      <c r="E7902" s="13">
        <f>D7902*'Assumptions Notes'!C$12</f>
        <v>2.3550000000000001E-2</v>
      </c>
      <c r="F7902" s="15">
        <f t="shared" si="246"/>
        <v>2.2137E-2</v>
      </c>
      <c r="G7902" s="10">
        <f>IF(C7902&gt;'Assumptions Notes'!C$11,'Assumptions Notes'!C$11,C7902)</f>
        <v>112.8</v>
      </c>
      <c r="H7902" s="15">
        <f t="shared" si="247"/>
        <v>2.2137E-2</v>
      </c>
      <c r="I7902" s="2">
        <f>IF(C7902&gt;'Assumptions Notes'!C$11,-C7902*('Assumptions Notes'!C$13/(2*1000)),G7902*D7902)</f>
        <v>2.2137E-2</v>
      </c>
    </row>
    <row r="7903" spans="1:9" ht="16" x14ac:dyDescent="0.2">
      <c r="A7903" s="5">
        <v>42716.625</v>
      </c>
      <c r="B7903" s="2">
        <v>1722.07</v>
      </c>
      <c r="C7903" s="29">
        <v>118.9</v>
      </c>
      <c r="D7903" s="8">
        <v>1.975E-4</v>
      </c>
      <c r="E7903" s="13">
        <f>D7903*'Assumptions Notes'!C$12</f>
        <v>2.3699999999999999E-2</v>
      </c>
      <c r="F7903" s="15">
        <f t="shared" si="246"/>
        <v>2.348275E-2</v>
      </c>
      <c r="G7903" s="10">
        <f>IF(C7903&gt;'Assumptions Notes'!C$11,'Assumptions Notes'!C$11,C7903)</f>
        <v>118.9</v>
      </c>
      <c r="H7903" s="15">
        <f t="shared" si="247"/>
        <v>2.348275E-2</v>
      </c>
      <c r="I7903" s="2">
        <f>IF(C7903&gt;'Assumptions Notes'!C$11,-C7903*('Assumptions Notes'!C$13/(2*1000)),G7903*D7903)</f>
        <v>2.348275E-2</v>
      </c>
    </row>
    <row r="7904" spans="1:9" ht="16" x14ac:dyDescent="0.2">
      <c r="A7904" s="5">
        <v>42716.645833333336</v>
      </c>
      <c r="B7904" s="2">
        <v>1803.19</v>
      </c>
      <c r="C7904" s="29">
        <v>117.2</v>
      </c>
      <c r="D7904" s="8">
        <v>2.2124999999999998E-4</v>
      </c>
      <c r="E7904" s="13">
        <f>D7904*'Assumptions Notes'!C$12</f>
        <v>2.6549999999999997E-2</v>
      </c>
      <c r="F7904" s="15">
        <f t="shared" si="246"/>
        <v>2.5930499999999999E-2</v>
      </c>
      <c r="G7904" s="10">
        <f>IF(C7904&gt;'Assumptions Notes'!C$11,'Assumptions Notes'!C$11,C7904)</f>
        <v>117.2</v>
      </c>
      <c r="H7904" s="15">
        <f t="shared" si="247"/>
        <v>2.5930499999999999E-2</v>
      </c>
      <c r="I7904" s="2">
        <f>IF(C7904&gt;'Assumptions Notes'!C$11,-C7904*('Assumptions Notes'!C$13/(2*1000)),G7904*D7904)</f>
        <v>2.5930499999999999E-2</v>
      </c>
    </row>
    <row r="7905" spans="1:9" ht="16" x14ac:dyDescent="0.2">
      <c r="A7905" s="5">
        <v>42716.666666666664</v>
      </c>
      <c r="B7905" s="2">
        <v>1894.33</v>
      </c>
      <c r="C7905" s="29">
        <v>115.1</v>
      </c>
      <c r="D7905" s="8">
        <v>2.4499999999999999E-4</v>
      </c>
      <c r="E7905" s="13">
        <f>D7905*'Assumptions Notes'!C$12</f>
        <v>2.9399999999999999E-2</v>
      </c>
      <c r="F7905" s="15">
        <f t="shared" si="246"/>
        <v>2.8199499999999999E-2</v>
      </c>
      <c r="G7905" s="10">
        <f>IF(C7905&gt;'Assumptions Notes'!C$11,'Assumptions Notes'!C$11,C7905)</f>
        <v>115.1</v>
      </c>
      <c r="H7905" s="15">
        <f t="shared" si="247"/>
        <v>2.8199499999999999E-2</v>
      </c>
      <c r="I7905" s="2">
        <f>IF(C7905&gt;'Assumptions Notes'!C$11,-C7905*('Assumptions Notes'!C$13/(2*1000)),G7905*D7905)</f>
        <v>2.8199499999999999E-2</v>
      </c>
    </row>
    <row r="7906" spans="1:9" ht="16" x14ac:dyDescent="0.2">
      <c r="A7906" s="5">
        <v>42716.6875</v>
      </c>
      <c r="B7906" s="2">
        <v>2023.14</v>
      </c>
      <c r="C7906" s="29">
        <v>110.1</v>
      </c>
      <c r="D7906" s="8">
        <v>2.7E-4</v>
      </c>
      <c r="E7906" s="13">
        <f>D7906*'Assumptions Notes'!C$12</f>
        <v>3.2399999999999998E-2</v>
      </c>
      <c r="F7906" s="15">
        <f t="shared" si="246"/>
        <v>2.9727E-2</v>
      </c>
      <c r="G7906" s="10">
        <f>IF(C7906&gt;'Assumptions Notes'!C$11,'Assumptions Notes'!C$11,C7906)</f>
        <v>110.1</v>
      </c>
      <c r="H7906" s="15">
        <f t="shared" si="247"/>
        <v>2.9727E-2</v>
      </c>
      <c r="I7906" s="2">
        <f>IF(C7906&gt;'Assumptions Notes'!C$11,-C7906*('Assumptions Notes'!C$13/(2*1000)),G7906*D7906)</f>
        <v>2.9727E-2</v>
      </c>
    </row>
    <row r="7907" spans="1:9" ht="16" x14ac:dyDescent="0.2">
      <c r="A7907" s="5">
        <v>42716.708333333336</v>
      </c>
      <c r="B7907" s="2">
        <v>2118.0500000000002</v>
      </c>
      <c r="C7907" s="29">
        <v>107.1</v>
      </c>
      <c r="D7907" s="8">
        <v>2.9500000000000001E-4</v>
      </c>
      <c r="E7907" s="13">
        <f>D7907*'Assumptions Notes'!C$12</f>
        <v>3.5400000000000001E-2</v>
      </c>
      <c r="F7907" s="15">
        <f t="shared" si="246"/>
        <v>3.1594499999999998E-2</v>
      </c>
      <c r="G7907" s="10">
        <f>IF(C7907&gt;'Assumptions Notes'!C$11,'Assumptions Notes'!C$11,C7907)</f>
        <v>107.1</v>
      </c>
      <c r="H7907" s="15">
        <f t="shared" si="247"/>
        <v>3.1594499999999998E-2</v>
      </c>
      <c r="I7907" s="2">
        <f>IF(C7907&gt;'Assumptions Notes'!C$11,-C7907*('Assumptions Notes'!C$13/(2*1000)),G7907*D7907)</f>
        <v>3.1594499999999998E-2</v>
      </c>
    </row>
    <row r="7908" spans="1:9" ht="16" x14ac:dyDescent="0.2">
      <c r="A7908" s="5">
        <v>42716.729166666664</v>
      </c>
      <c r="B7908" s="2">
        <v>2154.89</v>
      </c>
      <c r="C7908" s="29">
        <v>106.7</v>
      </c>
      <c r="D7908" s="8">
        <v>2.9750000000000002E-4</v>
      </c>
      <c r="E7908" s="13">
        <f>D7908*'Assumptions Notes'!C$12</f>
        <v>3.5700000000000003E-2</v>
      </c>
      <c r="F7908" s="15">
        <f t="shared" si="246"/>
        <v>3.1743250000000001E-2</v>
      </c>
      <c r="G7908" s="10">
        <f>IF(C7908&gt;'Assumptions Notes'!C$11,'Assumptions Notes'!C$11,C7908)</f>
        <v>106.7</v>
      </c>
      <c r="H7908" s="15">
        <f t="shared" si="247"/>
        <v>3.1743250000000001E-2</v>
      </c>
      <c r="I7908" s="2">
        <f>IF(C7908&gt;'Assumptions Notes'!C$11,-C7908*('Assumptions Notes'!C$13/(2*1000)),G7908*D7908)</f>
        <v>3.1743250000000001E-2</v>
      </c>
    </row>
    <row r="7909" spans="1:9" ht="16" x14ac:dyDescent="0.2">
      <c r="A7909" s="5">
        <v>42716.75</v>
      </c>
      <c r="B7909" s="2">
        <v>2176.9499999999998</v>
      </c>
      <c r="C7909" s="29">
        <v>106.1</v>
      </c>
      <c r="D7909" s="8">
        <v>2.9999999999999997E-4</v>
      </c>
      <c r="E7909" s="13">
        <f>D7909*'Assumptions Notes'!C$12</f>
        <v>3.5999999999999997E-2</v>
      </c>
      <c r="F7909" s="15">
        <f t="shared" si="246"/>
        <v>3.1829999999999997E-2</v>
      </c>
      <c r="G7909" s="10">
        <f>IF(C7909&gt;'Assumptions Notes'!C$11,'Assumptions Notes'!C$11,C7909)</f>
        <v>106.1</v>
      </c>
      <c r="H7909" s="15">
        <f t="shared" si="247"/>
        <v>3.1829999999999997E-2</v>
      </c>
      <c r="I7909" s="2">
        <f>IF(C7909&gt;'Assumptions Notes'!C$11,-C7909*('Assumptions Notes'!C$13/(2*1000)),G7909*D7909)</f>
        <v>3.1829999999999997E-2</v>
      </c>
    </row>
    <row r="7910" spans="1:9" ht="16" x14ac:dyDescent="0.2">
      <c r="A7910" s="5">
        <v>42716.770833333336</v>
      </c>
      <c r="B7910" s="2">
        <v>2212.83</v>
      </c>
      <c r="C7910" s="29">
        <v>105.4</v>
      </c>
      <c r="D7910" s="8">
        <v>2.9999999999999997E-4</v>
      </c>
      <c r="E7910" s="13">
        <f>D7910*'Assumptions Notes'!C$12</f>
        <v>3.5999999999999997E-2</v>
      </c>
      <c r="F7910" s="15">
        <f t="shared" si="246"/>
        <v>3.1620000000000002E-2</v>
      </c>
      <c r="G7910" s="10">
        <f>IF(C7910&gt;'Assumptions Notes'!C$11,'Assumptions Notes'!C$11,C7910)</f>
        <v>105.4</v>
      </c>
      <c r="H7910" s="15">
        <f t="shared" si="247"/>
        <v>3.1620000000000002E-2</v>
      </c>
      <c r="I7910" s="2">
        <f>IF(C7910&gt;'Assumptions Notes'!C$11,-C7910*('Assumptions Notes'!C$13/(2*1000)),G7910*D7910)</f>
        <v>3.1620000000000002E-2</v>
      </c>
    </row>
    <row r="7911" spans="1:9" ht="16" x14ac:dyDescent="0.2">
      <c r="A7911" s="5">
        <v>42716.791666666664</v>
      </c>
      <c r="B7911" s="2">
        <v>2215.9899999999998</v>
      </c>
      <c r="C7911" s="29">
        <v>105</v>
      </c>
      <c r="D7911" s="8">
        <v>2.9999999999999997E-4</v>
      </c>
      <c r="E7911" s="13">
        <f>D7911*'Assumptions Notes'!C$12</f>
        <v>3.5999999999999997E-2</v>
      </c>
      <c r="F7911" s="15">
        <f t="shared" si="246"/>
        <v>3.15E-2</v>
      </c>
      <c r="G7911" s="10">
        <f>IF(C7911&gt;'Assumptions Notes'!C$11,'Assumptions Notes'!C$11,C7911)</f>
        <v>105</v>
      </c>
      <c r="H7911" s="15">
        <f t="shared" si="247"/>
        <v>3.15E-2</v>
      </c>
      <c r="I7911" s="2">
        <f>IF(C7911&gt;'Assumptions Notes'!C$11,-C7911*('Assumptions Notes'!C$13/(2*1000)),G7911*D7911)</f>
        <v>3.15E-2</v>
      </c>
    </row>
    <row r="7912" spans="1:9" ht="16" x14ac:dyDescent="0.2">
      <c r="A7912" s="5">
        <v>42716.8125</v>
      </c>
      <c r="B7912" s="2">
        <v>2156.29</v>
      </c>
      <c r="C7912" s="29">
        <v>106.3</v>
      </c>
      <c r="D7912" s="8">
        <v>2.9750000000000002E-4</v>
      </c>
      <c r="E7912" s="13">
        <f>D7912*'Assumptions Notes'!C$12</f>
        <v>3.5700000000000003E-2</v>
      </c>
      <c r="F7912" s="15">
        <f t="shared" si="246"/>
        <v>3.162425E-2</v>
      </c>
      <c r="G7912" s="10">
        <f>IF(C7912&gt;'Assumptions Notes'!C$11,'Assumptions Notes'!C$11,C7912)</f>
        <v>106.3</v>
      </c>
      <c r="H7912" s="15">
        <f t="shared" si="247"/>
        <v>3.162425E-2</v>
      </c>
      <c r="I7912" s="2">
        <f>IF(C7912&gt;'Assumptions Notes'!C$11,-C7912*('Assumptions Notes'!C$13/(2*1000)),G7912*D7912)</f>
        <v>3.162425E-2</v>
      </c>
    </row>
    <row r="7913" spans="1:9" ht="16" x14ac:dyDescent="0.2">
      <c r="A7913" s="5">
        <v>42716.833333333336</v>
      </c>
      <c r="B7913" s="2">
        <v>2059.64</v>
      </c>
      <c r="C7913" s="29">
        <v>104.7</v>
      </c>
      <c r="D7913" s="8">
        <v>2.9500000000000001E-4</v>
      </c>
      <c r="E7913" s="13">
        <f>D7913*'Assumptions Notes'!C$12</f>
        <v>3.5400000000000001E-2</v>
      </c>
      <c r="F7913" s="15">
        <f t="shared" si="246"/>
        <v>3.0886500000000001E-2</v>
      </c>
      <c r="G7913" s="10">
        <f>IF(C7913&gt;'Assumptions Notes'!C$11,'Assumptions Notes'!C$11,C7913)</f>
        <v>104.7</v>
      </c>
      <c r="H7913" s="15">
        <f t="shared" si="247"/>
        <v>3.0886500000000001E-2</v>
      </c>
      <c r="I7913" s="2">
        <f>IF(C7913&gt;'Assumptions Notes'!C$11,-C7913*('Assumptions Notes'!C$13/(2*1000)),G7913*D7913)</f>
        <v>3.0886500000000001E-2</v>
      </c>
    </row>
    <row r="7914" spans="1:9" ht="16" x14ac:dyDescent="0.2">
      <c r="A7914" s="5">
        <v>42716.854166666664</v>
      </c>
      <c r="B7914" s="2">
        <v>1981.98</v>
      </c>
      <c r="C7914" s="29">
        <v>113</v>
      </c>
      <c r="D7914" s="8">
        <v>2.9E-4</v>
      </c>
      <c r="E7914" s="13">
        <f>D7914*'Assumptions Notes'!C$12</f>
        <v>3.4799999999999998E-2</v>
      </c>
      <c r="F7914" s="15">
        <f t="shared" si="246"/>
        <v>3.2770000000000001E-2</v>
      </c>
      <c r="G7914" s="10">
        <f>IF(C7914&gt;'Assumptions Notes'!C$11,'Assumptions Notes'!C$11,C7914)</f>
        <v>113</v>
      </c>
      <c r="H7914" s="15">
        <f t="shared" si="247"/>
        <v>3.2770000000000001E-2</v>
      </c>
      <c r="I7914" s="2">
        <f>IF(C7914&gt;'Assumptions Notes'!C$11,-C7914*('Assumptions Notes'!C$13/(2*1000)),G7914*D7914)</f>
        <v>3.2770000000000001E-2</v>
      </c>
    </row>
    <row r="7915" spans="1:9" ht="16" x14ac:dyDescent="0.2">
      <c r="A7915" s="5">
        <v>42716.875</v>
      </c>
      <c r="B7915" s="2">
        <v>1915.36</v>
      </c>
      <c r="C7915" s="29">
        <v>113.4</v>
      </c>
      <c r="D7915" s="8">
        <v>2.8499999999999999E-4</v>
      </c>
      <c r="E7915" s="13">
        <f>D7915*'Assumptions Notes'!C$12</f>
        <v>3.4200000000000001E-2</v>
      </c>
      <c r="F7915" s="15">
        <f t="shared" si="246"/>
        <v>3.2319000000000001E-2</v>
      </c>
      <c r="G7915" s="10">
        <f>IF(C7915&gt;'Assumptions Notes'!C$11,'Assumptions Notes'!C$11,C7915)</f>
        <v>113.4</v>
      </c>
      <c r="H7915" s="15">
        <f t="shared" si="247"/>
        <v>3.2319000000000001E-2</v>
      </c>
      <c r="I7915" s="2">
        <f>IF(C7915&gt;'Assumptions Notes'!C$11,-C7915*('Assumptions Notes'!C$13/(2*1000)),G7915*D7915)</f>
        <v>3.2319000000000001E-2</v>
      </c>
    </row>
    <row r="7916" spans="1:9" ht="16" x14ac:dyDescent="0.2">
      <c r="A7916" s="5">
        <v>42716.895833333336</v>
      </c>
      <c r="B7916" s="2">
        <v>1803.06</v>
      </c>
      <c r="C7916" s="29">
        <v>118.3</v>
      </c>
      <c r="D7916" s="8">
        <v>2.7E-4</v>
      </c>
      <c r="E7916" s="13">
        <f>D7916*'Assumptions Notes'!C$12</f>
        <v>3.2399999999999998E-2</v>
      </c>
      <c r="F7916" s="15">
        <f t="shared" si="246"/>
        <v>3.1940999999999997E-2</v>
      </c>
      <c r="G7916" s="10">
        <f>IF(C7916&gt;'Assumptions Notes'!C$11,'Assumptions Notes'!C$11,C7916)</f>
        <v>118.3</v>
      </c>
      <c r="H7916" s="15">
        <f t="shared" si="247"/>
        <v>3.1940999999999997E-2</v>
      </c>
      <c r="I7916" s="2">
        <f>IF(C7916&gt;'Assumptions Notes'!C$11,-C7916*('Assumptions Notes'!C$13/(2*1000)),G7916*D7916)</f>
        <v>3.1940999999999997E-2</v>
      </c>
    </row>
    <row r="7917" spans="1:9" ht="16" x14ac:dyDescent="0.2">
      <c r="A7917" s="5">
        <v>42716.916666666664</v>
      </c>
      <c r="B7917" s="2">
        <v>1705.43</v>
      </c>
      <c r="C7917" s="29">
        <v>112.4</v>
      </c>
      <c r="D7917" s="8">
        <v>2.5500000000000002E-4</v>
      </c>
      <c r="E7917" s="13">
        <f>D7917*'Assumptions Notes'!C$12</f>
        <v>3.0600000000000002E-2</v>
      </c>
      <c r="F7917" s="15">
        <f t="shared" si="246"/>
        <v>2.8662000000000003E-2</v>
      </c>
      <c r="G7917" s="10">
        <f>IF(C7917&gt;'Assumptions Notes'!C$11,'Assumptions Notes'!C$11,C7917)</f>
        <v>112.4</v>
      </c>
      <c r="H7917" s="15">
        <f t="shared" si="247"/>
        <v>2.8662000000000003E-2</v>
      </c>
      <c r="I7917" s="2">
        <f>IF(C7917&gt;'Assumptions Notes'!C$11,-C7917*('Assumptions Notes'!C$13/(2*1000)),G7917*D7917)</f>
        <v>2.8662000000000003E-2</v>
      </c>
    </row>
    <row r="7918" spans="1:9" ht="16" x14ac:dyDescent="0.2">
      <c r="A7918" s="5">
        <v>42716.9375</v>
      </c>
      <c r="B7918" s="2">
        <v>1577.81</v>
      </c>
      <c r="C7918" s="29">
        <v>109.7</v>
      </c>
      <c r="D7918" s="8">
        <v>2.1250000000000002E-4</v>
      </c>
      <c r="E7918" s="13">
        <f>D7918*'Assumptions Notes'!C$12</f>
        <v>2.5500000000000002E-2</v>
      </c>
      <c r="F7918" s="15">
        <f t="shared" si="246"/>
        <v>2.3311250000000002E-2</v>
      </c>
      <c r="G7918" s="10">
        <f>IF(C7918&gt;'Assumptions Notes'!C$11,'Assumptions Notes'!C$11,C7918)</f>
        <v>109.7</v>
      </c>
      <c r="H7918" s="15">
        <f t="shared" si="247"/>
        <v>2.3311250000000002E-2</v>
      </c>
      <c r="I7918" s="2">
        <f>IF(C7918&gt;'Assumptions Notes'!C$11,-C7918*('Assumptions Notes'!C$13/(2*1000)),G7918*D7918)</f>
        <v>2.3311250000000002E-2</v>
      </c>
    </row>
    <row r="7919" spans="1:9" ht="16" x14ac:dyDescent="0.2">
      <c r="A7919" s="5">
        <v>42716.958333333336</v>
      </c>
      <c r="B7919" s="2">
        <v>1486.38</v>
      </c>
      <c r="C7919" s="29">
        <v>104.8</v>
      </c>
      <c r="D7919" s="8">
        <v>1.7000000000000001E-4</v>
      </c>
      <c r="E7919" s="13">
        <f>D7919*'Assumptions Notes'!C$12</f>
        <v>2.0400000000000001E-2</v>
      </c>
      <c r="F7919" s="15">
        <f t="shared" si="246"/>
        <v>1.7816000000000002E-2</v>
      </c>
      <c r="G7919" s="10">
        <f>IF(C7919&gt;'Assumptions Notes'!C$11,'Assumptions Notes'!C$11,C7919)</f>
        <v>104.8</v>
      </c>
      <c r="H7919" s="15">
        <f t="shared" si="247"/>
        <v>1.7816000000000002E-2</v>
      </c>
      <c r="I7919" s="2">
        <f>IF(C7919&gt;'Assumptions Notes'!C$11,-C7919*('Assumptions Notes'!C$13/(2*1000)),G7919*D7919)</f>
        <v>1.7816000000000002E-2</v>
      </c>
    </row>
    <row r="7920" spans="1:9" ht="16" x14ac:dyDescent="0.2">
      <c r="A7920" s="5">
        <v>42716.979166666664</v>
      </c>
      <c r="B7920" s="2">
        <v>1482.41</v>
      </c>
      <c r="C7920" s="29">
        <v>104.1</v>
      </c>
      <c r="D7920" s="8">
        <v>1.5000000000000001E-4</v>
      </c>
      <c r="E7920" s="13">
        <f>D7920*'Assumptions Notes'!C$12</f>
        <v>1.8000000000000002E-2</v>
      </c>
      <c r="F7920" s="15">
        <f t="shared" si="246"/>
        <v>1.5615E-2</v>
      </c>
      <c r="G7920" s="10">
        <f>IF(C7920&gt;'Assumptions Notes'!C$11,'Assumptions Notes'!C$11,C7920)</f>
        <v>104.1</v>
      </c>
      <c r="H7920" s="15">
        <f t="shared" si="247"/>
        <v>1.5615E-2</v>
      </c>
      <c r="I7920" s="2">
        <f>IF(C7920&gt;'Assumptions Notes'!C$11,-C7920*('Assumptions Notes'!C$13/(2*1000)),G7920*D7920)</f>
        <v>1.5615E-2</v>
      </c>
    </row>
    <row r="7921" spans="1:9" ht="16" x14ac:dyDescent="0.2">
      <c r="A7921" s="5">
        <v>42717</v>
      </c>
      <c r="B7921" s="2">
        <v>1602.22</v>
      </c>
      <c r="C7921" s="29">
        <v>103.9</v>
      </c>
      <c r="D7921" s="8">
        <v>1.2999999999999999E-4</v>
      </c>
      <c r="E7921" s="13">
        <f>D7921*'Assumptions Notes'!C$12</f>
        <v>1.5599999999999999E-2</v>
      </c>
      <c r="F7921" s="15">
        <f t="shared" si="246"/>
        <v>1.3507E-2</v>
      </c>
      <c r="G7921" s="10">
        <f>IF(C7921&gt;'Assumptions Notes'!C$11,'Assumptions Notes'!C$11,C7921)</f>
        <v>103.9</v>
      </c>
      <c r="H7921" s="15">
        <f t="shared" si="247"/>
        <v>1.3507E-2</v>
      </c>
      <c r="I7921" s="2">
        <f>IF(C7921&gt;'Assumptions Notes'!C$11,-C7921*('Assumptions Notes'!C$13/(2*1000)),G7921*D7921)</f>
        <v>1.3507E-2</v>
      </c>
    </row>
    <row r="7922" spans="1:9" ht="16" x14ac:dyDescent="0.2">
      <c r="A7922" s="5">
        <v>42717.020833333336</v>
      </c>
      <c r="B7922" s="2">
        <v>1453.5</v>
      </c>
      <c r="C7922" s="29">
        <v>102.6</v>
      </c>
      <c r="D7922" s="8">
        <v>1.175E-4</v>
      </c>
      <c r="E7922" s="13">
        <f>D7922*'Assumptions Notes'!C$12</f>
        <v>1.41E-2</v>
      </c>
      <c r="F7922" s="15">
        <f t="shared" si="246"/>
        <v>1.2055499999999999E-2</v>
      </c>
      <c r="G7922" s="10">
        <f>IF(C7922&gt;'Assumptions Notes'!C$11,'Assumptions Notes'!C$11,C7922)</f>
        <v>102.6</v>
      </c>
      <c r="H7922" s="15">
        <f t="shared" si="247"/>
        <v>1.2055499999999999E-2</v>
      </c>
      <c r="I7922" s="2">
        <f>IF(C7922&gt;'Assumptions Notes'!C$11,-C7922*('Assumptions Notes'!C$13/(2*1000)),G7922*D7922)</f>
        <v>1.2055499999999999E-2</v>
      </c>
    </row>
    <row r="7923" spans="1:9" ht="16" x14ac:dyDescent="0.2">
      <c r="A7923" s="5">
        <v>42717.041666666664</v>
      </c>
      <c r="B7923" s="2">
        <v>1369.21</v>
      </c>
      <c r="C7923" s="29">
        <v>102.7</v>
      </c>
      <c r="D7923" s="8">
        <v>1.05E-4</v>
      </c>
      <c r="E7923" s="13">
        <f>D7923*'Assumptions Notes'!C$12</f>
        <v>1.26E-2</v>
      </c>
      <c r="F7923" s="15">
        <f t="shared" si="246"/>
        <v>1.0783500000000001E-2</v>
      </c>
      <c r="G7923" s="10">
        <f>IF(C7923&gt;'Assumptions Notes'!C$11,'Assumptions Notes'!C$11,C7923)</f>
        <v>102.7</v>
      </c>
      <c r="H7923" s="15">
        <f t="shared" si="247"/>
        <v>1.0783500000000001E-2</v>
      </c>
      <c r="I7923" s="2">
        <f>IF(C7923&gt;'Assumptions Notes'!C$11,-C7923*('Assumptions Notes'!C$13/(2*1000)),G7923*D7923)</f>
        <v>1.0783500000000001E-2</v>
      </c>
    </row>
    <row r="7924" spans="1:9" ht="16" x14ac:dyDescent="0.2">
      <c r="A7924" s="5">
        <v>42717.0625</v>
      </c>
      <c r="B7924" s="2">
        <v>1283.56</v>
      </c>
      <c r="C7924" s="29">
        <v>106.3</v>
      </c>
      <c r="D7924" s="8">
        <v>1.025E-4</v>
      </c>
      <c r="E7924" s="13">
        <f>D7924*'Assumptions Notes'!C$12</f>
        <v>1.23E-2</v>
      </c>
      <c r="F7924" s="15">
        <f t="shared" si="246"/>
        <v>1.0895749999999999E-2</v>
      </c>
      <c r="G7924" s="10">
        <f>IF(C7924&gt;'Assumptions Notes'!C$11,'Assumptions Notes'!C$11,C7924)</f>
        <v>106.3</v>
      </c>
      <c r="H7924" s="15">
        <f t="shared" si="247"/>
        <v>1.0895749999999999E-2</v>
      </c>
      <c r="I7924" s="2">
        <f>IF(C7924&gt;'Assumptions Notes'!C$11,-C7924*('Assumptions Notes'!C$13/(2*1000)),G7924*D7924)</f>
        <v>1.0895749999999999E-2</v>
      </c>
    </row>
    <row r="7925" spans="1:9" ht="16" x14ac:dyDescent="0.2">
      <c r="A7925" s="5">
        <v>42717.083333333336</v>
      </c>
      <c r="B7925" s="2">
        <v>1198.42</v>
      </c>
      <c r="C7925" s="29">
        <v>101.6</v>
      </c>
      <c r="D7925" s="8">
        <v>1E-4</v>
      </c>
      <c r="E7925" s="13">
        <f>D7925*'Assumptions Notes'!C$12</f>
        <v>1.2E-2</v>
      </c>
      <c r="F7925" s="15">
        <f t="shared" si="246"/>
        <v>1.0160000000000001E-2</v>
      </c>
      <c r="G7925" s="10">
        <f>IF(C7925&gt;'Assumptions Notes'!C$11,'Assumptions Notes'!C$11,C7925)</f>
        <v>101.6</v>
      </c>
      <c r="H7925" s="15">
        <f t="shared" si="247"/>
        <v>1.0160000000000001E-2</v>
      </c>
      <c r="I7925" s="2">
        <f>IF(C7925&gt;'Assumptions Notes'!C$11,-C7925*('Assumptions Notes'!C$13/(2*1000)),G7925*D7925)</f>
        <v>1.0160000000000001E-2</v>
      </c>
    </row>
    <row r="7926" spans="1:9" ht="16" x14ac:dyDescent="0.2">
      <c r="A7926" s="5">
        <v>42717.104166666664</v>
      </c>
      <c r="B7926" s="2">
        <v>1149.96</v>
      </c>
      <c r="C7926" s="29">
        <v>110.2</v>
      </c>
      <c r="D7926" s="8">
        <v>9.8750000000000002E-5</v>
      </c>
      <c r="E7926" s="13">
        <f>D7926*'Assumptions Notes'!C$12</f>
        <v>1.1849999999999999E-2</v>
      </c>
      <c r="F7926" s="15">
        <f t="shared" si="246"/>
        <v>1.0882250000000001E-2</v>
      </c>
      <c r="G7926" s="10">
        <f>IF(C7926&gt;'Assumptions Notes'!C$11,'Assumptions Notes'!C$11,C7926)</f>
        <v>110.2</v>
      </c>
      <c r="H7926" s="15">
        <f t="shared" si="247"/>
        <v>1.0882250000000001E-2</v>
      </c>
      <c r="I7926" s="2">
        <f>IF(C7926&gt;'Assumptions Notes'!C$11,-C7926*('Assumptions Notes'!C$13/(2*1000)),G7926*D7926)</f>
        <v>1.0882250000000001E-2</v>
      </c>
    </row>
    <row r="7927" spans="1:9" ht="16" x14ac:dyDescent="0.2">
      <c r="A7927" s="5">
        <v>42717.125</v>
      </c>
      <c r="B7927" s="2">
        <v>1172.01</v>
      </c>
      <c r="C7927" s="29">
        <v>114.5</v>
      </c>
      <c r="D7927" s="8">
        <v>9.7499999999999998E-5</v>
      </c>
      <c r="E7927" s="13">
        <f>D7927*'Assumptions Notes'!C$12</f>
        <v>1.17E-2</v>
      </c>
      <c r="F7927" s="15">
        <f t="shared" si="246"/>
        <v>1.116375E-2</v>
      </c>
      <c r="G7927" s="10">
        <f>IF(C7927&gt;'Assumptions Notes'!C$11,'Assumptions Notes'!C$11,C7927)</f>
        <v>114.5</v>
      </c>
      <c r="H7927" s="15">
        <f t="shared" si="247"/>
        <v>1.116375E-2</v>
      </c>
      <c r="I7927" s="2">
        <f>IF(C7927&gt;'Assumptions Notes'!C$11,-C7927*('Assumptions Notes'!C$13/(2*1000)),G7927*D7927)</f>
        <v>1.116375E-2</v>
      </c>
    </row>
    <row r="7928" spans="1:9" ht="16" x14ac:dyDescent="0.2">
      <c r="A7928" s="5">
        <v>42717.145833333336</v>
      </c>
      <c r="B7928" s="2">
        <v>1163.17</v>
      </c>
      <c r="C7928" s="29">
        <v>115.2</v>
      </c>
      <c r="D7928" s="8">
        <v>9.6250000000000009E-5</v>
      </c>
      <c r="E7928" s="13">
        <f>D7928*'Assumptions Notes'!C$12</f>
        <v>1.1550000000000001E-2</v>
      </c>
      <c r="F7928" s="15">
        <f t="shared" si="246"/>
        <v>1.1088000000000001E-2</v>
      </c>
      <c r="G7928" s="10">
        <f>IF(C7928&gt;'Assumptions Notes'!C$11,'Assumptions Notes'!C$11,C7928)</f>
        <v>115.2</v>
      </c>
      <c r="H7928" s="15">
        <f t="shared" si="247"/>
        <v>1.1088000000000001E-2</v>
      </c>
      <c r="I7928" s="2">
        <f>IF(C7928&gt;'Assumptions Notes'!C$11,-C7928*('Assumptions Notes'!C$13/(2*1000)),G7928*D7928)</f>
        <v>1.1088000000000001E-2</v>
      </c>
    </row>
    <row r="7929" spans="1:9" ht="16" x14ac:dyDescent="0.2">
      <c r="A7929" s="5">
        <v>42717.166666666664</v>
      </c>
      <c r="B7929" s="2">
        <v>1111.8900000000001</v>
      </c>
      <c r="C7929" s="29">
        <v>111.2</v>
      </c>
      <c r="D7929" s="8">
        <v>9.5000000000000005E-5</v>
      </c>
      <c r="E7929" s="13">
        <f>D7929*'Assumptions Notes'!C$12</f>
        <v>1.14E-2</v>
      </c>
      <c r="F7929" s="15">
        <f t="shared" si="246"/>
        <v>1.0564E-2</v>
      </c>
      <c r="G7929" s="10">
        <f>IF(C7929&gt;'Assumptions Notes'!C$11,'Assumptions Notes'!C$11,C7929)</f>
        <v>111.2</v>
      </c>
      <c r="H7929" s="15">
        <f t="shared" si="247"/>
        <v>1.0564E-2</v>
      </c>
      <c r="I7929" s="2">
        <f>IF(C7929&gt;'Assumptions Notes'!C$11,-C7929*('Assumptions Notes'!C$13/(2*1000)),G7929*D7929)</f>
        <v>1.0564E-2</v>
      </c>
    </row>
    <row r="7930" spans="1:9" ht="16" x14ac:dyDescent="0.2">
      <c r="A7930" s="5">
        <v>42717.1875</v>
      </c>
      <c r="B7930" s="2">
        <v>1115.27</v>
      </c>
      <c r="C7930" s="29">
        <v>107</v>
      </c>
      <c r="D7930" s="8">
        <v>9.6250000000000009E-5</v>
      </c>
      <c r="E7930" s="13">
        <f>D7930*'Assumptions Notes'!C$12</f>
        <v>1.1550000000000001E-2</v>
      </c>
      <c r="F7930" s="15">
        <f t="shared" si="246"/>
        <v>1.0298750000000001E-2</v>
      </c>
      <c r="G7930" s="10">
        <f>IF(C7930&gt;'Assumptions Notes'!C$11,'Assumptions Notes'!C$11,C7930)</f>
        <v>107</v>
      </c>
      <c r="H7930" s="15">
        <f t="shared" si="247"/>
        <v>1.0298750000000001E-2</v>
      </c>
      <c r="I7930" s="2">
        <f>IF(C7930&gt;'Assumptions Notes'!C$11,-C7930*('Assumptions Notes'!C$13/(2*1000)),G7930*D7930)</f>
        <v>1.0298750000000001E-2</v>
      </c>
    </row>
    <row r="7931" spans="1:9" ht="16" x14ac:dyDescent="0.2">
      <c r="A7931" s="5">
        <v>42717.208333333336</v>
      </c>
      <c r="B7931" s="2">
        <v>1147.69</v>
      </c>
      <c r="C7931" s="29">
        <v>101.2</v>
      </c>
      <c r="D7931" s="8">
        <v>9.7499999999999998E-5</v>
      </c>
      <c r="E7931" s="13">
        <f>D7931*'Assumptions Notes'!C$12</f>
        <v>1.17E-2</v>
      </c>
      <c r="F7931" s="15">
        <f t="shared" si="246"/>
        <v>9.8670000000000008E-3</v>
      </c>
      <c r="G7931" s="10">
        <f>IF(C7931&gt;'Assumptions Notes'!C$11,'Assumptions Notes'!C$11,C7931)</f>
        <v>101.2</v>
      </c>
      <c r="H7931" s="15">
        <f t="shared" si="247"/>
        <v>9.8670000000000008E-3</v>
      </c>
      <c r="I7931" s="2">
        <f>IF(C7931&gt;'Assumptions Notes'!C$11,-C7931*('Assumptions Notes'!C$13/(2*1000)),G7931*D7931)</f>
        <v>9.8670000000000008E-3</v>
      </c>
    </row>
    <row r="7932" spans="1:9" ht="16" x14ac:dyDescent="0.2">
      <c r="A7932" s="5">
        <v>42717.229166666664</v>
      </c>
      <c r="B7932" s="2">
        <v>1188.98</v>
      </c>
      <c r="C7932" s="29">
        <v>100.8</v>
      </c>
      <c r="D7932" s="8">
        <v>1.15E-4</v>
      </c>
      <c r="E7932" s="13">
        <f>D7932*'Assumptions Notes'!C$12</f>
        <v>1.38E-2</v>
      </c>
      <c r="F7932" s="15">
        <f t="shared" si="246"/>
        <v>1.1592E-2</v>
      </c>
      <c r="G7932" s="10">
        <f>IF(C7932&gt;'Assumptions Notes'!C$11,'Assumptions Notes'!C$11,C7932)</f>
        <v>100.8</v>
      </c>
      <c r="H7932" s="15">
        <f t="shared" si="247"/>
        <v>1.1592E-2</v>
      </c>
      <c r="I7932" s="2">
        <f>IF(C7932&gt;'Assumptions Notes'!C$11,-C7932*('Assumptions Notes'!C$13/(2*1000)),G7932*D7932)</f>
        <v>1.1592E-2</v>
      </c>
    </row>
    <row r="7933" spans="1:9" ht="16" x14ac:dyDescent="0.2">
      <c r="A7933" s="5">
        <v>42717.25</v>
      </c>
      <c r="B7933" s="2">
        <v>1244.1300000000001</v>
      </c>
      <c r="C7933" s="29">
        <v>99.8</v>
      </c>
      <c r="D7933" s="8">
        <v>1.325E-4</v>
      </c>
      <c r="E7933" s="13">
        <f>D7933*'Assumptions Notes'!C$12</f>
        <v>1.5900000000000001E-2</v>
      </c>
      <c r="F7933" s="15">
        <f t="shared" si="246"/>
        <v>1.3223499999999999E-2</v>
      </c>
      <c r="G7933" s="10">
        <f>IF(C7933&gt;'Assumptions Notes'!C$11,'Assumptions Notes'!C$11,C7933)</f>
        <v>99.8</v>
      </c>
      <c r="H7933" s="15">
        <f t="shared" si="247"/>
        <v>1.3223499999999999E-2</v>
      </c>
      <c r="I7933" s="2">
        <f>IF(C7933&gt;'Assumptions Notes'!C$11,-C7933*('Assumptions Notes'!C$13/(2*1000)),G7933*D7933)</f>
        <v>1.3223499999999999E-2</v>
      </c>
    </row>
    <row r="7934" spans="1:9" ht="16" x14ac:dyDescent="0.2">
      <c r="A7934" s="5">
        <v>42717.270833333336</v>
      </c>
      <c r="B7934" s="2">
        <v>1287.5899999999999</v>
      </c>
      <c r="C7934" s="29">
        <v>99.3</v>
      </c>
      <c r="D7934" s="8">
        <v>1.6249999999999999E-4</v>
      </c>
      <c r="E7934" s="13">
        <f>D7934*'Assumptions Notes'!C$12</f>
        <v>1.95E-2</v>
      </c>
      <c r="F7934" s="15">
        <f t="shared" si="246"/>
        <v>1.6136249999999998E-2</v>
      </c>
      <c r="G7934" s="10">
        <f>IF(C7934&gt;'Assumptions Notes'!C$11,'Assumptions Notes'!C$11,C7934)</f>
        <v>99.3</v>
      </c>
      <c r="H7934" s="15">
        <f t="shared" si="247"/>
        <v>1.6136249999999998E-2</v>
      </c>
      <c r="I7934" s="2">
        <f>IF(C7934&gt;'Assumptions Notes'!C$11,-C7934*('Assumptions Notes'!C$13/(2*1000)),G7934*D7934)</f>
        <v>1.6136249999999998E-2</v>
      </c>
    </row>
    <row r="7935" spans="1:9" ht="16" x14ac:dyDescent="0.2">
      <c r="A7935" s="5">
        <v>42717.291666666664</v>
      </c>
      <c r="B7935" s="2">
        <v>1382.23</v>
      </c>
      <c r="C7935" s="29">
        <v>99.8</v>
      </c>
      <c r="D7935" s="8">
        <v>1.9249999999999999E-4</v>
      </c>
      <c r="E7935" s="13">
        <f>D7935*'Assumptions Notes'!C$12</f>
        <v>2.3099999999999999E-2</v>
      </c>
      <c r="F7935" s="15">
        <f t="shared" si="246"/>
        <v>1.9211499999999999E-2</v>
      </c>
      <c r="G7935" s="10">
        <f>IF(C7935&gt;'Assumptions Notes'!C$11,'Assumptions Notes'!C$11,C7935)</f>
        <v>99.8</v>
      </c>
      <c r="H7935" s="15">
        <f t="shared" si="247"/>
        <v>1.9211499999999999E-2</v>
      </c>
      <c r="I7935" s="2">
        <f>IF(C7935&gt;'Assumptions Notes'!C$11,-C7935*('Assumptions Notes'!C$13/(2*1000)),G7935*D7935)</f>
        <v>1.9211499999999999E-2</v>
      </c>
    </row>
    <row r="7936" spans="1:9" ht="16" x14ac:dyDescent="0.2">
      <c r="A7936" s="5">
        <v>42717.3125</v>
      </c>
      <c r="B7936" s="2">
        <v>1445.67</v>
      </c>
      <c r="C7936" s="29">
        <v>100.4</v>
      </c>
      <c r="D7936" s="8">
        <v>2.0875000000000001E-4</v>
      </c>
      <c r="E7936" s="13">
        <f>D7936*'Assumptions Notes'!C$12</f>
        <v>2.5049999999999999E-2</v>
      </c>
      <c r="F7936" s="15">
        <f t="shared" si="246"/>
        <v>2.0958500000000001E-2</v>
      </c>
      <c r="G7936" s="10">
        <f>IF(C7936&gt;'Assumptions Notes'!C$11,'Assumptions Notes'!C$11,C7936)</f>
        <v>100.4</v>
      </c>
      <c r="H7936" s="15">
        <f t="shared" si="247"/>
        <v>2.0958500000000001E-2</v>
      </c>
      <c r="I7936" s="2">
        <f>IF(C7936&gt;'Assumptions Notes'!C$11,-C7936*('Assumptions Notes'!C$13/(2*1000)),G7936*D7936)</f>
        <v>2.0958500000000001E-2</v>
      </c>
    </row>
    <row r="7937" spans="1:9" ht="16" x14ac:dyDescent="0.2">
      <c r="A7937" s="5">
        <v>42717.333333333336</v>
      </c>
      <c r="B7937" s="2">
        <v>1444.03</v>
      </c>
      <c r="C7937" s="29">
        <v>100.9</v>
      </c>
      <c r="D7937" s="8">
        <v>2.2499999999999999E-4</v>
      </c>
      <c r="E7937" s="13">
        <f>D7937*'Assumptions Notes'!C$12</f>
        <v>2.7E-2</v>
      </c>
      <c r="F7937" s="15">
        <f t="shared" si="246"/>
        <v>2.27025E-2</v>
      </c>
      <c r="G7937" s="10">
        <f>IF(C7937&gt;'Assumptions Notes'!C$11,'Assumptions Notes'!C$11,C7937)</f>
        <v>100.9</v>
      </c>
      <c r="H7937" s="15">
        <f t="shared" si="247"/>
        <v>2.27025E-2</v>
      </c>
      <c r="I7937" s="2">
        <f>IF(C7937&gt;'Assumptions Notes'!C$11,-C7937*('Assumptions Notes'!C$13/(2*1000)),G7937*D7937)</f>
        <v>2.27025E-2</v>
      </c>
    </row>
    <row r="7938" spans="1:9" ht="16" x14ac:dyDescent="0.2">
      <c r="A7938" s="5">
        <v>42717.354166666664</v>
      </c>
      <c r="B7938" s="2">
        <v>1487.23</v>
      </c>
      <c r="C7938" s="29">
        <v>109.2</v>
      </c>
      <c r="D7938" s="8">
        <v>2.2625E-4</v>
      </c>
      <c r="E7938" s="13">
        <f>D7938*'Assumptions Notes'!C$12</f>
        <v>2.7150000000000001E-2</v>
      </c>
      <c r="F7938" s="15">
        <f t="shared" si="246"/>
        <v>2.4706499999999999E-2</v>
      </c>
      <c r="G7938" s="10">
        <f>IF(C7938&gt;'Assumptions Notes'!C$11,'Assumptions Notes'!C$11,C7938)</f>
        <v>109.2</v>
      </c>
      <c r="H7938" s="15">
        <f t="shared" si="247"/>
        <v>2.4706499999999999E-2</v>
      </c>
      <c r="I7938" s="2">
        <f>IF(C7938&gt;'Assumptions Notes'!C$11,-C7938*('Assumptions Notes'!C$13/(2*1000)),G7938*D7938)</f>
        <v>2.4706499999999999E-2</v>
      </c>
    </row>
    <row r="7939" spans="1:9" ht="16" x14ac:dyDescent="0.2">
      <c r="A7939" s="5">
        <v>42717.375</v>
      </c>
      <c r="B7939" s="2">
        <v>1578.57</v>
      </c>
      <c r="C7939" s="29">
        <v>111.7</v>
      </c>
      <c r="D7939" s="8">
        <v>2.275E-4</v>
      </c>
      <c r="E7939" s="13">
        <f>D7939*'Assumptions Notes'!C$12</f>
        <v>2.7300000000000001E-2</v>
      </c>
      <c r="F7939" s="15">
        <f t="shared" ref="F7939:F8002" si="248">D7939*C7939</f>
        <v>2.541175E-2</v>
      </c>
      <c r="G7939" s="10">
        <f>IF(C7939&gt;'Assumptions Notes'!C$11,'Assumptions Notes'!C$11,C7939)</f>
        <v>111.7</v>
      </c>
      <c r="H7939" s="15">
        <f t="shared" ref="H7939:H8002" si="249">G7939*D7939</f>
        <v>2.541175E-2</v>
      </c>
      <c r="I7939" s="2">
        <f>IF(C7939&gt;'Assumptions Notes'!C$11,-C7939*('Assumptions Notes'!C$13/(2*1000)),G7939*D7939)</f>
        <v>2.541175E-2</v>
      </c>
    </row>
    <row r="7940" spans="1:9" ht="16" x14ac:dyDescent="0.2">
      <c r="A7940" s="5">
        <v>42717.395833333336</v>
      </c>
      <c r="B7940" s="2">
        <v>1633.53</v>
      </c>
      <c r="C7940" s="29">
        <v>113.3</v>
      </c>
      <c r="D7940" s="8">
        <v>2.1875E-4</v>
      </c>
      <c r="E7940" s="13">
        <f>D7940*'Assumptions Notes'!C$12</f>
        <v>2.6249999999999999E-2</v>
      </c>
      <c r="F7940" s="15">
        <f t="shared" si="248"/>
        <v>2.4784375000000001E-2</v>
      </c>
      <c r="G7940" s="10">
        <f>IF(C7940&gt;'Assumptions Notes'!C$11,'Assumptions Notes'!C$11,C7940)</f>
        <v>113.3</v>
      </c>
      <c r="H7940" s="15">
        <f t="shared" si="249"/>
        <v>2.4784375000000001E-2</v>
      </c>
      <c r="I7940" s="2">
        <f>IF(C7940&gt;'Assumptions Notes'!C$11,-C7940*('Assumptions Notes'!C$13/(2*1000)),G7940*D7940)</f>
        <v>2.4784375000000001E-2</v>
      </c>
    </row>
    <row r="7941" spans="1:9" ht="16" x14ac:dyDescent="0.2">
      <c r="A7941" s="5">
        <v>42717.416666666664</v>
      </c>
      <c r="B7941" s="2">
        <v>1686.88</v>
      </c>
      <c r="C7941" s="29">
        <v>107.7</v>
      </c>
      <c r="D7941" s="8">
        <v>2.1000000000000001E-4</v>
      </c>
      <c r="E7941" s="13">
        <f>D7941*'Assumptions Notes'!C$12</f>
        <v>2.52E-2</v>
      </c>
      <c r="F7941" s="15">
        <f t="shared" si="248"/>
        <v>2.2617000000000002E-2</v>
      </c>
      <c r="G7941" s="10">
        <f>IF(C7941&gt;'Assumptions Notes'!C$11,'Assumptions Notes'!C$11,C7941)</f>
        <v>107.7</v>
      </c>
      <c r="H7941" s="15">
        <f t="shared" si="249"/>
        <v>2.2617000000000002E-2</v>
      </c>
      <c r="I7941" s="2">
        <f>IF(C7941&gt;'Assumptions Notes'!C$11,-C7941*('Assumptions Notes'!C$13/(2*1000)),G7941*D7941)</f>
        <v>2.2617000000000002E-2</v>
      </c>
    </row>
    <row r="7942" spans="1:9" ht="16" x14ac:dyDescent="0.2">
      <c r="A7942" s="5">
        <v>42717.4375</v>
      </c>
      <c r="B7942" s="2">
        <v>1730.14</v>
      </c>
      <c r="C7942" s="29">
        <v>104.4</v>
      </c>
      <c r="D7942" s="8">
        <v>2.075E-4</v>
      </c>
      <c r="E7942" s="13">
        <f>D7942*'Assumptions Notes'!C$12</f>
        <v>2.4899999999999999E-2</v>
      </c>
      <c r="F7942" s="15">
        <f t="shared" si="248"/>
        <v>2.1663000000000002E-2</v>
      </c>
      <c r="G7942" s="10">
        <f>IF(C7942&gt;'Assumptions Notes'!C$11,'Assumptions Notes'!C$11,C7942)</f>
        <v>104.4</v>
      </c>
      <c r="H7942" s="15">
        <f t="shared" si="249"/>
        <v>2.1663000000000002E-2</v>
      </c>
      <c r="I7942" s="2">
        <f>IF(C7942&gt;'Assumptions Notes'!C$11,-C7942*('Assumptions Notes'!C$13/(2*1000)),G7942*D7942)</f>
        <v>2.1663000000000002E-2</v>
      </c>
    </row>
    <row r="7943" spans="1:9" ht="16" x14ac:dyDescent="0.2">
      <c r="A7943" s="5">
        <v>42717.458333333336</v>
      </c>
      <c r="B7943" s="2">
        <v>1802.52</v>
      </c>
      <c r="C7943" s="29">
        <v>98.3</v>
      </c>
      <c r="D7943" s="8">
        <v>2.05E-4</v>
      </c>
      <c r="E7943" s="13">
        <f>D7943*'Assumptions Notes'!C$12</f>
        <v>2.46E-2</v>
      </c>
      <c r="F7943" s="15">
        <f t="shared" si="248"/>
        <v>2.0151499999999999E-2</v>
      </c>
      <c r="G7943" s="10">
        <f>IF(C7943&gt;'Assumptions Notes'!C$11,'Assumptions Notes'!C$11,C7943)</f>
        <v>98.3</v>
      </c>
      <c r="H7943" s="15">
        <f t="shared" si="249"/>
        <v>2.0151499999999999E-2</v>
      </c>
      <c r="I7943" s="2">
        <f>IF(C7943&gt;'Assumptions Notes'!C$11,-C7943*('Assumptions Notes'!C$13/(2*1000)),G7943*D7943)</f>
        <v>2.0151499999999999E-2</v>
      </c>
    </row>
    <row r="7944" spans="1:9" ht="16" x14ac:dyDescent="0.2">
      <c r="A7944" s="5">
        <v>42717.479166666664</v>
      </c>
      <c r="B7944" s="2">
        <v>1836.31</v>
      </c>
      <c r="C7944" s="29">
        <v>97.4</v>
      </c>
      <c r="D7944" s="8">
        <v>2.1499999999999999E-4</v>
      </c>
      <c r="E7944" s="13">
        <f>D7944*'Assumptions Notes'!C$12</f>
        <v>2.58E-2</v>
      </c>
      <c r="F7944" s="15">
        <f t="shared" si="248"/>
        <v>2.0941000000000001E-2</v>
      </c>
      <c r="G7944" s="10">
        <f>IF(C7944&gt;'Assumptions Notes'!C$11,'Assumptions Notes'!C$11,C7944)</f>
        <v>97.4</v>
      </c>
      <c r="H7944" s="15">
        <f t="shared" si="249"/>
        <v>2.0941000000000001E-2</v>
      </c>
      <c r="I7944" s="2">
        <f>IF(C7944&gt;'Assumptions Notes'!C$11,-C7944*('Assumptions Notes'!C$13/(2*1000)),G7944*D7944)</f>
        <v>2.0941000000000001E-2</v>
      </c>
    </row>
    <row r="7945" spans="1:9" ht="16" x14ac:dyDescent="0.2">
      <c r="A7945" s="5">
        <v>42717.5</v>
      </c>
      <c r="B7945" s="2">
        <v>1831.89</v>
      </c>
      <c r="C7945" s="29">
        <v>96.8</v>
      </c>
      <c r="D7945" s="8">
        <v>2.2499999999999999E-4</v>
      </c>
      <c r="E7945" s="13">
        <f>D7945*'Assumptions Notes'!C$12</f>
        <v>2.7E-2</v>
      </c>
      <c r="F7945" s="15">
        <f t="shared" si="248"/>
        <v>2.1779999999999997E-2</v>
      </c>
      <c r="G7945" s="10">
        <f>IF(C7945&gt;'Assumptions Notes'!C$11,'Assumptions Notes'!C$11,C7945)</f>
        <v>96.8</v>
      </c>
      <c r="H7945" s="15">
        <f t="shared" si="249"/>
        <v>2.1779999999999997E-2</v>
      </c>
      <c r="I7945" s="2">
        <f>IF(C7945&gt;'Assumptions Notes'!C$11,-C7945*('Assumptions Notes'!C$13/(2*1000)),G7945*D7945)</f>
        <v>2.1779999999999997E-2</v>
      </c>
    </row>
    <row r="7946" spans="1:9" ht="16" x14ac:dyDescent="0.2">
      <c r="A7946" s="5">
        <v>42717.520833333336</v>
      </c>
      <c r="B7946" s="2">
        <v>1856.96</v>
      </c>
      <c r="C7946" s="29">
        <v>96.4</v>
      </c>
      <c r="D7946" s="8">
        <v>2.1250000000000002E-4</v>
      </c>
      <c r="E7946" s="13">
        <f>D7946*'Assumptions Notes'!C$12</f>
        <v>2.5500000000000002E-2</v>
      </c>
      <c r="F7946" s="15">
        <f t="shared" si="248"/>
        <v>2.0485000000000003E-2</v>
      </c>
      <c r="G7946" s="10">
        <f>IF(C7946&gt;'Assumptions Notes'!C$11,'Assumptions Notes'!C$11,C7946)</f>
        <v>96.4</v>
      </c>
      <c r="H7946" s="15">
        <f t="shared" si="249"/>
        <v>2.0485000000000003E-2</v>
      </c>
      <c r="I7946" s="2">
        <f>IF(C7946&gt;'Assumptions Notes'!C$11,-C7946*('Assumptions Notes'!C$13/(2*1000)),G7946*D7946)</f>
        <v>2.0485000000000003E-2</v>
      </c>
    </row>
    <row r="7947" spans="1:9" ht="16" x14ac:dyDescent="0.2">
      <c r="A7947" s="5">
        <v>42717.541666666664</v>
      </c>
      <c r="B7947" s="2">
        <v>1999.91</v>
      </c>
      <c r="C7947" s="29">
        <v>97.3</v>
      </c>
      <c r="D7947" s="8">
        <v>2.0000000000000001E-4</v>
      </c>
      <c r="E7947" s="13">
        <f>D7947*'Assumptions Notes'!C$12</f>
        <v>2.4E-2</v>
      </c>
      <c r="F7947" s="15">
        <f t="shared" si="248"/>
        <v>1.9460000000000002E-2</v>
      </c>
      <c r="G7947" s="10">
        <f>IF(C7947&gt;'Assumptions Notes'!C$11,'Assumptions Notes'!C$11,C7947)</f>
        <v>97.3</v>
      </c>
      <c r="H7947" s="15">
        <f t="shared" si="249"/>
        <v>1.9460000000000002E-2</v>
      </c>
      <c r="I7947" s="2">
        <f>IF(C7947&gt;'Assumptions Notes'!C$11,-C7947*('Assumptions Notes'!C$13/(2*1000)),G7947*D7947)</f>
        <v>1.9460000000000002E-2</v>
      </c>
    </row>
    <row r="7948" spans="1:9" ht="16" x14ac:dyDescent="0.2">
      <c r="A7948" s="5">
        <v>42717.5625</v>
      </c>
      <c r="B7948" s="2">
        <v>2015.49</v>
      </c>
      <c r="C7948" s="29">
        <v>97</v>
      </c>
      <c r="D7948" s="8">
        <v>1.975E-4</v>
      </c>
      <c r="E7948" s="13">
        <f>D7948*'Assumptions Notes'!C$12</f>
        <v>2.3699999999999999E-2</v>
      </c>
      <c r="F7948" s="15">
        <f t="shared" si="248"/>
        <v>1.9157500000000001E-2</v>
      </c>
      <c r="G7948" s="10">
        <f>IF(C7948&gt;'Assumptions Notes'!C$11,'Assumptions Notes'!C$11,C7948)</f>
        <v>97</v>
      </c>
      <c r="H7948" s="15">
        <f t="shared" si="249"/>
        <v>1.9157500000000001E-2</v>
      </c>
      <c r="I7948" s="2">
        <f>IF(C7948&gt;'Assumptions Notes'!C$11,-C7948*('Assumptions Notes'!C$13/(2*1000)),G7948*D7948)</f>
        <v>1.9157500000000001E-2</v>
      </c>
    </row>
    <row r="7949" spans="1:9" ht="16" x14ac:dyDescent="0.2">
      <c r="A7949" s="5">
        <v>42717.583333333336</v>
      </c>
      <c r="B7949" s="2">
        <v>1960.78</v>
      </c>
      <c r="C7949" s="29">
        <v>95.9</v>
      </c>
      <c r="D7949" s="8">
        <v>1.95E-4</v>
      </c>
      <c r="E7949" s="13">
        <f>D7949*'Assumptions Notes'!C$12</f>
        <v>2.3400000000000001E-2</v>
      </c>
      <c r="F7949" s="15">
        <f t="shared" si="248"/>
        <v>1.8700500000000002E-2</v>
      </c>
      <c r="G7949" s="10">
        <f>IF(C7949&gt;'Assumptions Notes'!C$11,'Assumptions Notes'!C$11,C7949)</f>
        <v>95.9</v>
      </c>
      <c r="H7949" s="15">
        <f t="shared" si="249"/>
        <v>1.8700500000000002E-2</v>
      </c>
      <c r="I7949" s="2">
        <f>IF(C7949&gt;'Assumptions Notes'!C$11,-C7949*('Assumptions Notes'!C$13/(2*1000)),G7949*D7949)</f>
        <v>1.8700500000000002E-2</v>
      </c>
    </row>
    <row r="7950" spans="1:9" ht="16" x14ac:dyDescent="0.2">
      <c r="A7950" s="5">
        <v>42717.604166666664</v>
      </c>
      <c r="B7950" s="2">
        <v>1997.36</v>
      </c>
      <c r="C7950" s="29">
        <v>102.3</v>
      </c>
      <c r="D7950" s="8">
        <v>1.9625E-4</v>
      </c>
      <c r="E7950" s="13">
        <f>D7950*'Assumptions Notes'!C$12</f>
        <v>2.3550000000000001E-2</v>
      </c>
      <c r="F7950" s="15">
        <f t="shared" si="248"/>
        <v>2.0076375E-2</v>
      </c>
      <c r="G7950" s="10">
        <f>IF(C7950&gt;'Assumptions Notes'!C$11,'Assumptions Notes'!C$11,C7950)</f>
        <v>102.3</v>
      </c>
      <c r="H7950" s="15">
        <f t="shared" si="249"/>
        <v>2.0076375E-2</v>
      </c>
      <c r="I7950" s="2">
        <f>IF(C7950&gt;'Assumptions Notes'!C$11,-C7950*('Assumptions Notes'!C$13/(2*1000)),G7950*D7950)</f>
        <v>2.0076375E-2</v>
      </c>
    </row>
    <row r="7951" spans="1:9" ht="16" x14ac:dyDescent="0.2">
      <c r="A7951" s="5">
        <v>42717.625</v>
      </c>
      <c r="B7951" s="2">
        <v>2083.5500000000002</v>
      </c>
      <c r="C7951" s="29">
        <v>106.6</v>
      </c>
      <c r="D7951" s="8">
        <v>1.975E-4</v>
      </c>
      <c r="E7951" s="13">
        <f>D7951*'Assumptions Notes'!C$12</f>
        <v>2.3699999999999999E-2</v>
      </c>
      <c r="F7951" s="15">
        <f t="shared" si="248"/>
        <v>2.1053499999999999E-2</v>
      </c>
      <c r="G7951" s="10">
        <f>IF(C7951&gt;'Assumptions Notes'!C$11,'Assumptions Notes'!C$11,C7951)</f>
        <v>106.6</v>
      </c>
      <c r="H7951" s="15">
        <f t="shared" si="249"/>
        <v>2.1053499999999999E-2</v>
      </c>
      <c r="I7951" s="2">
        <f>IF(C7951&gt;'Assumptions Notes'!C$11,-C7951*('Assumptions Notes'!C$13/(2*1000)),G7951*D7951)</f>
        <v>2.1053499999999999E-2</v>
      </c>
    </row>
    <row r="7952" spans="1:9" ht="16" x14ac:dyDescent="0.2">
      <c r="A7952" s="5">
        <v>42717.645833333336</v>
      </c>
      <c r="B7952" s="2">
        <v>2088.4899999999998</v>
      </c>
      <c r="C7952" s="29">
        <v>106.8</v>
      </c>
      <c r="D7952" s="8">
        <v>2.2124999999999998E-4</v>
      </c>
      <c r="E7952" s="13">
        <f>D7952*'Assumptions Notes'!C$12</f>
        <v>2.6549999999999997E-2</v>
      </c>
      <c r="F7952" s="15">
        <f t="shared" si="248"/>
        <v>2.3629499999999998E-2</v>
      </c>
      <c r="G7952" s="10">
        <f>IF(C7952&gt;'Assumptions Notes'!C$11,'Assumptions Notes'!C$11,C7952)</f>
        <v>106.8</v>
      </c>
      <c r="H7952" s="15">
        <f t="shared" si="249"/>
        <v>2.3629499999999998E-2</v>
      </c>
      <c r="I7952" s="2">
        <f>IF(C7952&gt;'Assumptions Notes'!C$11,-C7952*('Assumptions Notes'!C$13/(2*1000)),G7952*D7952)</f>
        <v>2.3629499999999998E-2</v>
      </c>
    </row>
    <row r="7953" spans="1:9" ht="16" x14ac:dyDescent="0.2">
      <c r="A7953" s="5">
        <v>42717.666666666664</v>
      </c>
      <c r="B7953" s="2">
        <v>2153</v>
      </c>
      <c r="C7953" s="29">
        <v>103.5</v>
      </c>
      <c r="D7953" s="8">
        <v>2.4499999999999999E-4</v>
      </c>
      <c r="E7953" s="13">
        <f>D7953*'Assumptions Notes'!C$12</f>
        <v>2.9399999999999999E-2</v>
      </c>
      <c r="F7953" s="15">
        <f t="shared" si="248"/>
        <v>2.5357499999999998E-2</v>
      </c>
      <c r="G7953" s="10">
        <f>IF(C7953&gt;'Assumptions Notes'!C$11,'Assumptions Notes'!C$11,C7953)</f>
        <v>103.5</v>
      </c>
      <c r="H7953" s="15">
        <f t="shared" si="249"/>
        <v>2.5357499999999998E-2</v>
      </c>
      <c r="I7953" s="2">
        <f>IF(C7953&gt;'Assumptions Notes'!C$11,-C7953*('Assumptions Notes'!C$13/(2*1000)),G7953*D7953)</f>
        <v>2.5357499999999998E-2</v>
      </c>
    </row>
    <row r="7954" spans="1:9" ht="16" x14ac:dyDescent="0.2">
      <c r="A7954" s="5">
        <v>42717.6875</v>
      </c>
      <c r="B7954" s="2">
        <v>2147.25</v>
      </c>
      <c r="C7954" s="29">
        <v>98.7</v>
      </c>
      <c r="D7954" s="8">
        <v>2.7E-4</v>
      </c>
      <c r="E7954" s="13">
        <f>D7954*'Assumptions Notes'!C$12</f>
        <v>3.2399999999999998E-2</v>
      </c>
      <c r="F7954" s="15">
        <f t="shared" si="248"/>
        <v>2.6649000000000003E-2</v>
      </c>
      <c r="G7954" s="10">
        <f>IF(C7954&gt;'Assumptions Notes'!C$11,'Assumptions Notes'!C$11,C7954)</f>
        <v>98.7</v>
      </c>
      <c r="H7954" s="15">
        <f t="shared" si="249"/>
        <v>2.6649000000000003E-2</v>
      </c>
      <c r="I7954" s="2">
        <f>IF(C7954&gt;'Assumptions Notes'!C$11,-C7954*('Assumptions Notes'!C$13/(2*1000)),G7954*D7954)</f>
        <v>2.6649000000000003E-2</v>
      </c>
    </row>
    <row r="7955" spans="1:9" ht="16" x14ac:dyDescent="0.2">
      <c r="A7955" s="5">
        <v>42717.708333333336</v>
      </c>
      <c r="B7955" s="2">
        <v>2094.58</v>
      </c>
      <c r="C7955" s="29">
        <v>94.7</v>
      </c>
      <c r="D7955" s="8">
        <v>2.9500000000000001E-4</v>
      </c>
      <c r="E7955" s="13">
        <f>D7955*'Assumptions Notes'!C$12</f>
        <v>3.5400000000000001E-2</v>
      </c>
      <c r="F7955" s="15">
        <f t="shared" si="248"/>
        <v>2.7936500000000003E-2</v>
      </c>
      <c r="G7955" s="10">
        <f>IF(C7955&gt;'Assumptions Notes'!C$11,'Assumptions Notes'!C$11,C7955)</f>
        <v>94.7</v>
      </c>
      <c r="H7955" s="15">
        <f t="shared" si="249"/>
        <v>2.7936500000000003E-2</v>
      </c>
      <c r="I7955" s="2">
        <f>IF(C7955&gt;'Assumptions Notes'!C$11,-C7955*('Assumptions Notes'!C$13/(2*1000)),G7955*D7955)</f>
        <v>2.7936500000000003E-2</v>
      </c>
    </row>
    <row r="7956" spans="1:9" ht="16" x14ac:dyDescent="0.2">
      <c r="A7956" s="5">
        <v>42717.729166666664</v>
      </c>
      <c r="B7956" s="2">
        <v>2079.67</v>
      </c>
      <c r="C7956" s="29">
        <v>93.6</v>
      </c>
      <c r="D7956" s="8">
        <v>2.9750000000000002E-4</v>
      </c>
      <c r="E7956" s="13">
        <f>D7956*'Assumptions Notes'!C$12</f>
        <v>3.5700000000000003E-2</v>
      </c>
      <c r="F7956" s="15">
        <f t="shared" si="248"/>
        <v>2.7845999999999999E-2</v>
      </c>
      <c r="G7956" s="10">
        <f>IF(C7956&gt;'Assumptions Notes'!C$11,'Assumptions Notes'!C$11,C7956)</f>
        <v>93.6</v>
      </c>
      <c r="H7956" s="15">
        <f t="shared" si="249"/>
        <v>2.7845999999999999E-2</v>
      </c>
      <c r="I7956" s="2">
        <f>IF(C7956&gt;'Assumptions Notes'!C$11,-C7956*('Assumptions Notes'!C$13/(2*1000)),G7956*D7956)</f>
        <v>2.7845999999999999E-2</v>
      </c>
    </row>
    <row r="7957" spans="1:9" ht="16" x14ac:dyDescent="0.2">
      <c r="A7957" s="5">
        <v>42717.75</v>
      </c>
      <c r="B7957" s="2">
        <v>2020.52</v>
      </c>
      <c r="C7957" s="29">
        <v>93.3</v>
      </c>
      <c r="D7957" s="8">
        <v>2.9999999999999997E-4</v>
      </c>
      <c r="E7957" s="13">
        <f>D7957*'Assumptions Notes'!C$12</f>
        <v>3.5999999999999997E-2</v>
      </c>
      <c r="F7957" s="15">
        <f t="shared" si="248"/>
        <v>2.7989999999999998E-2</v>
      </c>
      <c r="G7957" s="10">
        <f>IF(C7957&gt;'Assumptions Notes'!C$11,'Assumptions Notes'!C$11,C7957)</f>
        <v>93.3</v>
      </c>
      <c r="H7957" s="15">
        <f t="shared" si="249"/>
        <v>2.7989999999999998E-2</v>
      </c>
      <c r="I7957" s="2">
        <f>IF(C7957&gt;'Assumptions Notes'!C$11,-C7957*('Assumptions Notes'!C$13/(2*1000)),G7957*D7957)</f>
        <v>2.7989999999999998E-2</v>
      </c>
    </row>
    <row r="7958" spans="1:9" ht="16" x14ac:dyDescent="0.2">
      <c r="A7958" s="5">
        <v>42717.770833333336</v>
      </c>
      <c r="B7958" s="2">
        <v>1972.39</v>
      </c>
      <c r="C7958" s="29">
        <v>92.3</v>
      </c>
      <c r="D7958" s="8">
        <v>2.9999999999999997E-4</v>
      </c>
      <c r="E7958" s="13">
        <f>D7958*'Assumptions Notes'!C$12</f>
        <v>3.5999999999999997E-2</v>
      </c>
      <c r="F7958" s="15">
        <f t="shared" si="248"/>
        <v>2.7689999999999996E-2</v>
      </c>
      <c r="G7958" s="10">
        <f>IF(C7958&gt;'Assumptions Notes'!C$11,'Assumptions Notes'!C$11,C7958)</f>
        <v>92.3</v>
      </c>
      <c r="H7958" s="15">
        <f t="shared" si="249"/>
        <v>2.7689999999999996E-2</v>
      </c>
      <c r="I7958" s="2">
        <f>IF(C7958&gt;'Assumptions Notes'!C$11,-C7958*('Assumptions Notes'!C$13/(2*1000)),G7958*D7958)</f>
        <v>2.7689999999999996E-2</v>
      </c>
    </row>
    <row r="7959" spans="1:9" ht="16" x14ac:dyDescent="0.2">
      <c r="A7959" s="5">
        <v>42717.791666666664</v>
      </c>
      <c r="B7959" s="2">
        <v>1876.69</v>
      </c>
      <c r="C7959" s="29">
        <v>89.5</v>
      </c>
      <c r="D7959" s="8">
        <v>2.9999999999999997E-4</v>
      </c>
      <c r="E7959" s="13">
        <f>D7959*'Assumptions Notes'!C$12</f>
        <v>3.5999999999999997E-2</v>
      </c>
      <c r="F7959" s="15">
        <f t="shared" si="248"/>
        <v>2.6849999999999999E-2</v>
      </c>
      <c r="G7959" s="10">
        <f>IF(C7959&gt;'Assumptions Notes'!C$11,'Assumptions Notes'!C$11,C7959)</f>
        <v>89.5</v>
      </c>
      <c r="H7959" s="15">
        <f t="shared" si="249"/>
        <v>2.6849999999999999E-2</v>
      </c>
      <c r="I7959" s="2">
        <f>IF(C7959&gt;'Assumptions Notes'!C$11,-C7959*('Assumptions Notes'!C$13/(2*1000)),G7959*D7959)</f>
        <v>2.6849999999999999E-2</v>
      </c>
    </row>
    <row r="7960" spans="1:9" ht="16" x14ac:dyDescent="0.2">
      <c r="A7960" s="5">
        <v>42717.8125</v>
      </c>
      <c r="B7960" s="2">
        <v>1807.62</v>
      </c>
      <c r="C7960" s="29">
        <v>89.8</v>
      </c>
      <c r="D7960" s="8">
        <v>2.9750000000000002E-4</v>
      </c>
      <c r="E7960" s="13">
        <f>D7960*'Assumptions Notes'!C$12</f>
        <v>3.5700000000000003E-2</v>
      </c>
      <c r="F7960" s="15">
        <f t="shared" si="248"/>
        <v>2.67155E-2</v>
      </c>
      <c r="G7960" s="10">
        <f>IF(C7960&gt;'Assumptions Notes'!C$11,'Assumptions Notes'!C$11,C7960)</f>
        <v>89.8</v>
      </c>
      <c r="H7960" s="15">
        <f t="shared" si="249"/>
        <v>2.67155E-2</v>
      </c>
      <c r="I7960" s="2">
        <f>IF(C7960&gt;'Assumptions Notes'!C$11,-C7960*('Assumptions Notes'!C$13/(2*1000)),G7960*D7960)</f>
        <v>2.67155E-2</v>
      </c>
    </row>
    <row r="7961" spans="1:9" ht="16" x14ac:dyDescent="0.2">
      <c r="A7961" s="5">
        <v>42717.833333333336</v>
      </c>
      <c r="B7961" s="2">
        <v>1792.19</v>
      </c>
      <c r="C7961" s="29">
        <v>93.5</v>
      </c>
      <c r="D7961" s="8">
        <v>2.9500000000000001E-4</v>
      </c>
      <c r="E7961" s="13">
        <f>D7961*'Assumptions Notes'!C$12</f>
        <v>3.5400000000000001E-2</v>
      </c>
      <c r="F7961" s="15">
        <f t="shared" si="248"/>
        <v>2.7582500000000003E-2</v>
      </c>
      <c r="G7961" s="10">
        <f>IF(C7961&gt;'Assumptions Notes'!C$11,'Assumptions Notes'!C$11,C7961)</f>
        <v>93.5</v>
      </c>
      <c r="H7961" s="15">
        <f t="shared" si="249"/>
        <v>2.7582500000000003E-2</v>
      </c>
      <c r="I7961" s="2">
        <f>IF(C7961&gt;'Assumptions Notes'!C$11,-C7961*('Assumptions Notes'!C$13/(2*1000)),G7961*D7961)</f>
        <v>2.7582500000000003E-2</v>
      </c>
    </row>
    <row r="7962" spans="1:9" ht="16" x14ac:dyDescent="0.2">
      <c r="A7962" s="5">
        <v>42717.854166666664</v>
      </c>
      <c r="B7962" s="2">
        <v>1771.29</v>
      </c>
      <c r="C7962" s="29">
        <v>94.3</v>
      </c>
      <c r="D7962" s="8">
        <v>2.9E-4</v>
      </c>
      <c r="E7962" s="13">
        <f>D7962*'Assumptions Notes'!C$12</f>
        <v>3.4799999999999998E-2</v>
      </c>
      <c r="F7962" s="15">
        <f t="shared" si="248"/>
        <v>2.7347E-2</v>
      </c>
      <c r="G7962" s="10">
        <f>IF(C7962&gt;'Assumptions Notes'!C$11,'Assumptions Notes'!C$11,C7962)</f>
        <v>94.3</v>
      </c>
      <c r="H7962" s="15">
        <f t="shared" si="249"/>
        <v>2.7347E-2</v>
      </c>
      <c r="I7962" s="2">
        <f>IF(C7962&gt;'Assumptions Notes'!C$11,-C7962*('Assumptions Notes'!C$13/(2*1000)),G7962*D7962)</f>
        <v>2.7347E-2</v>
      </c>
    </row>
    <row r="7963" spans="1:9" ht="16" x14ac:dyDescent="0.2">
      <c r="A7963" s="5">
        <v>42717.875</v>
      </c>
      <c r="B7963" s="2">
        <v>1665.31</v>
      </c>
      <c r="C7963" s="29">
        <v>95.5</v>
      </c>
      <c r="D7963" s="8">
        <v>2.8499999999999999E-4</v>
      </c>
      <c r="E7963" s="13">
        <f>D7963*'Assumptions Notes'!C$12</f>
        <v>3.4200000000000001E-2</v>
      </c>
      <c r="F7963" s="15">
        <f t="shared" si="248"/>
        <v>2.7217499999999999E-2</v>
      </c>
      <c r="G7963" s="10">
        <f>IF(C7963&gt;'Assumptions Notes'!C$11,'Assumptions Notes'!C$11,C7963)</f>
        <v>95.5</v>
      </c>
      <c r="H7963" s="15">
        <f t="shared" si="249"/>
        <v>2.7217499999999999E-2</v>
      </c>
      <c r="I7963" s="2">
        <f>IF(C7963&gt;'Assumptions Notes'!C$11,-C7963*('Assumptions Notes'!C$13/(2*1000)),G7963*D7963)</f>
        <v>2.7217499999999999E-2</v>
      </c>
    </row>
    <row r="7964" spans="1:9" ht="16" x14ac:dyDescent="0.2">
      <c r="A7964" s="5">
        <v>42717.895833333336</v>
      </c>
      <c r="B7964" s="2">
        <v>1542.75</v>
      </c>
      <c r="C7964" s="29">
        <v>94.4</v>
      </c>
      <c r="D7964" s="8">
        <v>2.7E-4</v>
      </c>
      <c r="E7964" s="13">
        <f>D7964*'Assumptions Notes'!C$12</f>
        <v>3.2399999999999998E-2</v>
      </c>
      <c r="F7964" s="15">
        <f t="shared" si="248"/>
        <v>2.5488E-2</v>
      </c>
      <c r="G7964" s="10">
        <f>IF(C7964&gt;'Assumptions Notes'!C$11,'Assumptions Notes'!C$11,C7964)</f>
        <v>94.4</v>
      </c>
      <c r="H7964" s="15">
        <f t="shared" si="249"/>
        <v>2.5488E-2</v>
      </c>
      <c r="I7964" s="2">
        <f>IF(C7964&gt;'Assumptions Notes'!C$11,-C7964*('Assumptions Notes'!C$13/(2*1000)),G7964*D7964)</f>
        <v>2.5488E-2</v>
      </c>
    </row>
    <row r="7965" spans="1:9" ht="16" x14ac:dyDescent="0.2">
      <c r="A7965" s="5">
        <v>42717.916666666664</v>
      </c>
      <c r="B7965" s="2">
        <v>1465.27</v>
      </c>
      <c r="C7965" s="29">
        <v>92.7</v>
      </c>
      <c r="D7965" s="8">
        <v>2.5500000000000002E-4</v>
      </c>
      <c r="E7965" s="13">
        <f>D7965*'Assumptions Notes'!C$12</f>
        <v>3.0600000000000002E-2</v>
      </c>
      <c r="F7965" s="15">
        <f t="shared" si="248"/>
        <v>2.3638500000000003E-2</v>
      </c>
      <c r="G7965" s="10">
        <f>IF(C7965&gt;'Assumptions Notes'!C$11,'Assumptions Notes'!C$11,C7965)</f>
        <v>92.7</v>
      </c>
      <c r="H7965" s="15">
        <f t="shared" si="249"/>
        <v>2.3638500000000003E-2</v>
      </c>
      <c r="I7965" s="2">
        <f>IF(C7965&gt;'Assumptions Notes'!C$11,-C7965*('Assumptions Notes'!C$13/(2*1000)),G7965*D7965)</f>
        <v>2.3638500000000003E-2</v>
      </c>
    </row>
    <row r="7966" spans="1:9" ht="16" x14ac:dyDescent="0.2">
      <c r="A7966" s="5">
        <v>42717.9375</v>
      </c>
      <c r="B7966" s="2">
        <v>1412.16</v>
      </c>
      <c r="C7966" s="29">
        <v>89.2</v>
      </c>
      <c r="D7966" s="8">
        <v>2.1250000000000002E-4</v>
      </c>
      <c r="E7966" s="13">
        <f>D7966*'Assumptions Notes'!C$12</f>
        <v>2.5500000000000002E-2</v>
      </c>
      <c r="F7966" s="15">
        <f t="shared" si="248"/>
        <v>1.8955000000000003E-2</v>
      </c>
      <c r="G7966" s="10">
        <f>IF(C7966&gt;'Assumptions Notes'!C$11,'Assumptions Notes'!C$11,C7966)</f>
        <v>89.2</v>
      </c>
      <c r="H7966" s="15">
        <f t="shared" si="249"/>
        <v>1.8955000000000003E-2</v>
      </c>
      <c r="I7966" s="2">
        <f>IF(C7966&gt;'Assumptions Notes'!C$11,-C7966*('Assumptions Notes'!C$13/(2*1000)),G7966*D7966)</f>
        <v>1.8955000000000003E-2</v>
      </c>
    </row>
    <row r="7967" spans="1:9" ht="16" x14ac:dyDescent="0.2">
      <c r="A7967" s="5">
        <v>42717.958333333336</v>
      </c>
      <c r="B7967" s="2">
        <v>1348.96</v>
      </c>
      <c r="C7967" s="29">
        <v>84.4</v>
      </c>
      <c r="D7967" s="8">
        <v>1.7000000000000001E-4</v>
      </c>
      <c r="E7967" s="13">
        <f>D7967*'Assumptions Notes'!C$12</f>
        <v>2.0400000000000001E-2</v>
      </c>
      <c r="F7967" s="15">
        <f t="shared" si="248"/>
        <v>1.4348000000000001E-2</v>
      </c>
      <c r="G7967" s="10">
        <f>IF(C7967&gt;'Assumptions Notes'!C$11,'Assumptions Notes'!C$11,C7967)</f>
        <v>84.4</v>
      </c>
      <c r="H7967" s="15">
        <f t="shared" si="249"/>
        <v>1.4348000000000001E-2</v>
      </c>
      <c r="I7967" s="2">
        <f>IF(C7967&gt;'Assumptions Notes'!C$11,-C7967*('Assumptions Notes'!C$13/(2*1000)),G7967*D7967)</f>
        <v>1.4348000000000001E-2</v>
      </c>
    </row>
    <row r="7968" spans="1:9" ht="16" x14ac:dyDescent="0.2">
      <c r="A7968" s="5">
        <v>42717.979166666664</v>
      </c>
      <c r="B7968" s="2">
        <v>1335.52</v>
      </c>
      <c r="C7968" s="29">
        <v>83.5</v>
      </c>
      <c r="D7968" s="8">
        <v>1.5000000000000001E-4</v>
      </c>
      <c r="E7968" s="13">
        <f>D7968*'Assumptions Notes'!C$12</f>
        <v>1.8000000000000002E-2</v>
      </c>
      <c r="F7968" s="15">
        <f t="shared" si="248"/>
        <v>1.2525000000000001E-2</v>
      </c>
      <c r="G7968" s="10">
        <f>IF(C7968&gt;'Assumptions Notes'!C$11,'Assumptions Notes'!C$11,C7968)</f>
        <v>83.5</v>
      </c>
      <c r="H7968" s="15">
        <f t="shared" si="249"/>
        <v>1.2525000000000001E-2</v>
      </c>
      <c r="I7968" s="2">
        <f>IF(C7968&gt;'Assumptions Notes'!C$11,-C7968*('Assumptions Notes'!C$13/(2*1000)),G7968*D7968)</f>
        <v>1.2525000000000001E-2</v>
      </c>
    </row>
    <row r="7969" spans="1:9" ht="16" x14ac:dyDescent="0.2">
      <c r="A7969" s="5">
        <v>42718</v>
      </c>
      <c r="B7969" s="2">
        <v>1470.93</v>
      </c>
      <c r="C7969" s="29">
        <v>83.3</v>
      </c>
      <c r="D7969" s="8">
        <v>1.2999999999999999E-4</v>
      </c>
      <c r="E7969" s="13">
        <f>D7969*'Assumptions Notes'!C$12</f>
        <v>1.5599999999999999E-2</v>
      </c>
      <c r="F7969" s="15">
        <f t="shared" si="248"/>
        <v>1.0828999999999998E-2</v>
      </c>
      <c r="G7969" s="10">
        <f>IF(C7969&gt;'Assumptions Notes'!C$11,'Assumptions Notes'!C$11,C7969)</f>
        <v>83.3</v>
      </c>
      <c r="H7969" s="15">
        <f t="shared" si="249"/>
        <v>1.0828999999999998E-2</v>
      </c>
      <c r="I7969" s="2">
        <f>IF(C7969&gt;'Assumptions Notes'!C$11,-C7969*('Assumptions Notes'!C$13/(2*1000)),G7969*D7969)</f>
        <v>1.0828999999999998E-2</v>
      </c>
    </row>
    <row r="7970" spans="1:9" ht="16" x14ac:dyDescent="0.2">
      <c r="A7970" s="5">
        <v>42718.020833333336</v>
      </c>
      <c r="B7970" s="2">
        <v>1367.41</v>
      </c>
      <c r="C7970" s="29">
        <v>81.599999999999994</v>
      </c>
      <c r="D7970" s="8">
        <v>1.175E-4</v>
      </c>
      <c r="E7970" s="13">
        <f>D7970*'Assumptions Notes'!C$12</f>
        <v>1.41E-2</v>
      </c>
      <c r="F7970" s="15">
        <f t="shared" si="248"/>
        <v>9.5879999999999993E-3</v>
      </c>
      <c r="G7970" s="10">
        <f>IF(C7970&gt;'Assumptions Notes'!C$11,'Assumptions Notes'!C$11,C7970)</f>
        <v>81.599999999999994</v>
      </c>
      <c r="H7970" s="15">
        <f t="shared" si="249"/>
        <v>9.5879999999999993E-3</v>
      </c>
      <c r="I7970" s="2">
        <f>IF(C7970&gt;'Assumptions Notes'!C$11,-C7970*('Assumptions Notes'!C$13/(2*1000)),G7970*D7970)</f>
        <v>9.5879999999999993E-3</v>
      </c>
    </row>
    <row r="7971" spans="1:9" ht="16" x14ac:dyDescent="0.2">
      <c r="A7971" s="5">
        <v>42718.041666666664</v>
      </c>
      <c r="B7971" s="2">
        <v>1308.5</v>
      </c>
      <c r="C7971" s="29">
        <v>82.2</v>
      </c>
      <c r="D7971" s="8">
        <v>1.05E-4</v>
      </c>
      <c r="E7971" s="13">
        <f>D7971*'Assumptions Notes'!C$12</f>
        <v>1.26E-2</v>
      </c>
      <c r="F7971" s="15">
        <f t="shared" si="248"/>
        <v>8.6310000000000015E-3</v>
      </c>
      <c r="G7971" s="10">
        <f>IF(C7971&gt;'Assumptions Notes'!C$11,'Assumptions Notes'!C$11,C7971)</f>
        <v>82.2</v>
      </c>
      <c r="H7971" s="15">
        <f t="shared" si="249"/>
        <v>8.6310000000000015E-3</v>
      </c>
      <c r="I7971" s="2">
        <f>IF(C7971&gt;'Assumptions Notes'!C$11,-C7971*('Assumptions Notes'!C$13/(2*1000)),G7971*D7971)</f>
        <v>8.6310000000000015E-3</v>
      </c>
    </row>
    <row r="7972" spans="1:9" ht="16" x14ac:dyDescent="0.2">
      <c r="A7972" s="5">
        <v>42718.0625</v>
      </c>
      <c r="B7972" s="2">
        <v>1232.32</v>
      </c>
      <c r="C7972" s="29">
        <v>81.5</v>
      </c>
      <c r="D7972" s="8">
        <v>1.025E-4</v>
      </c>
      <c r="E7972" s="13">
        <f>D7972*'Assumptions Notes'!C$12</f>
        <v>1.23E-2</v>
      </c>
      <c r="F7972" s="15">
        <f t="shared" si="248"/>
        <v>8.3537500000000001E-3</v>
      </c>
      <c r="G7972" s="10">
        <f>IF(C7972&gt;'Assumptions Notes'!C$11,'Assumptions Notes'!C$11,C7972)</f>
        <v>81.5</v>
      </c>
      <c r="H7972" s="15">
        <f t="shared" si="249"/>
        <v>8.3537500000000001E-3</v>
      </c>
      <c r="I7972" s="2">
        <f>IF(C7972&gt;'Assumptions Notes'!C$11,-C7972*('Assumptions Notes'!C$13/(2*1000)),G7972*D7972)</f>
        <v>8.3537500000000001E-3</v>
      </c>
    </row>
    <row r="7973" spans="1:9" ht="16" x14ac:dyDescent="0.2">
      <c r="A7973" s="5">
        <v>42718.083333333336</v>
      </c>
      <c r="B7973" s="2">
        <v>1169.02</v>
      </c>
      <c r="C7973" s="29">
        <v>85</v>
      </c>
      <c r="D7973" s="8">
        <v>1E-4</v>
      </c>
      <c r="E7973" s="13">
        <f>D7973*'Assumptions Notes'!C$12</f>
        <v>1.2E-2</v>
      </c>
      <c r="F7973" s="15">
        <f t="shared" si="248"/>
        <v>8.5000000000000006E-3</v>
      </c>
      <c r="G7973" s="10">
        <f>IF(C7973&gt;'Assumptions Notes'!C$11,'Assumptions Notes'!C$11,C7973)</f>
        <v>85</v>
      </c>
      <c r="H7973" s="15">
        <f t="shared" si="249"/>
        <v>8.5000000000000006E-3</v>
      </c>
      <c r="I7973" s="2">
        <f>IF(C7973&gt;'Assumptions Notes'!C$11,-C7973*('Assumptions Notes'!C$13/(2*1000)),G7973*D7973)</f>
        <v>8.5000000000000006E-3</v>
      </c>
    </row>
    <row r="7974" spans="1:9" ht="16" x14ac:dyDescent="0.2">
      <c r="A7974" s="5">
        <v>42718.104166666664</v>
      </c>
      <c r="B7974" s="2">
        <v>1124.8499999999999</v>
      </c>
      <c r="C7974" s="29">
        <v>89.7</v>
      </c>
      <c r="D7974" s="8">
        <v>9.8750000000000002E-5</v>
      </c>
      <c r="E7974" s="13">
        <f>D7974*'Assumptions Notes'!C$12</f>
        <v>1.1849999999999999E-2</v>
      </c>
      <c r="F7974" s="15">
        <f t="shared" si="248"/>
        <v>8.8578750000000012E-3</v>
      </c>
      <c r="G7974" s="10">
        <f>IF(C7974&gt;'Assumptions Notes'!C$11,'Assumptions Notes'!C$11,C7974)</f>
        <v>89.7</v>
      </c>
      <c r="H7974" s="15">
        <f t="shared" si="249"/>
        <v>8.8578750000000012E-3</v>
      </c>
      <c r="I7974" s="2">
        <f>IF(C7974&gt;'Assumptions Notes'!C$11,-C7974*('Assumptions Notes'!C$13/(2*1000)),G7974*D7974)</f>
        <v>8.8578750000000012E-3</v>
      </c>
    </row>
    <row r="7975" spans="1:9" ht="16" x14ac:dyDescent="0.2">
      <c r="A7975" s="5">
        <v>42718.125</v>
      </c>
      <c r="B7975" s="2">
        <v>1145.1300000000001</v>
      </c>
      <c r="C7975" s="29">
        <v>95.4</v>
      </c>
      <c r="D7975" s="8">
        <v>9.7499999999999998E-5</v>
      </c>
      <c r="E7975" s="13">
        <f>D7975*'Assumptions Notes'!C$12</f>
        <v>1.17E-2</v>
      </c>
      <c r="F7975" s="15">
        <f t="shared" si="248"/>
        <v>9.3015000000000007E-3</v>
      </c>
      <c r="G7975" s="10">
        <f>IF(C7975&gt;'Assumptions Notes'!C$11,'Assumptions Notes'!C$11,C7975)</f>
        <v>95.4</v>
      </c>
      <c r="H7975" s="15">
        <f t="shared" si="249"/>
        <v>9.3015000000000007E-3</v>
      </c>
      <c r="I7975" s="2">
        <f>IF(C7975&gt;'Assumptions Notes'!C$11,-C7975*('Assumptions Notes'!C$13/(2*1000)),G7975*D7975)</f>
        <v>9.3015000000000007E-3</v>
      </c>
    </row>
    <row r="7976" spans="1:9" ht="16" x14ac:dyDescent="0.2">
      <c r="A7976" s="5">
        <v>42718.145833333336</v>
      </c>
      <c r="B7976" s="2">
        <v>1161.95</v>
      </c>
      <c r="C7976" s="29">
        <v>94.5</v>
      </c>
      <c r="D7976" s="8">
        <v>9.6250000000000009E-5</v>
      </c>
      <c r="E7976" s="13">
        <f>D7976*'Assumptions Notes'!C$12</f>
        <v>1.1550000000000001E-2</v>
      </c>
      <c r="F7976" s="15">
        <f t="shared" si="248"/>
        <v>9.0956250000000013E-3</v>
      </c>
      <c r="G7976" s="10">
        <f>IF(C7976&gt;'Assumptions Notes'!C$11,'Assumptions Notes'!C$11,C7976)</f>
        <v>94.5</v>
      </c>
      <c r="H7976" s="15">
        <f t="shared" si="249"/>
        <v>9.0956250000000013E-3</v>
      </c>
      <c r="I7976" s="2">
        <f>IF(C7976&gt;'Assumptions Notes'!C$11,-C7976*('Assumptions Notes'!C$13/(2*1000)),G7976*D7976)</f>
        <v>9.0956250000000013E-3</v>
      </c>
    </row>
    <row r="7977" spans="1:9" ht="16" x14ac:dyDescent="0.2">
      <c r="A7977" s="5">
        <v>42718.166666666664</v>
      </c>
      <c r="B7977" s="2">
        <v>1136.51</v>
      </c>
      <c r="C7977" s="29">
        <v>91.1</v>
      </c>
      <c r="D7977" s="8">
        <v>9.5000000000000005E-5</v>
      </c>
      <c r="E7977" s="13">
        <f>D7977*'Assumptions Notes'!C$12</f>
        <v>1.14E-2</v>
      </c>
      <c r="F7977" s="15">
        <f t="shared" si="248"/>
        <v>8.6545000000000007E-3</v>
      </c>
      <c r="G7977" s="10">
        <f>IF(C7977&gt;'Assumptions Notes'!C$11,'Assumptions Notes'!C$11,C7977)</f>
        <v>91.1</v>
      </c>
      <c r="H7977" s="15">
        <f t="shared" si="249"/>
        <v>8.6545000000000007E-3</v>
      </c>
      <c r="I7977" s="2">
        <f>IF(C7977&gt;'Assumptions Notes'!C$11,-C7977*('Assumptions Notes'!C$13/(2*1000)),G7977*D7977)</f>
        <v>8.6545000000000007E-3</v>
      </c>
    </row>
    <row r="7978" spans="1:9" ht="16" x14ac:dyDescent="0.2">
      <c r="A7978" s="5">
        <v>42718.1875</v>
      </c>
      <c r="B7978" s="2">
        <v>1086.3399999999999</v>
      </c>
      <c r="C7978" s="29">
        <v>88.1</v>
      </c>
      <c r="D7978" s="8">
        <v>9.6250000000000009E-5</v>
      </c>
      <c r="E7978" s="13">
        <f>D7978*'Assumptions Notes'!C$12</f>
        <v>1.1550000000000001E-2</v>
      </c>
      <c r="F7978" s="15">
        <f t="shared" si="248"/>
        <v>8.4796250000000011E-3</v>
      </c>
      <c r="G7978" s="10">
        <f>IF(C7978&gt;'Assumptions Notes'!C$11,'Assumptions Notes'!C$11,C7978)</f>
        <v>88.1</v>
      </c>
      <c r="H7978" s="15">
        <f t="shared" si="249"/>
        <v>8.4796250000000011E-3</v>
      </c>
      <c r="I7978" s="2">
        <f>IF(C7978&gt;'Assumptions Notes'!C$11,-C7978*('Assumptions Notes'!C$13/(2*1000)),G7978*D7978)</f>
        <v>8.4796250000000011E-3</v>
      </c>
    </row>
    <row r="7979" spans="1:9" ht="16" x14ac:dyDescent="0.2">
      <c r="A7979" s="5">
        <v>42718.208333333336</v>
      </c>
      <c r="B7979" s="2">
        <v>1137.18</v>
      </c>
      <c r="C7979" s="29">
        <v>84</v>
      </c>
      <c r="D7979" s="8">
        <v>9.7499999999999998E-5</v>
      </c>
      <c r="E7979" s="13">
        <f>D7979*'Assumptions Notes'!C$12</f>
        <v>1.17E-2</v>
      </c>
      <c r="F7979" s="15">
        <f t="shared" si="248"/>
        <v>8.1899999999999994E-3</v>
      </c>
      <c r="G7979" s="10">
        <f>IF(C7979&gt;'Assumptions Notes'!C$11,'Assumptions Notes'!C$11,C7979)</f>
        <v>84</v>
      </c>
      <c r="H7979" s="15">
        <f t="shared" si="249"/>
        <v>8.1899999999999994E-3</v>
      </c>
      <c r="I7979" s="2">
        <f>IF(C7979&gt;'Assumptions Notes'!C$11,-C7979*('Assumptions Notes'!C$13/(2*1000)),G7979*D7979)</f>
        <v>8.1899999999999994E-3</v>
      </c>
    </row>
    <row r="7980" spans="1:9" ht="16" x14ac:dyDescent="0.2">
      <c r="A7980" s="5">
        <v>42718.229166666664</v>
      </c>
      <c r="B7980" s="2">
        <v>1178.03</v>
      </c>
      <c r="C7980" s="29">
        <v>83.6</v>
      </c>
      <c r="D7980" s="8">
        <v>1.15E-4</v>
      </c>
      <c r="E7980" s="13">
        <f>D7980*'Assumptions Notes'!C$12</f>
        <v>1.38E-2</v>
      </c>
      <c r="F7980" s="15">
        <f t="shared" si="248"/>
        <v>9.6139999999999993E-3</v>
      </c>
      <c r="G7980" s="10">
        <f>IF(C7980&gt;'Assumptions Notes'!C$11,'Assumptions Notes'!C$11,C7980)</f>
        <v>83.6</v>
      </c>
      <c r="H7980" s="15">
        <f t="shared" si="249"/>
        <v>9.6139999999999993E-3</v>
      </c>
      <c r="I7980" s="2">
        <f>IF(C7980&gt;'Assumptions Notes'!C$11,-C7980*('Assumptions Notes'!C$13/(2*1000)),G7980*D7980)</f>
        <v>9.6139999999999993E-3</v>
      </c>
    </row>
    <row r="7981" spans="1:9" ht="16" x14ac:dyDescent="0.2">
      <c r="A7981" s="5">
        <v>42718.25</v>
      </c>
      <c r="B7981" s="2">
        <v>1247.46</v>
      </c>
      <c r="C7981" s="29">
        <v>82.2</v>
      </c>
      <c r="D7981" s="8">
        <v>1.325E-4</v>
      </c>
      <c r="E7981" s="13">
        <f>D7981*'Assumptions Notes'!C$12</f>
        <v>1.5900000000000001E-2</v>
      </c>
      <c r="F7981" s="15">
        <f t="shared" si="248"/>
        <v>1.08915E-2</v>
      </c>
      <c r="G7981" s="10">
        <f>IF(C7981&gt;'Assumptions Notes'!C$11,'Assumptions Notes'!C$11,C7981)</f>
        <v>82.2</v>
      </c>
      <c r="H7981" s="15">
        <f t="shared" si="249"/>
        <v>1.08915E-2</v>
      </c>
      <c r="I7981" s="2">
        <f>IF(C7981&gt;'Assumptions Notes'!C$11,-C7981*('Assumptions Notes'!C$13/(2*1000)),G7981*D7981)</f>
        <v>1.08915E-2</v>
      </c>
    </row>
    <row r="7982" spans="1:9" ht="16" x14ac:dyDescent="0.2">
      <c r="A7982" s="5">
        <v>42718.270833333336</v>
      </c>
      <c r="B7982" s="2">
        <v>1315.58</v>
      </c>
      <c r="C7982" s="29">
        <v>80.599999999999994</v>
      </c>
      <c r="D7982" s="8">
        <v>1.6249999999999999E-4</v>
      </c>
      <c r="E7982" s="13">
        <f>D7982*'Assumptions Notes'!C$12</f>
        <v>1.95E-2</v>
      </c>
      <c r="F7982" s="15">
        <f t="shared" si="248"/>
        <v>1.3097499999999998E-2</v>
      </c>
      <c r="G7982" s="10">
        <f>IF(C7982&gt;'Assumptions Notes'!C$11,'Assumptions Notes'!C$11,C7982)</f>
        <v>80.599999999999994</v>
      </c>
      <c r="H7982" s="15">
        <f t="shared" si="249"/>
        <v>1.3097499999999998E-2</v>
      </c>
      <c r="I7982" s="2">
        <f>IF(C7982&gt;'Assumptions Notes'!C$11,-C7982*('Assumptions Notes'!C$13/(2*1000)),G7982*D7982)</f>
        <v>1.3097499999999998E-2</v>
      </c>
    </row>
    <row r="7983" spans="1:9" ht="16" x14ac:dyDescent="0.2">
      <c r="A7983" s="5">
        <v>42718.291666666664</v>
      </c>
      <c r="B7983" s="2">
        <v>1412.03</v>
      </c>
      <c r="C7983" s="29">
        <v>80.8</v>
      </c>
      <c r="D7983" s="8">
        <v>1.9249999999999999E-4</v>
      </c>
      <c r="E7983" s="13">
        <f>D7983*'Assumptions Notes'!C$12</f>
        <v>2.3099999999999999E-2</v>
      </c>
      <c r="F7983" s="15">
        <f t="shared" si="248"/>
        <v>1.5553999999999998E-2</v>
      </c>
      <c r="G7983" s="10">
        <f>IF(C7983&gt;'Assumptions Notes'!C$11,'Assumptions Notes'!C$11,C7983)</f>
        <v>80.8</v>
      </c>
      <c r="H7983" s="15">
        <f t="shared" si="249"/>
        <v>1.5553999999999998E-2</v>
      </c>
      <c r="I7983" s="2">
        <f>IF(C7983&gt;'Assumptions Notes'!C$11,-C7983*('Assumptions Notes'!C$13/(2*1000)),G7983*D7983)</f>
        <v>1.5553999999999998E-2</v>
      </c>
    </row>
    <row r="7984" spans="1:9" ht="16" x14ac:dyDescent="0.2">
      <c r="A7984" s="5">
        <v>42718.3125</v>
      </c>
      <c r="B7984" s="2">
        <v>1473.3</v>
      </c>
      <c r="C7984" s="29">
        <v>79.900000000000006</v>
      </c>
      <c r="D7984" s="8">
        <v>2.0875000000000001E-4</v>
      </c>
      <c r="E7984" s="13">
        <f>D7984*'Assumptions Notes'!C$12</f>
        <v>2.5049999999999999E-2</v>
      </c>
      <c r="F7984" s="15">
        <f t="shared" si="248"/>
        <v>1.6679125000000003E-2</v>
      </c>
      <c r="G7984" s="10">
        <f>IF(C7984&gt;'Assumptions Notes'!C$11,'Assumptions Notes'!C$11,C7984)</f>
        <v>79.900000000000006</v>
      </c>
      <c r="H7984" s="15">
        <f t="shared" si="249"/>
        <v>1.6679125000000003E-2</v>
      </c>
      <c r="I7984" s="2">
        <f>IF(C7984&gt;'Assumptions Notes'!C$11,-C7984*('Assumptions Notes'!C$13/(2*1000)),G7984*D7984)</f>
        <v>1.6679125000000003E-2</v>
      </c>
    </row>
    <row r="7985" spans="1:9" ht="16" x14ac:dyDescent="0.2">
      <c r="A7985" s="5">
        <v>42718.333333333336</v>
      </c>
      <c r="B7985" s="2">
        <v>1486.96</v>
      </c>
      <c r="C7985" s="29">
        <v>83.5</v>
      </c>
      <c r="D7985" s="8">
        <v>2.2499999999999999E-4</v>
      </c>
      <c r="E7985" s="13">
        <f>D7985*'Assumptions Notes'!C$12</f>
        <v>2.7E-2</v>
      </c>
      <c r="F7985" s="15">
        <f t="shared" si="248"/>
        <v>1.8787499999999999E-2</v>
      </c>
      <c r="G7985" s="10">
        <f>IF(C7985&gt;'Assumptions Notes'!C$11,'Assumptions Notes'!C$11,C7985)</f>
        <v>83.5</v>
      </c>
      <c r="H7985" s="15">
        <f t="shared" si="249"/>
        <v>1.8787499999999999E-2</v>
      </c>
      <c r="I7985" s="2">
        <f>IF(C7985&gt;'Assumptions Notes'!C$11,-C7985*('Assumptions Notes'!C$13/(2*1000)),G7985*D7985)</f>
        <v>1.8787499999999999E-2</v>
      </c>
    </row>
    <row r="7986" spans="1:9" ht="16" x14ac:dyDescent="0.2">
      <c r="A7986" s="5">
        <v>42718.354166666664</v>
      </c>
      <c r="B7986" s="2">
        <v>1454.88</v>
      </c>
      <c r="C7986" s="29">
        <v>88.5</v>
      </c>
      <c r="D7986" s="8">
        <v>2.2625E-4</v>
      </c>
      <c r="E7986" s="13">
        <f>D7986*'Assumptions Notes'!C$12</f>
        <v>2.7150000000000001E-2</v>
      </c>
      <c r="F7986" s="15">
        <f t="shared" si="248"/>
        <v>2.0023124999999999E-2</v>
      </c>
      <c r="G7986" s="10">
        <f>IF(C7986&gt;'Assumptions Notes'!C$11,'Assumptions Notes'!C$11,C7986)</f>
        <v>88.5</v>
      </c>
      <c r="H7986" s="15">
        <f t="shared" si="249"/>
        <v>2.0023124999999999E-2</v>
      </c>
      <c r="I7986" s="2">
        <f>IF(C7986&gt;'Assumptions Notes'!C$11,-C7986*('Assumptions Notes'!C$13/(2*1000)),G7986*D7986)</f>
        <v>2.0023124999999999E-2</v>
      </c>
    </row>
    <row r="7987" spans="1:9" ht="16" x14ac:dyDescent="0.2">
      <c r="A7987" s="5">
        <v>42718.375</v>
      </c>
      <c r="B7987" s="2">
        <v>1458.89</v>
      </c>
      <c r="C7987" s="29">
        <v>92</v>
      </c>
      <c r="D7987" s="8">
        <v>2.275E-4</v>
      </c>
      <c r="E7987" s="13">
        <f>D7987*'Assumptions Notes'!C$12</f>
        <v>2.7300000000000001E-2</v>
      </c>
      <c r="F7987" s="15">
        <f t="shared" si="248"/>
        <v>2.0930000000000001E-2</v>
      </c>
      <c r="G7987" s="10">
        <f>IF(C7987&gt;'Assumptions Notes'!C$11,'Assumptions Notes'!C$11,C7987)</f>
        <v>92</v>
      </c>
      <c r="H7987" s="15">
        <f t="shared" si="249"/>
        <v>2.0930000000000001E-2</v>
      </c>
      <c r="I7987" s="2">
        <f>IF(C7987&gt;'Assumptions Notes'!C$11,-C7987*('Assumptions Notes'!C$13/(2*1000)),G7987*D7987)</f>
        <v>2.0930000000000001E-2</v>
      </c>
    </row>
    <row r="7988" spans="1:9" ht="16" x14ac:dyDescent="0.2">
      <c r="A7988" s="5">
        <v>42718.395833333336</v>
      </c>
      <c r="B7988" s="2">
        <v>1407.23</v>
      </c>
      <c r="C7988" s="29">
        <v>90.5</v>
      </c>
      <c r="D7988" s="8">
        <v>2.1875E-4</v>
      </c>
      <c r="E7988" s="13">
        <f>D7988*'Assumptions Notes'!C$12</f>
        <v>2.6249999999999999E-2</v>
      </c>
      <c r="F7988" s="15">
        <f t="shared" si="248"/>
        <v>1.9796875000000002E-2</v>
      </c>
      <c r="G7988" s="10">
        <f>IF(C7988&gt;'Assumptions Notes'!C$11,'Assumptions Notes'!C$11,C7988)</f>
        <v>90.5</v>
      </c>
      <c r="H7988" s="15">
        <f t="shared" si="249"/>
        <v>1.9796875000000002E-2</v>
      </c>
      <c r="I7988" s="2">
        <f>IF(C7988&gt;'Assumptions Notes'!C$11,-C7988*('Assumptions Notes'!C$13/(2*1000)),G7988*D7988)</f>
        <v>1.9796875000000002E-2</v>
      </c>
    </row>
    <row r="7989" spans="1:9" ht="16" x14ac:dyDescent="0.2">
      <c r="A7989" s="5">
        <v>42718.416666666664</v>
      </c>
      <c r="B7989" s="2">
        <v>1399.95</v>
      </c>
      <c r="C7989" s="29">
        <v>90.4</v>
      </c>
      <c r="D7989" s="8">
        <v>2.1000000000000001E-4</v>
      </c>
      <c r="E7989" s="13">
        <f>D7989*'Assumptions Notes'!C$12</f>
        <v>2.52E-2</v>
      </c>
      <c r="F7989" s="15">
        <f t="shared" si="248"/>
        <v>1.8984000000000001E-2</v>
      </c>
      <c r="G7989" s="10">
        <f>IF(C7989&gt;'Assumptions Notes'!C$11,'Assumptions Notes'!C$11,C7989)</f>
        <v>90.4</v>
      </c>
      <c r="H7989" s="15">
        <f t="shared" si="249"/>
        <v>1.8984000000000001E-2</v>
      </c>
      <c r="I7989" s="2">
        <f>IF(C7989&gt;'Assumptions Notes'!C$11,-C7989*('Assumptions Notes'!C$13/(2*1000)),G7989*D7989)</f>
        <v>1.8984000000000001E-2</v>
      </c>
    </row>
    <row r="7990" spans="1:9" ht="16" x14ac:dyDescent="0.2">
      <c r="A7990" s="5">
        <v>42718.4375</v>
      </c>
      <c r="B7990" s="2">
        <v>1364.4</v>
      </c>
      <c r="C7990" s="29">
        <v>85.6</v>
      </c>
      <c r="D7990" s="8">
        <v>2.075E-4</v>
      </c>
      <c r="E7990" s="13">
        <f>D7990*'Assumptions Notes'!C$12</f>
        <v>2.4899999999999999E-2</v>
      </c>
      <c r="F7990" s="15">
        <f t="shared" si="248"/>
        <v>1.7762E-2</v>
      </c>
      <c r="G7990" s="10">
        <f>IF(C7990&gt;'Assumptions Notes'!C$11,'Assumptions Notes'!C$11,C7990)</f>
        <v>85.6</v>
      </c>
      <c r="H7990" s="15">
        <f t="shared" si="249"/>
        <v>1.7762E-2</v>
      </c>
      <c r="I7990" s="2">
        <f>IF(C7990&gt;'Assumptions Notes'!C$11,-C7990*('Assumptions Notes'!C$13/(2*1000)),G7990*D7990)</f>
        <v>1.7762E-2</v>
      </c>
    </row>
    <row r="7991" spans="1:9" ht="16" x14ac:dyDescent="0.2">
      <c r="A7991" s="5">
        <v>42718.458333333336</v>
      </c>
      <c r="B7991" s="2">
        <v>1300.8900000000001</v>
      </c>
      <c r="C7991" s="29">
        <v>81.099999999999994</v>
      </c>
      <c r="D7991" s="8">
        <v>2.05E-4</v>
      </c>
      <c r="E7991" s="13">
        <f>D7991*'Assumptions Notes'!C$12</f>
        <v>2.46E-2</v>
      </c>
      <c r="F7991" s="15">
        <f t="shared" si="248"/>
        <v>1.6625499999999998E-2</v>
      </c>
      <c r="G7991" s="10">
        <f>IF(C7991&gt;'Assumptions Notes'!C$11,'Assumptions Notes'!C$11,C7991)</f>
        <v>81.099999999999994</v>
      </c>
      <c r="H7991" s="15">
        <f t="shared" si="249"/>
        <v>1.6625499999999998E-2</v>
      </c>
      <c r="I7991" s="2">
        <f>IF(C7991&gt;'Assumptions Notes'!C$11,-C7991*('Assumptions Notes'!C$13/(2*1000)),G7991*D7991)</f>
        <v>1.6625499999999998E-2</v>
      </c>
    </row>
    <row r="7992" spans="1:9" ht="16" x14ac:dyDescent="0.2">
      <c r="A7992" s="5">
        <v>42718.479166666664</v>
      </c>
      <c r="B7992" s="2">
        <v>1310.99</v>
      </c>
      <c r="C7992" s="29">
        <v>80.5</v>
      </c>
      <c r="D7992" s="8">
        <v>2.1499999999999999E-4</v>
      </c>
      <c r="E7992" s="13">
        <f>D7992*'Assumptions Notes'!C$12</f>
        <v>2.58E-2</v>
      </c>
      <c r="F7992" s="15">
        <f t="shared" si="248"/>
        <v>1.73075E-2</v>
      </c>
      <c r="G7992" s="10">
        <f>IF(C7992&gt;'Assumptions Notes'!C$11,'Assumptions Notes'!C$11,C7992)</f>
        <v>80.5</v>
      </c>
      <c r="H7992" s="15">
        <f t="shared" si="249"/>
        <v>1.73075E-2</v>
      </c>
      <c r="I7992" s="2">
        <f>IF(C7992&gt;'Assumptions Notes'!C$11,-C7992*('Assumptions Notes'!C$13/(2*1000)),G7992*D7992)</f>
        <v>1.73075E-2</v>
      </c>
    </row>
    <row r="7993" spans="1:9" ht="16" x14ac:dyDescent="0.2">
      <c r="A7993" s="5">
        <v>42718.5</v>
      </c>
      <c r="B7993" s="2">
        <v>1287.5</v>
      </c>
      <c r="C7993" s="29">
        <v>80.3</v>
      </c>
      <c r="D7993" s="8">
        <v>2.2499999999999999E-4</v>
      </c>
      <c r="E7993" s="13">
        <f>D7993*'Assumptions Notes'!C$12</f>
        <v>2.7E-2</v>
      </c>
      <c r="F7993" s="15">
        <f t="shared" si="248"/>
        <v>1.80675E-2</v>
      </c>
      <c r="G7993" s="10">
        <f>IF(C7993&gt;'Assumptions Notes'!C$11,'Assumptions Notes'!C$11,C7993)</f>
        <v>80.3</v>
      </c>
      <c r="H7993" s="15">
        <f t="shared" si="249"/>
        <v>1.80675E-2</v>
      </c>
      <c r="I7993" s="2">
        <f>IF(C7993&gt;'Assumptions Notes'!C$11,-C7993*('Assumptions Notes'!C$13/(2*1000)),G7993*D7993)</f>
        <v>1.80675E-2</v>
      </c>
    </row>
    <row r="7994" spans="1:9" ht="16" x14ac:dyDescent="0.2">
      <c r="A7994" s="5">
        <v>42718.520833333336</v>
      </c>
      <c r="B7994" s="2">
        <v>1234.3</v>
      </c>
      <c r="C7994" s="29">
        <v>79.400000000000006</v>
      </c>
      <c r="D7994" s="8">
        <v>2.1250000000000002E-4</v>
      </c>
      <c r="E7994" s="13">
        <f>D7994*'Assumptions Notes'!C$12</f>
        <v>2.5500000000000002E-2</v>
      </c>
      <c r="F7994" s="15">
        <f t="shared" si="248"/>
        <v>1.6872500000000002E-2</v>
      </c>
      <c r="G7994" s="10">
        <f>IF(C7994&gt;'Assumptions Notes'!C$11,'Assumptions Notes'!C$11,C7994)</f>
        <v>79.400000000000006</v>
      </c>
      <c r="H7994" s="15">
        <f t="shared" si="249"/>
        <v>1.6872500000000002E-2</v>
      </c>
      <c r="I7994" s="2">
        <f>IF(C7994&gt;'Assumptions Notes'!C$11,-C7994*('Assumptions Notes'!C$13/(2*1000)),G7994*D7994)</f>
        <v>1.6872500000000002E-2</v>
      </c>
    </row>
    <row r="7995" spans="1:9" ht="16" x14ac:dyDescent="0.2">
      <c r="A7995" s="5">
        <v>42718.541666666664</v>
      </c>
      <c r="B7995" s="2">
        <v>1220.8599999999999</v>
      </c>
      <c r="C7995" s="29">
        <v>79.900000000000006</v>
      </c>
      <c r="D7995" s="8">
        <v>2.0000000000000001E-4</v>
      </c>
      <c r="E7995" s="13">
        <f>D7995*'Assumptions Notes'!C$12</f>
        <v>2.4E-2</v>
      </c>
      <c r="F7995" s="15">
        <f t="shared" si="248"/>
        <v>1.5980000000000001E-2</v>
      </c>
      <c r="G7995" s="10">
        <f>IF(C7995&gt;'Assumptions Notes'!C$11,'Assumptions Notes'!C$11,C7995)</f>
        <v>79.900000000000006</v>
      </c>
      <c r="H7995" s="15">
        <f t="shared" si="249"/>
        <v>1.5980000000000001E-2</v>
      </c>
      <c r="I7995" s="2">
        <f>IF(C7995&gt;'Assumptions Notes'!C$11,-C7995*('Assumptions Notes'!C$13/(2*1000)),G7995*D7995)</f>
        <v>1.5980000000000001E-2</v>
      </c>
    </row>
    <row r="7996" spans="1:9" ht="16" x14ac:dyDescent="0.2">
      <c r="A7996" s="5">
        <v>42718.5625</v>
      </c>
      <c r="B7996" s="2">
        <v>1184.5999999999999</v>
      </c>
      <c r="C7996" s="29">
        <v>79.099999999999994</v>
      </c>
      <c r="D7996" s="8">
        <v>1.975E-4</v>
      </c>
      <c r="E7996" s="13">
        <f>D7996*'Assumptions Notes'!C$12</f>
        <v>2.3699999999999999E-2</v>
      </c>
      <c r="F7996" s="15">
        <f t="shared" si="248"/>
        <v>1.5622249999999999E-2</v>
      </c>
      <c r="G7996" s="10">
        <f>IF(C7996&gt;'Assumptions Notes'!C$11,'Assumptions Notes'!C$11,C7996)</f>
        <v>79.099999999999994</v>
      </c>
      <c r="H7996" s="15">
        <f t="shared" si="249"/>
        <v>1.5622249999999999E-2</v>
      </c>
      <c r="I7996" s="2">
        <f>IF(C7996&gt;'Assumptions Notes'!C$11,-C7996*('Assumptions Notes'!C$13/(2*1000)),G7996*D7996)</f>
        <v>1.5622249999999999E-2</v>
      </c>
    </row>
    <row r="7997" spans="1:9" ht="16" x14ac:dyDescent="0.2">
      <c r="A7997" s="5">
        <v>42718.583333333336</v>
      </c>
      <c r="B7997" s="2">
        <v>1128.53</v>
      </c>
      <c r="C7997" s="29">
        <v>82.5</v>
      </c>
      <c r="D7997" s="8">
        <v>1.95E-4</v>
      </c>
      <c r="E7997" s="13">
        <f>D7997*'Assumptions Notes'!C$12</f>
        <v>2.3400000000000001E-2</v>
      </c>
      <c r="F7997" s="15">
        <f t="shared" si="248"/>
        <v>1.6087500000000001E-2</v>
      </c>
      <c r="G7997" s="10">
        <f>IF(C7997&gt;'Assumptions Notes'!C$11,'Assumptions Notes'!C$11,C7997)</f>
        <v>82.5</v>
      </c>
      <c r="H7997" s="15">
        <f t="shared" si="249"/>
        <v>1.6087500000000001E-2</v>
      </c>
      <c r="I7997" s="2">
        <f>IF(C7997&gt;'Assumptions Notes'!C$11,-C7997*('Assumptions Notes'!C$13/(2*1000)),G7997*D7997)</f>
        <v>1.6087500000000001E-2</v>
      </c>
    </row>
    <row r="7998" spans="1:9" ht="16" x14ac:dyDescent="0.2">
      <c r="A7998" s="5">
        <v>42718.604166666664</v>
      </c>
      <c r="B7998" s="2">
        <v>1178.8900000000001</v>
      </c>
      <c r="C7998" s="29">
        <v>86.3</v>
      </c>
      <c r="D7998" s="8">
        <v>1.9625E-4</v>
      </c>
      <c r="E7998" s="13">
        <f>D7998*'Assumptions Notes'!C$12</f>
        <v>2.3550000000000001E-2</v>
      </c>
      <c r="F7998" s="15">
        <f t="shared" si="248"/>
        <v>1.6936375E-2</v>
      </c>
      <c r="G7998" s="10">
        <f>IF(C7998&gt;'Assumptions Notes'!C$11,'Assumptions Notes'!C$11,C7998)</f>
        <v>86.3</v>
      </c>
      <c r="H7998" s="15">
        <f t="shared" si="249"/>
        <v>1.6936375E-2</v>
      </c>
      <c r="I7998" s="2">
        <f>IF(C7998&gt;'Assumptions Notes'!C$11,-C7998*('Assumptions Notes'!C$13/(2*1000)),G7998*D7998)</f>
        <v>1.6936375E-2</v>
      </c>
    </row>
    <row r="7999" spans="1:9" ht="16" x14ac:dyDescent="0.2">
      <c r="A7999" s="5">
        <v>42718.625</v>
      </c>
      <c r="B7999" s="2">
        <v>1210.3599999999999</v>
      </c>
      <c r="C7999" s="29">
        <v>88.6</v>
      </c>
      <c r="D7999" s="8">
        <v>1.975E-4</v>
      </c>
      <c r="E7999" s="13">
        <f>D7999*'Assumptions Notes'!C$12</f>
        <v>2.3699999999999999E-2</v>
      </c>
      <c r="F7999" s="15">
        <f t="shared" si="248"/>
        <v>1.74985E-2</v>
      </c>
      <c r="G7999" s="10">
        <f>IF(C7999&gt;'Assumptions Notes'!C$11,'Assumptions Notes'!C$11,C7999)</f>
        <v>88.6</v>
      </c>
      <c r="H7999" s="15">
        <f t="shared" si="249"/>
        <v>1.74985E-2</v>
      </c>
      <c r="I7999" s="2">
        <f>IF(C7999&gt;'Assumptions Notes'!C$11,-C7999*('Assumptions Notes'!C$13/(2*1000)),G7999*D7999)</f>
        <v>1.74985E-2</v>
      </c>
    </row>
    <row r="8000" spans="1:9" ht="16" x14ac:dyDescent="0.2">
      <c r="A8000" s="5">
        <v>42718.645833333336</v>
      </c>
      <c r="B8000" s="2">
        <v>1274.4100000000001</v>
      </c>
      <c r="C8000" s="29">
        <v>87.9</v>
      </c>
      <c r="D8000" s="8">
        <v>2.2124999999999998E-4</v>
      </c>
      <c r="E8000" s="13">
        <f>D8000*'Assumptions Notes'!C$12</f>
        <v>2.6549999999999997E-2</v>
      </c>
      <c r="F8000" s="15">
        <f t="shared" si="248"/>
        <v>1.9447875E-2</v>
      </c>
      <c r="G8000" s="10">
        <f>IF(C8000&gt;'Assumptions Notes'!C$11,'Assumptions Notes'!C$11,C8000)</f>
        <v>87.9</v>
      </c>
      <c r="H8000" s="15">
        <f t="shared" si="249"/>
        <v>1.9447875E-2</v>
      </c>
      <c r="I8000" s="2">
        <f>IF(C8000&gt;'Assumptions Notes'!C$11,-C8000*('Assumptions Notes'!C$13/(2*1000)),G8000*D8000)</f>
        <v>1.9447875E-2</v>
      </c>
    </row>
    <row r="8001" spans="1:9" ht="16" x14ac:dyDescent="0.2">
      <c r="A8001" s="5">
        <v>42718.666666666664</v>
      </c>
      <c r="B8001" s="2">
        <v>1232.98</v>
      </c>
      <c r="C8001" s="29">
        <v>86.2</v>
      </c>
      <c r="D8001" s="8">
        <v>2.4499999999999999E-4</v>
      </c>
      <c r="E8001" s="13">
        <f>D8001*'Assumptions Notes'!C$12</f>
        <v>2.9399999999999999E-2</v>
      </c>
      <c r="F8001" s="15">
        <f t="shared" si="248"/>
        <v>2.1118999999999999E-2</v>
      </c>
      <c r="G8001" s="10">
        <f>IF(C8001&gt;'Assumptions Notes'!C$11,'Assumptions Notes'!C$11,C8001)</f>
        <v>86.2</v>
      </c>
      <c r="H8001" s="15">
        <f t="shared" si="249"/>
        <v>2.1118999999999999E-2</v>
      </c>
      <c r="I8001" s="2">
        <f>IF(C8001&gt;'Assumptions Notes'!C$11,-C8001*('Assumptions Notes'!C$13/(2*1000)),G8001*D8001)</f>
        <v>2.1118999999999999E-2</v>
      </c>
    </row>
    <row r="8002" spans="1:9" ht="16" x14ac:dyDescent="0.2">
      <c r="A8002" s="5">
        <v>42718.6875</v>
      </c>
      <c r="B8002" s="2">
        <v>1270.8499999999999</v>
      </c>
      <c r="C8002" s="29">
        <v>83.1</v>
      </c>
      <c r="D8002" s="8">
        <v>2.7E-4</v>
      </c>
      <c r="E8002" s="13">
        <f>D8002*'Assumptions Notes'!C$12</f>
        <v>3.2399999999999998E-2</v>
      </c>
      <c r="F8002" s="15">
        <f t="shared" si="248"/>
        <v>2.2436999999999999E-2</v>
      </c>
      <c r="G8002" s="10">
        <f>IF(C8002&gt;'Assumptions Notes'!C$11,'Assumptions Notes'!C$11,C8002)</f>
        <v>83.1</v>
      </c>
      <c r="H8002" s="15">
        <f t="shared" si="249"/>
        <v>2.2436999999999999E-2</v>
      </c>
      <c r="I8002" s="2">
        <f>IF(C8002&gt;'Assumptions Notes'!C$11,-C8002*('Assumptions Notes'!C$13/(2*1000)),G8002*D8002)</f>
        <v>2.2436999999999999E-2</v>
      </c>
    </row>
    <row r="8003" spans="1:9" ht="16" x14ac:dyDescent="0.2">
      <c r="A8003" s="5">
        <v>42718.708333333336</v>
      </c>
      <c r="B8003" s="2">
        <v>1255.52</v>
      </c>
      <c r="C8003" s="29">
        <v>78.900000000000006</v>
      </c>
      <c r="D8003" s="8">
        <v>2.9500000000000001E-4</v>
      </c>
      <c r="E8003" s="13">
        <f>D8003*'Assumptions Notes'!C$12</f>
        <v>3.5400000000000001E-2</v>
      </c>
      <c r="F8003" s="15">
        <f t="shared" ref="F8003:F8066" si="250">D8003*C8003</f>
        <v>2.3275500000000005E-2</v>
      </c>
      <c r="G8003" s="10">
        <f>IF(C8003&gt;'Assumptions Notes'!C$11,'Assumptions Notes'!C$11,C8003)</f>
        <v>78.900000000000006</v>
      </c>
      <c r="H8003" s="15">
        <f t="shared" ref="H8003:H8066" si="251">G8003*D8003</f>
        <v>2.3275500000000005E-2</v>
      </c>
      <c r="I8003" s="2">
        <f>IF(C8003&gt;'Assumptions Notes'!C$11,-C8003*('Assumptions Notes'!C$13/(2*1000)),G8003*D8003)</f>
        <v>2.3275500000000005E-2</v>
      </c>
    </row>
    <row r="8004" spans="1:9" ht="16" x14ac:dyDescent="0.2">
      <c r="A8004" s="5">
        <v>42718.729166666664</v>
      </c>
      <c r="B8004" s="2">
        <v>1238.73</v>
      </c>
      <c r="C8004" s="29">
        <v>78.3</v>
      </c>
      <c r="D8004" s="8">
        <v>2.9750000000000002E-4</v>
      </c>
      <c r="E8004" s="13">
        <f>D8004*'Assumptions Notes'!C$12</f>
        <v>3.5700000000000003E-2</v>
      </c>
      <c r="F8004" s="15">
        <f t="shared" si="250"/>
        <v>2.3294250000000002E-2</v>
      </c>
      <c r="G8004" s="10">
        <f>IF(C8004&gt;'Assumptions Notes'!C$11,'Assumptions Notes'!C$11,C8004)</f>
        <v>78.3</v>
      </c>
      <c r="H8004" s="15">
        <f t="shared" si="251"/>
        <v>2.3294250000000002E-2</v>
      </c>
      <c r="I8004" s="2">
        <f>IF(C8004&gt;'Assumptions Notes'!C$11,-C8004*('Assumptions Notes'!C$13/(2*1000)),G8004*D8004)</f>
        <v>2.3294250000000002E-2</v>
      </c>
    </row>
    <row r="8005" spans="1:9" ht="16" x14ac:dyDescent="0.2">
      <c r="A8005" s="5">
        <v>42718.75</v>
      </c>
      <c r="B8005" s="2">
        <v>1255.52</v>
      </c>
      <c r="C8005" s="29">
        <v>77.8</v>
      </c>
      <c r="D8005" s="8">
        <v>2.9999999999999997E-4</v>
      </c>
      <c r="E8005" s="13">
        <f>D8005*'Assumptions Notes'!C$12</f>
        <v>3.5999999999999997E-2</v>
      </c>
      <c r="F8005" s="15">
        <f t="shared" si="250"/>
        <v>2.3339999999999996E-2</v>
      </c>
      <c r="G8005" s="10">
        <f>IF(C8005&gt;'Assumptions Notes'!C$11,'Assumptions Notes'!C$11,C8005)</f>
        <v>77.8</v>
      </c>
      <c r="H8005" s="15">
        <f t="shared" si="251"/>
        <v>2.3339999999999996E-2</v>
      </c>
      <c r="I8005" s="2">
        <f>IF(C8005&gt;'Assumptions Notes'!C$11,-C8005*('Assumptions Notes'!C$13/(2*1000)),G8005*D8005)</f>
        <v>2.3339999999999996E-2</v>
      </c>
    </row>
    <row r="8006" spans="1:9" ht="16" x14ac:dyDescent="0.2">
      <c r="A8006" s="5">
        <v>42718.770833333336</v>
      </c>
      <c r="B8006" s="2">
        <v>1238.4100000000001</v>
      </c>
      <c r="C8006" s="29">
        <v>77.2</v>
      </c>
      <c r="D8006" s="8">
        <v>2.9999999999999997E-4</v>
      </c>
      <c r="E8006" s="13">
        <f>D8006*'Assumptions Notes'!C$12</f>
        <v>3.5999999999999997E-2</v>
      </c>
      <c r="F8006" s="15">
        <f t="shared" si="250"/>
        <v>2.316E-2</v>
      </c>
      <c r="G8006" s="10">
        <f>IF(C8006&gt;'Assumptions Notes'!C$11,'Assumptions Notes'!C$11,C8006)</f>
        <v>77.2</v>
      </c>
      <c r="H8006" s="15">
        <f t="shared" si="251"/>
        <v>2.316E-2</v>
      </c>
      <c r="I8006" s="2">
        <f>IF(C8006&gt;'Assumptions Notes'!C$11,-C8006*('Assumptions Notes'!C$13/(2*1000)),G8006*D8006)</f>
        <v>2.316E-2</v>
      </c>
    </row>
    <row r="8007" spans="1:9" ht="16" x14ac:dyDescent="0.2">
      <c r="A8007" s="5">
        <v>42718.791666666664</v>
      </c>
      <c r="B8007" s="2">
        <v>1224.52</v>
      </c>
      <c r="C8007" s="29">
        <v>77.8</v>
      </c>
      <c r="D8007" s="8">
        <v>2.9999999999999997E-4</v>
      </c>
      <c r="E8007" s="13">
        <f>D8007*'Assumptions Notes'!C$12</f>
        <v>3.5999999999999997E-2</v>
      </c>
      <c r="F8007" s="15">
        <f t="shared" si="250"/>
        <v>2.3339999999999996E-2</v>
      </c>
      <c r="G8007" s="10">
        <f>IF(C8007&gt;'Assumptions Notes'!C$11,'Assumptions Notes'!C$11,C8007)</f>
        <v>77.8</v>
      </c>
      <c r="H8007" s="15">
        <f t="shared" si="251"/>
        <v>2.3339999999999996E-2</v>
      </c>
      <c r="I8007" s="2">
        <f>IF(C8007&gt;'Assumptions Notes'!C$11,-C8007*('Assumptions Notes'!C$13/(2*1000)),G8007*D8007)</f>
        <v>2.3339999999999996E-2</v>
      </c>
    </row>
    <row r="8008" spans="1:9" ht="16" x14ac:dyDescent="0.2">
      <c r="A8008" s="5">
        <v>42718.8125</v>
      </c>
      <c r="B8008" s="2">
        <v>1259.78</v>
      </c>
      <c r="C8008" s="29">
        <v>77</v>
      </c>
      <c r="D8008" s="8">
        <v>2.9750000000000002E-4</v>
      </c>
      <c r="E8008" s="13">
        <f>D8008*'Assumptions Notes'!C$12</f>
        <v>3.5700000000000003E-2</v>
      </c>
      <c r="F8008" s="15">
        <f t="shared" si="250"/>
        <v>2.2907500000000001E-2</v>
      </c>
      <c r="G8008" s="10">
        <f>IF(C8008&gt;'Assumptions Notes'!C$11,'Assumptions Notes'!C$11,C8008)</f>
        <v>77</v>
      </c>
      <c r="H8008" s="15">
        <f t="shared" si="251"/>
        <v>2.2907500000000001E-2</v>
      </c>
      <c r="I8008" s="2">
        <f>IF(C8008&gt;'Assumptions Notes'!C$11,-C8008*('Assumptions Notes'!C$13/(2*1000)),G8008*D8008)</f>
        <v>2.2907500000000001E-2</v>
      </c>
    </row>
    <row r="8009" spans="1:9" ht="16" x14ac:dyDescent="0.2">
      <c r="A8009" s="5">
        <v>42718.833333333336</v>
      </c>
      <c r="B8009" s="2">
        <v>1276.0999999999999</v>
      </c>
      <c r="C8009" s="29">
        <v>78.900000000000006</v>
      </c>
      <c r="D8009" s="8">
        <v>2.9500000000000001E-4</v>
      </c>
      <c r="E8009" s="13">
        <f>D8009*'Assumptions Notes'!C$12</f>
        <v>3.5400000000000001E-2</v>
      </c>
      <c r="F8009" s="15">
        <f t="shared" si="250"/>
        <v>2.3275500000000005E-2</v>
      </c>
      <c r="G8009" s="10">
        <f>IF(C8009&gt;'Assumptions Notes'!C$11,'Assumptions Notes'!C$11,C8009)</f>
        <v>78.900000000000006</v>
      </c>
      <c r="H8009" s="15">
        <f t="shared" si="251"/>
        <v>2.3275500000000005E-2</v>
      </c>
      <c r="I8009" s="2">
        <f>IF(C8009&gt;'Assumptions Notes'!C$11,-C8009*('Assumptions Notes'!C$13/(2*1000)),G8009*D8009)</f>
        <v>2.3275500000000005E-2</v>
      </c>
    </row>
    <row r="8010" spans="1:9" ht="16" x14ac:dyDescent="0.2">
      <c r="A8010" s="5">
        <v>42718.854166666664</v>
      </c>
      <c r="B8010" s="2">
        <v>1307.74</v>
      </c>
      <c r="C8010" s="29">
        <v>84.2</v>
      </c>
      <c r="D8010" s="8">
        <v>2.9E-4</v>
      </c>
      <c r="E8010" s="13">
        <f>D8010*'Assumptions Notes'!C$12</f>
        <v>3.4799999999999998E-2</v>
      </c>
      <c r="F8010" s="15">
        <f t="shared" si="250"/>
        <v>2.4418000000000002E-2</v>
      </c>
      <c r="G8010" s="10">
        <f>IF(C8010&gt;'Assumptions Notes'!C$11,'Assumptions Notes'!C$11,C8010)</f>
        <v>84.2</v>
      </c>
      <c r="H8010" s="15">
        <f t="shared" si="251"/>
        <v>2.4418000000000002E-2</v>
      </c>
      <c r="I8010" s="2">
        <f>IF(C8010&gt;'Assumptions Notes'!C$11,-C8010*('Assumptions Notes'!C$13/(2*1000)),G8010*D8010)</f>
        <v>2.4418000000000002E-2</v>
      </c>
    </row>
    <row r="8011" spans="1:9" ht="16" x14ac:dyDescent="0.2">
      <c r="A8011" s="5">
        <v>42718.875</v>
      </c>
      <c r="B8011" s="2">
        <v>1292.8399999999999</v>
      </c>
      <c r="C8011" s="29">
        <v>87.5</v>
      </c>
      <c r="D8011" s="8">
        <v>2.8499999999999999E-4</v>
      </c>
      <c r="E8011" s="13">
        <f>D8011*'Assumptions Notes'!C$12</f>
        <v>3.4200000000000001E-2</v>
      </c>
      <c r="F8011" s="15">
        <f t="shared" si="250"/>
        <v>2.4937499999999998E-2</v>
      </c>
      <c r="G8011" s="10">
        <f>IF(C8011&gt;'Assumptions Notes'!C$11,'Assumptions Notes'!C$11,C8011)</f>
        <v>87.5</v>
      </c>
      <c r="H8011" s="15">
        <f t="shared" si="251"/>
        <v>2.4937499999999998E-2</v>
      </c>
      <c r="I8011" s="2">
        <f>IF(C8011&gt;'Assumptions Notes'!C$11,-C8011*('Assumptions Notes'!C$13/(2*1000)),G8011*D8011)</f>
        <v>2.4937499999999998E-2</v>
      </c>
    </row>
    <row r="8012" spans="1:9" ht="16" x14ac:dyDescent="0.2">
      <c r="A8012" s="5">
        <v>42718.895833333336</v>
      </c>
      <c r="B8012" s="2">
        <v>1240.6199999999999</v>
      </c>
      <c r="C8012" s="29">
        <v>88.3</v>
      </c>
      <c r="D8012" s="8">
        <v>2.7E-4</v>
      </c>
      <c r="E8012" s="13">
        <f>D8012*'Assumptions Notes'!C$12</f>
        <v>3.2399999999999998E-2</v>
      </c>
      <c r="F8012" s="15">
        <f t="shared" si="250"/>
        <v>2.3841000000000001E-2</v>
      </c>
      <c r="G8012" s="10">
        <f>IF(C8012&gt;'Assumptions Notes'!C$11,'Assumptions Notes'!C$11,C8012)</f>
        <v>88.3</v>
      </c>
      <c r="H8012" s="15">
        <f t="shared" si="251"/>
        <v>2.3841000000000001E-2</v>
      </c>
      <c r="I8012" s="2">
        <f>IF(C8012&gt;'Assumptions Notes'!C$11,-C8012*('Assumptions Notes'!C$13/(2*1000)),G8012*D8012)</f>
        <v>2.3841000000000001E-2</v>
      </c>
    </row>
    <row r="8013" spans="1:9" ht="16" x14ac:dyDescent="0.2">
      <c r="A8013" s="5">
        <v>42718.916666666664</v>
      </c>
      <c r="B8013" s="2">
        <v>1215.08</v>
      </c>
      <c r="C8013" s="29">
        <v>86.2</v>
      </c>
      <c r="D8013" s="8">
        <v>2.5500000000000002E-4</v>
      </c>
      <c r="E8013" s="13">
        <f>D8013*'Assumptions Notes'!C$12</f>
        <v>3.0600000000000002E-2</v>
      </c>
      <c r="F8013" s="15">
        <f t="shared" si="250"/>
        <v>2.1981000000000004E-2</v>
      </c>
      <c r="G8013" s="10">
        <f>IF(C8013&gt;'Assumptions Notes'!C$11,'Assumptions Notes'!C$11,C8013)</f>
        <v>86.2</v>
      </c>
      <c r="H8013" s="15">
        <f t="shared" si="251"/>
        <v>2.1981000000000004E-2</v>
      </c>
      <c r="I8013" s="2">
        <f>IF(C8013&gt;'Assumptions Notes'!C$11,-C8013*('Assumptions Notes'!C$13/(2*1000)),G8013*D8013)</f>
        <v>2.1981000000000004E-2</v>
      </c>
    </row>
    <row r="8014" spans="1:9" ht="16" x14ac:dyDescent="0.2">
      <c r="A8014" s="5">
        <v>42718.9375</v>
      </c>
      <c r="B8014" s="2">
        <v>1165.58</v>
      </c>
      <c r="C8014" s="29">
        <v>81.3</v>
      </c>
      <c r="D8014" s="8">
        <v>2.1250000000000002E-4</v>
      </c>
      <c r="E8014" s="13">
        <f>D8014*'Assumptions Notes'!C$12</f>
        <v>2.5500000000000002E-2</v>
      </c>
      <c r="F8014" s="15">
        <f t="shared" si="250"/>
        <v>1.727625E-2</v>
      </c>
      <c r="G8014" s="10">
        <f>IF(C8014&gt;'Assumptions Notes'!C$11,'Assumptions Notes'!C$11,C8014)</f>
        <v>81.3</v>
      </c>
      <c r="H8014" s="15">
        <f t="shared" si="251"/>
        <v>1.727625E-2</v>
      </c>
      <c r="I8014" s="2">
        <f>IF(C8014&gt;'Assumptions Notes'!C$11,-C8014*('Assumptions Notes'!C$13/(2*1000)),G8014*D8014)</f>
        <v>1.727625E-2</v>
      </c>
    </row>
    <row r="8015" spans="1:9" ht="16" x14ac:dyDescent="0.2">
      <c r="A8015" s="5">
        <v>42718.958333333336</v>
      </c>
      <c r="B8015" s="2">
        <v>1160.6199999999999</v>
      </c>
      <c r="C8015" s="29">
        <v>77.7</v>
      </c>
      <c r="D8015" s="8">
        <v>1.7000000000000001E-4</v>
      </c>
      <c r="E8015" s="13">
        <f>D8015*'Assumptions Notes'!C$12</f>
        <v>2.0400000000000001E-2</v>
      </c>
      <c r="F8015" s="15">
        <f t="shared" si="250"/>
        <v>1.3209000000000002E-2</v>
      </c>
      <c r="G8015" s="10">
        <f>IF(C8015&gt;'Assumptions Notes'!C$11,'Assumptions Notes'!C$11,C8015)</f>
        <v>77.7</v>
      </c>
      <c r="H8015" s="15">
        <f t="shared" si="251"/>
        <v>1.3209000000000002E-2</v>
      </c>
      <c r="I8015" s="2">
        <f>IF(C8015&gt;'Assumptions Notes'!C$11,-C8015*('Assumptions Notes'!C$13/(2*1000)),G8015*D8015)</f>
        <v>1.3209000000000002E-2</v>
      </c>
    </row>
    <row r="8016" spans="1:9" ht="16" x14ac:dyDescent="0.2">
      <c r="A8016" s="5">
        <v>42718.979166666664</v>
      </c>
      <c r="B8016" s="2">
        <v>1170.53</v>
      </c>
      <c r="C8016" s="29">
        <v>76.900000000000006</v>
      </c>
      <c r="D8016" s="8">
        <v>1.5000000000000001E-4</v>
      </c>
      <c r="E8016" s="13">
        <f>D8016*'Assumptions Notes'!C$12</f>
        <v>1.8000000000000002E-2</v>
      </c>
      <c r="F8016" s="15">
        <f t="shared" si="250"/>
        <v>1.1535000000000002E-2</v>
      </c>
      <c r="G8016" s="10">
        <f>IF(C8016&gt;'Assumptions Notes'!C$11,'Assumptions Notes'!C$11,C8016)</f>
        <v>76.900000000000006</v>
      </c>
      <c r="H8016" s="15">
        <f t="shared" si="251"/>
        <v>1.1535000000000002E-2</v>
      </c>
      <c r="I8016" s="2">
        <f>IF(C8016&gt;'Assumptions Notes'!C$11,-C8016*('Assumptions Notes'!C$13/(2*1000)),G8016*D8016)</f>
        <v>1.1535000000000002E-2</v>
      </c>
    </row>
    <row r="8017" spans="1:9" ht="16" x14ac:dyDescent="0.2">
      <c r="A8017" s="5">
        <v>42719</v>
      </c>
      <c r="B8017" s="2">
        <v>1372.8</v>
      </c>
      <c r="C8017" s="29">
        <v>79</v>
      </c>
      <c r="D8017" s="8">
        <v>1.2999999999999999E-4</v>
      </c>
      <c r="E8017" s="13">
        <f>D8017*'Assumptions Notes'!C$12</f>
        <v>1.5599999999999999E-2</v>
      </c>
      <c r="F8017" s="15">
        <f t="shared" si="250"/>
        <v>1.027E-2</v>
      </c>
      <c r="G8017" s="10">
        <f>IF(C8017&gt;'Assumptions Notes'!C$11,'Assumptions Notes'!C$11,C8017)</f>
        <v>79</v>
      </c>
      <c r="H8017" s="15">
        <f t="shared" si="251"/>
        <v>1.027E-2</v>
      </c>
      <c r="I8017" s="2">
        <f>IF(C8017&gt;'Assumptions Notes'!C$11,-C8017*('Assumptions Notes'!C$13/(2*1000)),G8017*D8017)</f>
        <v>1.027E-2</v>
      </c>
    </row>
    <row r="8018" spans="1:9" ht="16" x14ac:dyDescent="0.2">
      <c r="A8018" s="5">
        <v>42719.020833333336</v>
      </c>
      <c r="B8018" s="2">
        <v>1304.58</v>
      </c>
      <c r="C8018" s="29">
        <v>75.599999999999994</v>
      </c>
      <c r="D8018" s="8">
        <v>1.175E-4</v>
      </c>
      <c r="E8018" s="13">
        <f>D8018*'Assumptions Notes'!C$12</f>
        <v>1.41E-2</v>
      </c>
      <c r="F8018" s="15">
        <f t="shared" si="250"/>
        <v>8.8829999999999985E-3</v>
      </c>
      <c r="G8018" s="10">
        <f>IF(C8018&gt;'Assumptions Notes'!C$11,'Assumptions Notes'!C$11,C8018)</f>
        <v>75.599999999999994</v>
      </c>
      <c r="H8018" s="15">
        <f t="shared" si="251"/>
        <v>8.8829999999999985E-3</v>
      </c>
      <c r="I8018" s="2">
        <f>IF(C8018&gt;'Assumptions Notes'!C$11,-C8018*('Assumptions Notes'!C$13/(2*1000)),G8018*D8018)</f>
        <v>8.8829999999999985E-3</v>
      </c>
    </row>
    <row r="8019" spans="1:9" ht="16" x14ac:dyDescent="0.2">
      <c r="A8019" s="5">
        <v>42719.041666666664</v>
      </c>
      <c r="B8019" s="2">
        <v>1248.17</v>
      </c>
      <c r="C8019" s="29">
        <v>73.099999999999994</v>
      </c>
      <c r="D8019" s="8">
        <v>1.05E-4</v>
      </c>
      <c r="E8019" s="13">
        <f>D8019*'Assumptions Notes'!C$12</f>
        <v>1.26E-2</v>
      </c>
      <c r="F8019" s="15">
        <f t="shared" si="250"/>
        <v>7.6755E-3</v>
      </c>
      <c r="G8019" s="10">
        <f>IF(C8019&gt;'Assumptions Notes'!C$11,'Assumptions Notes'!C$11,C8019)</f>
        <v>73.099999999999994</v>
      </c>
      <c r="H8019" s="15">
        <f t="shared" si="251"/>
        <v>7.6755E-3</v>
      </c>
      <c r="I8019" s="2">
        <f>IF(C8019&gt;'Assumptions Notes'!C$11,-C8019*('Assumptions Notes'!C$13/(2*1000)),G8019*D8019)</f>
        <v>7.6755E-3</v>
      </c>
    </row>
    <row r="8020" spans="1:9" ht="16" x14ac:dyDescent="0.2">
      <c r="A8020" s="5">
        <v>42719.0625</v>
      </c>
      <c r="B8020" s="2">
        <v>1175.3599999999999</v>
      </c>
      <c r="C8020" s="29">
        <v>71</v>
      </c>
      <c r="D8020" s="8">
        <v>1.025E-4</v>
      </c>
      <c r="E8020" s="13">
        <f>D8020*'Assumptions Notes'!C$12</f>
        <v>1.23E-2</v>
      </c>
      <c r="F8020" s="15">
        <f t="shared" si="250"/>
        <v>7.2775000000000001E-3</v>
      </c>
      <c r="G8020" s="10">
        <f>IF(C8020&gt;'Assumptions Notes'!C$11,'Assumptions Notes'!C$11,C8020)</f>
        <v>71</v>
      </c>
      <c r="H8020" s="15">
        <f t="shared" si="251"/>
        <v>7.2775000000000001E-3</v>
      </c>
      <c r="I8020" s="2">
        <f>IF(C8020&gt;'Assumptions Notes'!C$11,-C8020*('Assumptions Notes'!C$13/(2*1000)),G8020*D8020)</f>
        <v>7.2775000000000001E-3</v>
      </c>
    </row>
    <row r="8021" spans="1:9" ht="16" x14ac:dyDescent="0.2">
      <c r="A8021" s="5">
        <v>42719.083333333336</v>
      </c>
      <c r="B8021" s="2">
        <v>1117.1600000000001</v>
      </c>
      <c r="C8021" s="29">
        <v>73.8</v>
      </c>
      <c r="D8021" s="8">
        <v>1E-4</v>
      </c>
      <c r="E8021" s="13">
        <f>D8021*'Assumptions Notes'!C$12</f>
        <v>1.2E-2</v>
      </c>
      <c r="F8021" s="15">
        <f t="shared" si="250"/>
        <v>7.3800000000000003E-3</v>
      </c>
      <c r="G8021" s="10">
        <f>IF(C8021&gt;'Assumptions Notes'!C$11,'Assumptions Notes'!C$11,C8021)</f>
        <v>73.8</v>
      </c>
      <c r="H8021" s="15">
        <f t="shared" si="251"/>
        <v>7.3800000000000003E-3</v>
      </c>
      <c r="I8021" s="2">
        <f>IF(C8021&gt;'Assumptions Notes'!C$11,-C8021*('Assumptions Notes'!C$13/(2*1000)),G8021*D8021)</f>
        <v>7.3800000000000003E-3</v>
      </c>
    </row>
    <row r="8022" spans="1:9" ht="16" x14ac:dyDescent="0.2">
      <c r="A8022" s="5">
        <v>42719.104166666664</v>
      </c>
      <c r="B8022" s="2">
        <v>1108.02</v>
      </c>
      <c r="C8022" s="29">
        <v>77.7</v>
      </c>
      <c r="D8022" s="8">
        <v>9.8750000000000002E-5</v>
      </c>
      <c r="E8022" s="13">
        <f>D8022*'Assumptions Notes'!C$12</f>
        <v>1.1849999999999999E-2</v>
      </c>
      <c r="F8022" s="15">
        <f t="shared" si="250"/>
        <v>7.672875E-3</v>
      </c>
      <c r="G8022" s="10">
        <f>IF(C8022&gt;'Assumptions Notes'!C$11,'Assumptions Notes'!C$11,C8022)</f>
        <v>77.7</v>
      </c>
      <c r="H8022" s="15">
        <f t="shared" si="251"/>
        <v>7.672875E-3</v>
      </c>
      <c r="I8022" s="2">
        <f>IF(C8022&gt;'Assumptions Notes'!C$11,-C8022*('Assumptions Notes'!C$13/(2*1000)),G8022*D8022)</f>
        <v>7.672875E-3</v>
      </c>
    </row>
    <row r="8023" spans="1:9" ht="16" x14ac:dyDescent="0.2">
      <c r="A8023" s="5">
        <v>42719.125</v>
      </c>
      <c r="B8023" s="2">
        <v>1102.7</v>
      </c>
      <c r="C8023" s="29">
        <v>81.400000000000006</v>
      </c>
      <c r="D8023" s="8">
        <v>9.7499999999999998E-5</v>
      </c>
      <c r="E8023" s="13">
        <f>D8023*'Assumptions Notes'!C$12</f>
        <v>1.17E-2</v>
      </c>
      <c r="F8023" s="15">
        <f t="shared" si="250"/>
        <v>7.9365000000000008E-3</v>
      </c>
      <c r="G8023" s="10">
        <f>IF(C8023&gt;'Assumptions Notes'!C$11,'Assumptions Notes'!C$11,C8023)</f>
        <v>81.400000000000006</v>
      </c>
      <c r="H8023" s="15">
        <f t="shared" si="251"/>
        <v>7.9365000000000008E-3</v>
      </c>
      <c r="I8023" s="2">
        <f>IF(C8023&gt;'Assumptions Notes'!C$11,-C8023*('Assumptions Notes'!C$13/(2*1000)),G8023*D8023)</f>
        <v>7.9365000000000008E-3</v>
      </c>
    </row>
    <row r="8024" spans="1:9" ht="16" x14ac:dyDescent="0.2">
      <c r="A8024" s="5">
        <v>42719.145833333336</v>
      </c>
      <c r="B8024" s="2">
        <v>1099.42</v>
      </c>
      <c r="C8024" s="29">
        <v>80.8</v>
      </c>
      <c r="D8024" s="8">
        <v>9.6250000000000009E-5</v>
      </c>
      <c r="E8024" s="13">
        <f>D8024*'Assumptions Notes'!C$12</f>
        <v>1.1550000000000001E-2</v>
      </c>
      <c r="F8024" s="15">
        <f t="shared" si="250"/>
        <v>7.7770000000000001E-3</v>
      </c>
      <c r="G8024" s="10">
        <f>IF(C8024&gt;'Assumptions Notes'!C$11,'Assumptions Notes'!C$11,C8024)</f>
        <v>80.8</v>
      </c>
      <c r="H8024" s="15">
        <f t="shared" si="251"/>
        <v>7.7770000000000001E-3</v>
      </c>
      <c r="I8024" s="2">
        <f>IF(C8024&gt;'Assumptions Notes'!C$11,-C8024*('Assumptions Notes'!C$13/(2*1000)),G8024*D8024)</f>
        <v>7.7770000000000001E-3</v>
      </c>
    </row>
    <row r="8025" spans="1:9" ht="16" x14ac:dyDescent="0.2">
      <c r="A8025" s="5">
        <v>42719.166666666664</v>
      </c>
      <c r="B8025" s="2">
        <v>1090.5899999999999</v>
      </c>
      <c r="C8025" s="29">
        <v>80.5</v>
      </c>
      <c r="D8025" s="8">
        <v>9.5000000000000005E-5</v>
      </c>
      <c r="E8025" s="13">
        <f>D8025*'Assumptions Notes'!C$12</f>
        <v>1.14E-2</v>
      </c>
      <c r="F8025" s="15">
        <f t="shared" si="250"/>
        <v>7.6475000000000007E-3</v>
      </c>
      <c r="G8025" s="10">
        <f>IF(C8025&gt;'Assumptions Notes'!C$11,'Assumptions Notes'!C$11,C8025)</f>
        <v>80.5</v>
      </c>
      <c r="H8025" s="15">
        <f t="shared" si="251"/>
        <v>7.6475000000000007E-3</v>
      </c>
      <c r="I8025" s="2">
        <f>IF(C8025&gt;'Assumptions Notes'!C$11,-C8025*('Assumptions Notes'!C$13/(2*1000)),G8025*D8025)</f>
        <v>7.6475000000000007E-3</v>
      </c>
    </row>
    <row r="8026" spans="1:9" ht="16" x14ac:dyDescent="0.2">
      <c r="A8026" s="5">
        <v>42719.1875</v>
      </c>
      <c r="B8026" s="2">
        <v>1093.67</v>
      </c>
      <c r="C8026" s="29">
        <v>76.8</v>
      </c>
      <c r="D8026" s="8">
        <v>9.6250000000000009E-5</v>
      </c>
      <c r="E8026" s="13">
        <f>D8026*'Assumptions Notes'!C$12</f>
        <v>1.1550000000000001E-2</v>
      </c>
      <c r="F8026" s="15">
        <f t="shared" si="250"/>
        <v>7.3920000000000001E-3</v>
      </c>
      <c r="G8026" s="10">
        <f>IF(C8026&gt;'Assumptions Notes'!C$11,'Assumptions Notes'!C$11,C8026)</f>
        <v>76.8</v>
      </c>
      <c r="H8026" s="15">
        <f t="shared" si="251"/>
        <v>7.3920000000000001E-3</v>
      </c>
      <c r="I8026" s="2">
        <f>IF(C8026&gt;'Assumptions Notes'!C$11,-C8026*('Assumptions Notes'!C$13/(2*1000)),G8026*D8026)</f>
        <v>7.3920000000000001E-3</v>
      </c>
    </row>
    <row r="8027" spans="1:9" ht="16" x14ac:dyDescent="0.2">
      <c r="A8027" s="5">
        <v>42719.208333333336</v>
      </c>
      <c r="B8027" s="2">
        <v>1117.82</v>
      </c>
      <c r="C8027" s="29">
        <v>73.2</v>
      </c>
      <c r="D8027" s="8">
        <v>9.7499999999999998E-5</v>
      </c>
      <c r="E8027" s="13">
        <f>D8027*'Assumptions Notes'!C$12</f>
        <v>1.17E-2</v>
      </c>
      <c r="F8027" s="15">
        <f t="shared" si="250"/>
        <v>7.1370000000000001E-3</v>
      </c>
      <c r="G8027" s="10">
        <f>IF(C8027&gt;'Assumptions Notes'!C$11,'Assumptions Notes'!C$11,C8027)</f>
        <v>73.2</v>
      </c>
      <c r="H8027" s="15">
        <f t="shared" si="251"/>
        <v>7.1370000000000001E-3</v>
      </c>
      <c r="I8027" s="2">
        <f>IF(C8027&gt;'Assumptions Notes'!C$11,-C8027*('Assumptions Notes'!C$13/(2*1000)),G8027*D8027)</f>
        <v>7.1370000000000001E-3</v>
      </c>
    </row>
    <row r="8028" spans="1:9" ht="16" x14ac:dyDescent="0.2">
      <c r="A8028" s="5">
        <v>42719.229166666664</v>
      </c>
      <c r="B8028" s="2">
        <v>1133.23</v>
      </c>
      <c r="C8028" s="29">
        <v>72.5</v>
      </c>
      <c r="D8028" s="8">
        <v>1.15E-4</v>
      </c>
      <c r="E8028" s="13">
        <f>D8028*'Assumptions Notes'!C$12</f>
        <v>1.38E-2</v>
      </c>
      <c r="F8028" s="15">
        <f t="shared" si="250"/>
        <v>8.3374999999999994E-3</v>
      </c>
      <c r="G8028" s="10">
        <f>IF(C8028&gt;'Assumptions Notes'!C$11,'Assumptions Notes'!C$11,C8028)</f>
        <v>72.5</v>
      </c>
      <c r="H8028" s="15">
        <f t="shared" si="251"/>
        <v>8.3374999999999994E-3</v>
      </c>
      <c r="I8028" s="2">
        <f>IF(C8028&gt;'Assumptions Notes'!C$11,-C8028*('Assumptions Notes'!C$13/(2*1000)),G8028*D8028)</f>
        <v>8.3374999999999994E-3</v>
      </c>
    </row>
    <row r="8029" spans="1:9" ht="16" x14ac:dyDescent="0.2">
      <c r="A8029" s="5">
        <v>42719.25</v>
      </c>
      <c r="B8029" s="2">
        <v>1197.93</v>
      </c>
      <c r="C8029" s="29">
        <v>72.5</v>
      </c>
      <c r="D8029" s="8">
        <v>1.325E-4</v>
      </c>
      <c r="E8029" s="13">
        <f>D8029*'Assumptions Notes'!C$12</f>
        <v>1.5900000000000001E-2</v>
      </c>
      <c r="F8029" s="15">
        <f t="shared" si="250"/>
        <v>9.6062500000000002E-3</v>
      </c>
      <c r="G8029" s="10">
        <f>IF(C8029&gt;'Assumptions Notes'!C$11,'Assumptions Notes'!C$11,C8029)</f>
        <v>72.5</v>
      </c>
      <c r="H8029" s="15">
        <f t="shared" si="251"/>
        <v>9.6062500000000002E-3</v>
      </c>
      <c r="I8029" s="2">
        <f>IF(C8029&gt;'Assumptions Notes'!C$11,-C8029*('Assumptions Notes'!C$13/(2*1000)),G8029*D8029)</f>
        <v>9.6062500000000002E-3</v>
      </c>
    </row>
    <row r="8030" spans="1:9" ht="16" x14ac:dyDescent="0.2">
      <c r="A8030" s="5">
        <v>42719.270833333336</v>
      </c>
      <c r="B8030" s="2">
        <v>1225.03</v>
      </c>
      <c r="C8030" s="29">
        <v>72.3</v>
      </c>
      <c r="D8030" s="8">
        <v>1.6249999999999999E-4</v>
      </c>
      <c r="E8030" s="13">
        <f>D8030*'Assumptions Notes'!C$12</f>
        <v>1.95E-2</v>
      </c>
      <c r="F8030" s="15">
        <f t="shared" si="250"/>
        <v>1.1748749999999999E-2</v>
      </c>
      <c r="G8030" s="10">
        <f>IF(C8030&gt;'Assumptions Notes'!C$11,'Assumptions Notes'!C$11,C8030)</f>
        <v>72.3</v>
      </c>
      <c r="H8030" s="15">
        <f t="shared" si="251"/>
        <v>1.1748749999999999E-2</v>
      </c>
      <c r="I8030" s="2">
        <f>IF(C8030&gt;'Assumptions Notes'!C$11,-C8030*('Assumptions Notes'!C$13/(2*1000)),G8030*D8030)</f>
        <v>1.1748749999999999E-2</v>
      </c>
    </row>
    <row r="8031" spans="1:9" ht="16" x14ac:dyDescent="0.2">
      <c r="A8031" s="5">
        <v>42719.291666666664</v>
      </c>
      <c r="B8031" s="2">
        <v>1293.21</v>
      </c>
      <c r="C8031" s="29">
        <v>71.599999999999994</v>
      </c>
      <c r="D8031" s="8">
        <v>1.9249999999999999E-4</v>
      </c>
      <c r="E8031" s="13">
        <f>D8031*'Assumptions Notes'!C$12</f>
        <v>2.3099999999999999E-2</v>
      </c>
      <c r="F8031" s="15">
        <f t="shared" si="250"/>
        <v>1.3782999999999998E-2</v>
      </c>
      <c r="G8031" s="10">
        <f>IF(C8031&gt;'Assumptions Notes'!C$11,'Assumptions Notes'!C$11,C8031)</f>
        <v>71.599999999999994</v>
      </c>
      <c r="H8031" s="15">
        <f t="shared" si="251"/>
        <v>1.3782999999999998E-2</v>
      </c>
      <c r="I8031" s="2">
        <f>IF(C8031&gt;'Assumptions Notes'!C$11,-C8031*('Assumptions Notes'!C$13/(2*1000)),G8031*D8031)</f>
        <v>1.3782999999999998E-2</v>
      </c>
    </row>
    <row r="8032" spans="1:9" ht="16" x14ac:dyDescent="0.2">
      <c r="A8032" s="5">
        <v>42719.3125</v>
      </c>
      <c r="B8032" s="2">
        <v>1313.48</v>
      </c>
      <c r="C8032" s="29">
        <v>71</v>
      </c>
      <c r="D8032" s="8">
        <v>2.0875000000000001E-4</v>
      </c>
      <c r="E8032" s="13">
        <f>D8032*'Assumptions Notes'!C$12</f>
        <v>2.5049999999999999E-2</v>
      </c>
      <c r="F8032" s="15">
        <f t="shared" si="250"/>
        <v>1.4821250000000001E-2</v>
      </c>
      <c r="G8032" s="10">
        <f>IF(C8032&gt;'Assumptions Notes'!C$11,'Assumptions Notes'!C$11,C8032)</f>
        <v>71</v>
      </c>
      <c r="H8032" s="15">
        <f t="shared" si="251"/>
        <v>1.4821250000000001E-2</v>
      </c>
      <c r="I8032" s="2">
        <f>IF(C8032&gt;'Assumptions Notes'!C$11,-C8032*('Assumptions Notes'!C$13/(2*1000)),G8032*D8032)</f>
        <v>1.4821250000000001E-2</v>
      </c>
    </row>
    <row r="8033" spans="1:9" ht="16" x14ac:dyDescent="0.2">
      <c r="A8033" s="5">
        <v>42719.333333333336</v>
      </c>
      <c r="B8033" s="2">
        <v>1253.08</v>
      </c>
      <c r="C8033" s="29">
        <v>73.3</v>
      </c>
      <c r="D8033" s="8">
        <v>2.2499999999999999E-4</v>
      </c>
      <c r="E8033" s="13">
        <f>D8033*'Assumptions Notes'!C$12</f>
        <v>2.7E-2</v>
      </c>
      <c r="F8033" s="15">
        <f t="shared" si="250"/>
        <v>1.64925E-2</v>
      </c>
      <c r="G8033" s="10">
        <f>IF(C8033&gt;'Assumptions Notes'!C$11,'Assumptions Notes'!C$11,C8033)</f>
        <v>73.3</v>
      </c>
      <c r="H8033" s="15">
        <f t="shared" si="251"/>
        <v>1.64925E-2</v>
      </c>
      <c r="I8033" s="2">
        <f>IF(C8033&gt;'Assumptions Notes'!C$11,-C8033*('Assumptions Notes'!C$13/(2*1000)),G8033*D8033)</f>
        <v>1.64925E-2</v>
      </c>
    </row>
    <row r="8034" spans="1:9" ht="16" x14ac:dyDescent="0.2">
      <c r="A8034" s="5">
        <v>42719.354166666664</v>
      </c>
      <c r="B8034" s="2">
        <v>1199.94</v>
      </c>
      <c r="C8034" s="29">
        <v>79.5</v>
      </c>
      <c r="D8034" s="8">
        <v>2.2625E-4</v>
      </c>
      <c r="E8034" s="13">
        <f>D8034*'Assumptions Notes'!C$12</f>
        <v>2.7150000000000001E-2</v>
      </c>
      <c r="F8034" s="15">
        <f t="shared" si="250"/>
        <v>1.7986874999999999E-2</v>
      </c>
      <c r="G8034" s="10">
        <f>IF(C8034&gt;'Assumptions Notes'!C$11,'Assumptions Notes'!C$11,C8034)</f>
        <v>79.5</v>
      </c>
      <c r="H8034" s="15">
        <f t="shared" si="251"/>
        <v>1.7986874999999999E-2</v>
      </c>
      <c r="I8034" s="2">
        <f>IF(C8034&gt;'Assumptions Notes'!C$11,-C8034*('Assumptions Notes'!C$13/(2*1000)),G8034*D8034)</f>
        <v>1.7986874999999999E-2</v>
      </c>
    </row>
    <row r="8035" spans="1:9" ht="16" x14ac:dyDescent="0.2">
      <c r="A8035" s="5">
        <v>42719.375</v>
      </c>
      <c r="B8035" s="2">
        <v>1140.4000000000001</v>
      </c>
      <c r="C8035" s="29">
        <v>81.2</v>
      </c>
      <c r="D8035" s="8">
        <v>2.275E-4</v>
      </c>
      <c r="E8035" s="13">
        <f>D8035*'Assumptions Notes'!C$12</f>
        <v>2.7300000000000001E-2</v>
      </c>
      <c r="F8035" s="15">
        <f t="shared" si="250"/>
        <v>1.8473E-2</v>
      </c>
      <c r="G8035" s="10">
        <f>IF(C8035&gt;'Assumptions Notes'!C$11,'Assumptions Notes'!C$11,C8035)</f>
        <v>81.2</v>
      </c>
      <c r="H8035" s="15">
        <f t="shared" si="251"/>
        <v>1.8473E-2</v>
      </c>
      <c r="I8035" s="2">
        <f>IF(C8035&gt;'Assumptions Notes'!C$11,-C8035*('Assumptions Notes'!C$13/(2*1000)),G8035*D8035)</f>
        <v>1.8473E-2</v>
      </c>
    </row>
    <row r="8036" spans="1:9" ht="16" x14ac:dyDescent="0.2">
      <c r="A8036" s="5">
        <v>42719.395833333336</v>
      </c>
      <c r="B8036" s="2">
        <v>1111.8800000000001</v>
      </c>
      <c r="C8036" s="29">
        <v>80.099999999999994</v>
      </c>
      <c r="D8036" s="8">
        <v>2.1875E-4</v>
      </c>
      <c r="E8036" s="13">
        <f>D8036*'Assumptions Notes'!C$12</f>
        <v>2.6249999999999999E-2</v>
      </c>
      <c r="F8036" s="15">
        <f t="shared" si="250"/>
        <v>1.7521874999999999E-2</v>
      </c>
      <c r="G8036" s="10">
        <f>IF(C8036&gt;'Assumptions Notes'!C$11,'Assumptions Notes'!C$11,C8036)</f>
        <v>80.099999999999994</v>
      </c>
      <c r="H8036" s="15">
        <f t="shared" si="251"/>
        <v>1.7521874999999999E-2</v>
      </c>
      <c r="I8036" s="2">
        <f>IF(C8036&gt;'Assumptions Notes'!C$11,-C8036*('Assumptions Notes'!C$13/(2*1000)),G8036*D8036)</f>
        <v>1.7521874999999999E-2</v>
      </c>
    </row>
    <row r="8037" spans="1:9" ht="16" x14ac:dyDescent="0.2">
      <c r="A8037" s="5">
        <v>42719.416666666664</v>
      </c>
      <c r="B8037" s="2">
        <v>1083.6400000000001</v>
      </c>
      <c r="C8037" s="29">
        <v>79.3</v>
      </c>
      <c r="D8037" s="8">
        <v>2.1000000000000001E-4</v>
      </c>
      <c r="E8037" s="13">
        <f>D8037*'Assumptions Notes'!C$12</f>
        <v>2.52E-2</v>
      </c>
      <c r="F8037" s="15">
        <f t="shared" si="250"/>
        <v>1.6653000000000001E-2</v>
      </c>
      <c r="G8037" s="10">
        <f>IF(C8037&gt;'Assumptions Notes'!C$11,'Assumptions Notes'!C$11,C8037)</f>
        <v>79.3</v>
      </c>
      <c r="H8037" s="15">
        <f t="shared" si="251"/>
        <v>1.6653000000000001E-2</v>
      </c>
      <c r="I8037" s="2">
        <f>IF(C8037&gt;'Assumptions Notes'!C$11,-C8037*('Assumptions Notes'!C$13/(2*1000)),G8037*D8037)</f>
        <v>1.6653000000000001E-2</v>
      </c>
    </row>
    <row r="8038" spans="1:9" ht="16" x14ac:dyDescent="0.2">
      <c r="A8038" s="5">
        <v>42719.4375</v>
      </c>
      <c r="B8038" s="2">
        <v>1039.03</v>
      </c>
      <c r="C8038" s="29">
        <v>76.5</v>
      </c>
      <c r="D8038" s="8">
        <v>2.075E-4</v>
      </c>
      <c r="E8038" s="13">
        <f>D8038*'Assumptions Notes'!C$12</f>
        <v>2.4899999999999999E-2</v>
      </c>
      <c r="F8038" s="15">
        <f t="shared" si="250"/>
        <v>1.5873749999999999E-2</v>
      </c>
      <c r="G8038" s="10">
        <f>IF(C8038&gt;'Assumptions Notes'!C$11,'Assumptions Notes'!C$11,C8038)</f>
        <v>76.5</v>
      </c>
      <c r="H8038" s="15">
        <f t="shared" si="251"/>
        <v>1.5873749999999999E-2</v>
      </c>
      <c r="I8038" s="2">
        <f>IF(C8038&gt;'Assumptions Notes'!C$11,-C8038*('Assumptions Notes'!C$13/(2*1000)),G8038*D8038)</f>
        <v>1.5873749999999999E-2</v>
      </c>
    </row>
    <row r="8039" spans="1:9" ht="16" x14ac:dyDescent="0.2">
      <c r="A8039" s="5">
        <v>42719.458333333336</v>
      </c>
      <c r="B8039" s="2">
        <v>1031.1600000000001</v>
      </c>
      <c r="C8039" s="29">
        <v>73.8</v>
      </c>
      <c r="D8039" s="8">
        <v>2.05E-4</v>
      </c>
      <c r="E8039" s="13">
        <f>D8039*'Assumptions Notes'!C$12</f>
        <v>2.46E-2</v>
      </c>
      <c r="F8039" s="15">
        <f t="shared" si="250"/>
        <v>1.5128999999999998E-2</v>
      </c>
      <c r="G8039" s="10">
        <f>IF(C8039&gt;'Assumptions Notes'!C$11,'Assumptions Notes'!C$11,C8039)</f>
        <v>73.8</v>
      </c>
      <c r="H8039" s="15">
        <f t="shared" si="251"/>
        <v>1.5128999999999998E-2</v>
      </c>
      <c r="I8039" s="2">
        <f>IF(C8039&gt;'Assumptions Notes'!C$11,-C8039*('Assumptions Notes'!C$13/(2*1000)),G8039*D8039)</f>
        <v>1.5128999999999998E-2</v>
      </c>
    </row>
    <row r="8040" spans="1:9" ht="16" x14ac:dyDescent="0.2">
      <c r="A8040" s="5">
        <v>42719.479166666664</v>
      </c>
      <c r="B8040" s="2">
        <v>1028.71</v>
      </c>
      <c r="C8040" s="29">
        <v>71.400000000000006</v>
      </c>
      <c r="D8040" s="8">
        <v>2.1499999999999999E-4</v>
      </c>
      <c r="E8040" s="13">
        <f>D8040*'Assumptions Notes'!C$12</f>
        <v>2.58E-2</v>
      </c>
      <c r="F8040" s="15">
        <f t="shared" si="250"/>
        <v>1.5351E-2</v>
      </c>
      <c r="G8040" s="10">
        <f>IF(C8040&gt;'Assumptions Notes'!C$11,'Assumptions Notes'!C$11,C8040)</f>
        <v>71.400000000000006</v>
      </c>
      <c r="H8040" s="15">
        <f t="shared" si="251"/>
        <v>1.5351E-2</v>
      </c>
      <c r="I8040" s="2">
        <f>IF(C8040&gt;'Assumptions Notes'!C$11,-C8040*('Assumptions Notes'!C$13/(2*1000)),G8040*D8040)</f>
        <v>1.5351E-2</v>
      </c>
    </row>
    <row r="8041" spans="1:9" ht="16" x14ac:dyDescent="0.2">
      <c r="A8041" s="5">
        <v>42719.5</v>
      </c>
      <c r="B8041" s="2">
        <v>1025.8399999999999</v>
      </c>
      <c r="C8041" s="29">
        <v>70.099999999999994</v>
      </c>
      <c r="D8041" s="8">
        <v>2.2499999999999999E-4</v>
      </c>
      <c r="E8041" s="13">
        <f>D8041*'Assumptions Notes'!C$12</f>
        <v>2.7E-2</v>
      </c>
      <c r="F8041" s="15">
        <f t="shared" si="250"/>
        <v>1.5772499999999998E-2</v>
      </c>
      <c r="G8041" s="10">
        <f>IF(C8041&gt;'Assumptions Notes'!C$11,'Assumptions Notes'!C$11,C8041)</f>
        <v>70.099999999999994</v>
      </c>
      <c r="H8041" s="15">
        <f t="shared" si="251"/>
        <v>1.5772499999999998E-2</v>
      </c>
      <c r="I8041" s="2">
        <f>IF(C8041&gt;'Assumptions Notes'!C$11,-C8041*('Assumptions Notes'!C$13/(2*1000)),G8041*D8041)</f>
        <v>1.5772499999999998E-2</v>
      </c>
    </row>
    <row r="8042" spans="1:9" ht="16" x14ac:dyDescent="0.2">
      <c r="A8042" s="5">
        <v>42719.520833333336</v>
      </c>
      <c r="B8042" s="2">
        <v>1037.8699999999999</v>
      </c>
      <c r="C8042" s="29">
        <v>69.3</v>
      </c>
      <c r="D8042" s="8">
        <v>2.1250000000000002E-4</v>
      </c>
      <c r="E8042" s="13">
        <f>D8042*'Assumptions Notes'!C$12</f>
        <v>2.5500000000000002E-2</v>
      </c>
      <c r="F8042" s="15">
        <f t="shared" si="250"/>
        <v>1.472625E-2</v>
      </c>
      <c r="G8042" s="10">
        <f>IF(C8042&gt;'Assumptions Notes'!C$11,'Assumptions Notes'!C$11,C8042)</f>
        <v>69.3</v>
      </c>
      <c r="H8042" s="15">
        <f t="shared" si="251"/>
        <v>1.472625E-2</v>
      </c>
      <c r="I8042" s="2">
        <f>IF(C8042&gt;'Assumptions Notes'!C$11,-C8042*('Assumptions Notes'!C$13/(2*1000)),G8042*D8042)</f>
        <v>1.472625E-2</v>
      </c>
    </row>
    <row r="8043" spans="1:9" ht="16" x14ac:dyDescent="0.2">
      <c r="A8043" s="5">
        <v>42719.541666666664</v>
      </c>
      <c r="B8043" s="2">
        <v>1027.24</v>
      </c>
      <c r="C8043" s="29">
        <v>69.8</v>
      </c>
      <c r="D8043" s="8">
        <v>2.0000000000000001E-4</v>
      </c>
      <c r="E8043" s="13">
        <f>D8043*'Assumptions Notes'!C$12</f>
        <v>2.4E-2</v>
      </c>
      <c r="F8043" s="15">
        <f t="shared" si="250"/>
        <v>1.396E-2</v>
      </c>
      <c r="G8043" s="10">
        <f>IF(C8043&gt;'Assumptions Notes'!C$11,'Assumptions Notes'!C$11,C8043)</f>
        <v>69.8</v>
      </c>
      <c r="H8043" s="15">
        <f t="shared" si="251"/>
        <v>1.396E-2</v>
      </c>
      <c r="I8043" s="2">
        <f>IF(C8043&gt;'Assumptions Notes'!C$11,-C8043*('Assumptions Notes'!C$13/(2*1000)),G8043*D8043)</f>
        <v>1.396E-2</v>
      </c>
    </row>
    <row r="8044" spans="1:9" ht="16" x14ac:dyDescent="0.2">
      <c r="A8044" s="5">
        <v>42719.5625</v>
      </c>
      <c r="B8044" s="2">
        <v>1009.47</v>
      </c>
      <c r="C8044" s="29">
        <v>68.400000000000006</v>
      </c>
      <c r="D8044" s="8">
        <v>1.975E-4</v>
      </c>
      <c r="E8044" s="13">
        <f>D8044*'Assumptions Notes'!C$12</f>
        <v>2.3699999999999999E-2</v>
      </c>
      <c r="F8044" s="15">
        <f t="shared" si="250"/>
        <v>1.3509000000000002E-2</v>
      </c>
      <c r="G8044" s="10">
        <f>IF(C8044&gt;'Assumptions Notes'!C$11,'Assumptions Notes'!C$11,C8044)</f>
        <v>68.400000000000006</v>
      </c>
      <c r="H8044" s="15">
        <f t="shared" si="251"/>
        <v>1.3509000000000002E-2</v>
      </c>
      <c r="I8044" s="2">
        <f>IF(C8044&gt;'Assumptions Notes'!C$11,-C8044*('Assumptions Notes'!C$13/(2*1000)),G8044*D8044)</f>
        <v>1.3509000000000002E-2</v>
      </c>
    </row>
    <row r="8045" spans="1:9" ht="16" x14ac:dyDescent="0.2">
      <c r="A8045" s="5">
        <v>42719.583333333336</v>
      </c>
      <c r="B8045" s="2">
        <v>1038.96</v>
      </c>
      <c r="C8045" s="29">
        <v>72.900000000000006</v>
      </c>
      <c r="D8045" s="8">
        <v>1.95E-4</v>
      </c>
      <c r="E8045" s="13">
        <f>D8045*'Assumptions Notes'!C$12</f>
        <v>2.3400000000000001E-2</v>
      </c>
      <c r="F8045" s="15">
        <f t="shared" si="250"/>
        <v>1.4215500000000001E-2</v>
      </c>
      <c r="G8045" s="10">
        <f>IF(C8045&gt;'Assumptions Notes'!C$11,'Assumptions Notes'!C$11,C8045)</f>
        <v>72.900000000000006</v>
      </c>
      <c r="H8045" s="15">
        <f t="shared" si="251"/>
        <v>1.4215500000000001E-2</v>
      </c>
      <c r="I8045" s="2">
        <f>IF(C8045&gt;'Assumptions Notes'!C$11,-C8045*('Assumptions Notes'!C$13/(2*1000)),G8045*D8045)</f>
        <v>1.4215500000000001E-2</v>
      </c>
    </row>
    <row r="8046" spans="1:9" ht="16" x14ac:dyDescent="0.2">
      <c r="A8046" s="5">
        <v>42719.604166666664</v>
      </c>
      <c r="B8046" s="2">
        <v>1059.82</v>
      </c>
      <c r="C8046" s="29">
        <v>75.8</v>
      </c>
      <c r="D8046" s="8">
        <v>1.9625E-4</v>
      </c>
      <c r="E8046" s="13">
        <f>D8046*'Assumptions Notes'!C$12</f>
        <v>2.3550000000000001E-2</v>
      </c>
      <c r="F8046" s="15">
        <f t="shared" si="250"/>
        <v>1.487575E-2</v>
      </c>
      <c r="G8046" s="10">
        <f>IF(C8046&gt;'Assumptions Notes'!C$11,'Assumptions Notes'!C$11,C8046)</f>
        <v>75.8</v>
      </c>
      <c r="H8046" s="15">
        <f t="shared" si="251"/>
        <v>1.487575E-2</v>
      </c>
      <c r="I8046" s="2">
        <f>IF(C8046&gt;'Assumptions Notes'!C$11,-C8046*('Assumptions Notes'!C$13/(2*1000)),G8046*D8046)</f>
        <v>1.487575E-2</v>
      </c>
    </row>
    <row r="8047" spans="1:9" ht="16" x14ac:dyDescent="0.2">
      <c r="A8047" s="5">
        <v>42719.625</v>
      </c>
      <c r="B8047" s="2">
        <v>1060.29</v>
      </c>
      <c r="C8047" s="29">
        <v>77.599999999999994</v>
      </c>
      <c r="D8047" s="8">
        <v>1.975E-4</v>
      </c>
      <c r="E8047" s="13">
        <f>D8047*'Assumptions Notes'!C$12</f>
        <v>2.3699999999999999E-2</v>
      </c>
      <c r="F8047" s="15">
        <f t="shared" si="250"/>
        <v>1.5325999999999999E-2</v>
      </c>
      <c r="G8047" s="10">
        <f>IF(C8047&gt;'Assumptions Notes'!C$11,'Assumptions Notes'!C$11,C8047)</f>
        <v>77.599999999999994</v>
      </c>
      <c r="H8047" s="15">
        <f t="shared" si="251"/>
        <v>1.5325999999999999E-2</v>
      </c>
      <c r="I8047" s="2">
        <f>IF(C8047&gt;'Assumptions Notes'!C$11,-C8047*('Assumptions Notes'!C$13/(2*1000)),G8047*D8047)</f>
        <v>1.5325999999999999E-2</v>
      </c>
    </row>
    <row r="8048" spans="1:9" ht="16" x14ac:dyDescent="0.2">
      <c r="A8048" s="5">
        <v>42719.645833333336</v>
      </c>
      <c r="B8048" s="2">
        <v>1059.47</v>
      </c>
      <c r="C8048" s="29">
        <v>77.7</v>
      </c>
      <c r="D8048" s="8">
        <v>2.2124999999999998E-4</v>
      </c>
      <c r="E8048" s="13">
        <f>D8048*'Assumptions Notes'!C$12</f>
        <v>2.6549999999999997E-2</v>
      </c>
      <c r="F8048" s="15">
        <f t="shared" si="250"/>
        <v>1.7191124999999998E-2</v>
      </c>
      <c r="G8048" s="10">
        <f>IF(C8048&gt;'Assumptions Notes'!C$11,'Assumptions Notes'!C$11,C8048)</f>
        <v>77.7</v>
      </c>
      <c r="H8048" s="15">
        <f t="shared" si="251"/>
        <v>1.7191124999999998E-2</v>
      </c>
      <c r="I8048" s="2">
        <f>IF(C8048&gt;'Assumptions Notes'!C$11,-C8048*('Assumptions Notes'!C$13/(2*1000)),G8048*D8048)</f>
        <v>1.7191124999999998E-2</v>
      </c>
    </row>
    <row r="8049" spans="1:9" ht="16" x14ac:dyDescent="0.2">
      <c r="A8049" s="5">
        <v>42719.666666666664</v>
      </c>
      <c r="B8049" s="2">
        <v>1057.51</v>
      </c>
      <c r="C8049" s="29">
        <v>77.8</v>
      </c>
      <c r="D8049" s="8">
        <v>2.4499999999999999E-4</v>
      </c>
      <c r="E8049" s="13">
        <f>D8049*'Assumptions Notes'!C$12</f>
        <v>2.9399999999999999E-2</v>
      </c>
      <c r="F8049" s="15">
        <f t="shared" si="250"/>
        <v>1.9060999999999998E-2</v>
      </c>
      <c r="G8049" s="10">
        <f>IF(C8049&gt;'Assumptions Notes'!C$11,'Assumptions Notes'!C$11,C8049)</f>
        <v>77.8</v>
      </c>
      <c r="H8049" s="15">
        <f t="shared" si="251"/>
        <v>1.9060999999999998E-2</v>
      </c>
      <c r="I8049" s="2">
        <f>IF(C8049&gt;'Assumptions Notes'!C$11,-C8049*('Assumptions Notes'!C$13/(2*1000)),G8049*D8049)</f>
        <v>1.9060999999999998E-2</v>
      </c>
    </row>
    <row r="8050" spans="1:9" ht="16" x14ac:dyDescent="0.2">
      <c r="A8050" s="5">
        <v>42719.6875</v>
      </c>
      <c r="B8050" s="2">
        <v>1060.5899999999999</v>
      </c>
      <c r="C8050" s="29">
        <v>75.400000000000006</v>
      </c>
      <c r="D8050" s="8">
        <v>2.7E-4</v>
      </c>
      <c r="E8050" s="13">
        <f>D8050*'Assumptions Notes'!C$12</f>
        <v>3.2399999999999998E-2</v>
      </c>
      <c r="F8050" s="15">
        <f t="shared" si="250"/>
        <v>2.0358000000000001E-2</v>
      </c>
      <c r="G8050" s="10">
        <f>IF(C8050&gt;'Assumptions Notes'!C$11,'Assumptions Notes'!C$11,C8050)</f>
        <v>75.400000000000006</v>
      </c>
      <c r="H8050" s="15">
        <f t="shared" si="251"/>
        <v>2.0358000000000001E-2</v>
      </c>
      <c r="I8050" s="2">
        <f>IF(C8050&gt;'Assumptions Notes'!C$11,-C8050*('Assumptions Notes'!C$13/(2*1000)),G8050*D8050)</f>
        <v>2.0358000000000001E-2</v>
      </c>
    </row>
    <row r="8051" spans="1:9" ht="16" x14ac:dyDescent="0.2">
      <c r="A8051" s="5">
        <v>42719.708333333336</v>
      </c>
      <c r="B8051" s="2">
        <v>1093.0999999999999</v>
      </c>
      <c r="C8051" s="29">
        <v>69.900000000000006</v>
      </c>
      <c r="D8051" s="8">
        <v>2.9500000000000001E-4</v>
      </c>
      <c r="E8051" s="13">
        <f>D8051*'Assumptions Notes'!C$12</f>
        <v>3.5400000000000001E-2</v>
      </c>
      <c r="F8051" s="15">
        <f t="shared" si="250"/>
        <v>2.0620500000000003E-2</v>
      </c>
      <c r="G8051" s="10">
        <f>IF(C8051&gt;'Assumptions Notes'!C$11,'Assumptions Notes'!C$11,C8051)</f>
        <v>69.900000000000006</v>
      </c>
      <c r="H8051" s="15">
        <f t="shared" si="251"/>
        <v>2.0620500000000003E-2</v>
      </c>
      <c r="I8051" s="2">
        <f>IF(C8051&gt;'Assumptions Notes'!C$11,-C8051*('Assumptions Notes'!C$13/(2*1000)),G8051*D8051)</f>
        <v>2.0620500000000003E-2</v>
      </c>
    </row>
    <row r="8052" spans="1:9" ht="16" x14ac:dyDescent="0.2">
      <c r="A8052" s="5">
        <v>42719.729166666664</v>
      </c>
      <c r="B8052" s="2">
        <v>1145.4000000000001</v>
      </c>
      <c r="C8052" s="29">
        <v>65.8</v>
      </c>
      <c r="D8052" s="8">
        <v>2.9750000000000002E-4</v>
      </c>
      <c r="E8052" s="13">
        <f>D8052*'Assumptions Notes'!C$12</f>
        <v>3.5700000000000003E-2</v>
      </c>
      <c r="F8052" s="15">
        <f t="shared" si="250"/>
        <v>1.9575499999999999E-2</v>
      </c>
      <c r="G8052" s="10">
        <f>IF(C8052&gt;'Assumptions Notes'!C$11,'Assumptions Notes'!C$11,C8052)</f>
        <v>65.8</v>
      </c>
      <c r="H8052" s="15">
        <f t="shared" si="251"/>
        <v>1.9575499999999999E-2</v>
      </c>
      <c r="I8052" s="2">
        <f>IF(C8052&gt;'Assumptions Notes'!C$11,-C8052*('Assumptions Notes'!C$13/(2*1000)),G8052*D8052)</f>
        <v>1.9575499999999999E-2</v>
      </c>
    </row>
    <row r="8053" spans="1:9" ht="16" x14ac:dyDescent="0.2">
      <c r="A8053" s="5">
        <v>42719.75</v>
      </c>
      <c r="B8053" s="2">
        <v>1194.1600000000001</v>
      </c>
      <c r="C8053" s="29">
        <v>66.400000000000006</v>
      </c>
      <c r="D8053" s="8">
        <v>2.9999999999999997E-4</v>
      </c>
      <c r="E8053" s="13">
        <f>D8053*'Assumptions Notes'!C$12</f>
        <v>3.5999999999999997E-2</v>
      </c>
      <c r="F8053" s="15">
        <f t="shared" si="250"/>
        <v>1.992E-2</v>
      </c>
      <c r="G8053" s="10">
        <f>IF(C8053&gt;'Assumptions Notes'!C$11,'Assumptions Notes'!C$11,C8053)</f>
        <v>66.400000000000006</v>
      </c>
      <c r="H8053" s="15">
        <f t="shared" si="251"/>
        <v>1.992E-2</v>
      </c>
      <c r="I8053" s="2">
        <f>IF(C8053&gt;'Assumptions Notes'!C$11,-C8053*('Assumptions Notes'!C$13/(2*1000)),G8053*D8053)</f>
        <v>1.992E-2</v>
      </c>
    </row>
    <row r="8054" spans="1:9" ht="16" x14ac:dyDescent="0.2">
      <c r="A8054" s="5">
        <v>42719.770833333336</v>
      </c>
      <c r="B8054" s="2">
        <v>1240.1400000000001</v>
      </c>
      <c r="C8054" s="29">
        <v>65.7</v>
      </c>
      <c r="D8054" s="8">
        <v>2.9999999999999997E-4</v>
      </c>
      <c r="E8054" s="13">
        <f>D8054*'Assumptions Notes'!C$12</f>
        <v>3.5999999999999997E-2</v>
      </c>
      <c r="F8054" s="15">
        <f t="shared" si="250"/>
        <v>1.9709999999999998E-2</v>
      </c>
      <c r="G8054" s="10">
        <f>IF(C8054&gt;'Assumptions Notes'!C$11,'Assumptions Notes'!C$11,C8054)</f>
        <v>65.7</v>
      </c>
      <c r="H8054" s="15">
        <f t="shared" si="251"/>
        <v>1.9709999999999998E-2</v>
      </c>
      <c r="I8054" s="2">
        <f>IF(C8054&gt;'Assumptions Notes'!C$11,-C8054*('Assumptions Notes'!C$13/(2*1000)),G8054*D8054)</f>
        <v>1.9709999999999998E-2</v>
      </c>
    </row>
    <row r="8055" spans="1:9" ht="16" x14ac:dyDescent="0.2">
      <c r="A8055" s="5">
        <v>42719.791666666664</v>
      </c>
      <c r="B8055" s="2">
        <v>1260.3599999999999</v>
      </c>
      <c r="C8055" s="29">
        <v>66.2</v>
      </c>
      <c r="D8055" s="8">
        <v>2.9999999999999997E-4</v>
      </c>
      <c r="E8055" s="13">
        <f>D8055*'Assumptions Notes'!C$12</f>
        <v>3.5999999999999997E-2</v>
      </c>
      <c r="F8055" s="15">
        <f t="shared" si="250"/>
        <v>1.9859999999999999E-2</v>
      </c>
      <c r="G8055" s="10">
        <f>IF(C8055&gt;'Assumptions Notes'!C$11,'Assumptions Notes'!C$11,C8055)</f>
        <v>66.2</v>
      </c>
      <c r="H8055" s="15">
        <f t="shared" si="251"/>
        <v>1.9859999999999999E-2</v>
      </c>
      <c r="I8055" s="2">
        <f>IF(C8055&gt;'Assumptions Notes'!C$11,-C8055*('Assumptions Notes'!C$13/(2*1000)),G8055*D8055)</f>
        <v>1.9859999999999999E-2</v>
      </c>
    </row>
    <row r="8056" spans="1:9" ht="16" x14ac:dyDescent="0.2">
      <c r="A8056" s="5">
        <v>42719.8125</v>
      </c>
      <c r="B8056" s="2">
        <v>1280.95</v>
      </c>
      <c r="C8056" s="29">
        <v>65.3</v>
      </c>
      <c r="D8056" s="8">
        <v>2.9750000000000002E-4</v>
      </c>
      <c r="E8056" s="13">
        <f>D8056*'Assumptions Notes'!C$12</f>
        <v>3.5700000000000003E-2</v>
      </c>
      <c r="F8056" s="15">
        <f t="shared" si="250"/>
        <v>1.942675E-2</v>
      </c>
      <c r="G8056" s="10">
        <f>IF(C8056&gt;'Assumptions Notes'!C$11,'Assumptions Notes'!C$11,C8056)</f>
        <v>65.3</v>
      </c>
      <c r="H8056" s="15">
        <f t="shared" si="251"/>
        <v>1.942675E-2</v>
      </c>
      <c r="I8056" s="2">
        <f>IF(C8056&gt;'Assumptions Notes'!C$11,-C8056*('Assumptions Notes'!C$13/(2*1000)),G8056*D8056)</f>
        <v>1.942675E-2</v>
      </c>
    </row>
    <row r="8057" spans="1:9" ht="16" x14ac:dyDescent="0.2">
      <c r="A8057" s="5">
        <v>42719.833333333336</v>
      </c>
      <c r="B8057" s="2">
        <v>1301.46</v>
      </c>
      <c r="C8057" s="29">
        <v>69</v>
      </c>
      <c r="D8057" s="8">
        <v>2.9500000000000001E-4</v>
      </c>
      <c r="E8057" s="13">
        <f>D8057*'Assumptions Notes'!C$12</f>
        <v>3.5400000000000001E-2</v>
      </c>
      <c r="F8057" s="15">
        <f t="shared" si="250"/>
        <v>2.0355000000000002E-2</v>
      </c>
      <c r="G8057" s="10">
        <f>IF(C8057&gt;'Assumptions Notes'!C$11,'Assumptions Notes'!C$11,C8057)</f>
        <v>69</v>
      </c>
      <c r="H8057" s="15">
        <f t="shared" si="251"/>
        <v>2.0355000000000002E-2</v>
      </c>
      <c r="I8057" s="2">
        <f>IF(C8057&gt;'Assumptions Notes'!C$11,-C8057*('Assumptions Notes'!C$13/(2*1000)),G8057*D8057)</f>
        <v>2.0355000000000002E-2</v>
      </c>
    </row>
    <row r="8058" spans="1:9" ht="16" x14ac:dyDescent="0.2">
      <c r="A8058" s="5">
        <v>42719.854166666664</v>
      </c>
      <c r="B8058" s="2">
        <v>1336.25</v>
      </c>
      <c r="C8058" s="29">
        <v>71.5</v>
      </c>
      <c r="D8058" s="8">
        <v>2.9E-4</v>
      </c>
      <c r="E8058" s="13">
        <f>D8058*'Assumptions Notes'!C$12</f>
        <v>3.4799999999999998E-2</v>
      </c>
      <c r="F8058" s="15">
        <f t="shared" si="250"/>
        <v>2.0735E-2</v>
      </c>
      <c r="G8058" s="10">
        <f>IF(C8058&gt;'Assumptions Notes'!C$11,'Assumptions Notes'!C$11,C8058)</f>
        <v>71.5</v>
      </c>
      <c r="H8058" s="15">
        <f t="shared" si="251"/>
        <v>2.0735E-2</v>
      </c>
      <c r="I8058" s="2">
        <f>IF(C8058&gt;'Assumptions Notes'!C$11,-C8058*('Assumptions Notes'!C$13/(2*1000)),G8058*D8058)</f>
        <v>2.0735E-2</v>
      </c>
    </row>
    <row r="8059" spans="1:9" ht="16" x14ac:dyDescent="0.2">
      <c r="A8059" s="5">
        <v>42719.875</v>
      </c>
      <c r="B8059" s="2">
        <v>1335.96</v>
      </c>
      <c r="C8059" s="29">
        <v>71.599999999999994</v>
      </c>
      <c r="D8059" s="8">
        <v>2.8499999999999999E-4</v>
      </c>
      <c r="E8059" s="13">
        <f>D8059*'Assumptions Notes'!C$12</f>
        <v>3.4200000000000001E-2</v>
      </c>
      <c r="F8059" s="15">
        <f t="shared" si="250"/>
        <v>2.0405999999999997E-2</v>
      </c>
      <c r="G8059" s="10">
        <f>IF(C8059&gt;'Assumptions Notes'!C$11,'Assumptions Notes'!C$11,C8059)</f>
        <v>71.599999999999994</v>
      </c>
      <c r="H8059" s="15">
        <f t="shared" si="251"/>
        <v>2.0405999999999997E-2</v>
      </c>
      <c r="I8059" s="2">
        <f>IF(C8059&gt;'Assumptions Notes'!C$11,-C8059*('Assumptions Notes'!C$13/(2*1000)),G8059*D8059)</f>
        <v>2.0405999999999997E-2</v>
      </c>
    </row>
    <row r="8060" spans="1:9" ht="16" x14ac:dyDescent="0.2">
      <c r="A8060" s="5">
        <v>42719.895833333336</v>
      </c>
      <c r="B8060" s="2">
        <v>1294.32</v>
      </c>
      <c r="C8060" s="29">
        <v>71.099999999999994</v>
      </c>
      <c r="D8060" s="8">
        <v>2.7E-4</v>
      </c>
      <c r="E8060" s="13">
        <f>D8060*'Assumptions Notes'!C$12</f>
        <v>3.2399999999999998E-2</v>
      </c>
      <c r="F8060" s="15">
        <f t="shared" si="250"/>
        <v>1.9196999999999999E-2</v>
      </c>
      <c r="G8060" s="10">
        <f>IF(C8060&gt;'Assumptions Notes'!C$11,'Assumptions Notes'!C$11,C8060)</f>
        <v>71.099999999999994</v>
      </c>
      <c r="H8060" s="15">
        <f t="shared" si="251"/>
        <v>1.9196999999999999E-2</v>
      </c>
      <c r="I8060" s="2">
        <f>IF(C8060&gt;'Assumptions Notes'!C$11,-C8060*('Assumptions Notes'!C$13/(2*1000)),G8060*D8060)</f>
        <v>1.9196999999999999E-2</v>
      </c>
    </row>
    <row r="8061" spans="1:9" ht="16" x14ac:dyDescent="0.2">
      <c r="A8061" s="5">
        <v>42719.916666666664</v>
      </c>
      <c r="B8061" s="2">
        <v>1265.58</v>
      </c>
      <c r="C8061" s="29">
        <v>73.900000000000006</v>
      </c>
      <c r="D8061" s="8">
        <v>2.5500000000000002E-4</v>
      </c>
      <c r="E8061" s="13">
        <f>D8061*'Assumptions Notes'!C$12</f>
        <v>3.0600000000000002E-2</v>
      </c>
      <c r="F8061" s="15">
        <f t="shared" si="250"/>
        <v>1.8844500000000004E-2</v>
      </c>
      <c r="G8061" s="10">
        <f>IF(C8061&gt;'Assumptions Notes'!C$11,'Assumptions Notes'!C$11,C8061)</f>
        <v>73.900000000000006</v>
      </c>
      <c r="H8061" s="15">
        <f t="shared" si="251"/>
        <v>1.8844500000000004E-2</v>
      </c>
      <c r="I8061" s="2">
        <f>IF(C8061&gt;'Assumptions Notes'!C$11,-C8061*('Assumptions Notes'!C$13/(2*1000)),G8061*D8061)</f>
        <v>1.8844500000000004E-2</v>
      </c>
    </row>
    <row r="8062" spans="1:9" ht="16" x14ac:dyDescent="0.2">
      <c r="A8062" s="5">
        <v>42719.9375</v>
      </c>
      <c r="B8062" s="2">
        <v>1228.54</v>
      </c>
      <c r="C8062" s="29">
        <v>69.099999999999994</v>
      </c>
      <c r="D8062" s="8">
        <v>2.1250000000000002E-4</v>
      </c>
      <c r="E8062" s="13">
        <f>D8062*'Assumptions Notes'!C$12</f>
        <v>2.5500000000000002E-2</v>
      </c>
      <c r="F8062" s="15">
        <f t="shared" si="250"/>
        <v>1.4683750000000001E-2</v>
      </c>
      <c r="G8062" s="10">
        <f>IF(C8062&gt;'Assumptions Notes'!C$11,'Assumptions Notes'!C$11,C8062)</f>
        <v>69.099999999999994</v>
      </c>
      <c r="H8062" s="15">
        <f t="shared" si="251"/>
        <v>1.4683750000000001E-2</v>
      </c>
      <c r="I8062" s="2">
        <f>IF(C8062&gt;'Assumptions Notes'!C$11,-C8062*('Assumptions Notes'!C$13/(2*1000)),G8062*D8062)</f>
        <v>1.4683750000000001E-2</v>
      </c>
    </row>
    <row r="8063" spans="1:9" ht="16" x14ac:dyDescent="0.2">
      <c r="A8063" s="5">
        <v>42719.958333333336</v>
      </c>
      <c r="B8063" s="2">
        <v>1185.8900000000001</v>
      </c>
      <c r="C8063" s="29">
        <v>69.099999999999994</v>
      </c>
      <c r="D8063" s="8">
        <v>1.7000000000000001E-4</v>
      </c>
      <c r="E8063" s="13">
        <f>D8063*'Assumptions Notes'!C$12</f>
        <v>2.0400000000000001E-2</v>
      </c>
      <c r="F8063" s="15">
        <f t="shared" si="250"/>
        <v>1.1747E-2</v>
      </c>
      <c r="G8063" s="10">
        <f>IF(C8063&gt;'Assumptions Notes'!C$11,'Assumptions Notes'!C$11,C8063)</f>
        <v>69.099999999999994</v>
      </c>
      <c r="H8063" s="15">
        <f t="shared" si="251"/>
        <v>1.1747E-2</v>
      </c>
      <c r="I8063" s="2">
        <f>IF(C8063&gt;'Assumptions Notes'!C$11,-C8063*('Assumptions Notes'!C$13/(2*1000)),G8063*D8063)</f>
        <v>1.1747E-2</v>
      </c>
    </row>
    <row r="8064" spans="1:9" ht="16" x14ac:dyDescent="0.2">
      <c r="A8064" s="5">
        <v>42719.979166666664</v>
      </c>
      <c r="B8064" s="2">
        <v>1187.76</v>
      </c>
      <c r="C8064" s="29">
        <v>66.599999999999994</v>
      </c>
      <c r="D8064" s="8">
        <v>1.5000000000000001E-4</v>
      </c>
      <c r="E8064" s="13">
        <f>D8064*'Assumptions Notes'!C$12</f>
        <v>1.8000000000000002E-2</v>
      </c>
      <c r="F8064" s="15">
        <f t="shared" si="250"/>
        <v>9.9900000000000006E-3</v>
      </c>
      <c r="G8064" s="10">
        <f>IF(C8064&gt;'Assumptions Notes'!C$11,'Assumptions Notes'!C$11,C8064)</f>
        <v>66.599999999999994</v>
      </c>
      <c r="H8064" s="15">
        <f t="shared" si="251"/>
        <v>9.9900000000000006E-3</v>
      </c>
      <c r="I8064" s="2">
        <f>IF(C8064&gt;'Assumptions Notes'!C$11,-C8064*('Assumptions Notes'!C$13/(2*1000)),G8064*D8064)</f>
        <v>9.9900000000000006E-3</v>
      </c>
    </row>
    <row r="8065" spans="1:9" ht="16" x14ac:dyDescent="0.2">
      <c r="A8065" s="5">
        <v>42720</v>
      </c>
      <c r="B8065" s="2">
        <v>1376.96</v>
      </c>
      <c r="C8065" s="29">
        <v>67.099999999999994</v>
      </c>
      <c r="D8065" s="8">
        <v>1.2999999999999999E-4</v>
      </c>
      <c r="E8065" s="13">
        <f>D8065*'Assumptions Notes'!C$12</f>
        <v>1.5599999999999999E-2</v>
      </c>
      <c r="F8065" s="15">
        <f t="shared" si="250"/>
        <v>8.7229999999999981E-3</v>
      </c>
      <c r="G8065" s="10">
        <f>IF(C8065&gt;'Assumptions Notes'!C$11,'Assumptions Notes'!C$11,C8065)</f>
        <v>67.099999999999994</v>
      </c>
      <c r="H8065" s="15">
        <f t="shared" si="251"/>
        <v>8.7229999999999981E-3</v>
      </c>
      <c r="I8065" s="2">
        <f>IF(C8065&gt;'Assumptions Notes'!C$11,-C8065*('Assumptions Notes'!C$13/(2*1000)),G8065*D8065)</f>
        <v>8.7229999999999981E-3</v>
      </c>
    </row>
    <row r="8066" spans="1:9" ht="16" x14ac:dyDescent="0.2">
      <c r="A8066" s="5">
        <v>42720.020833333336</v>
      </c>
      <c r="B8066" s="2">
        <v>1263.96</v>
      </c>
      <c r="C8066" s="29">
        <v>65.900000000000006</v>
      </c>
      <c r="D8066" s="8">
        <v>1.175E-4</v>
      </c>
      <c r="E8066" s="13">
        <f>D8066*'Assumptions Notes'!C$12</f>
        <v>1.41E-2</v>
      </c>
      <c r="F8066" s="15">
        <f t="shared" si="250"/>
        <v>7.7432500000000001E-3</v>
      </c>
      <c r="G8066" s="10">
        <f>IF(C8066&gt;'Assumptions Notes'!C$11,'Assumptions Notes'!C$11,C8066)</f>
        <v>65.900000000000006</v>
      </c>
      <c r="H8066" s="15">
        <f t="shared" si="251"/>
        <v>7.7432500000000001E-3</v>
      </c>
      <c r="I8066" s="2">
        <f>IF(C8066&gt;'Assumptions Notes'!C$11,-C8066*('Assumptions Notes'!C$13/(2*1000)),G8066*D8066)</f>
        <v>7.7432500000000001E-3</v>
      </c>
    </row>
    <row r="8067" spans="1:9" ht="16" x14ac:dyDescent="0.2">
      <c r="A8067" s="5">
        <v>42720.041666666664</v>
      </c>
      <c r="B8067" s="2">
        <v>1209.21</v>
      </c>
      <c r="C8067" s="29">
        <v>65.099999999999994</v>
      </c>
      <c r="D8067" s="8">
        <v>1.05E-4</v>
      </c>
      <c r="E8067" s="13">
        <f>D8067*'Assumptions Notes'!C$12</f>
        <v>1.26E-2</v>
      </c>
      <c r="F8067" s="15">
        <f t="shared" ref="F8067:F8130" si="252">D8067*C8067</f>
        <v>6.8354999999999996E-3</v>
      </c>
      <c r="G8067" s="10">
        <f>IF(C8067&gt;'Assumptions Notes'!C$11,'Assumptions Notes'!C$11,C8067)</f>
        <v>65.099999999999994</v>
      </c>
      <c r="H8067" s="15">
        <f t="shared" ref="H8067:H8130" si="253">G8067*D8067</f>
        <v>6.8354999999999996E-3</v>
      </c>
      <c r="I8067" s="2">
        <f>IF(C8067&gt;'Assumptions Notes'!C$11,-C8067*('Assumptions Notes'!C$13/(2*1000)),G8067*D8067)</f>
        <v>6.8354999999999996E-3</v>
      </c>
    </row>
    <row r="8068" spans="1:9" ht="16" x14ac:dyDescent="0.2">
      <c r="A8068" s="5">
        <v>42720.0625</v>
      </c>
      <c r="B8068" s="2">
        <v>1150.9000000000001</v>
      </c>
      <c r="C8068" s="29">
        <v>66.099999999999994</v>
      </c>
      <c r="D8068" s="8">
        <v>1.025E-4</v>
      </c>
      <c r="E8068" s="13">
        <f>D8068*'Assumptions Notes'!C$12</f>
        <v>1.23E-2</v>
      </c>
      <c r="F8068" s="15">
        <f t="shared" si="252"/>
        <v>6.7752499999999992E-3</v>
      </c>
      <c r="G8068" s="10">
        <f>IF(C8068&gt;'Assumptions Notes'!C$11,'Assumptions Notes'!C$11,C8068)</f>
        <v>66.099999999999994</v>
      </c>
      <c r="H8068" s="15">
        <f t="shared" si="253"/>
        <v>6.7752499999999992E-3</v>
      </c>
      <c r="I8068" s="2">
        <f>IF(C8068&gt;'Assumptions Notes'!C$11,-C8068*('Assumptions Notes'!C$13/(2*1000)),G8068*D8068)</f>
        <v>6.7752499999999992E-3</v>
      </c>
    </row>
    <row r="8069" spans="1:9" ht="16" x14ac:dyDescent="0.2">
      <c r="A8069" s="5">
        <v>42720.083333333336</v>
      </c>
      <c r="B8069" s="2">
        <v>1112.06</v>
      </c>
      <c r="C8069" s="29">
        <v>68.5</v>
      </c>
      <c r="D8069" s="8">
        <v>1E-4</v>
      </c>
      <c r="E8069" s="13">
        <f>D8069*'Assumptions Notes'!C$12</f>
        <v>1.2E-2</v>
      </c>
      <c r="F8069" s="15">
        <f t="shared" si="252"/>
        <v>6.8500000000000002E-3</v>
      </c>
      <c r="G8069" s="10">
        <f>IF(C8069&gt;'Assumptions Notes'!C$11,'Assumptions Notes'!C$11,C8069)</f>
        <v>68.5</v>
      </c>
      <c r="H8069" s="15">
        <f t="shared" si="253"/>
        <v>6.8500000000000002E-3</v>
      </c>
      <c r="I8069" s="2">
        <f>IF(C8069&gt;'Assumptions Notes'!C$11,-C8069*('Assumptions Notes'!C$13/(2*1000)),G8069*D8069)</f>
        <v>6.8500000000000002E-3</v>
      </c>
    </row>
    <row r="8070" spans="1:9" ht="16" x14ac:dyDescent="0.2">
      <c r="A8070" s="5">
        <v>42720.104166666664</v>
      </c>
      <c r="B8070" s="2">
        <v>1087.46</v>
      </c>
      <c r="C8070" s="29">
        <v>71.599999999999994</v>
      </c>
      <c r="D8070" s="8">
        <v>9.8750000000000002E-5</v>
      </c>
      <c r="E8070" s="13">
        <f>D8070*'Assumptions Notes'!C$12</f>
        <v>1.1849999999999999E-2</v>
      </c>
      <c r="F8070" s="15">
        <f t="shared" si="252"/>
        <v>7.0704999999999995E-3</v>
      </c>
      <c r="G8070" s="10">
        <f>IF(C8070&gt;'Assumptions Notes'!C$11,'Assumptions Notes'!C$11,C8070)</f>
        <v>71.599999999999994</v>
      </c>
      <c r="H8070" s="15">
        <f t="shared" si="253"/>
        <v>7.0704999999999995E-3</v>
      </c>
      <c r="I8070" s="2">
        <f>IF(C8070&gt;'Assumptions Notes'!C$11,-C8070*('Assumptions Notes'!C$13/(2*1000)),G8070*D8070)</f>
        <v>7.0704999999999995E-3</v>
      </c>
    </row>
    <row r="8071" spans="1:9" ht="16" x14ac:dyDescent="0.2">
      <c r="A8071" s="5">
        <v>42720.125</v>
      </c>
      <c r="B8071" s="2">
        <v>1089.74</v>
      </c>
      <c r="C8071" s="29">
        <v>71.5</v>
      </c>
      <c r="D8071" s="8">
        <v>9.7499999999999998E-5</v>
      </c>
      <c r="E8071" s="13">
        <f>D8071*'Assumptions Notes'!C$12</f>
        <v>1.17E-2</v>
      </c>
      <c r="F8071" s="15">
        <f t="shared" si="252"/>
        <v>6.97125E-3</v>
      </c>
      <c r="G8071" s="10">
        <f>IF(C8071&gt;'Assumptions Notes'!C$11,'Assumptions Notes'!C$11,C8071)</f>
        <v>71.5</v>
      </c>
      <c r="H8071" s="15">
        <f t="shared" si="253"/>
        <v>6.97125E-3</v>
      </c>
      <c r="I8071" s="2">
        <f>IF(C8071&gt;'Assumptions Notes'!C$11,-C8071*('Assumptions Notes'!C$13/(2*1000)),G8071*D8071)</f>
        <v>6.97125E-3</v>
      </c>
    </row>
    <row r="8072" spans="1:9" ht="16" x14ac:dyDescent="0.2">
      <c r="A8072" s="5">
        <v>42720.145833333336</v>
      </c>
      <c r="B8072" s="2">
        <v>1075.54</v>
      </c>
      <c r="C8072" s="29">
        <v>72</v>
      </c>
      <c r="D8072" s="8">
        <v>9.6250000000000009E-5</v>
      </c>
      <c r="E8072" s="13">
        <f>D8072*'Assumptions Notes'!C$12</f>
        <v>1.1550000000000001E-2</v>
      </c>
      <c r="F8072" s="15">
        <f t="shared" si="252"/>
        <v>6.9300000000000004E-3</v>
      </c>
      <c r="G8072" s="10">
        <f>IF(C8072&gt;'Assumptions Notes'!C$11,'Assumptions Notes'!C$11,C8072)</f>
        <v>72</v>
      </c>
      <c r="H8072" s="15">
        <f t="shared" si="253"/>
        <v>6.9300000000000004E-3</v>
      </c>
      <c r="I8072" s="2">
        <f>IF(C8072&gt;'Assumptions Notes'!C$11,-C8072*('Assumptions Notes'!C$13/(2*1000)),G8072*D8072)</f>
        <v>6.9300000000000004E-3</v>
      </c>
    </row>
    <row r="8073" spans="1:9" ht="16" x14ac:dyDescent="0.2">
      <c r="A8073" s="5">
        <v>42720.166666666664</v>
      </c>
      <c r="B8073" s="2">
        <v>1080.6199999999999</v>
      </c>
      <c r="C8073" s="29">
        <v>69.8</v>
      </c>
      <c r="D8073" s="8">
        <v>9.5000000000000005E-5</v>
      </c>
      <c r="E8073" s="13">
        <f>D8073*'Assumptions Notes'!C$12</f>
        <v>1.14E-2</v>
      </c>
      <c r="F8073" s="15">
        <f t="shared" si="252"/>
        <v>6.6309999999999997E-3</v>
      </c>
      <c r="G8073" s="10">
        <f>IF(C8073&gt;'Assumptions Notes'!C$11,'Assumptions Notes'!C$11,C8073)</f>
        <v>69.8</v>
      </c>
      <c r="H8073" s="15">
        <f t="shared" si="253"/>
        <v>6.6309999999999997E-3</v>
      </c>
      <c r="I8073" s="2">
        <f>IF(C8073&gt;'Assumptions Notes'!C$11,-C8073*('Assumptions Notes'!C$13/(2*1000)),G8073*D8073)</f>
        <v>6.6309999999999997E-3</v>
      </c>
    </row>
    <row r="8074" spans="1:9" ht="16" x14ac:dyDescent="0.2">
      <c r="A8074" s="5">
        <v>42720.1875</v>
      </c>
      <c r="B8074" s="2">
        <v>1101.1099999999999</v>
      </c>
      <c r="C8074" s="29">
        <v>68</v>
      </c>
      <c r="D8074" s="8">
        <v>9.6250000000000009E-5</v>
      </c>
      <c r="E8074" s="13">
        <f>D8074*'Assumptions Notes'!C$12</f>
        <v>1.1550000000000001E-2</v>
      </c>
      <c r="F8074" s="15">
        <f t="shared" si="252"/>
        <v>6.5450000000000005E-3</v>
      </c>
      <c r="G8074" s="10">
        <f>IF(C8074&gt;'Assumptions Notes'!C$11,'Assumptions Notes'!C$11,C8074)</f>
        <v>68</v>
      </c>
      <c r="H8074" s="15">
        <f t="shared" si="253"/>
        <v>6.5450000000000005E-3</v>
      </c>
      <c r="I8074" s="2">
        <f>IF(C8074&gt;'Assumptions Notes'!C$11,-C8074*('Assumptions Notes'!C$13/(2*1000)),G8074*D8074)</f>
        <v>6.5450000000000005E-3</v>
      </c>
    </row>
    <row r="8075" spans="1:9" ht="16" x14ac:dyDescent="0.2">
      <c r="A8075" s="5">
        <v>42720.208333333336</v>
      </c>
      <c r="B8075" s="2">
        <v>1137.0999999999999</v>
      </c>
      <c r="C8075" s="29">
        <v>66.099999999999994</v>
      </c>
      <c r="D8075" s="8">
        <v>9.7499999999999998E-5</v>
      </c>
      <c r="E8075" s="13">
        <f>D8075*'Assumptions Notes'!C$12</f>
        <v>1.17E-2</v>
      </c>
      <c r="F8075" s="15">
        <f t="shared" si="252"/>
        <v>6.4447499999999991E-3</v>
      </c>
      <c r="G8075" s="10">
        <f>IF(C8075&gt;'Assumptions Notes'!C$11,'Assumptions Notes'!C$11,C8075)</f>
        <v>66.099999999999994</v>
      </c>
      <c r="H8075" s="15">
        <f t="shared" si="253"/>
        <v>6.4447499999999991E-3</v>
      </c>
      <c r="I8075" s="2">
        <f>IF(C8075&gt;'Assumptions Notes'!C$11,-C8075*('Assumptions Notes'!C$13/(2*1000)),G8075*D8075)</f>
        <v>6.4447499999999991E-3</v>
      </c>
    </row>
    <row r="8076" spans="1:9" ht="16" x14ac:dyDescent="0.2">
      <c r="A8076" s="5">
        <v>42720.229166666664</v>
      </c>
      <c r="B8076" s="2">
        <v>1184.93</v>
      </c>
      <c r="C8076" s="29">
        <v>63.5</v>
      </c>
      <c r="D8076" s="8">
        <v>1.15E-4</v>
      </c>
      <c r="E8076" s="13">
        <f>D8076*'Assumptions Notes'!C$12</f>
        <v>1.38E-2</v>
      </c>
      <c r="F8076" s="15">
        <f t="shared" si="252"/>
        <v>7.3025E-3</v>
      </c>
      <c r="G8076" s="10">
        <f>IF(C8076&gt;'Assumptions Notes'!C$11,'Assumptions Notes'!C$11,C8076)</f>
        <v>63.5</v>
      </c>
      <c r="H8076" s="15">
        <f t="shared" si="253"/>
        <v>7.3025E-3</v>
      </c>
      <c r="I8076" s="2">
        <f>IF(C8076&gt;'Assumptions Notes'!C$11,-C8076*('Assumptions Notes'!C$13/(2*1000)),G8076*D8076)</f>
        <v>7.3025E-3</v>
      </c>
    </row>
    <row r="8077" spans="1:9" ht="16" x14ac:dyDescent="0.2">
      <c r="A8077" s="5">
        <v>42720.25</v>
      </c>
      <c r="B8077" s="2">
        <v>1266.79</v>
      </c>
      <c r="C8077" s="29">
        <v>63.4</v>
      </c>
      <c r="D8077" s="8">
        <v>1.325E-4</v>
      </c>
      <c r="E8077" s="13">
        <f>D8077*'Assumptions Notes'!C$12</f>
        <v>1.5900000000000001E-2</v>
      </c>
      <c r="F8077" s="15">
        <f t="shared" si="252"/>
        <v>8.4005E-3</v>
      </c>
      <c r="G8077" s="10">
        <f>IF(C8077&gt;'Assumptions Notes'!C$11,'Assumptions Notes'!C$11,C8077)</f>
        <v>63.4</v>
      </c>
      <c r="H8077" s="15">
        <f t="shared" si="253"/>
        <v>8.4005E-3</v>
      </c>
      <c r="I8077" s="2">
        <f>IF(C8077&gt;'Assumptions Notes'!C$11,-C8077*('Assumptions Notes'!C$13/(2*1000)),G8077*D8077)</f>
        <v>8.4005E-3</v>
      </c>
    </row>
    <row r="8078" spans="1:9" ht="16" x14ac:dyDescent="0.2">
      <c r="A8078" s="5">
        <v>42720.270833333336</v>
      </c>
      <c r="B8078" s="2">
        <v>1319.53</v>
      </c>
      <c r="C8078" s="29">
        <v>66.599999999999994</v>
      </c>
      <c r="D8078" s="8">
        <v>1.6249999999999999E-4</v>
      </c>
      <c r="E8078" s="13">
        <f>D8078*'Assumptions Notes'!C$12</f>
        <v>1.95E-2</v>
      </c>
      <c r="F8078" s="15">
        <f t="shared" si="252"/>
        <v>1.0822499999999999E-2</v>
      </c>
      <c r="G8078" s="10">
        <f>IF(C8078&gt;'Assumptions Notes'!C$11,'Assumptions Notes'!C$11,C8078)</f>
        <v>66.599999999999994</v>
      </c>
      <c r="H8078" s="15">
        <f t="shared" si="253"/>
        <v>1.0822499999999999E-2</v>
      </c>
      <c r="I8078" s="2">
        <f>IF(C8078&gt;'Assumptions Notes'!C$11,-C8078*('Assumptions Notes'!C$13/(2*1000)),G8078*D8078)</f>
        <v>1.0822499999999999E-2</v>
      </c>
    </row>
    <row r="8079" spans="1:9" ht="16" x14ac:dyDescent="0.2">
      <c r="A8079" s="5">
        <v>42720.291666666664</v>
      </c>
      <c r="B8079" s="2">
        <v>1411.18</v>
      </c>
      <c r="C8079" s="29">
        <v>63.3</v>
      </c>
      <c r="D8079" s="8">
        <v>1.9249999999999999E-4</v>
      </c>
      <c r="E8079" s="13">
        <f>D8079*'Assumptions Notes'!C$12</f>
        <v>2.3099999999999999E-2</v>
      </c>
      <c r="F8079" s="15">
        <f t="shared" si="252"/>
        <v>1.2185249999999998E-2</v>
      </c>
      <c r="G8079" s="10">
        <f>IF(C8079&gt;'Assumptions Notes'!C$11,'Assumptions Notes'!C$11,C8079)</f>
        <v>63.3</v>
      </c>
      <c r="H8079" s="15">
        <f t="shared" si="253"/>
        <v>1.2185249999999998E-2</v>
      </c>
      <c r="I8079" s="2">
        <f>IF(C8079&gt;'Assumptions Notes'!C$11,-C8079*('Assumptions Notes'!C$13/(2*1000)),G8079*D8079)</f>
        <v>1.2185249999999998E-2</v>
      </c>
    </row>
    <row r="8080" spans="1:9" ht="16" x14ac:dyDescent="0.2">
      <c r="A8080" s="5">
        <v>42720.3125</v>
      </c>
      <c r="B8080" s="2">
        <v>1417.82</v>
      </c>
      <c r="C8080" s="29">
        <v>65</v>
      </c>
      <c r="D8080" s="8">
        <v>2.0875000000000001E-4</v>
      </c>
      <c r="E8080" s="13">
        <f>D8080*'Assumptions Notes'!C$12</f>
        <v>2.5049999999999999E-2</v>
      </c>
      <c r="F8080" s="15">
        <f t="shared" si="252"/>
        <v>1.3568750000000001E-2</v>
      </c>
      <c r="G8080" s="10">
        <f>IF(C8080&gt;'Assumptions Notes'!C$11,'Assumptions Notes'!C$11,C8080)</f>
        <v>65</v>
      </c>
      <c r="H8080" s="15">
        <f t="shared" si="253"/>
        <v>1.3568750000000001E-2</v>
      </c>
      <c r="I8080" s="2">
        <f>IF(C8080&gt;'Assumptions Notes'!C$11,-C8080*('Assumptions Notes'!C$13/(2*1000)),G8080*D8080)</f>
        <v>1.3568750000000001E-2</v>
      </c>
    </row>
    <row r="8081" spans="1:9" ht="16" x14ac:dyDescent="0.2">
      <c r="A8081" s="5">
        <v>42720.333333333336</v>
      </c>
      <c r="B8081" s="2">
        <v>1368.56</v>
      </c>
      <c r="C8081" s="29">
        <v>64.400000000000006</v>
      </c>
      <c r="D8081" s="8">
        <v>2.2499999999999999E-4</v>
      </c>
      <c r="E8081" s="13">
        <f>D8081*'Assumptions Notes'!C$12</f>
        <v>2.7E-2</v>
      </c>
      <c r="F8081" s="15">
        <f t="shared" si="252"/>
        <v>1.4490000000000001E-2</v>
      </c>
      <c r="G8081" s="10">
        <f>IF(C8081&gt;'Assumptions Notes'!C$11,'Assumptions Notes'!C$11,C8081)</f>
        <v>64.400000000000006</v>
      </c>
      <c r="H8081" s="15">
        <f t="shared" si="253"/>
        <v>1.4490000000000001E-2</v>
      </c>
      <c r="I8081" s="2">
        <f>IF(C8081&gt;'Assumptions Notes'!C$11,-C8081*('Assumptions Notes'!C$13/(2*1000)),G8081*D8081)</f>
        <v>1.4490000000000001E-2</v>
      </c>
    </row>
    <row r="8082" spans="1:9" ht="16" x14ac:dyDescent="0.2">
      <c r="A8082" s="5">
        <v>42720.354166666664</v>
      </c>
      <c r="B8082" s="2">
        <v>1323.53</v>
      </c>
      <c r="C8082" s="29">
        <v>68.2</v>
      </c>
      <c r="D8082" s="8">
        <v>2.2625E-4</v>
      </c>
      <c r="E8082" s="13">
        <f>D8082*'Assumptions Notes'!C$12</f>
        <v>2.7150000000000001E-2</v>
      </c>
      <c r="F8082" s="15">
        <f t="shared" si="252"/>
        <v>1.5430250000000001E-2</v>
      </c>
      <c r="G8082" s="10">
        <f>IF(C8082&gt;'Assumptions Notes'!C$11,'Assumptions Notes'!C$11,C8082)</f>
        <v>68.2</v>
      </c>
      <c r="H8082" s="15">
        <f t="shared" si="253"/>
        <v>1.5430250000000001E-2</v>
      </c>
      <c r="I8082" s="2">
        <f>IF(C8082&gt;'Assumptions Notes'!C$11,-C8082*('Assumptions Notes'!C$13/(2*1000)),G8082*D8082)</f>
        <v>1.5430250000000001E-2</v>
      </c>
    </row>
    <row r="8083" spans="1:9" ht="16" x14ac:dyDescent="0.2">
      <c r="A8083" s="5">
        <v>42720.375</v>
      </c>
      <c r="B8083" s="2">
        <v>1283.73</v>
      </c>
      <c r="C8083" s="29">
        <v>69.8</v>
      </c>
      <c r="D8083" s="8">
        <v>2.275E-4</v>
      </c>
      <c r="E8083" s="13">
        <f>D8083*'Assumptions Notes'!C$12</f>
        <v>2.7300000000000001E-2</v>
      </c>
      <c r="F8083" s="15">
        <f t="shared" si="252"/>
        <v>1.5879499999999998E-2</v>
      </c>
      <c r="G8083" s="10">
        <f>IF(C8083&gt;'Assumptions Notes'!C$11,'Assumptions Notes'!C$11,C8083)</f>
        <v>69.8</v>
      </c>
      <c r="H8083" s="15">
        <f t="shared" si="253"/>
        <v>1.5879499999999998E-2</v>
      </c>
      <c r="I8083" s="2">
        <f>IF(C8083&gt;'Assumptions Notes'!C$11,-C8083*('Assumptions Notes'!C$13/(2*1000)),G8083*D8083)</f>
        <v>1.5879499999999998E-2</v>
      </c>
    </row>
    <row r="8084" spans="1:9" ht="16" x14ac:dyDescent="0.2">
      <c r="A8084" s="5">
        <v>42720.395833333336</v>
      </c>
      <c r="B8084" s="2">
        <v>1233.19</v>
      </c>
      <c r="C8084" s="29">
        <v>69</v>
      </c>
      <c r="D8084" s="8">
        <v>2.1875E-4</v>
      </c>
      <c r="E8084" s="13">
        <f>D8084*'Assumptions Notes'!C$12</f>
        <v>2.6249999999999999E-2</v>
      </c>
      <c r="F8084" s="15">
        <f t="shared" si="252"/>
        <v>1.509375E-2</v>
      </c>
      <c r="G8084" s="10">
        <f>IF(C8084&gt;'Assumptions Notes'!C$11,'Assumptions Notes'!C$11,C8084)</f>
        <v>69</v>
      </c>
      <c r="H8084" s="15">
        <f t="shared" si="253"/>
        <v>1.509375E-2</v>
      </c>
      <c r="I8084" s="2">
        <f>IF(C8084&gt;'Assumptions Notes'!C$11,-C8084*('Assumptions Notes'!C$13/(2*1000)),G8084*D8084)</f>
        <v>1.509375E-2</v>
      </c>
    </row>
    <row r="8085" spans="1:9" ht="16" x14ac:dyDescent="0.2">
      <c r="A8085" s="5">
        <v>42720.416666666664</v>
      </c>
      <c r="B8085" s="2">
        <v>1192.75</v>
      </c>
      <c r="C8085" s="29">
        <v>70.5</v>
      </c>
      <c r="D8085" s="8">
        <v>2.1000000000000001E-4</v>
      </c>
      <c r="E8085" s="13">
        <f>D8085*'Assumptions Notes'!C$12</f>
        <v>2.52E-2</v>
      </c>
      <c r="F8085" s="15">
        <f t="shared" si="252"/>
        <v>1.4805E-2</v>
      </c>
      <c r="G8085" s="10">
        <f>IF(C8085&gt;'Assumptions Notes'!C$11,'Assumptions Notes'!C$11,C8085)</f>
        <v>70.5</v>
      </c>
      <c r="H8085" s="15">
        <f t="shared" si="253"/>
        <v>1.4805E-2</v>
      </c>
      <c r="I8085" s="2">
        <f>IF(C8085&gt;'Assumptions Notes'!C$11,-C8085*('Assumptions Notes'!C$13/(2*1000)),G8085*D8085)</f>
        <v>1.4805E-2</v>
      </c>
    </row>
    <row r="8086" spans="1:9" ht="16" x14ac:dyDescent="0.2">
      <c r="A8086" s="5">
        <v>42720.4375</v>
      </c>
      <c r="B8086" s="2">
        <v>1159.19</v>
      </c>
      <c r="C8086" s="29">
        <v>71.3</v>
      </c>
      <c r="D8086" s="8">
        <v>2.075E-4</v>
      </c>
      <c r="E8086" s="13">
        <f>D8086*'Assumptions Notes'!C$12</f>
        <v>2.4899999999999999E-2</v>
      </c>
      <c r="F8086" s="15">
        <f t="shared" si="252"/>
        <v>1.4794749999999999E-2</v>
      </c>
      <c r="G8086" s="10">
        <f>IF(C8086&gt;'Assumptions Notes'!C$11,'Assumptions Notes'!C$11,C8086)</f>
        <v>71.3</v>
      </c>
      <c r="H8086" s="15">
        <f t="shared" si="253"/>
        <v>1.4794749999999999E-2</v>
      </c>
      <c r="I8086" s="2">
        <f>IF(C8086&gt;'Assumptions Notes'!C$11,-C8086*('Assumptions Notes'!C$13/(2*1000)),G8086*D8086)</f>
        <v>1.4794749999999999E-2</v>
      </c>
    </row>
    <row r="8087" spans="1:9" ht="16" x14ac:dyDescent="0.2">
      <c r="A8087" s="5">
        <v>42720.458333333336</v>
      </c>
      <c r="B8087" s="2">
        <v>1139.6400000000001</v>
      </c>
      <c r="C8087" s="29">
        <v>69</v>
      </c>
      <c r="D8087" s="8">
        <v>2.05E-4</v>
      </c>
      <c r="E8087" s="13">
        <f>D8087*'Assumptions Notes'!C$12</f>
        <v>2.46E-2</v>
      </c>
      <c r="F8087" s="15">
        <f t="shared" si="252"/>
        <v>1.4145E-2</v>
      </c>
      <c r="G8087" s="10">
        <f>IF(C8087&gt;'Assumptions Notes'!C$11,'Assumptions Notes'!C$11,C8087)</f>
        <v>69</v>
      </c>
      <c r="H8087" s="15">
        <f t="shared" si="253"/>
        <v>1.4145E-2</v>
      </c>
      <c r="I8087" s="2">
        <f>IF(C8087&gt;'Assumptions Notes'!C$11,-C8087*('Assumptions Notes'!C$13/(2*1000)),G8087*D8087)</f>
        <v>1.4145E-2</v>
      </c>
    </row>
    <row r="8088" spans="1:9" ht="16" x14ac:dyDescent="0.2">
      <c r="A8088" s="5">
        <v>42720.479166666664</v>
      </c>
      <c r="B8088" s="2">
        <v>1125.82</v>
      </c>
      <c r="C8088" s="29">
        <v>65.7</v>
      </c>
      <c r="D8088" s="8">
        <v>2.1499999999999999E-4</v>
      </c>
      <c r="E8088" s="13">
        <f>D8088*'Assumptions Notes'!C$12</f>
        <v>2.58E-2</v>
      </c>
      <c r="F8088" s="15">
        <f t="shared" si="252"/>
        <v>1.4125500000000001E-2</v>
      </c>
      <c r="G8088" s="10">
        <f>IF(C8088&gt;'Assumptions Notes'!C$11,'Assumptions Notes'!C$11,C8088)</f>
        <v>65.7</v>
      </c>
      <c r="H8088" s="15">
        <f t="shared" si="253"/>
        <v>1.4125500000000001E-2</v>
      </c>
      <c r="I8088" s="2">
        <f>IF(C8088&gt;'Assumptions Notes'!C$11,-C8088*('Assumptions Notes'!C$13/(2*1000)),G8088*D8088)</f>
        <v>1.4125500000000001E-2</v>
      </c>
    </row>
    <row r="8089" spans="1:9" ht="16" x14ac:dyDescent="0.2">
      <c r="A8089" s="5">
        <v>42720.5</v>
      </c>
      <c r="B8089" s="2">
        <v>1113.77</v>
      </c>
      <c r="C8089" s="29">
        <v>68.3</v>
      </c>
      <c r="D8089" s="8">
        <v>2.2499999999999999E-4</v>
      </c>
      <c r="E8089" s="13">
        <f>D8089*'Assumptions Notes'!C$12</f>
        <v>2.7E-2</v>
      </c>
      <c r="F8089" s="15">
        <f t="shared" si="252"/>
        <v>1.5367499999999999E-2</v>
      </c>
      <c r="G8089" s="10">
        <f>IF(C8089&gt;'Assumptions Notes'!C$11,'Assumptions Notes'!C$11,C8089)</f>
        <v>68.3</v>
      </c>
      <c r="H8089" s="15">
        <f t="shared" si="253"/>
        <v>1.5367499999999999E-2</v>
      </c>
      <c r="I8089" s="2">
        <f>IF(C8089&gt;'Assumptions Notes'!C$11,-C8089*('Assumptions Notes'!C$13/(2*1000)),G8089*D8089)</f>
        <v>1.5367499999999999E-2</v>
      </c>
    </row>
    <row r="8090" spans="1:9" ht="16" x14ac:dyDescent="0.2">
      <c r="A8090" s="5">
        <v>42720.520833333336</v>
      </c>
      <c r="B8090" s="2">
        <v>1114.9100000000001</v>
      </c>
      <c r="C8090" s="29">
        <v>61.7</v>
      </c>
      <c r="D8090" s="8">
        <v>2.1250000000000002E-4</v>
      </c>
      <c r="E8090" s="13">
        <f>D8090*'Assumptions Notes'!C$12</f>
        <v>2.5500000000000002E-2</v>
      </c>
      <c r="F8090" s="15">
        <f t="shared" si="252"/>
        <v>1.3111250000000001E-2</v>
      </c>
      <c r="G8090" s="10">
        <f>IF(C8090&gt;'Assumptions Notes'!C$11,'Assumptions Notes'!C$11,C8090)</f>
        <v>61.7</v>
      </c>
      <c r="H8090" s="15">
        <f t="shared" si="253"/>
        <v>1.3111250000000001E-2</v>
      </c>
      <c r="I8090" s="2">
        <f>IF(C8090&gt;'Assumptions Notes'!C$11,-C8090*('Assumptions Notes'!C$13/(2*1000)),G8090*D8090)</f>
        <v>1.3111250000000001E-2</v>
      </c>
    </row>
    <row r="8091" spans="1:9" ht="16" x14ac:dyDescent="0.2">
      <c r="A8091" s="5">
        <v>42720.541666666664</v>
      </c>
      <c r="B8091" s="2">
        <v>1130.3</v>
      </c>
      <c r="C8091" s="29">
        <v>124.1</v>
      </c>
      <c r="D8091" s="8">
        <v>2.0000000000000001E-4</v>
      </c>
      <c r="E8091" s="13">
        <f>D8091*'Assumptions Notes'!C$12</f>
        <v>2.4E-2</v>
      </c>
      <c r="F8091" s="15">
        <f t="shared" si="252"/>
        <v>2.4820000000000002E-2</v>
      </c>
      <c r="G8091" s="10">
        <f>IF(C8091&gt;'Assumptions Notes'!C$11,'Assumptions Notes'!C$11,C8091)</f>
        <v>124.1</v>
      </c>
      <c r="H8091" s="15">
        <f t="shared" si="253"/>
        <v>2.4820000000000002E-2</v>
      </c>
      <c r="I8091" s="2">
        <f>IF(C8091&gt;'Assumptions Notes'!C$11,-C8091*('Assumptions Notes'!C$13/(2*1000)),G8091*D8091)</f>
        <v>2.4820000000000002E-2</v>
      </c>
    </row>
    <row r="8092" spans="1:9" ht="16" x14ac:dyDescent="0.2">
      <c r="A8092" s="5">
        <v>42720.5625</v>
      </c>
      <c r="B8092" s="2">
        <v>1125.71</v>
      </c>
      <c r="C8092" s="29">
        <v>119.1</v>
      </c>
      <c r="D8092" s="8">
        <v>1.975E-4</v>
      </c>
      <c r="E8092" s="13">
        <f>D8092*'Assumptions Notes'!C$12</f>
        <v>2.3699999999999999E-2</v>
      </c>
      <c r="F8092" s="15">
        <f t="shared" si="252"/>
        <v>2.3522249999999998E-2</v>
      </c>
      <c r="G8092" s="10">
        <f>IF(C8092&gt;'Assumptions Notes'!C$11,'Assumptions Notes'!C$11,C8092)</f>
        <v>119.1</v>
      </c>
      <c r="H8092" s="15">
        <f t="shared" si="253"/>
        <v>2.3522249999999998E-2</v>
      </c>
      <c r="I8092" s="2">
        <f>IF(C8092&gt;'Assumptions Notes'!C$11,-C8092*('Assumptions Notes'!C$13/(2*1000)),G8092*D8092)</f>
        <v>2.3522249999999998E-2</v>
      </c>
    </row>
    <row r="8093" spans="1:9" ht="16" x14ac:dyDescent="0.2">
      <c r="A8093" s="5">
        <v>42720.583333333336</v>
      </c>
      <c r="B8093" s="2">
        <v>1124.81</v>
      </c>
      <c r="C8093" s="29">
        <v>118.8</v>
      </c>
      <c r="D8093" s="8">
        <v>1.95E-4</v>
      </c>
      <c r="E8093" s="13">
        <f>D8093*'Assumptions Notes'!C$12</f>
        <v>2.3400000000000001E-2</v>
      </c>
      <c r="F8093" s="15">
        <f t="shared" si="252"/>
        <v>2.3165999999999999E-2</v>
      </c>
      <c r="G8093" s="10">
        <f>IF(C8093&gt;'Assumptions Notes'!C$11,'Assumptions Notes'!C$11,C8093)</f>
        <v>118.8</v>
      </c>
      <c r="H8093" s="15">
        <f t="shared" si="253"/>
        <v>2.3165999999999999E-2</v>
      </c>
      <c r="I8093" s="2">
        <f>IF(C8093&gt;'Assumptions Notes'!C$11,-C8093*('Assumptions Notes'!C$13/(2*1000)),G8093*D8093)</f>
        <v>2.3165999999999999E-2</v>
      </c>
    </row>
    <row r="8094" spans="1:9" ht="16" x14ac:dyDescent="0.2">
      <c r="A8094" s="5">
        <v>42720.604166666664</v>
      </c>
      <c r="B8094" s="2">
        <v>1134.8399999999999</v>
      </c>
      <c r="C8094" s="29">
        <v>115</v>
      </c>
      <c r="D8094" s="8">
        <v>1.9625E-4</v>
      </c>
      <c r="E8094" s="13">
        <f>D8094*'Assumptions Notes'!C$12</f>
        <v>2.3550000000000001E-2</v>
      </c>
      <c r="F8094" s="15">
        <f t="shared" si="252"/>
        <v>2.2568749999999999E-2</v>
      </c>
      <c r="G8094" s="10">
        <f>IF(C8094&gt;'Assumptions Notes'!C$11,'Assumptions Notes'!C$11,C8094)</f>
        <v>115</v>
      </c>
      <c r="H8094" s="15">
        <f t="shared" si="253"/>
        <v>2.2568749999999999E-2</v>
      </c>
      <c r="I8094" s="2">
        <f>IF(C8094&gt;'Assumptions Notes'!C$11,-C8094*('Assumptions Notes'!C$13/(2*1000)),G8094*D8094)</f>
        <v>2.2568749999999999E-2</v>
      </c>
    </row>
    <row r="8095" spans="1:9" ht="16" x14ac:dyDescent="0.2">
      <c r="A8095" s="5">
        <v>42720.625</v>
      </c>
      <c r="B8095" s="2">
        <v>1166.71</v>
      </c>
      <c r="C8095" s="29">
        <v>114.6</v>
      </c>
      <c r="D8095" s="8">
        <v>1.975E-4</v>
      </c>
      <c r="E8095" s="13">
        <f>D8095*'Assumptions Notes'!C$12</f>
        <v>2.3699999999999999E-2</v>
      </c>
      <c r="F8095" s="15">
        <f t="shared" si="252"/>
        <v>2.2633500000000001E-2</v>
      </c>
      <c r="G8095" s="10">
        <f>IF(C8095&gt;'Assumptions Notes'!C$11,'Assumptions Notes'!C$11,C8095)</f>
        <v>114.6</v>
      </c>
      <c r="H8095" s="15">
        <f t="shared" si="253"/>
        <v>2.2633500000000001E-2</v>
      </c>
      <c r="I8095" s="2">
        <f>IF(C8095&gt;'Assumptions Notes'!C$11,-C8095*('Assumptions Notes'!C$13/(2*1000)),G8095*D8095)</f>
        <v>2.2633500000000001E-2</v>
      </c>
    </row>
    <row r="8096" spans="1:9" ht="16" x14ac:dyDescent="0.2">
      <c r="A8096" s="5">
        <v>42720.645833333336</v>
      </c>
      <c r="B8096" s="2">
        <v>1195.54</v>
      </c>
      <c r="C8096" s="29">
        <v>110.9</v>
      </c>
      <c r="D8096" s="8">
        <v>2.2124999999999998E-4</v>
      </c>
      <c r="E8096" s="13">
        <f>D8096*'Assumptions Notes'!C$12</f>
        <v>2.6549999999999997E-2</v>
      </c>
      <c r="F8096" s="15">
        <f t="shared" si="252"/>
        <v>2.4536624999999999E-2</v>
      </c>
      <c r="G8096" s="10">
        <f>IF(C8096&gt;'Assumptions Notes'!C$11,'Assumptions Notes'!C$11,C8096)</f>
        <v>110.9</v>
      </c>
      <c r="H8096" s="15">
        <f t="shared" si="253"/>
        <v>2.4536624999999999E-2</v>
      </c>
      <c r="I8096" s="2">
        <f>IF(C8096&gt;'Assumptions Notes'!C$11,-C8096*('Assumptions Notes'!C$13/(2*1000)),G8096*D8096)</f>
        <v>2.4536624999999999E-2</v>
      </c>
    </row>
    <row r="8097" spans="1:9" ht="16" x14ac:dyDescent="0.2">
      <c r="A8097" s="5">
        <v>42720.666666666664</v>
      </c>
      <c r="B8097" s="2">
        <v>1230.52</v>
      </c>
      <c r="C8097" s="29">
        <v>105.8</v>
      </c>
      <c r="D8097" s="8">
        <v>2.4499999999999999E-4</v>
      </c>
      <c r="E8097" s="13">
        <f>D8097*'Assumptions Notes'!C$12</f>
        <v>2.9399999999999999E-2</v>
      </c>
      <c r="F8097" s="15">
        <f t="shared" si="252"/>
        <v>2.5921E-2</v>
      </c>
      <c r="G8097" s="10">
        <f>IF(C8097&gt;'Assumptions Notes'!C$11,'Assumptions Notes'!C$11,C8097)</f>
        <v>105.8</v>
      </c>
      <c r="H8097" s="15">
        <f t="shared" si="253"/>
        <v>2.5921E-2</v>
      </c>
      <c r="I8097" s="2">
        <f>IF(C8097&gt;'Assumptions Notes'!C$11,-C8097*('Assumptions Notes'!C$13/(2*1000)),G8097*D8097)</f>
        <v>2.5921E-2</v>
      </c>
    </row>
    <row r="8098" spans="1:9" ht="16" x14ac:dyDescent="0.2">
      <c r="A8098" s="5">
        <v>42720.6875</v>
      </c>
      <c r="B8098" s="2">
        <v>1277.94</v>
      </c>
      <c r="C8098" s="29">
        <v>107.2</v>
      </c>
      <c r="D8098" s="8">
        <v>2.7E-4</v>
      </c>
      <c r="E8098" s="13">
        <f>D8098*'Assumptions Notes'!C$12</f>
        <v>3.2399999999999998E-2</v>
      </c>
      <c r="F8098" s="15">
        <f t="shared" si="252"/>
        <v>2.8944000000000001E-2</v>
      </c>
      <c r="G8098" s="10">
        <f>IF(C8098&gt;'Assumptions Notes'!C$11,'Assumptions Notes'!C$11,C8098)</f>
        <v>107.2</v>
      </c>
      <c r="H8098" s="15">
        <f t="shared" si="253"/>
        <v>2.8944000000000001E-2</v>
      </c>
      <c r="I8098" s="2">
        <f>IF(C8098&gt;'Assumptions Notes'!C$11,-C8098*('Assumptions Notes'!C$13/(2*1000)),G8098*D8098)</f>
        <v>2.8944000000000001E-2</v>
      </c>
    </row>
    <row r="8099" spans="1:9" ht="16" x14ac:dyDescent="0.2">
      <c r="A8099" s="5">
        <v>42720.708333333336</v>
      </c>
      <c r="B8099" s="2">
        <v>1337.18</v>
      </c>
      <c r="C8099" s="29">
        <v>115.2</v>
      </c>
      <c r="D8099" s="8">
        <v>2.9500000000000001E-4</v>
      </c>
      <c r="E8099" s="13">
        <f>D8099*'Assumptions Notes'!C$12</f>
        <v>3.5400000000000001E-2</v>
      </c>
      <c r="F8099" s="15">
        <f t="shared" si="252"/>
        <v>3.3984E-2</v>
      </c>
      <c r="G8099" s="10">
        <f>IF(C8099&gt;'Assumptions Notes'!C$11,'Assumptions Notes'!C$11,C8099)</f>
        <v>115.2</v>
      </c>
      <c r="H8099" s="15">
        <f t="shared" si="253"/>
        <v>3.3984E-2</v>
      </c>
      <c r="I8099" s="2">
        <f>IF(C8099&gt;'Assumptions Notes'!C$11,-C8099*('Assumptions Notes'!C$13/(2*1000)),G8099*D8099)</f>
        <v>3.3984E-2</v>
      </c>
    </row>
    <row r="8100" spans="1:9" ht="16" x14ac:dyDescent="0.2">
      <c r="A8100" s="5">
        <v>42720.729166666664</v>
      </c>
      <c r="B8100" s="2">
        <v>1382.19</v>
      </c>
      <c r="C8100" s="29">
        <v>112.5</v>
      </c>
      <c r="D8100" s="8">
        <v>2.9750000000000002E-4</v>
      </c>
      <c r="E8100" s="13">
        <f>D8100*'Assumptions Notes'!C$12</f>
        <v>3.5700000000000003E-2</v>
      </c>
      <c r="F8100" s="15">
        <f t="shared" si="252"/>
        <v>3.3468750000000005E-2</v>
      </c>
      <c r="G8100" s="10">
        <f>IF(C8100&gt;'Assumptions Notes'!C$11,'Assumptions Notes'!C$11,C8100)</f>
        <v>112.5</v>
      </c>
      <c r="H8100" s="15">
        <f t="shared" si="253"/>
        <v>3.3468750000000005E-2</v>
      </c>
      <c r="I8100" s="2">
        <f>IF(C8100&gt;'Assumptions Notes'!C$11,-C8100*('Assumptions Notes'!C$13/(2*1000)),G8100*D8100)</f>
        <v>3.3468750000000005E-2</v>
      </c>
    </row>
    <row r="8101" spans="1:9" ht="16" x14ac:dyDescent="0.2">
      <c r="A8101" s="5">
        <v>42720.75</v>
      </c>
      <c r="B8101" s="2">
        <v>1382.44</v>
      </c>
      <c r="C8101" s="29">
        <v>117.2</v>
      </c>
      <c r="D8101" s="8">
        <v>2.9999999999999997E-4</v>
      </c>
      <c r="E8101" s="13">
        <f>D8101*'Assumptions Notes'!C$12</f>
        <v>3.5999999999999997E-2</v>
      </c>
      <c r="F8101" s="15">
        <f t="shared" si="252"/>
        <v>3.5159999999999997E-2</v>
      </c>
      <c r="G8101" s="10">
        <f>IF(C8101&gt;'Assumptions Notes'!C$11,'Assumptions Notes'!C$11,C8101)</f>
        <v>117.2</v>
      </c>
      <c r="H8101" s="15">
        <f t="shared" si="253"/>
        <v>3.5159999999999997E-2</v>
      </c>
      <c r="I8101" s="2">
        <f>IF(C8101&gt;'Assumptions Notes'!C$11,-C8101*('Assumptions Notes'!C$13/(2*1000)),G8101*D8101)</f>
        <v>3.5159999999999997E-2</v>
      </c>
    </row>
    <row r="8102" spans="1:9" ht="16" x14ac:dyDescent="0.2">
      <c r="A8102" s="5">
        <v>42720.770833333336</v>
      </c>
      <c r="B8102" s="2">
        <v>1388.49</v>
      </c>
      <c r="C8102" s="29">
        <v>117.4</v>
      </c>
      <c r="D8102" s="8">
        <v>2.9999999999999997E-4</v>
      </c>
      <c r="E8102" s="13">
        <f>D8102*'Assumptions Notes'!C$12</f>
        <v>3.5999999999999997E-2</v>
      </c>
      <c r="F8102" s="15">
        <f t="shared" si="252"/>
        <v>3.5220000000000001E-2</v>
      </c>
      <c r="G8102" s="10">
        <f>IF(C8102&gt;'Assumptions Notes'!C$11,'Assumptions Notes'!C$11,C8102)</f>
        <v>117.4</v>
      </c>
      <c r="H8102" s="15">
        <f t="shared" si="253"/>
        <v>3.5220000000000001E-2</v>
      </c>
      <c r="I8102" s="2">
        <f>IF(C8102&gt;'Assumptions Notes'!C$11,-C8102*('Assumptions Notes'!C$13/(2*1000)),G8102*D8102)</f>
        <v>3.5220000000000001E-2</v>
      </c>
    </row>
    <row r="8103" spans="1:9" ht="16" x14ac:dyDescent="0.2">
      <c r="A8103" s="5">
        <v>42720.791666666664</v>
      </c>
      <c r="B8103" s="2">
        <v>1400.41</v>
      </c>
      <c r="C8103" s="29">
        <v>117.1</v>
      </c>
      <c r="D8103" s="8">
        <v>2.9999999999999997E-4</v>
      </c>
      <c r="E8103" s="13">
        <f>D8103*'Assumptions Notes'!C$12</f>
        <v>3.5999999999999997E-2</v>
      </c>
      <c r="F8103" s="15">
        <f t="shared" si="252"/>
        <v>3.5129999999999995E-2</v>
      </c>
      <c r="G8103" s="10">
        <f>IF(C8103&gt;'Assumptions Notes'!C$11,'Assumptions Notes'!C$11,C8103)</f>
        <v>117.1</v>
      </c>
      <c r="H8103" s="15">
        <f t="shared" si="253"/>
        <v>3.5129999999999995E-2</v>
      </c>
      <c r="I8103" s="2">
        <f>IF(C8103&gt;'Assumptions Notes'!C$11,-C8103*('Assumptions Notes'!C$13/(2*1000)),G8103*D8103)</f>
        <v>3.5129999999999995E-2</v>
      </c>
    </row>
    <row r="8104" spans="1:9" ht="16" x14ac:dyDescent="0.2">
      <c r="A8104" s="5">
        <v>42720.8125</v>
      </c>
      <c r="B8104" s="2">
        <v>1392.15</v>
      </c>
      <c r="C8104" s="29">
        <v>122.4</v>
      </c>
      <c r="D8104" s="8">
        <v>2.9750000000000002E-4</v>
      </c>
      <c r="E8104" s="13">
        <f>D8104*'Assumptions Notes'!C$12</f>
        <v>3.5700000000000003E-2</v>
      </c>
      <c r="F8104" s="15">
        <f t="shared" si="252"/>
        <v>3.6414000000000002E-2</v>
      </c>
      <c r="G8104" s="10">
        <f>IF(C8104&gt;'Assumptions Notes'!C$11,'Assumptions Notes'!C$11,C8104)</f>
        <v>122.4</v>
      </c>
      <c r="H8104" s="15">
        <f t="shared" si="253"/>
        <v>3.6414000000000002E-2</v>
      </c>
      <c r="I8104" s="2">
        <f>IF(C8104&gt;'Assumptions Notes'!C$11,-C8104*('Assumptions Notes'!C$13/(2*1000)),G8104*D8104)</f>
        <v>3.6414000000000002E-2</v>
      </c>
    </row>
    <row r="8105" spans="1:9" ht="16" x14ac:dyDescent="0.2">
      <c r="A8105" s="5">
        <v>42720.833333333336</v>
      </c>
      <c r="B8105" s="2">
        <v>1403.3</v>
      </c>
      <c r="C8105" s="29">
        <v>120.3</v>
      </c>
      <c r="D8105" s="8">
        <v>2.9500000000000001E-4</v>
      </c>
      <c r="E8105" s="13">
        <f>D8105*'Assumptions Notes'!C$12</f>
        <v>3.5400000000000001E-2</v>
      </c>
      <c r="F8105" s="15">
        <f t="shared" si="252"/>
        <v>3.5488499999999999E-2</v>
      </c>
      <c r="G8105" s="10">
        <f>IF(C8105&gt;'Assumptions Notes'!C$11,'Assumptions Notes'!C$11,C8105)</f>
        <v>120.3</v>
      </c>
      <c r="H8105" s="15">
        <f t="shared" si="253"/>
        <v>3.5488499999999999E-2</v>
      </c>
      <c r="I8105" s="2">
        <f>IF(C8105&gt;'Assumptions Notes'!C$11,-C8105*('Assumptions Notes'!C$13/(2*1000)),G8105*D8105)</f>
        <v>3.5488499999999999E-2</v>
      </c>
    </row>
    <row r="8106" spans="1:9" ht="16" x14ac:dyDescent="0.2">
      <c r="A8106" s="5">
        <v>42720.854166666664</v>
      </c>
      <c r="B8106" s="2">
        <v>1405.99</v>
      </c>
      <c r="C8106" s="29">
        <v>120</v>
      </c>
      <c r="D8106" s="8">
        <v>2.9E-4</v>
      </c>
      <c r="E8106" s="13">
        <f>D8106*'Assumptions Notes'!C$12</f>
        <v>3.4799999999999998E-2</v>
      </c>
      <c r="F8106" s="15">
        <f t="shared" si="252"/>
        <v>3.4799999999999998E-2</v>
      </c>
      <c r="G8106" s="10">
        <f>IF(C8106&gt;'Assumptions Notes'!C$11,'Assumptions Notes'!C$11,C8106)</f>
        <v>120</v>
      </c>
      <c r="H8106" s="15">
        <f t="shared" si="253"/>
        <v>3.4799999999999998E-2</v>
      </c>
      <c r="I8106" s="2">
        <f>IF(C8106&gt;'Assumptions Notes'!C$11,-C8106*('Assumptions Notes'!C$13/(2*1000)),G8106*D8106)</f>
        <v>3.4799999999999998E-2</v>
      </c>
    </row>
    <row r="8107" spans="1:9" ht="16" x14ac:dyDescent="0.2">
      <c r="A8107" s="5">
        <v>42720.875</v>
      </c>
      <c r="B8107" s="2">
        <v>1387.17</v>
      </c>
      <c r="C8107" s="29">
        <v>111.8</v>
      </c>
      <c r="D8107" s="8">
        <v>2.8499999999999999E-4</v>
      </c>
      <c r="E8107" s="13">
        <f>D8107*'Assumptions Notes'!C$12</f>
        <v>3.4200000000000001E-2</v>
      </c>
      <c r="F8107" s="15">
        <f t="shared" si="252"/>
        <v>3.1862999999999995E-2</v>
      </c>
      <c r="G8107" s="10">
        <f>IF(C8107&gt;'Assumptions Notes'!C$11,'Assumptions Notes'!C$11,C8107)</f>
        <v>111.8</v>
      </c>
      <c r="H8107" s="15">
        <f t="shared" si="253"/>
        <v>3.1862999999999995E-2</v>
      </c>
      <c r="I8107" s="2">
        <f>IF(C8107&gt;'Assumptions Notes'!C$11,-C8107*('Assumptions Notes'!C$13/(2*1000)),G8107*D8107)</f>
        <v>3.1862999999999995E-2</v>
      </c>
    </row>
    <row r="8108" spans="1:9" ht="16" x14ac:dyDescent="0.2">
      <c r="A8108" s="5">
        <v>42720.895833333336</v>
      </c>
      <c r="B8108" s="2">
        <v>1360.33</v>
      </c>
      <c r="C8108" s="29">
        <v>108.9</v>
      </c>
      <c r="D8108" s="8">
        <v>2.7E-4</v>
      </c>
      <c r="E8108" s="13">
        <f>D8108*'Assumptions Notes'!C$12</f>
        <v>3.2399999999999998E-2</v>
      </c>
      <c r="F8108" s="15">
        <f t="shared" si="252"/>
        <v>2.9403000000000002E-2</v>
      </c>
      <c r="G8108" s="10">
        <f>IF(C8108&gt;'Assumptions Notes'!C$11,'Assumptions Notes'!C$11,C8108)</f>
        <v>108.9</v>
      </c>
      <c r="H8108" s="15">
        <f t="shared" si="253"/>
        <v>2.9403000000000002E-2</v>
      </c>
      <c r="I8108" s="2">
        <f>IF(C8108&gt;'Assumptions Notes'!C$11,-C8108*('Assumptions Notes'!C$13/(2*1000)),G8108*D8108)</f>
        <v>2.9403000000000002E-2</v>
      </c>
    </row>
    <row r="8109" spans="1:9" ht="16" x14ac:dyDescent="0.2">
      <c r="A8109" s="5">
        <v>42720.916666666664</v>
      </c>
      <c r="B8109" s="2">
        <v>1327.21</v>
      </c>
      <c r="C8109" s="29">
        <v>106.4</v>
      </c>
      <c r="D8109" s="8">
        <v>2.5500000000000002E-4</v>
      </c>
      <c r="E8109" s="13">
        <f>D8109*'Assumptions Notes'!C$12</f>
        <v>3.0600000000000002E-2</v>
      </c>
      <c r="F8109" s="15">
        <f t="shared" si="252"/>
        <v>2.7132000000000003E-2</v>
      </c>
      <c r="G8109" s="10">
        <f>IF(C8109&gt;'Assumptions Notes'!C$11,'Assumptions Notes'!C$11,C8109)</f>
        <v>106.4</v>
      </c>
      <c r="H8109" s="15">
        <f t="shared" si="253"/>
        <v>2.7132000000000003E-2</v>
      </c>
      <c r="I8109" s="2">
        <f>IF(C8109&gt;'Assumptions Notes'!C$11,-C8109*('Assumptions Notes'!C$13/(2*1000)),G8109*D8109)</f>
        <v>2.7132000000000003E-2</v>
      </c>
    </row>
    <row r="8110" spans="1:9" ht="16" x14ac:dyDescent="0.2">
      <c r="A8110" s="5">
        <v>42720.9375</v>
      </c>
      <c r="B8110" s="2">
        <v>1303.96</v>
      </c>
      <c r="C8110" s="29">
        <v>109.6</v>
      </c>
      <c r="D8110" s="8">
        <v>2.1250000000000002E-4</v>
      </c>
      <c r="E8110" s="13">
        <f>D8110*'Assumptions Notes'!C$12</f>
        <v>2.5500000000000002E-2</v>
      </c>
      <c r="F8110" s="15">
        <f t="shared" si="252"/>
        <v>2.3290000000000002E-2</v>
      </c>
      <c r="G8110" s="10">
        <f>IF(C8110&gt;'Assumptions Notes'!C$11,'Assumptions Notes'!C$11,C8110)</f>
        <v>109.6</v>
      </c>
      <c r="H8110" s="15">
        <f t="shared" si="253"/>
        <v>2.3290000000000002E-2</v>
      </c>
      <c r="I8110" s="2">
        <f>IF(C8110&gt;'Assumptions Notes'!C$11,-C8110*('Assumptions Notes'!C$13/(2*1000)),G8110*D8110)</f>
        <v>2.3290000000000002E-2</v>
      </c>
    </row>
    <row r="8111" spans="1:9" ht="16" x14ac:dyDescent="0.2">
      <c r="A8111" s="5">
        <v>42720.958333333336</v>
      </c>
      <c r="B8111" s="2">
        <v>1239.71</v>
      </c>
      <c r="C8111" s="29">
        <v>114.7</v>
      </c>
      <c r="D8111" s="8">
        <v>1.7000000000000001E-4</v>
      </c>
      <c r="E8111" s="13">
        <f>D8111*'Assumptions Notes'!C$12</f>
        <v>2.0400000000000001E-2</v>
      </c>
      <c r="F8111" s="15">
        <f t="shared" si="252"/>
        <v>1.9499000000000002E-2</v>
      </c>
      <c r="G8111" s="10">
        <f>IF(C8111&gt;'Assumptions Notes'!C$11,'Assumptions Notes'!C$11,C8111)</f>
        <v>114.7</v>
      </c>
      <c r="H8111" s="15">
        <f t="shared" si="253"/>
        <v>1.9499000000000002E-2</v>
      </c>
      <c r="I8111" s="2">
        <f>IF(C8111&gt;'Assumptions Notes'!C$11,-C8111*('Assumptions Notes'!C$13/(2*1000)),G8111*D8111)</f>
        <v>1.9499000000000002E-2</v>
      </c>
    </row>
    <row r="8112" spans="1:9" ht="16" x14ac:dyDescent="0.2">
      <c r="A8112" s="5">
        <v>42720.979166666664</v>
      </c>
      <c r="B8112" s="2">
        <v>1218.8800000000001</v>
      </c>
      <c r="C8112" s="29">
        <v>115.3</v>
      </c>
      <c r="D8112" s="8">
        <v>1.5000000000000001E-4</v>
      </c>
      <c r="E8112" s="13">
        <f>D8112*'Assumptions Notes'!C$12</f>
        <v>1.8000000000000002E-2</v>
      </c>
      <c r="F8112" s="15">
        <f t="shared" si="252"/>
        <v>1.7295000000000001E-2</v>
      </c>
      <c r="G8112" s="10">
        <f>IF(C8112&gt;'Assumptions Notes'!C$11,'Assumptions Notes'!C$11,C8112)</f>
        <v>115.3</v>
      </c>
      <c r="H8112" s="15">
        <f t="shared" si="253"/>
        <v>1.7295000000000001E-2</v>
      </c>
      <c r="I8112" s="2">
        <f>IF(C8112&gt;'Assumptions Notes'!C$11,-C8112*('Assumptions Notes'!C$13/(2*1000)),G8112*D8112)</f>
        <v>1.7295000000000001E-2</v>
      </c>
    </row>
    <row r="8113" spans="1:9" ht="16" x14ac:dyDescent="0.2">
      <c r="A8113" s="5">
        <v>42721</v>
      </c>
      <c r="B8113" s="2">
        <v>1420.85</v>
      </c>
      <c r="C8113" s="29">
        <v>118.5</v>
      </c>
      <c r="D8113" s="8">
        <v>1.2999999999999999E-4</v>
      </c>
      <c r="E8113" s="13">
        <f>D8113*'Assumptions Notes'!C$12</f>
        <v>1.5599999999999999E-2</v>
      </c>
      <c r="F8113" s="15">
        <f t="shared" si="252"/>
        <v>1.5404999999999999E-2</v>
      </c>
      <c r="G8113" s="10">
        <f>IF(C8113&gt;'Assumptions Notes'!C$11,'Assumptions Notes'!C$11,C8113)</f>
        <v>118.5</v>
      </c>
      <c r="H8113" s="15">
        <f t="shared" si="253"/>
        <v>1.5404999999999999E-2</v>
      </c>
      <c r="I8113" s="2">
        <f>IF(C8113&gt;'Assumptions Notes'!C$11,-C8113*('Assumptions Notes'!C$13/(2*1000)),G8113*D8113)</f>
        <v>1.5404999999999999E-2</v>
      </c>
    </row>
    <row r="8114" spans="1:9" ht="16" x14ac:dyDescent="0.2">
      <c r="A8114" s="5">
        <v>42721.020833333336</v>
      </c>
      <c r="B8114" s="2">
        <v>1283.8699999999999</v>
      </c>
      <c r="C8114" s="29">
        <v>117</v>
      </c>
      <c r="D8114" s="8">
        <v>1.175E-4</v>
      </c>
      <c r="E8114" s="13">
        <f>D8114*'Assumptions Notes'!C$12</f>
        <v>1.41E-2</v>
      </c>
      <c r="F8114" s="15">
        <f t="shared" si="252"/>
        <v>1.3747499999999999E-2</v>
      </c>
      <c r="G8114" s="10">
        <f>IF(C8114&gt;'Assumptions Notes'!C$11,'Assumptions Notes'!C$11,C8114)</f>
        <v>117</v>
      </c>
      <c r="H8114" s="15">
        <f t="shared" si="253"/>
        <v>1.3747499999999999E-2</v>
      </c>
      <c r="I8114" s="2">
        <f>IF(C8114&gt;'Assumptions Notes'!C$11,-C8114*('Assumptions Notes'!C$13/(2*1000)),G8114*D8114)</f>
        <v>1.3747499999999999E-2</v>
      </c>
    </row>
    <row r="8115" spans="1:9" ht="16" x14ac:dyDescent="0.2">
      <c r="A8115" s="5">
        <v>42721.041666666664</v>
      </c>
      <c r="B8115" s="2">
        <v>1232.73</v>
      </c>
      <c r="C8115" s="29">
        <v>116.6</v>
      </c>
      <c r="D8115" s="8">
        <v>1.05E-4</v>
      </c>
      <c r="E8115" s="13">
        <f>D8115*'Assumptions Notes'!C$12</f>
        <v>1.26E-2</v>
      </c>
      <c r="F8115" s="15">
        <f t="shared" si="252"/>
        <v>1.2243E-2</v>
      </c>
      <c r="G8115" s="10">
        <f>IF(C8115&gt;'Assumptions Notes'!C$11,'Assumptions Notes'!C$11,C8115)</f>
        <v>116.6</v>
      </c>
      <c r="H8115" s="15">
        <f t="shared" si="253"/>
        <v>1.2243E-2</v>
      </c>
      <c r="I8115" s="2">
        <f>IF(C8115&gt;'Assumptions Notes'!C$11,-C8115*('Assumptions Notes'!C$13/(2*1000)),G8115*D8115)</f>
        <v>1.2243E-2</v>
      </c>
    </row>
    <row r="8116" spans="1:9" ht="16" x14ac:dyDescent="0.2">
      <c r="A8116" s="5">
        <v>42721.0625</v>
      </c>
      <c r="B8116" s="2">
        <v>1169.27</v>
      </c>
      <c r="C8116" s="29">
        <v>118.2</v>
      </c>
      <c r="D8116" s="8">
        <v>1.025E-4</v>
      </c>
      <c r="E8116" s="13">
        <f>D8116*'Assumptions Notes'!C$12</f>
        <v>1.23E-2</v>
      </c>
      <c r="F8116" s="15">
        <f t="shared" si="252"/>
        <v>1.21155E-2</v>
      </c>
      <c r="G8116" s="10">
        <f>IF(C8116&gt;'Assumptions Notes'!C$11,'Assumptions Notes'!C$11,C8116)</f>
        <v>118.2</v>
      </c>
      <c r="H8116" s="15">
        <f t="shared" si="253"/>
        <v>1.21155E-2</v>
      </c>
      <c r="I8116" s="2">
        <f>IF(C8116&gt;'Assumptions Notes'!C$11,-C8116*('Assumptions Notes'!C$13/(2*1000)),G8116*D8116)</f>
        <v>1.21155E-2</v>
      </c>
    </row>
    <row r="8117" spans="1:9" ht="16" x14ac:dyDescent="0.2">
      <c r="A8117" s="5">
        <v>42721.083333333336</v>
      </c>
      <c r="B8117" s="2">
        <v>1103.98</v>
      </c>
      <c r="C8117" s="29">
        <v>116.4</v>
      </c>
      <c r="D8117" s="8">
        <v>1E-4</v>
      </c>
      <c r="E8117" s="13">
        <f>D8117*'Assumptions Notes'!C$12</f>
        <v>1.2E-2</v>
      </c>
      <c r="F8117" s="15">
        <f t="shared" si="252"/>
        <v>1.1640000000000001E-2</v>
      </c>
      <c r="G8117" s="10">
        <f>IF(C8117&gt;'Assumptions Notes'!C$11,'Assumptions Notes'!C$11,C8117)</f>
        <v>116.4</v>
      </c>
      <c r="H8117" s="15">
        <f t="shared" si="253"/>
        <v>1.1640000000000001E-2</v>
      </c>
      <c r="I8117" s="2">
        <f>IF(C8117&gt;'Assumptions Notes'!C$11,-C8117*('Assumptions Notes'!C$13/(2*1000)),G8117*D8117)</f>
        <v>1.1640000000000001E-2</v>
      </c>
    </row>
    <row r="8118" spans="1:9" ht="16" x14ac:dyDescent="0.2">
      <c r="A8118" s="5">
        <v>42721.104166666664</v>
      </c>
      <c r="B8118" s="2">
        <v>1060.0999999999999</v>
      </c>
      <c r="C8118" s="29">
        <v>114.2</v>
      </c>
      <c r="D8118" s="8">
        <v>9.8750000000000002E-5</v>
      </c>
      <c r="E8118" s="13">
        <f>D8118*'Assumptions Notes'!C$12</f>
        <v>1.1849999999999999E-2</v>
      </c>
      <c r="F8118" s="15">
        <f t="shared" si="252"/>
        <v>1.1277250000000001E-2</v>
      </c>
      <c r="G8118" s="10">
        <f>IF(C8118&gt;'Assumptions Notes'!C$11,'Assumptions Notes'!C$11,C8118)</f>
        <v>114.2</v>
      </c>
      <c r="H8118" s="15">
        <f t="shared" si="253"/>
        <v>1.1277250000000001E-2</v>
      </c>
      <c r="I8118" s="2">
        <f>IF(C8118&gt;'Assumptions Notes'!C$11,-C8118*('Assumptions Notes'!C$13/(2*1000)),G8118*D8118)</f>
        <v>1.1277250000000001E-2</v>
      </c>
    </row>
    <row r="8119" spans="1:9" ht="16" x14ac:dyDescent="0.2">
      <c r="A8119" s="5">
        <v>42721.125</v>
      </c>
      <c r="B8119" s="2">
        <v>1042.98</v>
      </c>
      <c r="C8119" s="29">
        <v>109.4</v>
      </c>
      <c r="D8119" s="8">
        <v>9.7499999999999998E-5</v>
      </c>
      <c r="E8119" s="13">
        <f>D8119*'Assumptions Notes'!C$12</f>
        <v>1.17E-2</v>
      </c>
      <c r="F8119" s="15">
        <f t="shared" si="252"/>
        <v>1.0666500000000001E-2</v>
      </c>
      <c r="G8119" s="10">
        <f>IF(C8119&gt;'Assumptions Notes'!C$11,'Assumptions Notes'!C$11,C8119)</f>
        <v>109.4</v>
      </c>
      <c r="H8119" s="15">
        <f t="shared" si="253"/>
        <v>1.0666500000000001E-2</v>
      </c>
      <c r="I8119" s="2">
        <f>IF(C8119&gt;'Assumptions Notes'!C$11,-C8119*('Assumptions Notes'!C$13/(2*1000)),G8119*D8119)</f>
        <v>1.0666500000000001E-2</v>
      </c>
    </row>
    <row r="8120" spans="1:9" ht="16" x14ac:dyDescent="0.2">
      <c r="A8120" s="5">
        <v>42721.145833333336</v>
      </c>
      <c r="B8120" s="2">
        <v>1035.33</v>
      </c>
      <c r="C8120" s="29">
        <v>110.4</v>
      </c>
      <c r="D8120" s="8">
        <v>9.6250000000000009E-5</v>
      </c>
      <c r="E8120" s="13">
        <f>D8120*'Assumptions Notes'!C$12</f>
        <v>1.1550000000000001E-2</v>
      </c>
      <c r="F8120" s="15">
        <f t="shared" si="252"/>
        <v>1.0626000000000002E-2</v>
      </c>
      <c r="G8120" s="10">
        <f>IF(C8120&gt;'Assumptions Notes'!C$11,'Assumptions Notes'!C$11,C8120)</f>
        <v>110.4</v>
      </c>
      <c r="H8120" s="15">
        <f t="shared" si="253"/>
        <v>1.0626000000000002E-2</v>
      </c>
      <c r="I8120" s="2">
        <f>IF(C8120&gt;'Assumptions Notes'!C$11,-C8120*('Assumptions Notes'!C$13/(2*1000)),G8120*D8120)</f>
        <v>1.0626000000000002E-2</v>
      </c>
    </row>
    <row r="8121" spans="1:9" ht="16" x14ac:dyDescent="0.2">
      <c r="A8121" s="5">
        <v>42721.166666666664</v>
      </c>
      <c r="B8121" s="2">
        <v>1012.33</v>
      </c>
      <c r="C8121" s="29">
        <v>108.1</v>
      </c>
      <c r="D8121" s="8">
        <v>9.5000000000000005E-5</v>
      </c>
      <c r="E8121" s="13">
        <f>D8121*'Assumptions Notes'!C$12</f>
        <v>1.14E-2</v>
      </c>
      <c r="F8121" s="15">
        <f t="shared" si="252"/>
        <v>1.0269500000000001E-2</v>
      </c>
      <c r="G8121" s="10">
        <f>IF(C8121&gt;'Assumptions Notes'!C$11,'Assumptions Notes'!C$11,C8121)</f>
        <v>108.1</v>
      </c>
      <c r="H8121" s="15">
        <f t="shared" si="253"/>
        <v>1.0269500000000001E-2</v>
      </c>
      <c r="I8121" s="2">
        <f>IF(C8121&gt;'Assumptions Notes'!C$11,-C8121*('Assumptions Notes'!C$13/(2*1000)),G8121*D8121)</f>
        <v>1.0269500000000001E-2</v>
      </c>
    </row>
    <row r="8122" spans="1:9" ht="16" x14ac:dyDescent="0.2">
      <c r="A8122" s="5">
        <v>42721.1875</v>
      </c>
      <c r="B8122" s="2">
        <v>999.29</v>
      </c>
      <c r="C8122" s="29">
        <v>108.9</v>
      </c>
      <c r="D8122" s="8">
        <v>9.6250000000000009E-5</v>
      </c>
      <c r="E8122" s="13">
        <f>D8122*'Assumptions Notes'!C$12</f>
        <v>1.1550000000000001E-2</v>
      </c>
      <c r="F8122" s="15">
        <f t="shared" si="252"/>
        <v>1.0481625000000001E-2</v>
      </c>
      <c r="G8122" s="10">
        <f>IF(C8122&gt;'Assumptions Notes'!C$11,'Assumptions Notes'!C$11,C8122)</f>
        <v>108.9</v>
      </c>
      <c r="H8122" s="15">
        <f t="shared" si="253"/>
        <v>1.0481625000000001E-2</v>
      </c>
      <c r="I8122" s="2">
        <f>IF(C8122&gt;'Assumptions Notes'!C$11,-C8122*('Assumptions Notes'!C$13/(2*1000)),G8122*D8122)</f>
        <v>1.0481625000000001E-2</v>
      </c>
    </row>
    <row r="8123" spans="1:9" ht="16" x14ac:dyDescent="0.2">
      <c r="A8123" s="5">
        <v>42721.208333333336</v>
      </c>
      <c r="B8123" s="2">
        <v>1004.46</v>
      </c>
      <c r="C8123" s="29">
        <v>114.6</v>
      </c>
      <c r="D8123" s="8">
        <v>9.7499999999999998E-5</v>
      </c>
      <c r="E8123" s="13">
        <f>D8123*'Assumptions Notes'!C$12</f>
        <v>1.17E-2</v>
      </c>
      <c r="F8123" s="15">
        <f t="shared" si="252"/>
        <v>1.1173499999999999E-2</v>
      </c>
      <c r="G8123" s="10">
        <f>IF(C8123&gt;'Assumptions Notes'!C$11,'Assumptions Notes'!C$11,C8123)</f>
        <v>114.6</v>
      </c>
      <c r="H8123" s="15">
        <f t="shared" si="253"/>
        <v>1.1173499999999999E-2</v>
      </c>
      <c r="I8123" s="2">
        <f>IF(C8123&gt;'Assumptions Notes'!C$11,-C8123*('Assumptions Notes'!C$13/(2*1000)),G8123*D8123)</f>
        <v>1.1173499999999999E-2</v>
      </c>
    </row>
    <row r="8124" spans="1:9" ht="16" x14ac:dyDescent="0.2">
      <c r="A8124" s="5">
        <v>42721.229166666664</v>
      </c>
      <c r="B8124" s="2">
        <v>960.96</v>
      </c>
      <c r="C8124" s="29">
        <v>115.7</v>
      </c>
      <c r="D8124" s="8">
        <v>1.15E-4</v>
      </c>
      <c r="E8124" s="13">
        <f>D8124*'Assumptions Notes'!C$12</f>
        <v>1.38E-2</v>
      </c>
      <c r="F8124" s="15">
        <f t="shared" si="252"/>
        <v>1.3305500000000001E-2</v>
      </c>
      <c r="G8124" s="10">
        <f>IF(C8124&gt;'Assumptions Notes'!C$11,'Assumptions Notes'!C$11,C8124)</f>
        <v>115.7</v>
      </c>
      <c r="H8124" s="15">
        <f t="shared" si="253"/>
        <v>1.3305500000000001E-2</v>
      </c>
      <c r="I8124" s="2">
        <f>IF(C8124&gt;'Assumptions Notes'!C$11,-C8124*('Assumptions Notes'!C$13/(2*1000)),G8124*D8124)</f>
        <v>1.3305500000000001E-2</v>
      </c>
    </row>
    <row r="8125" spans="1:9" ht="16" x14ac:dyDescent="0.2">
      <c r="A8125" s="5">
        <v>42721.25</v>
      </c>
      <c r="B8125" s="2">
        <v>972.25</v>
      </c>
      <c r="C8125" s="29">
        <v>119.7</v>
      </c>
      <c r="D8125" s="8">
        <v>1.325E-4</v>
      </c>
      <c r="E8125" s="13">
        <f>D8125*'Assumptions Notes'!C$12</f>
        <v>1.5900000000000001E-2</v>
      </c>
      <c r="F8125" s="15">
        <f t="shared" si="252"/>
        <v>1.5860249999999999E-2</v>
      </c>
      <c r="G8125" s="10">
        <f>IF(C8125&gt;'Assumptions Notes'!C$11,'Assumptions Notes'!C$11,C8125)</f>
        <v>119.7</v>
      </c>
      <c r="H8125" s="15">
        <f t="shared" si="253"/>
        <v>1.5860249999999999E-2</v>
      </c>
      <c r="I8125" s="2">
        <f>IF(C8125&gt;'Assumptions Notes'!C$11,-C8125*('Assumptions Notes'!C$13/(2*1000)),G8125*D8125)</f>
        <v>1.5860249999999999E-2</v>
      </c>
    </row>
    <row r="8126" spans="1:9" ht="16" x14ac:dyDescent="0.2">
      <c r="A8126" s="5">
        <v>42721.270833333336</v>
      </c>
      <c r="B8126" s="2">
        <v>991.51</v>
      </c>
      <c r="C8126" s="29">
        <v>119</v>
      </c>
      <c r="D8126" s="8">
        <v>1.6249999999999999E-4</v>
      </c>
      <c r="E8126" s="13">
        <f>D8126*'Assumptions Notes'!C$12</f>
        <v>1.95E-2</v>
      </c>
      <c r="F8126" s="15">
        <f t="shared" si="252"/>
        <v>1.9337500000000001E-2</v>
      </c>
      <c r="G8126" s="10">
        <f>IF(C8126&gt;'Assumptions Notes'!C$11,'Assumptions Notes'!C$11,C8126)</f>
        <v>119</v>
      </c>
      <c r="H8126" s="15">
        <f t="shared" si="253"/>
        <v>1.9337500000000001E-2</v>
      </c>
      <c r="I8126" s="2">
        <f>IF(C8126&gt;'Assumptions Notes'!C$11,-C8126*('Assumptions Notes'!C$13/(2*1000)),G8126*D8126)</f>
        <v>1.9337500000000001E-2</v>
      </c>
    </row>
    <row r="8127" spans="1:9" ht="16" x14ac:dyDescent="0.2">
      <c r="A8127" s="5">
        <v>42721.291666666664</v>
      </c>
      <c r="B8127" s="2">
        <v>1015.22</v>
      </c>
      <c r="C8127" s="29">
        <v>118.9</v>
      </c>
      <c r="D8127" s="8">
        <v>1.9249999999999999E-4</v>
      </c>
      <c r="E8127" s="13">
        <f>D8127*'Assumptions Notes'!C$12</f>
        <v>2.3099999999999999E-2</v>
      </c>
      <c r="F8127" s="15">
        <f t="shared" si="252"/>
        <v>2.2888249999999999E-2</v>
      </c>
      <c r="G8127" s="10">
        <f>IF(C8127&gt;'Assumptions Notes'!C$11,'Assumptions Notes'!C$11,C8127)</f>
        <v>118.9</v>
      </c>
      <c r="H8127" s="15">
        <f t="shared" si="253"/>
        <v>2.2888249999999999E-2</v>
      </c>
      <c r="I8127" s="2">
        <f>IF(C8127&gt;'Assumptions Notes'!C$11,-C8127*('Assumptions Notes'!C$13/(2*1000)),G8127*D8127)</f>
        <v>2.2888249999999999E-2</v>
      </c>
    </row>
    <row r="8128" spans="1:9" ht="16" x14ac:dyDescent="0.2">
      <c r="A8128" s="5">
        <v>42721.3125</v>
      </c>
      <c r="B8128" s="2">
        <v>1045.79</v>
      </c>
      <c r="C8128" s="29">
        <v>116.5</v>
      </c>
      <c r="D8128" s="8">
        <v>2.0875000000000001E-4</v>
      </c>
      <c r="E8128" s="13">
        <f>D8128*'Assumptions Notes'!C$12</f>
        <v>2.5049999999999999E-2</v>
      </c>
      <c r="F8128" s="15">
        <f t="shared" si="252"/>
        <v>2.4319375000000001E-2</v>
      </c>
      <c r="G8128" s="10">
        <f>IF(C8128&gt;'Assumptions Notes'!C$11,'Assumptions Notes'!C$11,C8128)</f>
        <v>116.5</v>
      </c>
      <c r="H8128" s="15">
        <f t="shared" si="253"/>
        <v>2.4319375000000001E-2</v>
      </c>
      <c r="I8128" s="2">
        <f>IF(C8128&gt;'Assumptions Notes'!C$11,-C8128*('Assumptions Notes'!C$13/(2*1000)),G8128*D8128)</f>
        <v>2.4319375000000001E-2</v>
      </c>
    </row>
    <row r="8129" spans="1:9" ht="16" x14ac:dyDescent="0.2">
      <c r="A8129" s="5">
        <v>42721.333333333336</v>
      </c>
      <c r="B8129" s="2">
        <v>1052.77</v>
      </c>
      <c r="C8129" s="29">
        <v>113.2</v>
      </c>
      <c r="D8129" s="8">
        <v>2.2499999999999999E-4</v>
      </c>
      <c r="E8129" s="13">
        <f>D8129*'Assumptions Notes'!C$12</f>
        <v>2.7E-2</v>
      </c>
      <c r="F8129" s="15">
        <f t="shared" si="252"/>
        <v>2.547E-2</v>
      </c>
      <c r="G8129" s="10">
        <f>IF(C8129&gt;'Assumptions Notes'!C$11,'Assumptions Notes'!C$11,C8129)</f>
        <v>113.2</v>
      </c>
      <c r="H8129" s="15">
        <f t="shared" si="253"/>
        <v>2.547E-2</v>
      </c>
      <c r="I8129" s="2">
        <f>IF(C8129&gt;'Assumptions Notes'!C$11,-C8129*('Assumptions Notes'!C$13/(2*1000)),G8129*D8129)</f>
        <v>2.547E-2</v>
      </c>
    </row>
    <row r="8130" spans="1:9" ht="16" x14ac:dyDescent="0.2">
      <c r="A8130" s="5">
        <v>42721.354166666664</v>
      </c>
      <c r="B8130" s="2">
        <v>1037.28</v>
      </c>
      <c r="C8130" s="29">
        <v>110</v>
      </c>
      <c r="D8130" s="8">
        <v>2.2625E-4</v>
      </c>
      <c r="E8130" s="13">
        <f>D8130*'Assumptions Notes'!C$12</f>
        <v>2.7150000000000001E-2</v>
      </c>
      <c r="F8130" s="15">
        <f t="shared" si="252"/>
        <v>2.48875E-2</v>
      </c>
      <c r="G8130" s="10">
        <f>IF(C8130&gt;'Assumptions Notes'!C$11,'Assumptions Notes'!C$11,C8130)</f>
        <v>110</v>
      </c>
      <c r="H8130" s="15">
        <f t="shared" si="253"/>
        <v>2.48875E-2</v>
      </c>
      <c r="I8130" s="2">
        <f>IF(C8130&gt;'Assumptions Notes'!C$11,-C8130*('Assumptions Notes'!C$13/(2*1000)),G8130*D8130)</f>
        <v>2.48875E-2</v>
      </c>
    </row>
    <row r="8131" spans="1:9" ht="16" x14ac:dyDescent="0.2">
      <c r="A8131" s="5">
        <v>42721.375</v>
      </c>
      <c r="B8131" s="2">
        <v>1002.3</v>
      </c>
      <c r="C8131" s="29">
        <v>105.2</v>
      </c>
      <c r="D8131" s="8">
        <v>2.275E-4</v>
      </c>
      <c r="E8131" s="13">
        <f>D8131*'Assumptions Notes'!C$12</f>
        <v>2.7300000000000001E-2</v>
      </c>
      <c r="F8131" s="15">
        <f t="shared" ref="F8131:F8194" si="254">D8131*C8131</f>
        <v>2.3932999999999999E-2</v>
      </c>
      <c r="G8131" s="10">
        <f>IF(C8131&gt;'Assumptions Notes'!C$11,'Assumptions Notes'!C$11,C8131)</f>
        <v>105.2</v>
      </c>
      <c r="H8131" s="15">
        <f t="shared" ref="H8131:H8194" si="255">G8131*D8131</f>
        <v>2.3932999999999999E-2</v>
      </c>
      <c r="I8131" s="2">
        <f>IF(C8131&gt;'Assumptions Notes'!C$11,-C8131*('Assumptions Notes'!C$13/(2*1000)),G8131*D8131)</f>
        <v>2.3932999999999999E-2</v>
      </c>
    </row>
    <row r="8132" spans="1:9" ht="16" x14ac:dyDescent="0.2">
      <c r="A8132" s="5">
        <v>42721.395833333336</v>
      </c>
      <c r="B8132" s="2">
        <v>976.35</v>
      </c>
      <c r="C8132" s="29">
        <v>100.8</v>
      </c>
      <c r="D8132" s="8">
        <v>2.1875E-4</v>
      </c>
      <c r="E8132" s="13">
        <f>D8132*'Assumptions Notes'!C$12</f>
        <v>2.6249999999999999E-2</v>
      </c>
      <c r="F8132" s="15">
        <f t="shared" si="254"/>
        <v>2.205E-2</v>
      </c>
      <c r="G8132" s="10">
        <f>IF(C8132&gt;'Assumptions Notes'!C$11,'Assumptions Notes'!C$11,C8132)</f>
        <v>100.8</v>
      </c>
      <c r="H8132" s="15">
        <f t="shared" si="255"/>
        <v>2.205E-2</v>
      </c>
      <c r="I8132" s="2">
        <f>IF(C8132&gt;'Assumptions Notes'!C$11,-C8132*('Assumptions Notes'!C$13/(2*1000)),G8132*D8132)</f>
        <v>2.205E-2</v>
      </c>
    </row>
    <row r="8133" spans="1:9" ht="16" x14ac:dyDescent="0.2">
      <c r="A8133" s="5">
        <v>42721.416666666664</v>
      </c>
      <c r="B8133" s="2">
        <v>980.34</v>
      </c>
      <c r="C8133" s="29">
        <v>100.1</v>
      </c>
      <c r="D8133" s="8">
        <v>2.1000000000000001E-4</v>
      </c>
      <c r="E8133" s="13">
        <f>D8133*'Assumptions Notes'!C$12</f>
        <v>2.52E-2</v>
      </c>
      <c r="F8133" s="15">
        <f t="shared" si="254"/>
        <v>2.1020999999999998E-2</v>
      </c>
      <c r="G8133" s="10">
        <f>IF(C8133&gt;'Assumptions Notes'!C$11,'Assumptions Notes'!C$11,C8133)</f>
        <v>100.1</v>
      </c>
      <c r="H8133" s="15">
        <f t="shared" si="255"/>
        <v>2.1020999999999998E-2</v>
      </c>
      <c r="I8133" s="2">
        <f>IF(C8133&gt;'Assumptions Notes'!C$11,-C8133*('Assumptions Notes'!C$13/(2*1000)),G8133*D8133)</f>
        <v>2.1020999999999998E-2</v>
      </c>
    </row>
    <row r="8134" spans="1:9" ht="16" x14ac:dyDescent="0.2">
      <c r="A8134" s="5">
        <v>42721.4375</v>
      </c>
      <c r="B8134" s="2">
        <v>918.47</v>
      </c>
      <c r="C8134" s="29">
        <v>103.6</v>
      </c>
      <c r="D8134" s="8">
        <v>2.075E-4</v>
      </c>
      <c r="E8134" s="13">
        <f>D8134*'Assumptions Notes'!C$12</f>
        <v>2.4899999999999999E-2</v>
      </c>
      <c r="F8134" s="15">
        <f t="shared" si="254"/>
        <v>2.1496999999999999E-2</v>
      </c>
      <c r="G8134" s="10">
        <f>IF(C8134&gt;'Assumptions Notes'!C$11,'Assumptions Notes'!C$11,C8134)</f>
        <v>103.6</v>
      </c>
      <c r="H8134" s="15">
        <f t="shared" si="255"/>
        <v>2.1496999999999999E-2</v>
      </c>
      <c r="I8134" s="2">
        <f>IF(C8134&gt;'Assumptions Notes'!C$11,-C8134*('Assumptions Notes'!C$13/(2*1000)),G8134*D8134)</f>
        <v>2.1496999999999999E-2</v>
      </c>
    </row>
    <row r="8135" spans="1:9" ht="16" x14ac:dyDescent="0.2">
      <c r="A8135" s="5">
        <v>42721.458333333336</v>
      </c>
      <c r="B8135" s="2">
        <v>870.92</v>
      </c>
      <c r="C8135" s="29">
        <v>109.2</v>
      </c>
      <c r="D8135" s="8">
        <v>2.05E-4</v>
      </c>
      <c r="E8135" s="13">
        <f>D8135*'Assumptions Notes'!C$12</f>
        <v>2.46E-2</v>
      </c>
      <c r="F8135" s="15">
        <f t="shared" si="254"/>
        <v>2.2386E-2</v>
      </c>
      <c r="G8135" s="10">
        <f>IF(C8135&gt;'Assumptions Notes'!C$11,'Assumptions Notes'!C$11,C8135)</f>
        <v>109.2</v>
      </c>
      <c r="H8135" s="15">
        <f t="shared" si="255"/>
        <v>2.2386E-2</v>
      </c>
      <c r="I8135" s="2">
        <f>IF(C8135&gt;'Assumptions Notes'!C$11,-C8135*('Assumptions Notes'!C$13/(2*1000)),G8135*D8135)</f>
        <v>2.2386E-2</v>
      </c>
    </row>
    <row r="8136" spans="1:9" ht="16" x14ac:dyDescent="0.2">
      <c r="A8136" s="5">
        <v>42721.479166666664</v>
      </c>
      <c r="B8136" s="2">
        <v>895.62</v>
      </c>
      <c r="C8136" s="29">
        <v>111.2</v>
      </c>
      <c r="D8136" s="8">
        <v>2.1499999999999999E-4</v>
      </c>
      <c r="E8136" s="13">
        <f>D8136*'Assumptions Notes'!C$12</f>
        <v>2.58E-2</v>
      </c>
      <c r="F8136" s="15">
        <f t="shared" si="254"/>
        <v>2.3907999999999999E-2</v>
      </c>
      <c r="G8136" s="10">
        <f>IF(C8136&gt;'Assumptions Notes'!C$11,'Assumptions Notes'!C$11,C8136)</f>
        <v>111.2</v>
      </c>
      <c r="H8136" s="15">
        <f t="shared" si="255"/>
        <v>2.3907999999999999E-2</v>
      </c>
      <c r="I8136" s="2">
        <f>IF(C8136&gt;'Assumptions Notes'!C$11,-C8136*('Assumptions Notes'!C$13/(2*1000)),G8136*D8136)</f>
        <v>2.3907999999999999E-2</v>
      </c>
    </row>
    <row r="8137" spans="1:9" ht="16" x14ac:dyDescent="0.2">
      <c r="A8137" s="5">
        <v>42721.5</v>
      </c>
      <c r="B8137" s="2">
        <v>844.21</v>
      </c>
      <c r="C8137" s="29">
        <v>115</v>
      </c>
      <c r="D8137" s="8">
        <v>2.2499999999999999E-4</v>
      </c>
      <c r="E8137" s="13">
        <f>D8137*'Assumptions Notes'!C$12</f>
        <v>2.7E-2</v>
      </c>
      <c r="F8137" s="15">
        <f t="shared" si="254"/>
        <v>2.5874999999999999E-2</v>
      </c>
      <c r="G8137" s="10">
        <f>IF(C8137&gt;'Assumptions Notes'!C$11,'Assumptions Notes'!C$11,C8137)</f>
        <v>115</v>
      </c>
      <c r="H8137" s="15">
        <f t="shared" si="255"/>
        <v>2.5874999999999999E-2</v>
      </c>
      <c r="I8137" s="2">
        <f>IF(C8137&gt;'Assumptions Notes'!C$11,-C8137*('Assumptions Notes'!C$13/(2*1000)),G8137*D8137)</f>
        <v>2.5874999999999999E-2</v>
      </c>
    </row>
    <row r="8138" spans="1:9" ht="16" x14ac:dyDescent="0.2">
      <c r="A8138" s="5">
        <v>42721.520833333336</v>
      </c>
      <c r="B8138" s="2">
        <v>806.67</v>
      </c>
      <c r="C8138" s="29">
        <v>114.9</v>
      </c>
      <c r="D8138" s="8">
        <v>2.1250000000000002E-4</v>
      </c>
      <c r="E8138" s="13">
        <f>D8138*'Assumptions Notes'!C$12</f>
        <v>2.5500000000000002E-2</v>
      </c>
      <c r="F8138" s="15">
        <f t="shared" si="254"/>
        <v>2.4416250000000004E-2</v>
      </c>
      <c r="G8138" s="10">
        <f>IF(C8138&gt;'Assumptions Notes'!C$11,'Assumptions Notes'!C$11,C8138)</f>
        <v>114.9</v>
      </c>
      <c r="H8138" s="15">
        <f t="shared" si="255"/>
        <v>2.4416250000000004E-2</v>
      </c>
      <c r="I8138" s="2">
        <f>IF(C8138&gt;'Assumptions Notes'!C$11,-C8138*('Assumptions Notes'!C$13/(2*1000)),G8138*D8138)</f>
        <v>2.4416250000000004E-2</v>
      </c>
    </row>
    <row r="8139" spans="1:9" ht="16" x14ac:dyDescent="0.2">
      <c r="A8139" s="5">
        <v>42721.541666666664</v>
      </c>
      <c r="B8139" s="2">
        <v>804.31</v>
      </c>
      <c r="C8139" s="29">
        <v>114.9</v>
      </c>
      <c r="D8139" s="8">
        <v>2.0000000000000001E-4</v>
      </c>
      <c r="E8139" s="13">
        <f>D8139*'Assumptions Notes'!C$12</f>
        <v>2.4E-2</v>
      </c>
      <c r="F8139" s="15">
        <f t="shared" si="254"/>
        <v>2.2980000000000004E-2</v>
      </c>
      <c r="G8139" s="10">
        <f>IF(C8139&gt;'Assumptions Notes'!C$11,'Assumptions Notes'!C$11,C8139)</f>
        <v>114.9</v>
      </c>
      <c r="H8139" s="15">
        <f t="shared" si="255"/>
        <v>2.2980000000000004E-2</v>
      </c>
      <c r="I8139" s="2">
        <f>IF(C8139&gt;'Assumptions Notes'!C$11,-C8139*('Assumptions Notes'!C$13/(2*1000)),G8139*D8139)</f>
        <v>2.2980000000000004E-2</v>
      </c>
    </row>
    <row r="8140" spans="1:9" ht="16" x14ac:dyDescent="0.2">
      <c r="A8140" s="5">
        <v>42721.5625</v>
      </c>
      <c r="B8140" s="2">
        <v>775.16</v>
      </c>
      <c r="C8140" s="29">
        <v>114.2</v>
      </c>
      <c r="D8140" s="8">
        <v>1.975E-4</v>
      </c>
      <c r="E8140" s="13">
        <f>D8140*'Assumptions Notes'!C$12</f>
        <v>2.3699999999999999E-2</v>
      </c>
      <c r="F8140" s="15">
        <f t="shared" si="254"/>
        <v>2.2554500000000002E-2</v>
      </c>
      <c r="G8140" s="10">
        <f>IF(C8140&gt;'Assumptions Notes'!C$11,'Assumptions Notes'!C$11,C8140)</f>
        <v>114.2</v>
      </c>
      <c r="H8140" s="15">
        <f t="shared" si="255"/>
        <v>2.2554500000000002E-2</v>
      </c>
      <c r="I8140" s="2">
        <f>IF(C8140&gt;'Assumptions Notes'!C$11,-C8140*('Assumptions Notes'!C$13/(2*1000)),G8140*D8140)</f>
        <v>2.2554500000000002E-2</v>
      </c>
    </row>
    <row r="8141" spans="1:9" ht="16" x14ac:dyDescent="0.2">
      <c r="A8141" s="5">
        <v>42721.583333333336</v>
      </c>
      <c r="B8141" s="2">
        <v>766.66</v>
      </c>
      <c r="C8141" s="29">
        <v>112.1</v>
      </c>
      <c r="D8141" s="8">
        <v>1.95E-4</v>
      </c>
      <c r="E8141" s="13">
        <f>D8141*'Assumptions Notes'!C$12</f>
        <v>2.3400000000000001E-2</v>
      </c>
      <c r="F8141" s="15">
        <f t="shared" si="254"/>
        <v>2.1859499999999997E-2</v>
      </c>
      <c r="G8141" s="10">
        <f>IF(C8141&gt;'Assumptions Notes'!C$11,'Assumptions Notes'!C$11,C8141)</f>
        <v>112.1</v>
      </c>
      <c r="H8141" s="15">
        <f t="shared" si="255"/>
        <v>2.1859499999999997E-2</v>
      </c>
      <c r="I8141" s="2">
        <f>IF(C8141&gt;'Assumptions Notes'!C$11,-C8141*('Assumptions Notes'!C$13/(2*1000)),G8141*D8141)</f>
        <v>2.1859499999999997E-2</v>
      </c>
    </row>
    <row r="8142" spans="1:9" ht="16" x14ac:dyDescent="0.2">
      <c r="A8142" s="5">
        <v>42721.604166666664</v>
      </c>
      <c r="B8142" s="2">
        <v>768.88</v>
      </c>
      <c r="C8142" s="29">
        <v>105.4</v>
      </c>
      <c r="D8142" s="8">
        <v>1.9625E-4</v>
      </c>
      <c r="E8142" s="13">
        <f>D8142*'Assumptions Notes'!C$12</f>
        <v>2.3550000000000001E-2</v>
      </c>
      <c r="F8142" s="15">
        <f t="shared" si="254"/>
        <v>2.0684750000000002E-2</v>
      </c>
      <c r="G8142" s="10">
        <f>IF(C8142&gt;'Assumptions Notes'!C$11,'Assumptions Notes'!C$11,C8142)</f>
        <v>105.4</v>
      </c>
      <c r="H8142" s="15">
        <f t="shared" si="255"/>
        <v>2.0684750000000002E-2</v>
      </c>
      <c r="I8142" s="2">
        <f>IF(C8142&gt;'Assumptions Notes'!C$11,-C8142*('Assumptions Notes'!C$13/(2*1000)),G8142*D8142)</f>
        <v>2.0684750000000002E-2</v>
      </c>
    </row>
    <row r="8143" spans="1:9" ht="16" x14ac:dyDescent="0.2">
      <c r="A8143" s="5">
        <v>42721.625</v>
      </c>
      <c r="B8143" s="2">
        <v>770.37</v>
      </c>
      <c r="C8143" s="29">
        <v>104.2</v>
      </c>
      <c r="D8143" s="8">
        <v>1.975E-4</v>
      </c>
      <c r="E8143" s="13">
        <f>D8143*'Assumptions Notes'!C$12</f>
        <v>2.3699999999999999E-2</v>
      </c>
      <c r="F8143" s="15">
        <f t="shared" si="254"/>
        <v>2.0579500000000001E-2</v>
      </c>
      <c r="G8143" s="10">
        <f>IF(C8143&gt;'Assumptions Notes'!C$11,'Assumptions Notes'!C$11,C8143)</f>
        <v>104.2</v>
      </c>
      <c r="H8143" s="15">
        <f t="shared" si="255"/>
        <v>2.0579500000000001E-2</v>
      </c>
      <c r="I8143" s="2">
        <f>IF(C8143&gt;'Assumptions Notes'!C$11,-C8143*('Assumptions Notes'!C$13/(2*1000)),G8143*D8143)</f>
        <v>2.0579500000000001E-2</v>
      </c>
    </row>
    <row r="8144" spans="1:9" ht="16" x14ac:dyDescent="0.2">
      <c r="A8144" s="5">
        <v>42721.645833333336</v>
      </c>
      <c r="B8144" s="2">
        <v>796.82</v>
      </c>
      <c r="C8144" s="29">
        <v>102.4</v>
      </c>
      <c r="D8144" s="8">
        <v>2.2124999999999998E-4</v>
      </c>
      <c r="E8144" s="13">
        <f>D8144*'Assumptions Notes'!C$12</f>
        <v>2.6549999999999997E-2</v>
      </c>
      <c r="F8144" s="15">
        <f t="shared" si="254"/>
        <v>2.2655999999999999E-2</v>
      </c>
      <c r="G8144" s="10">
        <f>IF(C8144&gt;'Assumptions Notes'!C$11,'Assumptions Notes'!C$11,C8144)</f>
        <v>102.4</v>
      </c>
      <c r="H8144" s="15">
        <f t="shared" si="255"/>
        <v>2.2655999999999999E-2</v>
      </c>
      <c r="I8144" s="2">
        <f>IF(C8144&gt;'Assumptions Notes'!C$11,-C8144*('Assumptions Notes'!C$13/(2*1000)),G8144*D8144)</f>
        <v>2.2655999999999999E-2</v>
      </c>
    </row>
    <row r="8145" spans="1:9" ht="16" x14ac:dyDescent="0.2">
      <c r="A8145" s="5">
        <v>42721.666666666664</v>
      </c>
      <c r="B8145" s="2">
        <v>833.16</v>
      </c>
      <c r="C8145" s="29">
        <v>99.2</v>
      </c>
      <c r="D8145" s="8">
        <v>2.4499999999999999E-4</v>
      </c>
      <c r="E8145" s="13">
        <f>D8145*'Assumptions Notes'!C$12</f>
        <v>2.9399999999999999E-2</v>
      </c>
      <c r="F8145" s="15">
        <f t="shared" si="254"/>
        <v>2.4303999999999999E-2</v>
      </c>
      <c r="G8145" s="10">
        <f>IF(C8145&gt;'Assumptions Notes'!C$11,'Assumptions Notes'!C$11,C8145)</f>
        <v>99.2</v>
      </c>
      <c r="H8145" s="15">
        <f t="shared" si="255"/>
        <v>2.4303999999999999E-2</v>
      </c>
      <c r="I8145" s="2">
        <f>IF(C8145&gt;'Assumptions Notes'!C$11,-C8145*('Assumptions Notes'!C$13/(2*1000)),G8145*D8145)</f>
        <v>2.4303999999999999E-2</v>
      </c>
    </row>
    <row r="8146" spans="1:9" ht="16" x14ac:dyDescent="0.2">
      <c r="A8146" s="5">
        <v>42721.6875</v>
      </c>
      <c r="B8146" s="2">
        <v>863.52</v>
      </c>
      <c r="C8146" s="29">
        <v>105.1</v>
      </c>
      <c r="D8146" s="8">
        <v>2.7E-4</v>
      </c>
      <c r="E8146" s="13">
        <f>D8146*'Assumptions Notes'!C$12</f>
        <v>3.2399999999999998E-2</v>
      </c>
      <c r="F8146" s="15">
        <f t="shared" si="254"/>
        <v>2.8376999999999999E-2</v>
      </c>
      <c r="G8146" s="10">
        <f>IF(C8146&gt;'Assumptions Notes'!C$11,'Assumptions Notes'!C$11,C8146)</f>
        <v>105.1</v>
      </c>
      <c r="H8146" s="15">
        <f t="shared" si="255"/>
        <v>2.8376999999999999E-2</v>
      </c>
      <c r="I8146" s="2">
        <f>IF(C8146&gt;'Assumptions Notes'!C$11,-C8146*('Assumptions Notes'!C$13/(2*1000)),G8146*D8146)</f>
        <v>2.8376999999999999E-2</v>
      </c>
    </row>
    <row r="8147" spans="1:9" ht="16" x14ac:dyDescent="0.2">
      <c r="A8147" s="5">
        <v>42721.708333333336</v>
      </c>
      <c r="B8147" s="2">
        <v>906.55</v>
      </c>
      <c r="C8147" s="29">
        <v>107.1</v>
      </c>
      <c r="D8147" s="8">
        <v>2.9500000000000001E-4</v>
      </c>
      <c r="E8147" s="13">
        <f>D8147*'Assumptions Notes'!C$12</f>
        <v>3.5400000000000001E-2</v>
      </c>
      <c r="F8147" s="15">
        <f t="shared" si="254"/>
        <v>3.1594499999999998E-2</v>
      </c>
      <c r="G8147" s="10">
        <f>IF(C8147&gt;'Assumptions Notes'!C$11,'Assumptions Notes'!C$11,C8147)</f>
        <v>107.1</v>
      </c>
      <c r="H8147" s="15">
        <f t="shared" si="255"/>
        <v>3.1594499999999998E-2</v>
      </c>
      <c r="I8147" s="2">
        <f>IF(C8147&gt;'Assumptions Notes'!C$11,-C8147*('Assumptions Notes'!C$13/(2*1000)),G8147*D8147)</f>
        <v>3.1594499999999998E-2</v>
      </c>
    </row>
    <row r="8148" spans="1:9" ht="16" x14ac:dyDescent="0.2">
      <c r="A8148" s="5">
        <v>42721.729166666664</v>
      </c>
      <c r="B8148" s="2">
        <v>975.38</v>
      </c>
      <c r="C8148" s="29">
        <v>110.3</v>
      </c>
      <c r="D8148" s="8">
        <v>2.9750000000000002E-4</v>
      </c>
      <c r="E8148" s="13">
        <f>D8148*'Assumptions Notes'!C$12</f>
        <v>3.5700000000000003E-2</v>
      </c>
      <c r="F8148" s="15">
        <f t="shared" si="254"/>
        <v>3.2814250000000003E-2</v>
      </c>
      <c r="G8148" s="10">
        <f>IF(C8148&gt;'Assumptions Notes'!C$11,'Assumptions Notes'!C$11,C8148)</f>
        <v>110.3</v>
      </c>
      <c r="H8148" s="15">
        <f t="shared" si="255"/>
        <v>3.2814250000000003E-2</v>
      </c>
      <c r="I8148" s="2">
        <f>IF(C8148&gt;'Assumptions Notes'!C$11,-C8148*('Assumptions Notes'!C$13/(2*1000)),G8148*D8148)</f>
        <v>3.2814250000000003E-2</v>
      </c>
    </row>
    <row r="8149" spans="1:9" ht="16" x14ac:dyDescent="0.2">
      <c r="A8149" s="5">
        <v>42721.75</v>
      </c>
      <c r="B8149" s="2">
        <v>1023.43</v>
      </c>
      <c r="C8149" s="29">
        <v>111</v>
      </c>
      <c r="D8149" s="8">
        <v>2.9999999999999997E-4</v>
      </c>
      <c r="E8149" s="13">
        <f>D8149*'Assumptions Notes'!C$12</f>
        <v>3.5999999999999997E-2</v>
      </c>
      <c r="F8149" s="15">
        <f t="shared" si="254"/>
        <v>3.3299999999999996E-2</v>
      </c>
      <c r="G8149" s="10">
        <f>IF(C8149&gt;'Assumptions Notes'!C$11,'Assumptions Notes'!C$11,C8149)</f>
        <v>111</v>
      </c>
      <c r="H8149" s="15">
        <f t="shared" si="255"/>
        <v>3.3299999999999996E-2</v>
      </c>
      <c r="I8149" s="2">
        <f>IF(C8149&gt;'Assumptions Notes'!C$11,-C8149*('Assumptions Notes'!C$13/(2*1000)),G8149*D8149)</f>
        <v>3.3299999999999996E-2</v>
      </c>
    </row>
    <row r="8150" spans="1:9" ht="16" x14ac:dyDescent="0.2">
      <c r="A8150" s="5">
        <v>42721.770833333336</v>
      </c>
      <c r="B8150" s="2">
        <v>1086.74</v>
      </c>
      <c r="C8150" s="29">
        <v>112.5</v>
      </c>
      <c r="D8150" s="8">
        <v>2.9999999999999997E-4</v>
      </c>
      <c r="E8150" s="13">
        <f>D8150*'Assumptions Notes'!C$12</f>
        <v>3.5999999999999997E-2</v>
      </c>
      <c r="F8150" s="15">
        <f t="shared" si="254"/>
        <v>3.3749999999999995E-2</v>
      </c>
      <c r="G8150" s="10">
        <f>IF(C8150&gt;'Assumptions Notes'!C$11,'Assumptions Notes'!C$11,C8150)</f>
        <v>112.5</v>
      </c>
      <c r="H8150" s="15">
        <f t="shared" si="255"/>
        <v>3.3749999999999995E-2</v>
      </c>
      <c r="I8150" s="2">
        <f>IF(C8150&gt;'Assumptions Notes'!C$11,-C8150*('Assumptions Notes'!C$13/(2*1000)),G8150*D8150)</f>
        <v>3.3749999999999995E-2</v>
      </c>
    </row>
    <row r="8151" spans="1:9" ht="16" x14ac:dyDescent="0.2">
      <c r="A8151" s="5">
        <v>42721.791666666664</v>
      </c>
      <c r="B8151" s="2">
        <v>1106.26</v>
      </c>
      <c r="C8151" s="29">
        <v>114.2</v>
      </c>
      <c r="D8151" s="8">
        <v>2.9999999999999997E-4</v>
      </c>
      <c r="E8151" s="13">
        <f>D8151*'Assumptions Notes'!C$12</f>
        <v>3.5999999999999997E-2</v>
      </c>
      <c r="F8151" s="15">
        <f t="shared" si="254"/>
        <v>3.4259999999999999E-2</v>
      </c>
      <c r="G8151" s="10">
        <f>IF(C8151&gt;'Assumptions Notes'!C$11,'Assumptions Notes'!C$11,C8151)</f>
        <v>114.2</v>
      </c>
      <c r="H8151" s="15">
        <f t="shared" si="255"/>
        <v>3.4259999999999999E-2</v>
      </c>
      <c r="I8151" s="2">
        <f>IF(C8151&gt;'Assumptions Notes'!C$11,-C8151*('Assumptions Notes'!C$13/(2*1000)),G8151*D8151)</f>
        <v>3.4259999999999999E-2</v>
      </c>
    </row>
    <row r="8152" spans="1:9" ht="16" x14ac:dyDescent="0.2">
      <c r="A8152" s="5">
        <v>42721.8125</v>
      </c>
      <c r="B8152" s="2">
        <v>1133.73</v>
      </c>
      <c r="C8152" s="29">
        <v>118.4</v>
      </c>
      <c r="D8152" s="8">
        <v>2.9750000000000002E-4</v>
      </c>
      <c r="E8152" s="13">
        <f>D8152*'Assumptions Notes'!C$12</f>
        <v>3.5700000000000003E-2</v>
      </c>
      <c r="F8152" s="15">
        <f t="shared" si="254"/>
        <v>3.5224000000000005E-2</v>
      </c>
      <c r="G8152" s="10">
        <f>IF(C8152&gt;'Assumptions Notes'!C$11,'Assumptions Notes'!C$11,C8152)</f>
        <v>118.4</v>
      </c>
      <c r="H8152" s="15">
        <f t="shared" si="255"/>
        <v>3.5224000000000005E-2</v>
      </c>
      <c r="I8152" s="2">
        <f>IF(C8152&gt;'Assumptions Notes'!C$11,-C8152*('Assumptions Notes'!C$13/(2*1000)),G8152*D8152)</f>
        <v>3.5224000000000005E-2</v>
      </c>
    </row>
    <row r="8153" spans="1:9" ht="16" x14ac:dyDescent="0.2">
      <c r="A8153" s="5">
        <v>42721.833333333336</v>
      </c>
      <c r="B8153" s="2">
        <v>1179.8699999999999</v>
      </c>
      <c r="C8153" s="29">
        <v>115</v>
      </c>
      <c r="D8153" s="8">
        <v>2.9500000000000001E-4</v>
      </c>
      <c r="E8153" s="13">
        <f>D8153*'Assumptions Notes'!C$12</f>
        <v>3.5400000000000001E-2</v>
      </c>
      <c r="F8153" s="15">
        <f t="shared" si="254"/>
        <v>3.3925000000000004E-2</v>
      </c>
      <c r="G8153" s="10">
        <f>IF(C8153&gt;'Assumptions Notes'!C$11,'Assumptions Notes'!C$11,C8153)</f>
        <v>115</v>
      </c>
      <c r="H8153" s="15">
        <f t="shared" si="255"/>
        <v>3.3925000000000004E-2</v>
      </c>
      <c r="I8153" s="2">
        <f>IF(C8153&gt;'Assumptions Notes'!C$11,-C8153*('Assumptions Notes'!C$13/(2*1000)),G8153*D8153)</f>
        <v>3.3925000000000004E-2</v>
      </c>
    </row>
    <row r="8154" spans="1:9" ht="16" x14ac:dyDescent="0.2">
      <c r="A8154" s="5">
        <v>42721.854166666664</v>
      </c>
      <c r="B8154" s="2">
        <v>1189.73</v>
      </c>
      <c r="C8154" s="29">
        <v>113.8</v>
      </c>
      <c r="D8154" s="8">
        <v>2.9E-4</v>
      </c>
      <c r="E8154" s="13">
        <f>D8154*'Assumptions Notes'!C$12</f>
        <v>3.4799999999999998E-2</v>
      </c>
      <c r="F8154" s="15">
        <f t="shared" si="254"/>
        <v>3.3001999999999997E-2</v>
      </c>
      <c r="G8154" s="10">
        <f>IF(C8154&gt;'Assumptions Notes'!C$11,'Assumptions Notes'!C$11,C8154)</f>
        <v>113.8</v>
      </c>
      <c r="H8154" s="15">
        <f t="shared" si="255"/>
        <v>3.3001999999999997E-2</v>
      </c>
      <c r="I8154" s="2">
        <f>IF(C8154&gt;'Assumptions Notes'!C$11,-C8154*('Assumptions Notes'!C$13/(2*1000)),G8154*D8154)</f>
        <v>3.3001999999999997E-2</v>
      </c>
    </row>
    <row r="8155" spans="1:9" ht="16" x14ac:dyDescent="0.2">
      <c r="A8155" s="5">
        <v>42721.875</v>
      </c>
      <c r="B8155" s="2">
        <v>1195.05</v>
      </c>
      <c r="C8155" s="29">
        <v>110.9</v>
      </c>
      <c r="D8155" s="8">
        <v>2.8499999999999999E-4</v>
      </c>
      <c r="E8155" s="13">
        <f>D8155*'Assumptions Notes'!C$12</f>
        <v>3.4200000000000001E-2</v>
      </c>
      <c r="F8155" s="15">
        <f t="shared" si="254"/>
        <v>3.1606500000000003E-2</v>
      </c>
      <c r="G8155" s="10">
        <f>IF(C8155&gt;'Assumptions Notes'!C$11,'Assumptions Notes'!C$11,C8155)</f>
        <v>110.9</v>
      </c>
      <c r="H8155" s="15">
        <f t="shared" si="255"/>
        <v>3.1606500000000003E-2</v>
      </c>
      <c r="I8155" s="2">
        <f>IF(C8155&gt;'Assumptions Notes'!C$11,-C8155*('Assumptions Notes'!C$13/(2*1000)),G8155*D8155)</f>
        <v>3.1606500000000003E-2</v>
      </c>
    </row>
    <row r="8156" spans="1:9" ht="16" x14ac:dyDescent="0.2">
      <c r="A8156" s="5">
        <v>42721.895833333336</v>
      </c>
      <c r="B8156" s="2">
        <v>1193.18</v>
      </c>
      <c r="C8156" s="29">
        <v>108.9</v>
      </c>
      <c r="D8156" s="8">
        <v>2.7E-4</v>
      </c>
      <c r="E8156" s="13">
        <f>D8156*'Assumptions Notes'!C$12</f>
        <v>3.2399999999999998E-2</v>
      </c>
      <c r="F8156" s="15">
        <f t="shared" si="254"/>
        <v>2.9403000000000002E-2</v>
      </c>
      <c r="G8156" s="10">
        <f>IF(C8156&gt;'Assumptions Notes'!C$11,'Assumptions Notes'!C$11,C8156)</f>
        <v>108.9</v>
      </c>
      <c r="H8156" s="15">
        <f t="shared" si="255"/>
        <v>2.9403000000000002E-2</v>
      </c>
      <c r="I8156" s="2">
        <f>IF(C8156&gt;'Assumptions Notes'!C$11,-C8156*('Assumptions Notes'!C$13/(2*1000)),G8156*D8156)</f>
        <v>2.9403000000000002E-2</v>
      </c>
    </row>
    <row r="8157" spans="1:9" ht="16" x14ac:dyDescent="0.2">
      <c r="A8157" s="5">
        <v>42721.916666666664</v>
      </c>
      <c r="B8157" s="2">
        <v>1172.57</v>
      </c>
      <c r="C8157" s="29">
        <v>104.5</v>
      </c>
      <c r="D8157" s="8">
        <v>2.5500000000000002E-4</v>
      </c>
      <c r="E8157" s="13">
        <f>D8157*'Assumptions Notes'!C$12</f>
        <v>3.0600000000000002E-2</v>
      </c>
      <c r="F8157" s="15">
        <f t="shared" si="254"/>
        <v>2.6647500000000001E-2</v>
      </c>
      <c r="G8157" s="10">
        <f>IF(C8157&gt;'Assumptions Notes'!C$11,'Assumptions Notes'!C$11,C8157)</f>
        <v>104.5</v>
      </c>
      <c r="H8157" s="15">
        <f t="shared" si="255"/>
        <v>2.6647500000000001E-2</v>
      </c>
      <c r="I8157" s="2">
        <f>IF(C8157&gt;'Assumptions Notes'!C$11,-C8157*('Assumptions Notes'!C$13/(2*1000)),G8157*D8157)</f>
        <v>2.6647500000000001E-2</v>
      </c>
    </row>
    <row r="8158" spans="1:9" ht="16" x14ac:dyDescent="0.2">
      <c r="A8158" s="5">
        <v>42721.9375</v>
      </c>
      <c r="B8158" s="2">
        <v>1165.26</v>
      </c>
      <c r="C8158" s="29">
        <v>104.8</v>
      </c>
      <c r="D8158" s="8">
        <v>2.1250000000000002E-4</v>
      </c>
      <c r="E8158" s="13">
        <f>D8158*'Assumptions Notes'!C$12</f>
        <v>2.5500000000000002E-2</v>
      </c>
      <c r="F8158" s="15">
        <f t="shared" si="254"/>
        <v>2.2270000000000002E-2</v>
      </c>
      <c r="G8158" s="10">
        <f>IF(C8158&gt;'Assumptions Notes'!C$11,'Assumptions Notes'!C$11,C8158)</f>
        <v>104.8</v>
      </c>
      <c r="H8158" s="15">
        <f t="shared" si="255"/>
        <v>2.2270000000000002E-2</v>
      </c>
      <c r="I8158" s="2">
        <f>IF(C8158&gt;'Assumptions Notes'!C$11,-C8158*('Assumptions Notes'!C$13/(2*1000)),G8158*D8158)</f>
        <v>2.2270000000000002E-2</v>
      </c>
    </row>
    <row r="8159" spans="1:9" ht="16" x14ac:dyDescent="0.2">
      <c r="A8159" s="5">
        <v>42721.958333333336</v>
      </c>
      <c r="B8159" s="2">
        <v>1152.68</v>
      </c>
      <c r="C8159" s="29">
        <v>108.5</v>
      </c>
      <c r="D8159" s="8">
        <v>1.7000000000000001E-4</v>
      </c>
      <c r="E8159" s="13">
        <f>D8159*'Assumptions Notes'!C$12</f>
        <v>2.0400000000000001E-2</v>
      </c>
      <c r="F8159" s="15">
        <f t="shared" si="254"/>
        <v>1.8445000000000003E-2</v>
      </c>
      <c r="G8159" s="10">
        <f>IF(C8159&gt;'Assumptions Notes'!C$11,'Assumptions Notes'!C$11,C8159)</f>
        <v>108.5</v>
      </c>
      <c r="H8159" s="15">
        <f t="shared" si="255"/>
        <v>1.8445000000000003E-2</v>
      </c>
      <c r="I8159" s="2">
        <f>IF(C8159&gt;'Assumptions Notes'!C$11,-C8159*('Assumptions Notes'!C$13/(2*1000)),G8159*D8159)</f>
        <v>1.8445000000000003E-2</v>
      </c>
    </row>
    <row r="8160" spans="1:9" ht="16" x14ac:dyDescent="0.2">
      <c r="A8160" s="5">
        <v>42721.979166666664</v>
      </c>
      <c r="B8160" s="2">
        <v>1175.8499999999999</v>
      </c>
      <c r="C8160" s="29">
        <v>111.2</v>
      </c>
      <c r="D8160" s="8">
        <v>1.5000000000000001E-4</v>
      </c>
      <c r="E8160" s="13">
        <f>D8160*'Assumptions Notes'!C$12</f>
        <v>1.8000000000000002E-2</v>
      </c>
      <c r="F8160" s="15">
        <f t="shared" si="254"/>
        <v>1.668E-2</v>
      </c>
      <c r="G8160" s="10">
        <f>IF(C8160&gt;'Assumptions Notes'!C$11,'Assumptions Notes'!C$11,C8160)</f>
        <v>111.2</v>
      </c>
      <c r="H8160" s="15">
        <f t="shared" si="255"/>
        <v>1.668E-2</v>
      </c>
      <c r="I8160" s="2">
        <f>IF(C8160&gt;'Assumptions Notes'!C$11,-C8160*('Assumptions Notes'!C$13/(2*1000)),G8160*D8160)</f>
        <v>1.668E-2</v>
      </c>
    </row>
    <row r="8161" spans="1:9" ht="16" x14ac:dyDescent="0.2">
      <c r="A8161" s="5">
        <v>42722</v>
      </c>
      <c r="B8161" s="2">
        <v>1375.43</v>
      </c>
      <c r="C8161" s="29">
        <v>112.3</v>
      </c>
      <c r="D8161" s="8">
        <v>1.2999999999999999E-4</v>
      </c>
      <c r="E8161" s="13">
        <f>D8161*'Assumptions Notes'!C$12</f>
        <v>1.5599999999999999E-2</v>
      </c>
      <c r="F8161" s="15">
        <f t="shared" si="254"/>
        <v>1.4598999999999999E-2</v>
      </c>
      <c r="G8161" s="10">
        <f>IF(C8161&gt;'Assumptions Notes'!C$11,'Assumptions Notes'!C$11,C8161)</f>
        <v>112.3</v>
      </c>
      <c r="H8161" s="15">
        <f t="shared" si="255"/>
        <v>1.4598999999999999E-2</v>
      </c>
      <c r="I8161" s="2">
        <f>IF(C8161&gt;'Assumptions Notes'!C$11,-C8161*('Assumptions Notes'!C$13/(2*1000)),G8161*D8161)</f>
        <v>1.4598999999999999E-2</v>
      </c>
    </row>
    <row r="8162" spans="1:9" ht="16" x14ac:dyDescent="0.2">
      <c r="A8162" s="5">
        <v>42722.020833333336</v>
      </c>
      <c r="B8162" s="2">
        <v>1270.02</v>
      </c>
      <c r="C8162" s="29">
        <v>114</v>
      </c>
      <c r="D8162" s="8">
        <v>1.175E-4</v>
      </c>
      <c r="E8162" s="13">
        <f>D8162*'Assumptions Notes'!C$12</f>
        <v>1.41E-2</v>
      </c>
      <c r="F8162" s="15">
        <f t="shared" si="254"/>
        <v>1.3394999999999999E-2</v>
      </c>
      <c r="G8162" s="10">
        <f>IF(C8162&gt;'Assumptions Notes'!C$11,'Assumptions Notes'!C$11,C8162)</f>
        <v>114</v>
      </c>
      <c r="H8162" s="15">
        <f t="shared" si="255"/>
        <v>1.3394999999999999E-2</v>
      </c>
      <c r="I8162" s="2">
        <f>IF(C8162&gt;'Assumptions Notes'!C$11,-C8162*('Assumptions Notes'!C$13/(2*1000)),G8162*D8162)</f>
        <v>1.3394999999999999E-2</v>
      </c>
    </row>
    <row r="8163" spans="1:9" ht="16" x14ac:dyDescent="0.2">
      <c r="A8163" s="5">
        <v>42722.041666666664</v>
      </c>
      <c r="B8163" s="2">
        <v>1204.21</v>
      </c>
      <c r="C8163" s="29">
        <v>112.8</v>
      </c>
      <c r="D8163" s="8">
        <v>1.05E-4</v>
      </c>
      <c r="E8163" s="13">
        <f>D8163*'Assumptions Notes'!C$12</f>
        <v>1.26E-2</v>
      </c>
      <c r="F8163" s="15">
        <f t="shared" si="254"/>
        <v>1.1844E-2</v>
      </c>
      <c r="G8163" s="10">
        <f>IF(C8163&gt;'Assumptions Notes'!C$11,'Assumptions Notes'!C$11,C8163)</f>
        <v>112.8</v>
      </c>
      <c r="H8163" s="15">
        <f t="shared" si="255"/>
        <v>1.1844E-2</v>
      </c>
      <c r="I8163" s="2">
        <f>IF(C8163&gt;'Assumptions Notes'!C$11,-C8163*('Assumptions Notes'!C$13/(2*1000)),G8163*D8163)</f>
        <v>1.1844E-2</v>
      </c>
    </row>
    <row r="8164" spans="1:9" ht="16" x14ac:dyDescent="0.2">
      <c r="A8164" s="5">
        <v>42722.0625</v>
      </c>
      <c r="B8164" s="2">
        <v>1139.94</v>
      </c>
      <c r="C8164" s="29">
        <v>110.4</v>
      </c>
      <c r="D8164" s="8">
        <v>1.025E-4</v>
      </c>
      <c r="E8164" s="13">
        <f>D8164*'Assumptions Notes'!C$12</f>
        <v>1.23E-2</v>
      </c>
      <c r="F8164" s="15">
        <f t="shared" si="254"/>
        <v>1.1316E-2</v>
      </c>
      <c r="G8164" s="10">
        <f>IF(C8164&gt;'Assumptions Notes'!C$11,'Assumptions Notes'!C$11,C8164)</f>
        <v>110.4</v>
      </c>
      <c r="H8164" s="15">
        <f t="shared" si="255"/>
        <v>1.1316E-2</v>
      </c>
      <c r="I8164" s="2">
        <f>IF(C8164&gt;'Assumptions Notes'!C$11,-C8164*('Assumptions Notes'!C$13/(2*1000)),G8164*D8164)</f>
        <v>1.1316E-2</v>
      </c>
    </row>
    <row r="8165" spans="1:9" ht="16" x14ac:dyDescent="0.2">
      <c r="A8165" s="5">
        <v>42722.083333333336</v>
      </c>
      <c r="B8165" s="2">
        <v>1082.01</v>
      </c>
      <c r="C8165" s="29">
        <v>108.4</v>
      </c>
      <c r="D8165" s="8">
        <v>1E-4</v>
      </c>
      <c r="E8165" s="13">
        <f>D8165*'Assumptions Notes'!C$12</f>
        <v>1.2E-2</v>
      </c>
      <c r="F8165" s="15">
        <f t="shared" si="254"/>
        <v>1.0840000000000001E-2</v>
      </c>
      <c r="G8165" s="10">
        <f>IF(C8165&gt;'Assumptions Notes'!C$11,'Assumptions Notes'!C$11,C8165)</f>
        <v>108.4</v>
      </c>
      <c r="H8165" s="15">
        <f t="shared" si="255"/>
        <v>1.0840000000000001E-2</v>
      </c>
      <c r="I8165" s="2">
        <f>IF(C8165&gt;'Assumptions Notes'!C$11,-C8165*('Assumptions Notes'!C$13/(2*1000)),G8165*D8165)</f>
        <v>1.0840000000000001E-2</v>
      </c>
    </row>
    <row r="8166" spans="1:9" ht="16" x14ac:dyDescent="0.2">
      <c r="A8166" s="5">
        <v>42722.104166666664</v>
      </c>
      <c r="B8166" s="2">
        <v>1075.54</v>
      </c>
      <c r="C8166" s="29">
        <v>104.3</v>
      </c>
      <c r="D8166" s="8">
        <v>9.8750000000000002E-5</v>
      </c>
      <c r="E8166" s="13">
        <f>D8166*'Assumptions Notes'!C$12</f>
        <v>1.1849999999999999E-2</v>
      </c>
      <c r="F8166" s="15">
        <f t="shared" si="254"/>
        <v>1.0299625E-2</v>
      </c>
      <c r="G8166" s="10">
        <f>IF(C8166&gt;'Assumptions Notes'!C$11,'Assumptions Notes'!C$11,C8166)</f>
        <v>104.3</v>
      </c>
      <c r="H8166" s="15">
        <f t="shared" si="255"/>
        <v>1.0299625E-2</v>
      </c>
      <c r="I8166" s="2">
        <f>IF(C8166&gt;'Assumptions Notes'!C$11,-C8166*('Assumptions Notes'!C$13/(2*1000)),G8166*D8166)</f>
        <v>1.0299625E-2</v>
      </c>
    </row>
    <row r="8167" spans="1:9" ht="16" x14ac:dyDescent="0.2">
      <c r="A8167" s="5">
        <v>42722.125</v>
      </c>
      <c r="B8167" s="2">
        <v>1054.6400000000001</v>
      </c>
      <c r="C8167" s="29">
        <v>101.8</v>
      </c>
      <c r="D8167" s="8">
        <v>9.7499999999999998E-5</v>
      </c>
      <c r="E8167" s="13">
        <f>D8167*'Assumptions Notes'!C$12</f>
        <v>1.17E-2</v>
      </c>
      <c r="F8167" s="15">
        <f t="shared" si="254"/>
        <v>9.9255000000000003E-3</v>
      </c>
      <c r="G8167" s="10">
        <f>IF(C8167&gt;'Assumptions Notes'!C$11,'Assumptions Notes'!C$11,C8167)</f>
        <v>101.8</v>
      </c>
      <c r="H8167" s="15">
        <f t="shared" si="255"/>
        <v>9.9255000000000003E-3</v>
      </c>
      <c r="I8167" s="2">
        <f>IF(C8167&gt;'Assumptions Notes'!C$11,-C8167*('Assumptions Notes'!C$13/(2*1000)),G8167*D8167)</f>
        <v>9.9255000000000003E-3</v>
      </c>
    </row>
    <row r="8168" spans="1:9" ht="16" x14ac:dyDescent="0.2">
      <c r="A8168" s="5">
        <v>42722.145833333336</v>
      </c>
      <c r="B8168" s="2">
        <v>1025.8</v>
      </c>
      <c r="C8168" s="29">
        <v>97</v>
      </c>
      <c r="D8168" s="8">
        <v>9.6250000000000009E-5</v>
      </c>
      <c r="E8168" s="13">
        <f>D8168*'Assumptions Notes'!C$12</f>
        <v>1.1550000000000001E-2</v>
      </c>
      <c r="F8168" s="15">
        <f t="shared" si="254"/>
        <v>9.3362500000000008E-3</v>
      </c>
      <c r="G8168" s="10">
        <f>IF(C8168&gt;'Assumptions Notes'!C$11,'Assumptions Notes'!C$11,C8168)</f>
        <v>97</v>
      </c>
      <c r="H8168" s="15">
        <f t="shared" si="255"/>
        <v>9.3362500000000008E-3</v>
      </c>
      <c r="I8168" s="2">
        <f>IF(C8168&gt;'Assumptions Notes'!C$11,-C8168*('Assumptions Notes'!C$13/(2*1000)),G8168*D8168)</f>
        <v>9.3362500000000008E-3</v>
      </c>
    </row>
    <row r="8169" spans="1:9" ht="16" x14ac:dyDescent="0.2">
      <c r="A8169" s="5">
        <v>42722.166666666664</v>
      </c>
      <c r="B8169" s="2">
        <v>998.98</v>
      </c>
      <c r="C8169" s="29">
        <v>95.7</v>
      </c>
      <c r="D8169" s="8">
        <v>9.5000000000000005E-5</v>
      </c>
      <c r="E8169" s="13">
        <f>D8169*'Assumptions Notes'!C$12</f>
        <v>1.14E-2</v>
      </c>
      <c r="F8169" s="15">
        <f t="shared" si="254"/>
        <v>9.0915000000000006E-3</v>
      </c>
      <c r="G8169" s="10">
        <f>IF(C8169&gt;'Assumptions Notes'!C$11,'Assumptions Notes'!C$11,C8169)</f>
        <v>95.7</v>
      </c>
      <c r="H8169" s="15">
        <f t="shared" si="255"/>
        <v>9.0915000000000006E-3</v>
      </c>
      <c r="I8169" s="2">
        <f>IF(C8169&gt;'Assumptions Notes'!C$11,-C8169*('Assumptions Notes'!C$13/(2*1000)),G8169*D8169)</f>
        <v>9.0915000000000006E-3</v>
      </c>
    </row>
    <row r="8170" spans="1:9" ht="16" x14ac:dyDescent="0.2">
      <c r="A8170" s="5">
        <v>42722.1875</v>
      </c>
      <c r="B8170" s="2">
        <v>993.4</v>
      </c>
      <c r="C8170" s="29">
        <v>99.2</v>
      </c>
      <c r="D8170" s="8">
        <v>9.6250000000000009E-5</v>
      </c>
      <c r="E8170" s="13">
        <f>D8170*'Assumptions Notes'!C$12</f>
        <v>1.1550000000000001E-2</v>
      </c>
      <c r="F8170" s="15">
        <f t="shared" si="254"/>
        <v>9.5480000000000009E-3</v>
      </c>
      <c r="G8170" s="10">
        <f>IF(C8170&gt;'Assumptions Notes'!C$11,'Assumptions Notes'!C$11,C8170)</f>
        <v>99.2</v>
      </c>
      <c r="H8170" s="15">
        <f t="shared" si="255"/>
        <v>9.5480000000000009E-3</v>
      </c>
      <c r="I8170" s="2">
        <f>IF(C8170&gt;'Assumptions Notes'!C$11,-C8170*('Assumptions Notes'!C$13/(2*1000)),G8170*D8170)</f>
        <v>9.5480000000000009E-3</v>
      </c>
    </row>
    <row r="8171" spans="1:9" ht="16" x14ac:dyDescent="0.2">
      <c r="A8171" s="5">
        <v>42722.208333333336</v>
      </c>
      <c r="B8171" s="2">
        <v>1000.98</v>
      </c>
      <c r="C8171" s="29">
        <v>102.7</v>
      </c>
      <c r="D8171" s="8">
        <v>9.7499999999999998E-5</v>
      </c>
      <c r="E8171" s="13">
        <f>D8171*'Assumptions Notes'!C$12</f>
        <v>1.17E-2</v>
      </c>
      <c r="F8171" s="15">
        <f t="shared" si="254"/>
        <v>1.001325E-2</v>
      </c>
      <c r="G8171" s="10">
        <f>IF(C8171&gt;'Assumptions Notes'!C$11,'Assumptions Notes'!C$11,C8171)</f>
        <v>102.7</v>
      </c>
      <c r="H8171" s="15">
        <f t="shared" si="255"/>
        <v>1.001325E-2</v>
      </c>
      <c r="I8171" s="2">
        <f>IF(C8171&gt;'Assumptions Notes'!C$11,-C8171*('Assumptions Notes'!C$13/(2*1000)),G8171*D8171)</f>
        <v>1.001325E-2</v>
      </c>
    </row>
    <row r="8172" spans="1:9" ht="16" x14ac:dyDescent="0.2">
      <c r="A8172" s="5">
        <v>42722.229166666664</v>
      </c>
      <c r="B8172" s="2">
        <v>997.79</v>
      </c>
      <c r="C8172" s="29">
        <v>105.7</v>
      </c>
      <c r="D8172" s="8">
        <v>1.15E-4</v>
      </c>
      <c r="E8172" s="13">
        <f>D8172*'Assumptions Notes'!C$12</f>
        <v>1.38E-2</v>
      </c>
      <c r="F8172" s="15">
        <f t="shared" si="254"/>
        <v>1.2155500000000001E-2</v>
      </c>
      <c r="G8172" s="10">
        <f>IF(C8172&gt;'Assumptions Notes'!C$11,'Assumptions Notes'!C$11,C8172)</f>
        <v>105.7</v>
      </c>
      <c r="H8172" s="15">
        <f t="shared" si="255"/>
        <v>1.2155500000000001E-2</v>
      </c>
      <c r="I8172" s="2">
        <f>IF(C8172&gt;'Assumptions Notes'!C$11,-C8172*('Assumptions Notes'!C$13/(2*1000)),G8172*D8172)</f>
        <v>1.2155500000000001E-2</v>
      </c>
    </row>
    <row r="8173" spans="1:9" ht="16" x14ac:dyDescent="0.2">
      <c r="A8173" s="5">
        <v>42722.25</v>
      </c>
      <c r="B8173" s="2">
        <v>1011.47</v>
      </c>
      <c r="C8173" s="29">
        <v>106.1</v>
      </c>
      <c r="D8173" s="8">
        <v>1.325E-4</v>
      </c>
      <c r="E8173" s="13">
        <f>D8173*'Assumptions Notes'!C$12</f>
        <v>1.5900000000000001E-2</v>
      </c>
      <c r="F8173" s="15">
        <f t="shared" si="254"/>
        <v>1.405825E-2</v>
      </c>
      <c r="G8173" s="10">
        <f>IF(C8173&gt;'Assumptions Notes'!C$11,'Assumptions Notes'!C$11,C8173)</f>
        <v>106.1</v>
      </c>
      <c r="H8173" s="15">
        <f t="shared" si="255"/>
        <v>1.405825E-2</v>
      </c>
      <c r="I8173" s="2">
        <f>IF(C8173&gt;'Assumptions Notes'!C$11,-C8173*('Assumptions Notes'!C$13/(2*1000)),G8173*D8173)</f>
        <v>1.405825E-2</v>
      </c>
    </row>
    <row r="8174" spans="1:9" ht="16" x14ac:dyDescent="0.2">
      <c r="A8174" s="5">
        <v>42722.270833333336</v>
      </c>
      <c r="B8174" s="2">
        <v>1019.61</v>
      </c>
      <c r="C8174" s="29">
        <v>108.5</v>
      </c>
      <c r="D8174" s="8">
        <v>1.6249999999999999E-4</v>
      </c>
      <c r="E8174" s="13">
        <f>D8174*'Assumptions Notes'!C$12</f>
        <v>1.95E-2</v>
      </c>
      <c r="F8174" s="15">
        <f t="shared" si="254"/>
        <v>1.7631249999999998E-2</v>
      </c>
      <c r="G8174" s="10">
        <f>IF(C8174&gt;'Assumptions Notes'!C$11,'Assumptions Notes'!C$11,C8174)</f>
        <v>108.5</v>
      </c>
      <c r="H8174" s="15">
        <f t="shared" si="255"/>
        <v>1.7631249999999998E-2</v>
      </c>
      <c r="I8174" s="2">
        <f>IF(C8174&gt;'Assumptions Notes'!C$11,-C8174*('Assumptions Notes'!C$13/(2*1000)),G8174*D8174)</f>
        <v>1.7631249999999998E-2</v>
      </c>
    </row>
    <row r="8175" spans="1:9" ht="16" x14ac:dyDescent="0.2">
      <c r="A8175" s="5">
        <v>42722.291666666664</v>
      </c>
      <c r="B8175" s="2">
        <v>1031.05</v>
      </c>
      <c r="C8175" s="29">
        <v>108.3</v>
      </c>
      <c r="D8175" s="8">
        <v>1.9249999999999999E-4</v>
      </c>
      <c r="E8175" s="13">
        <f>D8175*'Assumptions Notes'!C$12</f>
        <v>2.3099999999999999E-2</v>
      </c>
      <c r="F8175" s="15">
        <f t="shared" si="254"/>
        <v>2.0847749999999998E-2</v>
      </c>
      <c r="G8175" s="10">
        <f>IF(C8175&gt;'Assumptions Notes'!C$11,'Assumptions Notes'!C$11,C8175)</f>
        <v>108.3</v>
      </c>
      <c r="H8175" s="15">
        <f t="shared" si="255"/>
        <v>2.0847749999999998E-2</v>
      </c>
      <c r="I8175" s="2">
        <f>IF(C8175&gt;'Assumptions Notes'!C$11,-C8175*('Assumptions Notes'!C$13/(2*1000)),G8175*D8175)</f>
        <v>2.0847749999999998E-2</v>
      </c>
    </row>
    <row r="8176" spans="1:9" ht="16" x14ac:dyDescent="0.2">
      <c r="A8176" s="5">
        <v>42722.3125</v>
      </c>
      <c r="B8176" s="2">
        <v>1039.1300000000001</v>
      </c>
      <c r="C8176" s="29">
        <v>108</v>
      </c>
      <c r="D8176" s="8">
        <v>2.0875000000000001E-4</v>
      </c>
      <c r="E8176" s="13">
        <f>D8176*'Assumptions Notes'!C$12</f>
        <v>2.5049999999999999E-2</v>
      </c>
      <c r="F8176" s="15">
        <f t="shared" si="254"/>
        <v>2.2544999999999999E-2</v>
      </c>
      <c r="G8176" s="10">
        <f>IF(C8176&gt;'Assumptions Notes'!C$11,'Assumptions Notes'!C$11,C8176)</f>
        <v>108</v>
      </c>
      <c r="H8176" s="15">
        <f t="shared" si="255"/>
        <v>2.2544999999999999E-2</v>
      </c>
      <c r="I8176" s="2">
        <f>IF(C8176&gt;'Assumptions Notes'!C$11,-C8176*('Assumptions Notes'!C$13/(2*1000)),G8176*D8176)</f>
        <v>2.2544999999999999E-2</v>
      </c>
    </row>
    <row r="8177" spans="1:9" ht="16" x14ac:dyDescent="0.2">
      <c r="A8177" s="5">
        <v>42722.333333333336</v>
      </c>
      <c r="B8177" s="2">
        <v>1004.5</v>
      </c>
      <c r="C8177" s="29">
        <v>107.9</v>
      </c>
      <c r="D8177" s="8">
        <v>2.2499999999999999E-4</v>
      </c>
      <c r="E8177" s="13">
        <f>D8177*'Assumptions Notes'!C$12</f>
        <v>2.7E-2</v>
      </c>
      <c r="F8177" s="15">
        <f t="shared" si="254"/>
        <v>2.42775E-2</v>
      </c>
      <c r="G8177" s="10">
        <f>IF(C8177&gt;'Assumptions Notes'!C$11,'Assumptions Notes'!C$11,C8177)</f>
        <v>107.9</v>
      </c>
      <c r="H8177" s="15">
        <f t="shared" si="255"/>
        <v>2.42775E-2</v>
      </c>
      <c r="I8177" s="2">
        <f>IF(C8177&gt;'Assumptions Notes'!C$11,-C8177*('Assumptions Notes'!C$13/(2*1000)),G8177*D8177)</f>
        <v>2.42775E-2</v>
      </c>
    </row>
    <row r="8178" spans="1:9" ht="16" x14ac:dyDescent="0.2">
      <c r="A8178" s="5">
        <v>42722.354166666664</v>
      </c>
      <c r="B8178" s="2">
        <v>974.32</v>
      </c>
      <c r="C8178" s="29">
        <v>108</v>
      </c>
      <c r="D8178" s="8">
        <v>2.2625E-4</v>
      </c>
      <c r="E8178" s="13">
        <f>D8178*'Assumptions Notes'!C$12</f>
        <v>2.7150000000000001E-2</v>
      </c>
      <c r="F8178" s="15">
        <f t="shared" si="254"/>
        <v>2.4434999999999998E-2</v>
      </c>
      <c r="G8178" s="10">
        <f>IF(C8178&gt;'Assumptions Notes'!C$11,'Assumptions Notes'!C$11,C8178)</f>
        <v>108</v>
      </c>
      <c r="H8178" s="15">
        <f t="shared" si="255"/>
        <v>2.4434999999999998E-2</v>
      </c>
      <c r="I8178" s="2">
        <f>IF(C8178&gt;'Assumptions Notes'!C$11,-C8178*('Assumptions Notes'!C$13/(2*1000)),G8178*D8178)</f>
        <v>2.4434999999999998E-2</v>
      </c>
    </row>
    <row r="8179" spans="1:9" ht="16" x14ac:dyDescent="0.2">
      <c r="A8179" s="5">
        <v>42722.375</v>
      </c>
      <c r="B8179" s="2">
        <v>952.06</v>
      </c>
      <c r="C8179" s="29">
        <v>101.4</v>
      </c>
      <c r="D8179" s="8">
        <v>2.275E-4</v>
      </c>
      <c r="E8179" s="13">
        <f>D8179*'Assumptions Notes'!C$12</f>
        <v>2.7300000000000001E-2</v>
      </c>
      <c r="F8179" s="15">
        <f t="shared" si="254"/>
        <v>2.3068500000000002E-2</v>
      </c>
      <c r="G8179" s="10">
        <f>IF(C8179&gt;'Assumptions Notes'!C$11,'Assumptions Notes'!C$11,C8179)</f>
        <v>101.4</v>
      </c>
      <c r="H8179" s="15">
        <f t="shared" si="255"/>
        <v>2.3068500000000002E-2</v>
      </c>
      <c r="I8179" s="2">
        <f>IF(C8179&gt;'Assumptions Notes'!C$11,-C8179*('Assumptions Notes'!C$13/(2*1000)),G8179*D8179)</f>
        <v>2.3068500000000002E-2</v>
      </c>
    </row>
    <row r="8180" spans="1:9" ht="16" x14ac:dyDescent="0.2">
      <c r="A8180" s="5">
        <v>42722.395833333336</v>
      </c>
      <c r="B8180" s="2">
        <v>896.11</v>
      </c>
      <c r="C8180" s="29">
        <v>102.2</v>
      </c>
      <c r="D8180" s="8">
        <v>2.1875E-4</v>
      </c>
      <c r="E8180" s="13">
        <f>D8180*'Assumptions Notes'!C$12</f>
        <v>2.6249999999999999E-2</v>
      </c>
      <c r="F8180" s="15">
        <f t="shared" si="254"/>
        <v>2.2356250000000001E-2</v>
      </c>
      <c r="G8180" s="10">
        <f>IF(C8180&gt;'Assumptions Notes'!C$11,'Assumptions Notes'!C$11,C8180)</f>
        <v>102.2</v>
      </c>
      <c r="H8180" s="15">
        <f t="shared" si="255"/>
        <v>2.2356250000000001E-2</v>
      </c>
      <c r="I8180" s="2">
        <f>IF(C8180&gt;'Assumptions Notes'!C$11,-C8180*('Assumptions Notes'!C$13/(2*1000)),G8180*D8180)</f>
        <v>2.2356250000000001E-2</v>
      </c>
    </row>
    <row r="8181" spans="1:9" ht="16" x14ac:dyDescent="0.2">
      <c r="A8181" s="5">
        <v>42722.416666666664</v>
      </c>
      <c r="B8181" s="2">
        <v>849.92</v>
      </c>
      <c r="C8181" s="29">
        <v>99.6</v>
      </c>
      <c r="D8181" s="8">
        <v>2.1000000000000001E-4</v>
      </c>
      <c r="E8181" s="13">
        <f>D8181*'Assumptions Notes'!C$12</f>
        <v>2.52E-2</v>
      </c>
      <c r="F8181" s="15">
        <f t="shared" si="254"/>
        <v>2.0916000000000001E-2</v>
      </c>
      <c r="G8181" s="10">
        <f>IF(C8181&gt;'Assumptions Notes'!C$11,'Assumptions Notes'!C$11,C8181)</f>
        <v>99.6</v>
      </c>
      <c r="H8181" s="15">
        <f t="shared" si="255"/>
        <v>2.0916000000000001E-2</v>
      </c>
      <c r="I8181" s="2">
        <f>IF(C8181&gt;'Assumptions Notes'!C$11,-C8181*('Assumptions Notes'!C$13/(2*1000)),G8181*D8181)</f>
        <v>2.0916000000000001E-2</v>
      </c>
    </row>
    <row r="8182" spans="1:9" ht="16" x14ac:dyDescent="0.2">
      <c r="A8182" s="5">
        <v>42722.4375</v>
      </c>
      <c r="B8182" s="2">
        <v>812.14</v>
      </c>
      <c r="C8182" s="29">
        <v>101.3</v>
      </c>
      <c r="D8182" s="8">
        <v>2.075E-4</v>
      </c>
      <c r="E8182" s="13">
        <f>D8182*'Assumptions Notes'!C$12</f>
        <v>2.4899999999999999E-2</v>
      </c>
      <c r="F8182" s="15">
        <f t="shared" si="254"/>
        <v>2.101975E-2</v>
      </c>
      <c r="G8182" s="10">
        <f>IF(C8182&gt;'Assumptions Notes'!C$11,'Assumptions Notes'!C$11,C8182)</f>
        <v>101.3</v>
      </c>
      <c r="H8182" s="15">
        <f t="shared" si="255"/>
        <v>2.101975E-2</v>
      </c>
      <c r="I8182" s="2">
        <f>IF(C8182&gt;'Assumptions Notes'!C$11,-C8182*('Assumptions Notes'!C$13/(2*1000)),G8182*D8182)</f>
        <v>2.101975E-2</v>
      </c>
    </row>
    <row r="8183" spans="1:9" ht="16" x14ac:dyDescent="0.2">
      <c r="A8183" s="5">
        <v>42722.458333333336</v>
      </c>
      <c r="B8183" s="2">
        <v>802.57</v>
      </c>
      <c r="C8183" s="29">
        <v>105.1</v>
      </c>
      <c r="D8183" s="8">
        <v>2.05E-4</v>
      </c>
      <c r="E8183" s="13">
        <f>D8183*'Assumptions Notes'!C$12</f>
        <v>2.46E-2</v>
      </c>
      <c r="F8183" s="15">
        <f t="shared" si="254"/>
        <v>2.1545499999999999E-2</v>
      </c>
      <c r="G8183" s="10">
        <f>IF(C8183&gt;'Assumptions Notes'!C$11,'Assumptions Notes'!C$11,C8183)</f>
        <v>105.1</v>
      </c>
      <c r="H8183" s="15">
        <f t="shared" si="255"/>
        <v>2.1545499999999999E-2</v>
      </c>
      <c r="I8183" s="2">
        <f>IF(C8183&gt;'Assumptions Notes'!C$11,-C8183*('Assumptions Notes'!C$13/(2*1000)),G8183*D8183)</f>
        <v>2.1545499999999999E-2</v>
      </c>
    </row>
    <row r="8184" spans="1:9" ht="16" x14ac:dyDescent="0.2">
      <c r="A8184" s="5">
        <v>42722.479166666664</v>
      </c>
      <c r="B8184" s="2">
        <v>795.23</v>
      </c>
      <c r="C8184" s="29">
        <v>108.4</v>
      </c>
      <c r="D8184" s="8">
        <v>2.1499999999999999E-4</v>
      </c>
      <c r="E8184" s="13">
        <f>D8184*'Assumptions Notes'!C$12</f>
        <v>2.58E-2</v>
      </c>
      <c r="F8184" s="15">
        <f t="shared" si="254"/>
        <v>2.3306E-2</v>
      </c>
      <c r="G8184" s="10">
        <f>IF(C8184&gt;'Assumptions Notes'!C$11,'Assumptions Notes'!C$11,C8184)</f>
        <v>108.4</v>
      </c>
      <c r="H8184" s="15">
        <f t="shared" si="255"/>
        <v>2.3306E-2</v>
      </c>
      <c r="I8184" s="2">
        <f>IF(C8184&gt;'Assumptions Notes'!C$11,-C8184*('Assumptions Notes'!C$13/(2*1000)),G8184*D8184)</f>
        <v>2.3306E-2</v>
      </c>
    </row>
    <row r="8185" spans="1:9" ht="16" x14ac:dyDescent="0.2">
      <c r="A8185" s="5">
        <v>42722.5</v>
      </c>
      <c r="B8185" s="2">
        <v>786.78</v>
      </c>
      <c r="C8185" s="29">
        <v>111.1</v>
      </c>
      <c r="D8185" s="8">
        <v>2.2499999999999999E-4</v>
      </c>
      <c r="E8185" s="13">
        <f>D8185*'Assumptions Notes'!C$12</f>
        <v>2.7E-2</v>
      </c>
      <c r="F8185" s="15">
        <f t="shared" si="254"/>
        <v>2.4997499999999999E-2</v>
      </c>
      <c r="G8185" s="10">
        <f>IF(C8185&gt;'Assumptions Notes'!C$11,'Assumptions Notes'!C$11,C8185)</f>
        <v>111.1</v>
      </c>
      <c r="H8185" s="15">
        <f t="shared" si="255"/>
        <v>2.4997499999999999E-2</v>
      </c>
      <c r="I8185" s="2">
        <f>IF(C8185&gt;'Assumptions Notes'!C$11,-C8185*('Assumptions Notes'!C$13/(2*1000)),G8185*D8185)</f>
        <v>2.4997499999999999E-2</v>
      </c>
    </row>
    <row r="8186" spans="1:9" ht="16" x14ac:dyDescent="0.2">
      <c r="A8186" s="5">
        <v>42722.520833333336</v>
      </c>
      <c r="B8186" s="2">
        <v>753.57</v>
      </c>
      <c r="C8186" s="29">
        <v>109.1</v>
      </c>
      <c r="D8186" s="8">
        <v>2.1250000000000002E-4</v>
      </c>
      <c r="E8186" s="13">
        <f>D8186*'Assumptions Notes'!C$12</f>
        <v>2.5500000000000002E-2</v>
      </c>
      <c r="F8186" s="15">
        <f t="shared" si="254"/>
        <v>2.3183749999999999E-2</v>
      </c>
      <c r="G8186" s="10">
        <f>IF(C8186&gt;'Assumptions Notes'!C$11,'Assumptions Notes'!C$11,C8186)</f>
        <v>109.1</v>
      </c>
      <c r="H8186" s="15">
        <f t="shared" si="255"/>
        <v>2.3183749999999999E-2</v>
      </c>
      <c r="I8186" s="2">
        <f>IF(C8186&gt;'Assumptions Notes'!C$11,-C8186*('Assumptions Notes'!C$13/(2*1000)),G8186*D8186)</f>
        <v>2.3183749999999999E-2</v>
      </c>
    </row>
    <row r="8187" spans="1:9" ht="16" x14ac:dyDescent="0.2">
      <c r="A8187" s="5">
        <v>42722.541666666664</v>
      </c>
      <c r="B8187" s="2">
        <v>755.91</v>
      </c>
      <c r="C8187" s="29">
        <v>109.9</v>
      </c>
      <c r="D8187" s="8">
        <v>2.0000000000000001E-4</v>
      </c>
      <c r="E8187" s="13">
        <f>D8187*'Assumptions Notes'!C$12</f>
        <v>2.4E-2</v>
      </c>
      <c r="F8187" s="15">
        <f t="shared" si="254"/>
        <v>2.1980000000000003E-2</v>
      </c>
      <c r="G8187" s="10">
        <f>IF(C8187&gt;'Assumptions Notes'!C$11,'Assumptions Notes'!C$11,C8187)</f>
        <v>109.9</v>
      </c>
      <c r="H8187" s="15">
        <f t="shared" si="255"/>
        <v>2.1980000000000003E-2</v>
      </c>
      <c r="I8187" s="2">
        <f>IF(C8187&gt;'Assumptions Notes'!C$11,-C8187*('Assumptions Notes'!C$13/(2*1000)),G8187*D8187)</f>
        <v>2.1980000000000003E-2</v>
      </c>
    </row>
    <row r="8188" spans="1:9" ht="16" x14ac:dyDescent="0.2">
      <c r="A8188" s="5">
        <v>42722.5625</v>
      </c>
      <c r="B8188" s="2">
        <v>764.76</v>
      </c>
      <c r="C8188" s="29">
        <v>111.6</v>
      </c>
      <c r="D8188" s="8">
        <v>1.975E-4</v>
      </c>
      <c r="E8188" s="13">
        <f>D8188*'Assumptions Notes'!C$12</f>
        <v>2.3699999999999999E-2</v>
      </c>
      <c r="F8188" s="15">
        <f t="shared" si="254"/>
        <v>2.2040999999999998E-2</v>
      </c>
      <c r="G8188" s="10">
        <f>IF(C8188&gt;'Assumptions Notes'!C$11,'Assumptions Notes'!C$11,C8188)</f>
        <v>111.6</v>
      </c>
      <c r="H8188" s="15">
        <f t="shared" si="255"/>
        <v>2.2040999999999998E-2</v>
      </c>
      <c r="I8188" s="2">
        <f>IF(C8188&gt;'Assumptions Notes'!C$11,-C8188*('Assumptions Notes'!C$13/(2*1000)),G8188*D8188)</f>
        <v>2.2040999999999998E-2</v>
      </c>
    </row>
    <row r="8189" spans="1:9" ht="16" x14ac:dyDescent="0.2">
      <c r="A8189" s="5">
        <v>42722.583333333336</v>
      </c>
      <c r="B8189" s="2">
        <v>777.57</v>
      </c>
      <c r="C8189" s="29">
        <v>111.2</v>
      </c>
      <c r="D8189" s="8">
        <v>1.95E-4</v>
      </c>
      <c r="E8189" s="13">
        <f>D8189*'Assumptions Notes'!C$12</f>
        <v>2.3400000000000001E-2</v>
      </c>
      <c r="F8189" s="15">
        <f t="shared" si="254"/>
        <v>2.1684000000000002E-2</v>
      </c>
      <c r="G8189" s="10">
        <f>IF(C8189&gt;'Assumptions Notes'!C$11,'Assumptions Notes'!C$11,C8189)</f>
        <v>111.2</v>
      </c>
      <c r="H8189" s="15">
        <f t="shared" si="255"/>
        <v>2.1684000000000002E-2</v>
      </c>
      <c r="I8189" s="2">
        <f>IF(C8189&gt;'Assumptions Notes'!C$11,-C8189*('Assumptions Notes'!C$13/(2*1000)),G8189*D8189)</f>
        <v>2.1684000000000002E-2</v>
      </c>
    </row>
    <row r="8190" spans="1:9" ht="16" x14ac:dyDescent="0.2">
      <c r="A8190" s="5">
        <v>42722.604166666664</v>
      </c>
      <c r="B8190" s="2">
        <v>796.29</v>
      </c>
      <c r="C8190" s="29">
        <v>106.5</v>
      </c>
      <c r="D8190" s="8">
        <v>1.9625E-4</v>
      </c>
      <c r="E8190" s="13">
        <f>D8190*'Assumptions Notes'!C$12</f>
        <v>2.3550000000000001E-2</v>
      </c>
      <c r="F8190" s="15">
        <f t="shared" si="254"/>
        <v>2.0900624999999999E-2</v>
      </c>
      <c r="G8190" s="10">
        <f>IF(C8190&gt;'Assumptions Notes'!C$11,'Assumptions Notes'!C$11,C8190)</f>
        <v>106.5</v>
      </c>
      <c r="H8190" s="15">
        <f t="shared" si="255"/>
        <v>2.0900624999999999E-2</v>
      </c>
      <c r="I8190" s="2">
        <f>IF(C8190&gt;'Assumptions Notes'!C$11,-C8190*('Assumptions Notes'!C$13/(2*1000)),G8190*D8190)</f>
        <v>2.0900624999999999E-2</v>
      </c>
    </row>
    <row r="8191" spans="1:9" ht="16" x14ac:dyDescent="0.2">
      <c r="A8191" s="5">
        <v>42722.625</v>
      </c>
      <c r="B8191" s="2">
        <v>835.98</v>
      </c>
      <c r="C8191" s="29">
        <v>102.4</v>
      </c>
      <c r="D8191" s="8">
        <v>1.975E-4</v>
      </c>
      <c r="E8191" s="13">
        <f>D8191*'Assumptions Notes'!C$12</f>
        <v>2.3699999999999999E-2</v>
      </c>
      <c r="F8191" s="15">
        <f t="shared" si="254"/>
        <v>2.0224000000000002E-2</v>
      </c>
      <c r="G8191" s="10">
        <f>IF(C8191&gt;'Assumptions Notes'!C$11,'Assumptions Notes'!C$11,C8191)</f>
        <v>102.4</v>
      </c>
      <c r="H8191" s="15">
        <f t="shared" si="255"/>
        <v>2.0224000000000002E-2</v>
      </c>
      <c r="I8191" s="2">
        <f>IF(C8191&gt;'Assumptions Notes'!C$11,-C8191*('Assumptions Notes'!C$13/(2*1000)),G8191*D8191)</f>
        <v>2.0224000000000002E-2</v>
      </c>
    </row>
    <row r="8192" spans="1:9" ht="16" x14ac:dyDescent="0.2">
      <c r="A8192" s="5">
        <v>42722.645833333336</v>
      </c>
      <c r="B8192" s="2">
        <v>896.96</v>
      </c>
      <c r="C8192" s="29">
        <v>101.6</v>
      </c>
      <c r="D8192" s="8">
        <v>2.2124999999999998E-4</v>
      </c>
      <c r="E8192" s="13">
        <f>D8192*'Assumptions Notes'!C$12</f>
        <v>2.6549999999999997E-2</v>
      </c>
      <c r="F8192" s="15">
        <f t="shared" si="254"/>
        <v>2.2478999999999996E-2</v>
      </c>
      <c r="G8192" s="10">
        <f>IF(C8192&gt;'Assumptions Notes'!C$11,'Assumptions Notes'!C$11,C8192)</f>
        <v>101.6</v>
      </c>
      <c r="H8192" s="15">
        <f t="shared" si="255"/>
        <v>2.2478999999999996E-2</v>
      </c>
      <c r="I8192" s="2">
        <f>IF(C8192&gt;'Assumptions Notes'!C$11,-C8192*('Assumptions Notes'!C$13/(2*1000)),G8192*D8192)</f>
        <v>2.2478999999999996E-2</v>
      </c>
    </row>
    <row r="8193" spans="1:9" ht="16" x14ac:dyDescent="0.2">
      <c r="A8193" s="5">
        <v>42722.666666666664</v>
      </c>
      <c r="B8193" s="2">
        <v>949.68</v>
      </c>
      <c r="C8193" s="29">
        <v>99.9</v>
      </c>
      <c r="D8193" s="8">
        <v>2.4499999999999999E-4</v>
      </c>
      <c r="E8193" s="13">
        <f>D8193*'Assumptions Notes'!C$12</f>
        <v>2.9399999999999999E-2</v>
      </c>
      <c r="F8193" s="15">
        <f t="shared" si="254"/>
        <v>2.4475500000000001E-2</v>
      </c>
      <c r="G8193" s="10">
        <f>IF(C8193&gt;'Assumptions Notes'!C$11,'Assumptions Notes'!C$11,C8193)</f>
        <v>99.9</v>
      </c>
      <c r="H8193" s="15">
        <f t="shared" si="255"/>
        <v>2.4475500000000001E-2</v>
      </c>
      <c r="I8193" s="2">
        <f>IF(C8193&gt;'Assumptions Notes'!C$11,-C8193*('Assumptions Notes'!C$13/(2*1000)),G8193*D8193)</f>
        <v>2.4475500000000001E-2</v>
      </c>
    </row>
    <row r="8194" spans="1:9" ht="16" x14ac:dyDescent="0.2">
      <c r="A8194" s="5">
        <v>42722.6875</v>
      </c>
      <c r="B8194" s="2">
        <v>1004.12</v>
      </c>
      <c r="C8194" s="29">
        <v>98.3</v>
      </c>
      <c r="D8194" s="8">
        <v>2.7E-4</v>
      </c>
      <c r="E8194" s="13">
        <f>D8194*'Assumptions Notes'!C$12</f>
        <v>3.2399999999999998E-2</v>
      </c>
      <c r="F8194" s="15">
        <f t="shared" si="254"/>
        <v>2.6540999999999999E-2</v>
      </c>
      <c r="G8194" s="10">
        <f>IF(C8194&gt;'Assumptions Notes'!C$11,'Assumptions Notes'!C$11,C8194)</f>
        <v>98.3</v>
      </c>
      <c r="H8194" s="15">
        <f t="shared" si="255"/>
        <v>2.6540999999999999E-2</v>
      </c>
      <c r="I8194" s="2">
        <f>IF(C8194&gt;'Assumptions Notes'!C$11,-C8194*('Assumptions Notes'!C$13/(2*1000)),G8194*D8194)</f>
        <v>2.6540999999999999E-2</v>
      </c>
    </row>
    <row r="8195" spans="1:9" ht="16" x14ac:dyDescent="0.2">
      <c r="A8195" s="5">
        <v>42722.708333333336</v>
      </c>
      <c r="B8195" s="2">
        <v>1077.08</v>
      </c>
      <c r="C8195" s="29">
        <v>100.1</v>
      </c>
      <c r="D8195" s="8">
        <v>2.9500000000000001E-4</v>
      </c>
      <c r="E8195" s="13">
        <f>D8195*'Assumptions Notes'!C$12</f>
        <v>3.5400000000000001E-2</v>
      </c>
      <c r="F8195" s="15">
        <f t="shared" ref="F8195:F8258" si="256">D8195*C8195</f>
        <v>2.95295E-2</v>
      </c>
      <c r="G8195" s="10">
        <f>IF(C8195&gt;'Assumptions Notes'!C$11,'Assumptions Notes'!C$11,C8195)</f>
        <v>100.1</v>
      </c>
      <c r="H8195" s="15">
        <f t="shared" ref="H8195:H8258" si="257">G8195*D8195</f>
        <v>2.95295E-2</v>
      </c>
      <c r="I8195" s="2">
        <f>IF(C8195&gt;'Assumptions Notes'!C$11,-C8195*('Assumptions Notes'!C$13/(2*1000)),G8195*D8195)</f>
        <v>2.95295E-2</v>
      </c>
    </row>
    <row r="8196" spans="1:9" ht="16" x14ac:dyDescent="0.2">
      <c r="A8196" s="5">
        <v>42722.729166666664</v>
      </c>
      <c r="B8196" s="2">
        <v>1141.99</v>
      </c>
      <c r="C8196" s="29">
        <v>103.8</v>
      </c>
      <c r="D8196" s="8">
        <v>2.9750000000000002E-4</v>
      </c>
      <c r="E8196" s="13">
        <f>D8196*'Assumptions Notes'!C$12</f>
        <v>3.5700000000000003E-2</v>
      </c>
      <c r="F8196" s="15">
        <f t="shared" si="256"/>
        <v>3.0880500000000002E-2</v>
      </c>
      <c r="G8196" s="10">
        <f>IF(C8196&gt;'Assumptions Notes'!C$11,'Assumptions Notes'!C$11,C8196)</f>
        <v>103.8</v>
      </c>
      <c r="H8196" s="15">
        <f t="shared" si="257"/>
        <v>3.0880500000000002E-2</v>
      </c>
      <c r="I8196" s="2">
        <f>IF(C8196&gt;'Assumptions Notes'!C$11,-C8196*('Assumptions Notes'!C$13/(2*1000)),G8196*D8196)</f>
        <v>3.0880500000000002E-2</v>
      </c>
    </row>
    <row r="8197" spans="1:9" ht="16" x14ac:dyDescent="0.2">
      <c r="A8197" s="5">
        <v>42722.75</v>
      </c>
      <c r="B8197" s="2">
        <v>1201.0999999999999</v>
      </c>
      <c r="C8197" s="29">
        <v>105.3</v>
      </c>
      <c r="D8197" s="8">
        <v>2.9999999999999997E-4</v>
      </c>
      <c r="E8197" s="13">
        <f>D8197*'Assumptions Notes'!C$12</f>
        <v>3.5999999999999997E-2</v>
      </c>
      <c r="F8197" s="15">
        <f t="shared" si="256"/>
        <v>3.1589999999999993E-2</v>
      </c>
      <c r="G8197" s="10">
        <f>IF(C8197&gt;'Assumptions Notes'!C$11,'Assumptions Notes'!C$11,C8197)</f>
        <v>105.3</v>
      </c>
      <c r="H8197" s="15">
        <f t="shared" si="257"/>
        <v>3.1589999999999993E-2</v>
      </c>
      <c r="I8197" s="2">
        <f>IF(C8197&gt;'Assumptions Notes'!C$11,-C8197*('Assumptions Notes'!C$13/(2*1000)),G8197*D8197)</f>
        <v>3.1589999999999993E-2</v>
      </c>
    </row>
    <row r="8198" spans="1:9" ht="16" x14ac:dyDescent="0.2">
      <c r="A8198" s="5">
        <v>42722.770833333336</v>
      </c>
      <c r="B8198" s="2">
        <v>1258.33</v>
      </c>
      <c r="C8198" s="29">
        <v>108.2</v>
      </c>
      <c r="D8198" s="8">
        <v>2.9999999999999997E-4</v>
      </c>
      <c r="E8198" s="13">
        <f>D8198*'Assumptions Notes'!C$12</f>
        <v>3.5999999999999997E-2</v>
      </c>
      <c r="F8198" s="15">
        <f t="shared" si="256"/>
        <v>3.2459999999999996E-2</v>
      </c>
      <c r="G8198" s="10">
        <f>IF(C8198&gt;'Assumptions Notes'!C$11,'Assumptions Notes'!C$11,C8198)</f>
        <v>108.2</v>
      </c>
      <c r="H8198" s="15">
        <f t="shared" si="257"/>
        <v>3.2459999999999996E-2</v>
      </c>
      <c r="I8198" s="2">
        <f>IF(C8198&gt;'Assumptions Notes'!C$11,-C8198*('Assumptions Notes'!C$13/(2*1000)),G8198*D8198)</f>
        <v>3.2459999999999996E-2</v>
      </c>
    </row>
    <row r="8199" spans="1:9" ht="16" x14ac:dyDescent="0.2">
      <c r="A8199" s="5">
        <v>42722.791666666664</v>
      </c>
      <c r="B8199" s="2">
        <v>1265.07</v>
      </c>
      <c r="C8199" s="29">
        <v>107.7</v>
      </c>
      <c r="D8199" s="8">
        <v>2.9999999999999997E-4</v>
      </c>
      <c r="E8199" s="13">
        <f>D8199*'Assumptions Notes'!C$12</f>
        <v>3.5999999999999997E-2</v>
      </c>
      <c r="F8199" s="15">
        <f t="shared" si="256"/>
        <v>3.2309999999999998E-2</v>
      </c>
      <c r="G8199" s="10">
        <f>IF(C8199&gt;'Assumptions Notes'!C$11,'Assumptions Notes'!C$11,C8199)</f>
        <v>107.7</v>
      </c>
      <c r="H8199" s="15">
        <f t="shared" si="257"/>
        <v>3.2309999999999998E-2</v>
      </c>
      <c r="I8199" s="2">
        <f>IF(C8199&gt;'Assumptions Notes'!C$11,-C8199*('Assumptions Notes'!C$13/(2*1000)),G8199*D8199)</f>
        <v>3.2309999999999998E-2</v>
      </c>
    </row>
    <row r="8200" spans="1:9" ht="16" x14ac:dyDescent="0.2">
      <c r="A8200" s="5">
        <v>42722.8125</v>
      </c>
      <c r="B8200" s="2">
        <v>1298.3399999999999</v>
      </c>
      <c r="C8200" s="29">
        <v>96.4</v>
      </c>
      <c r="D8200" s="8">
        <v>2.9750000000000002E-4</v>
      </c>
      <c r="E8200" s="13">
        <f>D8200*'Assumptions Notes'!C$12</f>
        <v>3.5700000000000003E-2</v>
      </c>
      <c r="F8200" s="15">
        <f t="shared" si="256"/>
        <v>2.8679000000000003E-2</v>
      </c>
      <c r="G8200" s="10">
        <f>IF(C8200&gt;'Assumptions Notes'!C$11,'Assumptions Notes'!C$11,C8200)</f>
        <v>96.4</v>
      </c>
      <c r="H8200" s="15">
        <f t="shared" si="257"/>
        <v>2.8679000000000003E-2</v>
      </c>
      <c r="I8200" s="2">
        <f>IF(C8200&gt;'Assumptions Notes'!C$11,-C8200*('Assumptions Notes'!C$13/(2*1000)),G8200*D8200)</f>
        <v>2.8679000000000003E-2</v>
      </c>
    </row>
    <row r="8201" spans="1:9" ht="16" x14ac:dyDescent="0.2">
      <c r="A8201" s="5">
        <v>42722.833333333336</v>
      </c>
      <c r="B8201" s="2">
        <v>1299.93</v>
      </c>
      <c r="C8201" s="29">
        <v>95</v>
      </c>
      <c r="D8201" s="8">
        <v>2.9500000000000001E-4</v>
      </c>
      <c r="E8201" s="13">
        <f>D8201*'Assumptions Notes'!C$12</f>
        <v>3.5400000000000001E-2</v>
      </c>
      <c r="F8201" s="15">
        <f t="shared" si="256"/>
        <v>2.8025000000000001E-2</v>
      </c>
      <c r="G8201" s="10">
        <f>IF(C8201&gt;'Assumptions Notes'!C$11,'Assumptions Notes'!C$11,C8201)</f>
        <v>95</v>
      </c>
      <c r="H8201" s="15">
        <f t="shared" si="257"/>
        <v>2.8025000000000001E-2</v>
      </c>
      <c r="I8201" s="2">
        <f>IF(C8201&gt;'Assumptions Notes'!C$11,-C8201*('Assumptions Notes'!C$13/(2*1000)),G8201*D8201)</f>
        <v>2.8025000000000001E-2</v>
      </c>
    </row>
    <row r="8202" spans="1:9" ht="16" x14ac:dyDescent="0.2">
      <c r="A8202" s="5">
        <v>42722.854166666664</v>
      </c>
      <c r="B8202" s="2">
        <v>1324.59</v>
      </c>
      <c r="C8202" s="29">
        <v>89.2</v>
      </c>
      <c r="D8202" s="8">
        <v>2.9E-4</v>
      </c>
      <c r="E8202" s="13">
        <f>D8202*'Assumptions Notes'!C$12</f>
        <v>3.4799999999999998E-2</v>
      </c>
      <c r="F8202" s="15">
        <f t="shared" si="256"/>
        <v>2.5868000000000002E-2</v>
      </c>
      <c r="G8202" s="10">
        <f>IF(C8202&gt;'Assumptions Notes'!C$11,'Assumptions Notes'!C$11,C8202)</f>
        <v>89.2</v>
      </c>
      <c r="H8202" s="15">
        <f t="shared" si="257"/>
        <v>2.5868000000000002E-2</v>
      </c>
      <c r="I8202" s="2">
        <f>IF(C8202&gt;'Assumptions Notes'!C$11,-C8202*('Assumptions Notes'!C$13/(2*1000)),G8202*D8202)</f>
        <v>2.5868000000000002E-2</v>
      </c>
    </row>
    <row r="8203" spans="1:9" ht="16" x14ac:dyDescent="0.2">
      <c r="A8203" s="5">
        <v>42722.875</v>
      </c>
      <c r="B8203" s="2">
        <v>1349.45</v>
      </c>
      <c r="C8203" s="29">
        <v>85.6</v>
      </c>
      <c r="D8203" s="8">
        <v>2.8499999999999999E-4</v>
      </c>
      <c r="E8203" s="13">
        <f>D8203*'Assumptions Notes'!C$12</f>
        <v>3.4200000000000001E-2</v>
      </c>
      <c r="F8203" s="15">
        <f t="shared" si="256"/>
        <v>2.4395999999999998E-2</v>
      </c>
      <c r="G8203" s="10">
        <f>IF(C8203&gt;'Assumptions Notes'!C$11,'Assumptions Notes'!C$11,C8203)</f>
        <v>85.6</v>
      </c>
      <c r="H8203" s="15">
        <f t="shared" si="257"/>
        <v>2.4395999999999998E-2</v>
      </c>
      <c r="I8203" s="2">
        <f>IF(C8203&gt;'Assumptions Notes'!C$11,-C8203*('Assumptions Notes'!C$13/(2*1000)),G8203*D8203)</f>
        <v>2.4395999999999998E-2</v>
      </c>
    </row>
    <row r="8204" spans="1:9" ht="16" x14ac:dyDescent="0.2">
      <c r="A8204" s="5">
        <v>42722.895833333336</v>
      </c>
      <c r="B8204" s="2">
        <v>1304.8</v>
      </c>
      <c r="C8204" s="29">
        <v>83.5</v>
      </c>
      <c r="D8204" s="8">
        <v>2.7E-4</v>
      </c>
      <c r="E8204" s="13">
        <f>D8204*'Assumptions Notes'!C$12</f>
        <v>3.2399999999999998E-2</v>
      </c>
      <c r="F8204" s="15">
        <f t="shared" si="256"/>
        <v>2.2544999999999999E-2</v>
      </c>
      <c r="G8204" s="10">
        <f>IF(C8204&gt;'Assumptions Notes'!C$11,'Assumptions Notes'!C$11,C8204)</f>
        <v>83.5</v>
      </c>
      <c r="H8204" s="15">
        <f t="shared" si="257"/>
        <v>2.2544999999999999E-2</v>
      </c>
      <c r="I8204" s="2">
        <f>IF(C8204&gt;'Assumptions Notes'!C$11,-C8204*('Assumptions Notes'!C$13/(2*1000)),G8204*D8204)</f>
        <v>2.2544999999999999E-2</v>
      </c>
    </row>
    <row r="8205" spans="1:9" ht="16" x14ac:dyDescent="0.2">
      <c r="A8205" s="5">
        <v>42722.916666666664</v>
      </c>
      <c r="B8205" s="2">
        <v>1257.1300000000001</v>
      </c>
      <c r="C8205" s="29">
        <v>81.900000000000006</v>
      </c>
      <c r="D8205" s="8">
        <v>2.5500000000000002E-4</v>
      </c>
      <c r="E8205" s="13">
        <f>D8205*'Assumptions Notes'!C$12</f>
        <v>3.0600000000000002E-2</v>
      </c>
      <c r="F8205" s="15">
        <f t="shared" si="256"/>
        <v>2.0884500000000004E-2</v>
      </c>
      <c r="G8205" s="10">
        <f>IF(C8205&gt;'Assumptions Notes'!C$11,'Assumptions Notes'!C$11,C8205)</f>
        <v>81.900000000000006</v>
      </c>
      <c r="H8205" s="15">
        <f t="shared" si="257"/>
        <v>2.0884500000000004E-2</v>
      </c>
      <c r="I8205" s="2">
        <f>IF(C8205&gt;'Assumptions Notes'!C$11,-C8205*('Assumptions Notes'!C$13/(2*1000)),G8205*D8205)</f>
        <v>2.0884500000000004E-2</v>
      </c>
    </row>
    <row r="8206" spans="1:9" ht="16" x14ac:dyDescent="0.2">
      <c r="A8206" s="5">
        <v>42722.9375</v>
      </c>
      <c r="B8206" s="2">
        <v>1200.83</v>
      </c>
      <c r="C8206" s="29">
        <v>82.1</v>
      </c>
      <c r="D8206" s="8">
        <v>2.1250000000000002E-4</v>
      </c>
      <c r="E8206" s="13">
        <f>D8206*'Assumptions Notes'!C$12</f>
        <v>2.5500000000000002E-2</v>
      </c>
      <c r="F8206" s="15">
        <f t="shared" si="256"/>
        <v>1.744625E-2</v>
      </c>
      <c r="G8206" s="10">
        <f>IF(C8206&gt;'Assumptions Notes'!C$11,'Assumptions Notes'!C$11,C8206)</f>
        <v>82.1</v>
      </c>
      <c r="H8206" s="15">
        <f t="shared" si="257"/>
        <v>1.744625E-2</v>
      </c>
      <c r="I8206" s="2">
        <f>IF(C8206&gt;'Assumptions Notes'!C$11,-C8206*('Assumptions Notes'!C$13/(2*1000)),G8206*D8206)</f>
        <v>1.744625E-2</v>
      </c>
    </row>
    <row r="8207" spans="1:9" ht="16" x14ac:dyDescent="0.2">
      <c r="A8207" s="5">
        <v>42722.958333333336</v>
      </c>
      <c r="B8207" s="2">
        <v>1167.25</v>
      </c>
      <c r="C8207" s="29">
        <v>86.4</v>
      </c>
      <c r="D8207" s="8">
        <v>1.7000000000000001E-4</v>
      </c>
      <c r="E8207" s="13">
        <f>D8207*'Assumptions Notes'!C$12</f>
        <v>2.0400000000000001E-2</v>
      </c>
      <c r="F8207" s="15">
        <f t="shared" si="256"/>
        <v>1.4688000000000001E-2</v>
      </c>
      <c r="G8207" s="10">
        <f>IF(C8207&gt;'Assumptions Notes'!C$11,'Assumptions Notes'!C$11,C8207)</f>
        <v>86.4</v>
      </c>
      <c r="H8207" s="15">
        <f t="shared" si="257"/>
        <v>1.4688000000000001E-2</v>
      </c>
      <c r="I8207" s="2">
        <f>IF(C8207&gt;'Assumptions Notes'!C$11,-C8207*('Assumptions Notes'!C$13/(2*1000)),G8207*D8207)</f>
        <v>1.4688000000000001E-2</v>
      </c>
    </row>
    <row r="8208" spans="1:9" ht="16" x14ac:dyDescent="0.2">
      <c r="A8208" s="5">
        <v>42722.979166666664</v>
      </c>
      <c r="B8208" s="2">
        <v>1180.76</v>
      </c>
      <c r="C8208" s="29">
        <v>89.7</v>
      </c>
      <c r="D8208" s="8">
        <v>1.5000000000000001E-4</v>
      </c>
      <c r="E8208" s="13">
        <f>D8208*'Assumptions Notes'!C$12</f>
        <v>1.8000000000000002E-2</v>
      </c>
      <c r="F8208" s="15">
        <f t="shared" si="256"/>
        <v>1.3455000000000002E-2</v>
      </c>
      <c r="G8208" s="10">
        <f>IF(C8208&gt;'Assumptions Notes'!C$11,'Assumptions Notes'!C$11,C8208)</f>
        <v>89.7</v>
      </c>
      <c r="H8208" s="15">
        <f t="shared" si="257"/>
        <v>1.3455000000000002E-2</v>
      </c>
      <c r="I8208" s="2">
        <f>IF(C8208&gt;'Assumptions Notes'!C$11,-C8208*('Assumptions Notes'!C$13/(2*1000)),G8208*D8208)</f>
        <v>1.3455000000000002E-2</v>
      </c>
    </row>
    <row r="8209" spans="1:9" ht="16" x14ac:dyDescent="0.2">
      <c r="A8209" s="5">
        <v>42723</v>
      </c>
      <c r="B8209" s="2">
        <v>1346.38</v>
      </c>
      <c r="C8209" s="29">
        <v>91.5</v>
      </c>
      <c r="D8209" s="8">
        <v>1.2999999999999999E-4</v>
      </c>
      <c r="E8209" s="13">
        <f>D8209*'Assumptions Notes'!C$12</f>
        <v>1.5599999999999999E-2</v>
      </c>
      <c r="F8209" s="15">
        <f t="shared" si="256"/>
        <v>1.1894999999999999E-2</v>
      </c>
      <c r="G8209" s="10">
        <f>IF(C8209&gt;'Assumptions Notes'!C$11,'Assumptions Notes'!C$11,C8209)</f>
        <v>91.5</v>
      </c>
      <c r="H8209" s="15">
        <f t="shared" si="257"/>
        <v>1.1894999999999999E-2</v>
      </c>
      <c r="I8209" s="2">
        <f>IF(C8209&gt;'Assumptions Notes'!C$11,-C8209*('Assumptions Notes'!C$13/(2*1000)),G8209*D8209)</f>
        <v>1.1894999999999999E-2</v>
      </c>
    </row>
    <row r="8210" spans="1:9" ht="16" x14ac:dyDescent="0.2">
      <c r="A8210" s="5">
        <v>42723.020833333336</v>
      </c>
      <c r="B8210" s="2">
        <v>1243.67</v>
      </c>
      <c r="C8210" s="29">
        <v>93.3</v>
      </c>
      <c r="D8210" s="8">
        <v>1.175E-4</v>
      </c>
      <c r="E8210" s="13">
        <f>D8210*'Assumptions Notes'!C$12</f>
        <v>1.41E-2</v>
      </c>
      <c r="F8210" s="15">
        <f t="shared" si="256"/>
        <v>1.0962749999999999E-2</v>
      </c>
      <c r="G8210" s="10">
        <f>IF(C8210&gt;'Assumptions Notes'!C$11,'Assumptions Notes'!C$11,C8210)</f>
        <v>93.3</v>
      </c>
      <c r="H8210" s="15">
        <f t="shared" si="257"/>
        <v>1.0962749999999999E-2</v>
      </c>
      <c r="I8210" s="2">
        <f>IF(C8210&gt;'Assumptions Notes'!C$11,-C8210*('Assumptions Notes'!C$13/(2*1000)),G8210*D8210)</f>
        <v>1.0962749999999999E-2</v>
      </c>
    </row>
    <row r="8211" spans="1:9" ht="16" x14ac:dyDescent="0.2">
      <c r="A8211" s="5">
        <v>42723.041666666664</v>
      </c>
      <c r="B8211" s="2">
        <v>1176.1199999999999</v>
      </c>
      <c r="C8211" s="29">
        <v>93.2</v>
      </c>
      <c r="D8211" s="8">
        <v>1.05E-4</v>
      </c>
      <c r="E8211" s="13">
        <f>D8211*'Assumptions Notes'!C$12</f>
        <v>1.26E-2</v>
      </c>
      <c r="F8211" s="15">
        <f t="shared" si="256"/>
        <v>9.7860000000000013E-3</v>
      </c>
      <c r="G8211" s="10">
        <f>IF(C8211&gt;'Assumptions Notes'!C$11,'Assumptions Notes'!C$11,C8211)</f>
        <v>93.2</v>
      </c>
      <c r="H8211" s="15">
        <f t="shared" si="257"/>
        <v>9.7860000000000013E-3</v>
      </c>
      <c r="I8211" s="2">
        <f>IF(C8211&gt;'Assumptions Notes'!C$11,-C8211*('Assumptions Notes'!C$13/(2*1000)),G8211*D8211)</f>
        <v>9.7860000000000013E-3</v>
      </c>
    </row>
    <row r="8212" spans="1:9" ht="16" x14ac:dyDescent="0.2">
      <c r="A8212" s="5">
        <v>42723.0625</v>
      </c>
      <c r="B8212" s="2">
        <v>1150.68</v>
      </c>
      <c r="C8212" s="29">
        <v>93.4</v>
      </c>
      <c r="D8212" s="8">
        <v>1.025E-4</v>
      </c>
      <c r="E8212" s="13">
        <f>D8212*'Assumptions Notes'!C$12</f>
        <v>1.23E-2</v>
      </c>
      <c r="F8212" s="15">
        <f t="shared" si="256"/>
        <v>9.5735000000000004E-3</v>
      </c>
      <c r="G8212" s="10">
        <f>IF(C8212&gt;'Assumptions Notes'!C$11,'Assumptions Notes'!C$11,C8212)</f>
        <v>93.4</v>
      </c>
      <c r="H8212" s="15">
        <f t="shared" si="257"/>
        <v>9.5735000000000004E-3</v>
      </c>
      <c r="I8212" s="2">
        <f>IF(C8212&gt;'Assumptions Notes'!C$11,-C8212*('Assumptions Notes'!C$13/(2*1000)),G8212*D8212)</f>
        <v>9.5735000000000004E-3</v>
      </c>
    </row>
    <row r="8213" spans="1:9" ht="16" x14ac:dyDescent="0.2">
      <c r="A8213" s="5">
        <v>42723.083333333336</v>
      </c>
      <c r="B8213" s="2">
        <v>1089.1400000000001</v>
      </c>
      <c r="C8213" s="29">
        <v>89.3</v>
      </c>
      <c r="D8213" s="8">
        <v>1E-4</v>
      </c>
      <c r="E8213" s="13">
        <f>D8213*'Assumptions Notes'!C$12</f>
        <v>1.2E-2</v>
      </c>
      <c r="F8213" s="15">
        <f t="shared" si="256"/>
        <v>8.9300000000000004E-3</v>
      </c>
      <c r="G8213" s="10">
        <f>IF(C8213&gt;'Assumptions Notes'!C$11,'Assumptions Notes'!C$11,C8213)</f>
        <v>89.3</v>
      </c>
      <c r="H8213" s="15">
        <f t="shared" si="257"/>
        <v>8.9300000000000004E-3</v>
      </c>
      <c r="I8213" s="2">
        <f>IF(C8213&gt;'Assumptions Notes'!C$11,-C8213*('Assumptions Notes'!C$13/(2*1000)),G8213*D8213)</f>
        <v>8.9300000000000004E-3</v>
      </c>
    </row>
    <row r="8214" spans="1:9" ht="16" x14ac:dyDescent="0.2">
      <c r="A8214" s="5">
        <v>42723.104166666664</v>
      </c>
      <c r="B8214" s="2">
        <v>1040.3</v>
      </c>
      <c r="C8214" s="29">
        <v>86.9</v>
      </c>
      <c r="D8214" s="8">
        <v>9.8750000000000002E-5</v>
      </c>
      <c r="E8214" s="13">
        <f>D8214*'Assumptions Notes'!C$12</f>
        <v>1.1849999999999999E-2</v>
      </c>
      <c r="F8214" s="15">
        <f t="shared" si="256"/>
        <v>8.5813750000000005E-3</v>
      </c>
      <c r="G8214" s="10">
        <f>IF(C8214&gt;'Assumptions Notes'!C$11,'Assumptions Notes'!C$11,C8214)</f>
        <v>86.9</v>
      </c>
      <c r="H8214" s="15">
        <f t="shared" si="257"/>
        <v>8.5813750000000005E-3</v>
      </c>
      <c r="I8214" s="2">
        <f>IF(C8214&gt;'Assumptions Notes'!C$11,-C8214*('Assumptions Notes'!C$13/(2*1000)),G8214*D8214)</f>
        <v>8.5813750000000005E-3</v>
      </c>
    </row>
    <row r="8215" spans="1:9" ht="16" x14ac:dyDescent="0.2">
      <c r="A8215" s="5">
        <v>42723.125</v>
      </c>
      <c r="B8215" s="2">
        <v>1024.94</v>
      </c>
      <c r="C8215" s="29">
        <v>82.8</v>
      </c>
      <c r="D8215" s="8">
        <v>9.7499999999999998E-5</v>
      </c>
      <c r="E8215" s="13">
        <f>D8215*'Assumptions Notes'!C$12</f>
        <v>1.17E-2</v>
      </c>
      <c r="F8215" s="15">
        <f t="shared" si="256"/>
        <v>8.0730000000000003E-3</v>
      </c>
      <c r="G8215" s="10">
        <f>IF(C8215&gt;'Assumptions Notes'!C$11,'Assumptions Notes'!C$11,C8215)</f>
        <v>82.8</v>
      </c>
      <c r="H8215" s="15">
        <f t="shared" si="257"/>
        <v>8.0730000000000003E-3</v>
      </c>
      <c r="I8215" s="2">
        <f>IF(C8215&gt;'Assumptions Notes'!C$11,-C8215*('Assumptions Notes'!C$13/(2*1000)),G8215*D8215)</f>
        <v>8.0730000000000003E-3</v>
      </c>
    </row>
    <row r="8216" spans="1:9" ht="16" x14ac:dyDescent="0.2">
      <c r="A8216" s="5">
        <v>42723.145833333336</v>
      </c>
      <c r="B8216" s="2">
        <v>1002.66</v>
      </c>
      <c r="C8216" s="29">
        <v>80.2</v>
      </c>
      <c r="D8216" s="8">
        <v>9.6250000000000009E-5</v>
      </c>
      <c r="E8216" s="13">
        <f>D8216*'Assumptions Notes'!C$12</f>
        <v>1.1550000000000001E-2</v>
      </c>
      <c r="F8216" s="15">
        <f t="shared" si="256"/>
        <v>7.7192500000000013E-3</v>
      </c>
      <c r="G8216" s="10">
        <f>IF(C8216&gt;'Assumptions Notes'!C$11,'Assumptions Notes'!C$11,C8216)</f>
        <v>80.2</v>
      </c>
      <c r="H8216" s="15">
        <f t="shared" si="257"/>
        <v>7.7192500000000013E-3</v>
      </c>
      <c r="I8216" s="2">
        <f>IF(C8216&gt;'Assumptions Notes'!C$11,-C8216*('Assumptions Notes'!C$13/(2*1000)),G8216*D8216)</f>
        <v>7.7192500000000013E-3</v>
      </c>
    </row>
    <row r="8217" spans="1:9" ht="16" x14ac:dyDescent="0.2">
      <c r="A8217" s="5">
        <v>42723.166666666664</v>
      </c>
      <c r="B8217" s="2">
        <v>1020.24</v>
      </c>
      <c r="C8217" s="29">
        <v>81.7</v>
      </c>
      <c r="D8217" s="8">
        <v>9.5000000000000005E-5</v>
      </c>
      <c r="E8217" s="13">
        <f>D8217*'Assumptions Notes'!C$12</f>
        <v>1.14E-2</v>
      </c>
      <c r="F8217" s="15">
        <f t="shared" si="256"/>
        <v>7.761500000000001E-3</v>
      </c>
      <c r="G8217" s="10">
        <f>IF(C8217&gt;'Assumptions Notes'!C$11,'Assumptions Notes'!C$11,C8217)</f>
        <v>81.7</v>
      </c>
      <c r="H8217" s="15">
        <f t="shared" si="257"/>
        <v>7.761500000000001E-3</v>
      </c>
      <c r="I8217" s="2">
        <f>IF(C8217&gt;'Assumptions Notes'!C$11,-C8217*('Assumptions Notes'!C$13/(2*1000)),G8217*D8217)</f>
        <v>7.761500000000001E-3</v>
      </c>
    </row>
    <row r="8218" spans="1:9" ht="16" x14ac:dyDescent="0.2">
      <c r="A8218" s="5">
        <v>42723.1875</v>
      </c>
      <c r="B8218" s="2">
        <v>1000.98</v>
      </c>
      <c r="C8218" s="29">
        <v>78.5</v>
      </c>
      <c r="D8218" s="8">
        <v>9.6250000000000009E-5</v>
      </c>
      <c r="E8218" s="13">
        <f>D8218*'Assumptions Notes'!C$12</f>
        <v>1.1550000000000001E-2</v>
      </c>
      <c r="F8218" s="15">
        <f t="shared" si="256"/>
        <v>7.5556250000000007E-3</v>
      </c>
      <c r="G8218" s="10">
        <f>IF(C8218&gt;'Assumptions Notes'!C$11,'Assumptions Notes'!C$11,C8218)</f>
        <v>78.5</v>
      </c>
      <c r="H8218" s="15">
        <f t="shared" si="257"/>
        <v>7.5556250000000007E-3</v>
      </c>
      <c r="I8218" s="2">
        <f>IF(C8218&gt;'Assumptions Notes'!C$11,-C8218*('Assumptions Notes'!C$13/(2*1000)),G8218*D8218)</f>
        <v>7.5556250000000007E-3</v>
      </c>
    </row>
    <row r="8219" spans="1:9" ht="16" x14ac:dyDescent="0.2">
      <c r="A8219" s="5">
        <v>42723.208333333336</v>
      </c>
      <c r="B8219" s="2">
        <v>999.19</v>
      </c>
      <c r="C8219" s="29">
        <v>84.7</v>
      </c>
      <c r="D8219" s="8">
        <v>9.7499999999999998E-5</v>
      </c>
      <c r="E8219" s="13">
        <f>D8219*'Assumptions Notes'!C$12</f>
        <v>1.17E-2</v>
      </c>
      <c r="F8219" s="15">
        <f t="shared" si="256"/>
        <v>8.25825E-3</v>
      </c>
      <c r="G8219" s="10">
        <f>IF(C8219&gt;'Assumptions Notes'!C$11,'Assumptions Notes'!C$11,C8219)</f>
        <v>84.7</v>
      </c>
      <c r="H8219" s="15">
        <f t="shared" si="257"/>
        <v>8.25825E-3</v>
      </c>
      <c r="I8219" s="2">
        <f>IF(C8219&gt;'Assumptions Notes'!C$11,-C8219*('Assumptions Notes'!C$13/(2*1000)),G8219*D8219)</f>
        <v>8.25825E-3</v>
      </c>
    </row>
    <row r="8220" spans="1:9" ht="16" x14ac:dyDescent="0.2">
      <c r="A8220" s="5">
        <v>42723.229166666664</v>
      </c>
      <c r="B8220" s="2">
        <v>1043.71</v>
      </c>
      <c r="C8220" s="29">
        <v>87.3</v>
      </c>
      <c r="D8220" s="8">
        <v>1.15E-4</v>
      </c>
      <c r="E8220" s="13">
        <f>D8220*'Assumptions Notes'!C$12</f>
        <v>1.38E-2</v>
      </c>
      <c r="F8220" s="15">
        <f t="shared" si="256"/>
        <v>1.00395E-2</v>
      </c>
      <c r="G8220" s="10">
        <f>IF(C8220&gt;'Assumptions Notes'!C$11,'Assumptions Notes'!C$11,C8220)</f>
        <v>87.3</v>
      </c>
      <c r="H8220" s="15">
        <f t="shared" si="257"/>
        <v>1.00395E-2</v>
      </c>
      <c r="I8220" s="2">
        <f>IF(C8220&gt;'Assumptions Notes'!C$11,-C8220*('Assumptions Notes'!C$13/(2*1000)),G8220*D8220)</f>
        <v>1.00395E-2</v>
      </c>
    </row>
    <row r="8221" spans="1:9" ht="16" x14ac:dyDescent="0.2">
      <c r="A8221" s="5">
        <v>42723.25</v>
      </c>
      <c r="B8221" s="2">
        <v>1115.27</v>
      </c>
      <c r="C8221" s="29">
        <v>88.7</v>
      </c>
      <c r="D8221" s="8">
        <v>1.325E-4</v>
      </c>
      <c r="E8221" s="13">
        <f>D8221*'Assumptions Notes'!C$12</f>
        <v>1.5900000000000001E-2</v>
      </c>
      <c r="F8221" s="15">
        <f t="shared" si="256"/>
        <v>1.1752749999999999E-2</v>
      </c>
      <c r="G8221" s="10">
        <f>IF(C8221&gt;'Assumptions Notes'!C$11,'Assumptions Notes'!C$11,C8221)</f>
        <v>88.7</v>
      </c>
      <c r="H8221" s="15">
        <f t="shared" si="257"/>
        <v>1.1752749999999999E-2</v>
      </c>
      <c r="I8221" s="2">
        <f>IF(C8221&gt;'Assumptions Notes'!C$11,-C8221*('Assumptions Notes'!C$13/(2*1000)),G8221*D8221)</f>
        <v>1.1752749999999999E-2</v>
      </c>
    </row>
    <row r="8222" spans="1:9" ht="16" x14ac:dyDescent="0.2">
      <c r="A8222" s="5">
        <v>42723.270833333336</v>
      </c>
      <c r="B8222" s="2">
        <v>1150.8599999999999</v>
      </c>
      <c r="C8222" s="29">
        <v>90.1</v>
      </c>
      <c r="D8222" s="8">
        <v>1.6249999999999999E-4</v>
      </c>
      <c r="E8222" s="13">
        <f>D8222*'Assumptions Notes'!C$12</f>
        <v>1.95E-2</v>
      </c>
      <c r="F8222" s="15">
        <f t="shared" si="256"/>
        <v>1.4641249999999998E-2</v>
      </c>
      <c r="G8222" s="10">
        <f>IF(C8222&gt;'Assumptions Notes'!C$11,'Assumptions Notes'!C$11,C8222)</f>
        <v>90.1</v>
      </c>
      <c r="H8222" s="15">
        <f t="shared" si="257"/>
        <v>1.4641249999999998E-2</v>
      </c>
      <c r="I8222" s="2">
        <f>IF(C8222&gt;'Assumptions Notes'!C$11,-C8222*('Assumptions Notes'!C$13/(2*1000)),G8222*D8222)</f>
        <v>1.4641249999999998E-2</v>
      </c>
    </row>
    <row r="8223" spans="1:9" ht="16" x14ac:dyDescent="0.2">
      <c r="A8223" s="5">
        <v>42723.291666666664</v>
      </c>
      <c r="B8223" s="2">
        <v>1204.22</v>
      </c>
      <c r="C8223" s="29">
        <v>90</v>
      </c>
      <c r="D8223" s="8">
        <v>1.9249999999999999E-4</v>
      </c>
      <c r="E8223" s="13">
        <f>D8223*'Assumptions Notes'!C$12</f>
        <v>2.3099999999999999E-2</v>
      </c>
      <c r="F8223" s="15">
        <f t="shared" si="256"/>
        <v>1.7325E-2</v>
      </c>
      <c r="G8223" s="10">
        <f>IF(C8223&gt;'Assumptions Notes'!C$11,'Assumptions Notes'!C$11,C8223)</f>
        <v>90</v>
      </c>
      <c r="H8223" s="15">
        <f t="shared" si="257"/>
        <v>1.7325E-2</v>
      </c>
      <c r="I8223" s="2">
        <f>IF(C8223&gt;'Assumptions Notes'!C$11,-C8223*('Assumptions Notes'!C$13/(2*1000)),G8223*D8223)</f>
        <v>1.7325E-2</v>
      </c>
    </row>
    <row r="8224" spans="1:9" ht="16" x14ac:dyDescent="0.2">
      <c r="A8224" s="5">
        <v>42723.3125</v>
      </c>
      <c r="B8224" s="2">
        <v>1241.5999999999999</v>
      </c>
      <c r="C8224" s="29">
        <v>90.5</v>
      </c>
      <c r="D8224" s="8">
        <v>2.0875000000000001E-4</v>
      </c>
      <c r="E8224" s="13">
        <f>D8224*'Assumptions Notes'!C$12</f>
        <v>2.5049999999999999E-2</v>
      </c>
      <c r="F8224" s="15">
        <f t="shared" si="256"/>
        <v>1.8891874999999999E-2</v>
      </c>
      <c r="G8224" s="10">
        <f>IF(C8224&gt;'Assumptions Notes'!C$11,'Assumptions Notes'!C$11,C8224)</f>
        <v>90.5</v>
      </c>
      <c r="H8224" s="15">
        <f t="shared" si="257"/>
        <v>1.8891874999999999E-2</v>
      </c>
      <c r="I8224" s="2">
        <f>IF(C8224&gt;'Assumptions Notes'!C$11,-C8224*('Assumptions Notes'!C$13/(2*1000)),G8224*D8224)</f>
        <v>1.8891874999999999E-2</v>
      </c>
    </row>
    <row r="8225" spans="1:9" ht="16" x14ac:dyDescent="0.2">
      <c r="A8225" s="5">
        <v>42723.333333333336</v>
      </c>
      <c r="B8225" s="2">
        <v>1247.28</v>
      </c>
      <c r="C8225" s="29">
        <v>89.6</v>
      </c>
      <c r="D8225" s="8">
        <v>2.2499999999999999E-4</v>
      </c>
      <c r="E8225" s="13">
        <f>D8225*'Assumptions Notes'!C$12</f>
        <v>2.7E-2</v>
      </c>
      <c r="F8225" s="15">
        <f t="shared" si="256"/>
        <v>2.0159999999999997E-2</v>
      </c>
      <c r="G8225" s="10">
        <f>IF(C8225&gt;'Assumptions Notes'!C$11,'Assumptions Notes'!C$11,C8225)</f>
        <v>89.6</v>
      </c>
      <c r="H8225" s="15">
        <f t="shared" si="257"/>
        <v>2.0159999999999997E-2</v>
      </c>
      <c r="I8225" s="2">
        <f>IF(C8225&gt;'Assumptions Notes'!C$11,-C8225*('Assumptions Notes'!C$13/(2*1000)),G8225*D8225)</f>
        <v>2.0159999999999997E-2</v>
      </c>
    </row>
    <row r="8226" spans="1:9" ht="16" x14ac:dyDescent="0.2">
      <c r="A8226" s="5">
        <v>42723.354166666664</v>
      </c>
      <c r="B8226" s="2">
        <v>1228.67</v>
      </c>
      <c r="C8226" s="29">
        <v>84.3</v>
      </c>
      <c r="D8226" s="8">
        <v>2.2625E-4</v>
      </c>
      <c r="E8226" s="13">
        <f>D8226*'Assumptions Notes'!C$12</f>
        <v>2.7150000000000001E-2</v>
      </c>
      <c r="F8226" s="15">
        <f t="shared" si="256"/>
        <v>1.9072875E-2</v>
      </c>
      <c r="G8226" s="10">
        <f>IF(C8226&gt;'Assumptions Notes'!C$11,'Assumptions Notes'!C$11,C8226)</f>
        <v>84.3</v>
      </c>
      <c r="H8226" s="15">
        <f t="shared" si="257"/>
        <v>1.9072875E-2</v>
      </c>
      <c r="I8226" s="2">
        <f>IF(C8226&gt;'Assumptions Notes'!C$11,-C8226*('Assumptions Notes'!C$13/(2*1000)),G8226*D8226)</f>
        <v>1.9072875E-2</v>
      </c>
    </row>
    <row r="8227" spans="1:9" ht="16" x14ac:dyDescent="0.2">
      <c r="A8227" s="5">
        <v>42723.375</v>
      </c>
      <c r="B8227" s="2">
        <v>1200.32</v>
      </c>
      <c r="C8227" s="29">
        <v>79.900000000000006</v>
      </c>
      <c r="D8227" s="8">
        <v>2.275E-4</v>
      </c>
      <c r="E8227" s="13">
        <f>D8227*'Assumptions Notes'!C$12</f>
        <v>2.7300000000000001E-2</v>
      </c>
      <c r="F8227" s="15">
        <f t="shared" si="256"/>
        <v>1.8177250000000002E-2</v>
      </c>
      <c r="G8227" s="10">
        <f>IF(C8227&gt;'Assumptions Notes'!C$11,'Assumptions Notes'!C$11,C8227)</f>
        <v>79.900000000000006</v>
      </c>
      <c r="H8227" s="15">
        <f t="shared" si="257"/>
        <v>1.8177250000000002E-2</v>
      </c>
      <c r="I8227" s="2">
        <f>IF(C8227&gt;'Assumptions Notes'!C$11,-C8227*('Assumptions Notes'!C$13/(2*1000)),G8227*D8227)</f>
        <v>1.8177250000000002E-2</v>
      </c>
    </row>
    <row r="8228" spans="1:9" ht="16" x14ac:dyDescent="0.2">
      <c r="A8228" s="5">
        <v>42723.395833333336</v>
      </c>
      <c r="B8228" s="2">
        <v>1176.1400000000001</v>
      </c>
      <c r="C8228" s="29">
        <v>79.2</v>
      </c>
      <c r="D8228" s="8">
        <v>2.1875E-4</v>
      </c>
      <c r="E8228" s="13">
        <f>D8228*'Assumptions Notes'!C$12</f>
        <v>2.6249999999999999E-2</v>
      </c>
      <c r="F8228" s="15">
        <f t="shared" si="256"/>
        <v>1.7325E-2</v>
      </c>
      <c r="G8228" s="10">
        <f>IF(C8228&gt;'Assumptions Notes'!C$11,'Assumptions Notes'!C$11,C8228)</f>
        <v>79.2</v>
      </c>
      <c r="H8228" s="15">
        <f t="shared" si="257"/>
        <v>1.7325E-2</v>
      </c>
      <c r="I8228" s="2">
        <f>IF(C8228&gt;'Assumptions Notes'!C$11,-C8228*('Assumptions Notes'!C$13/(2*1000)),G8228*D8228)</f>
        <v>1.7325E-2</v>
      </c>
    </row>
    <row r="8229" spans="1:9" ht="16" x14ac:dyDescent="0.2">
      <c r="A8229" s="5">
        <v>42723.416666666664</v>
      </c>
      <c r="B8229" s="2">
        <v>1172.9000000000001</v>
      </c>
      <c r="C8229" s="29">
        <v>76.8</v>
      </c>
      <c r="D8229" s="8">
        <v>2.1000000000000001E-4</v>
      </c>
      <c r="E8229" s="13">
        <f>D8229*'Assumptions Notes'!C$12</f>
        <v>2.52E-2</v>
      </c>
      <c r="F8229" s="15">
        <f t="shared" si="256"/>
        <v>1.6128E-2</v>
      </c>
      <c r="G8229" s="10">
        <f>IF(C8229&gt;'Assumptions Notes'!C$11,'Assumptions Notes'!C$11,C8229)</f>
        <v>76.8</v>
      </c>
      <c r="H8229" s="15">
        <f t="shared" si="257"/>
        <v>1.6128E-2</v>
      </c>
      <c r="I8229" s="2">
        <f>IF(C8229&gt;'Assumptions Notes'!C$11,-C8229*('Assumptions Notes'!C$13/(2*1000)),G8229*D8229)</f>
        <v>1.6128E-2</v>
      </c>
    </row>
    <row r="8230" spans="1:9" ht="16" x14ac:dyDescent="0.2">
      <c r="A8230" s="5">
        <v>42723.4375</v>
      </c>
      <c r="B8230" s="2">
        <v>1207.6099999999999</v>
      </c>
      <c r="C8230" s="29">
        <v>74.400000000000006</v>
      </c>
      <c r="D8230" s="8">
        <v>2.075E-4</v>
      </c>
      <c r="E8230" s="13">
        <f>D8230*'Assumptions Notes'!C$12</f>
        <v>2.4899999999999999E-2</v>
      </c>
      <c r="F8230" s="15">
        <f t="shared" si="256"/>
        <v>1.5438000000000002E-2</v>
      </c>
      <c r="G8230" s="10">
        <f>IF(C8230&gt;'Assumptions Notes'!C$11,'Assumptions Notes'!C$11,C8230)</f>
        <v>74.400000000000006</v>
      </c>
      <c r="H8230" s="15">
        <f t="shared" si="257"/>
        <v>1.5438000000000002E-2</v>
      </c>
      <c r="I8230" s="2">
        <f>IF(C8230&gt;'Assumptions Notes'!C$11,-C8230*('Assumptions Notes'!C$13/(2*1000)),G8230*D8230)</f>
        <v>1.5438000000000002E-2</v>
      </c>
    </row>
    <row r="8231" spans="1:9" ht="16" x14ac:dyDescent="0.2">
      <c r="A8231" s="5">
        <v>42723.458333333336</v>
      </c>
      <c r="B8231" s="2">
        <v>1227.08</v>
      </c>
      <c r="C8231" s="29">
        <v>79.2</v>
      </c>
      <c r="D8231" s="8">
        <v>2.05E-4</v>
      </c>
      <c r="E8231" s="13">
        <f>D8231*'Assumptions Notes'!C$12</f>
        <v>2.46E-2</v>
      </c>
      <c r="F8231" s="15">
        <f t="shared" si="256"/>
        <v>1.6236E-2</v>
      </c>
      <c r="G8231" s="10">
        <f>IF(C8231&gt;'Assumptions Notes'!C$11,'Assumptions Notes'!C$11,C8231)</f>
        <v>79.2</v>
      </c>
      <c r="H8231" s="15">
        <f t="shared" si="257"/>
        <v>1.6236E-2</v>
      </c>
      <c r="I8231" s="2">
        <f>IF(C8231&gt;'Assumptions Notes'!C$11,-C8231*('Assumptions Notes'!C$13/(2*1000)),G8231*D8231)</f>
        <v>1.6236E-2</v>
      </c>
    </row>
    <row r="8232" spans="1:9" ht="16" x14ac:dyDescent="0.2">
      <c r="A8232" s="5">
        <v>42723.479166666664</v>
      </c>
      <c r="B8232" s="2">
        <v>1304.55</v>
      </c>
      <c r="C8232" s="29">
        <v>81</v>
      </c>
      <c r="D8232" s="8">
        <v>2.1499999999999999E-4</v>
      </c>
      <c r="E8232" s="13">
        <f>D8232*'Assumptions Notes'!C$12</f>
        <v>2.58E-2</v>
      </c>
      <c r="F8232" s="15">
        <f t="shared" si="256"/>
        <v>1.7415E-2</v>
      </c>
      <c r="G8232" s="10">
        <f>IF(C8232&gt;'Assumptions Notes'!C$11,'Assumptions Notes'!C$11,C8232)</f>
        <v>81</v>
      </c>
      <c r="H8232" s="15">
        <f t="shared" si="257"/>
        <v>1.7415E-2</v>
      </c>
      <c r="I8232" s="2">
        <f>IF(C8232&gt;'Assumptions Notes'!C$11,-C8232*('Assumptions Notes'!C$13/(2*1000)),G8232*D8232)</f>
        <v>1.7415E-2</v>
      </c>
    </row>
    <row r="8233" spans="1:9" ht="16" x14ac:dyDescent="0.2">
      <c r="A8233" s="5">
        <v>42723.5</v>
      </c>
      <c r="B8233" s="2">
        <v>1375.07</v>
      </c>
      <c r="C8233" s="29">
        <v>89.7</v>
      </c>
      <c r="D8233" s="8">
        <v>2.2499999999999999E-4</v>
      </c>
      <c r="E8233" s="13">
        <f>D8233*'Assumptions Notes'!C$12</f>
        <v>2.7E-2</v>
      </c>
      <c r="F8233" s="15">
        <f t="shared" si="256"/>
        <v>2.0182499999999999E-2</v>
      </c>
      <c r="G8233" s="10">
        <f>IF(C8233&gt;'Assumptions Notes'!C$11,'Assumptions Notes'!C$11,C8233)</f>
        <v>89.7</v>
      </c>
      <c r="H8233" s="15">
        <f t="shared" si="257"/>
        <v>2.0182499999999999E-2</v>
      </c>
      <c r="I8233" s="2">
        <f>IF(C8233&gt;'Assumptions Notes'!C$11,-C8233*('Assumptions Notes'!C$13/(2*1000)),G8233*D8233)</f>
        <v>2.0182499999999999E-2</v>
      </c>
    </row>
    <row r="8234" spans="1:9" ht="16" x14ac:dyDescent="0.2">
      <c r="A8234" s="5">
        <v>42723.520833333336</v>
      </c>
      <c r="B8234" s="2">
        <v>1405.46</v>
      </c>
      <c r="C8234" s="29">
        <v>87.1</v>
      </c>
      <c r="D8234" s="8">
        <v>2.1250000000000002E-4</v>
      </c>
      <c r="E8234" s="13">
        <f>D8234*'Assumptions Notes'!C$12</f>
        <v>2.5500000000000002E-2</v>
      </c>
      <c r="F8234" s="15">
        <f t="shared" si="256"/>
        <v>1.8508750000000001E-2</v>
      </c>
      <c r="G8234" s="10">
        <f>IF(C8234&gt;'Assumptions Notes'!C$11,'Assumptions Notes'!C$11,C8234)</f>
        <v>87.1</v>
      </c>
      <c r="H8234" s="15">
        <f t="shared" si="257"/>
        <v>1.8508750000000001E-2</v>
      </c>
      <c r="I8234" s="2">
        <f>IF(C8234&gt;'Assumptions Notes'!C$11,-C8234*('Assumptions Notes'!C$13/(2*1000)),G8234*D8234)</f>
        <v>1.8508750000000001E-2</v>
      </c>
    </row>
    <row r="8235" spans="1:9" ht="16" x14ac:dyDescent="0.2">
      <c r="A8235" s="5">
        <v>42723.541666666664</v>
      </c>
      <c r="B8235" s="2">
        <v>1513.85</v>
      </c>
      <c r="C8235" s="29">
        <v>87.6</v>
      </c>
      <c r="D8235" s="8">
        <v>2.0000000000000001E-4</v>
      </c>
      <c r="E8235" s="13">
        <f>D8235*'Assumptions Notes'!C$12</f>
        <v>2.4E-2</v>
      </c>
      <c r="F8235" s="15">
        <f t="shared" si="256"/>
        <v>1.7520000000000001E-2</v>
      </c>
      <c r="G8235" s="10">
        <f>IF(C8235&gt;'Assumptions Notes'!C$11,'Assumptions Notes'!C$11,C8235)</f>
        <v>87.6</v>
      </c>
      <c r="H8235" s="15">
        <f t="shared" si="257"/>
        <v>1.7520000000000001E-2</v>
      </c>
      <c r="I8235" s="2">
        <f>IF(C8235&gt;'Assumptions Notes'!C$11,-C8235*('Assumptions Notes'!C$13/(2*1000)),G8235*D8235)</f>
        <v>1.7520000000000001E-2</v>
      </c>
    </row>
    <row r="8236" spans="1:9" ht="16" x14ac:dyDescent="0.2">
      <c r="A8236" s="5">
        <v>42723.5625</v>
      </c>
      <c r="B8236" s="2">
        <v>1636.7</v>
      </c>
      <c r="C8236" s="29">
        <v>86.8</v>
      </c>
      <c r="D8236" s="8">
        <v>1.975E-4</v>
      </c>
      <c r="E8236" s="13">
        <f>D8236*'Assumptions Notes'!C$12</f>
        <v>2.3699999999999999E-2</v>
      </c>
      <c r="F8236" s="15">
        <f t="shared" si="256"/>
        <v>1.7142999999999999E-2</v>
      </c>
      <c r="G8236" s="10">
        <f>IF(C8236&gt;'Assumptions Notes'!C$11,'Assumptions Notes'!C$11,C8236)</f>
        <v>86.8</v>
      </c>
      <c r="H8236" s="15">
        <f t="shared" si="257"/>
        <v>1.7142999999999999E-2</v>
      </c>
      <c r="I8236" s="2">
        <f>IF(C8236&gt;'Assumptions Notes'!C$11,-C8236*('Assumptions Notes'!C$13/(2*1000)),G8236*D8236)</f>
        <v>1.7142999999999999E-2</v>
      </c>
    </row>
    <row r="8237" spans="1:9" ht="16" x14ac:dyDescent="0.2">
      <c r="A8237" s="5">
        <v>42723.583333333336</v>
      </c>
      <c r="B8237" s="2">
        <v>1662.59</v>
      </c>
      <c r="C8237" s="29">
        <v>83.7</v>
      </c>
      <c r="D8237" s="8">
        <v>1.95E-4</v>
      </c>
      <c r="E8237" s="13">
        <f>D8237*'Assumptions Notes'!C$12</f>
        <v>2.3400000000000001E-2</v>
      </c>
      <c r="F8237" s="15">
        <f t="shared" si="256"/>
        <v>1.6321499999999999E-2</v>
      </c>
      <c r="G8237" s="10">
        <f>IF(C8237&gt;'Assumptions Notes'!C$11,'Assumptions Notes'!C$11,C8237)</f>
        <v>83.7</v>
      </c>
      <c r="H8237" s="15">
        <f t="shared" si="257"/>
        <v>1.6321499999999999E-2</v>
      </c>
      <c r="I8237" s="2">
        <f>IF(C8237&gt;'Assumptions Notes'!C$11,-C8237*('Assumptions Notes'!C$13/(2*1000)),G8237*D8237)</f>
        <v>1.6321499999999999E-2</v>
      </c>
    </row>
    <row r="8238" spans="1:9" ht="16" x14ac:dyDescent="0.2">
      <c r="A8238" s="5">
        <v>42723.604166666664</v>
      </c>
      <c r="B8238" s="2">
        <v>1624.04</v>
      </c>
      <c r="C8238" s="29">
        <v>84.1</v>
      </c>
      <c r="D8238" s="8">
        <v>1.9625E-4</v>
      </c>
      <c r="E8238" s="13">
        <f>D8238*'Assumptions Notes'!C$12</f>
        <v>2.3550000000000001E-2</v>
      </c>
      <c r="F8238" s="15">
        <f t="shared" si="256"/>
        <v>1.6504624999999998E-2</v>
      </c>
      <c r="G8238" s="10">
        <f>IF(C8238&gt;'Assumptions Notes'!C$11,'Assumptions Notes'!C$11,C8238)</f>
        <v>84.1</v>
      </c>
      <c r="H8238" s="15">
        <f t="shared" si="257"/>
        <v>1.6504624999999998E-2</v>
      </c>
      <c r="I8238" s="2">
        <f>IF(C8238&gt;'Assumptions Notes'!C$11,-C8238*('Assumptions Notes'!C$13/(2*1000)),G8238*D8238)</f>
        <v>1.6504624999999998E-2</v>
      </c>
    </row>
    <row r="8239" spans="1:9" ht="16" x14ac:dyDescent="0.2">
      <c r="A8239" s="5">
        <v>42723.625</v>
      </c>
      <c r="B8239" s="2">
        <v>1676.72</v>
      </c>
      <c r="C8239" s="29">
        <v>77.2</v>
      </c>
      <c r="D8239" s="8">
        <v>1.975E-4</v>
      </c>
      <c r="E8239" s="13">
        <f>D8239*'Assumptions Notes'!C$12</f>
        <v>2.3699999999999999E-2</v>
      </c>
      <c r="F8239" s="15">
        <f t="shared" si="256"/>
        <v>1.5247E-2</v>
      </c>
      <c r="G8239" s="10">
        <f>IF(C8239&gt;'Assumptions Notes'!C$11,'Assumptions Notes'!C$11,C8239)</f>
        <v>77.2</v>
      </c>
      <c r="H8239" s="15">
        <f t="shared" si="257"/>
        <v>1.5247E-2</v>
      </c>
      <c r="I8239" s="2">
        <f>IF(C8239&gt;'Assumptions Notes'!C$11,-C8239*('Assumptions Notes'!C$13/(2*1000)),G8239*D8239)</f>
        <v>1.5247E-2</v>
      </c>
    </row>
    <row r="8240" spans="1:9" ht="16" x14ac:dyDescent="0.2">
      <c r="A8240" s="5">
        <v>42723.645833333336</v>
      </c>
      <c r="B8240" s="2">
        <v>1752.21</v>
      </c>
      <c r="C8240" s="29">
        <v>75.7</v>
      </c>
      <c r="D8240" s="8">
        <v>2.2124999999999998E-4</v>
      </c>
      <c r="E8240" s="13">
        <f>D8240*'Assumptions Notes'!C$12</f>
        <v>2.6549999999999997E-2</v>
      </c>
      <c r="F8240" s="15">
        <f t="shared" si="256"/>
        <v>1.6748625E-2</v>
      </c>
      <c r="G8240" s="10">
        <f>IF(C8240&gt;'Assumptions Notes'!C$11,'Assumptions Notes'!C$11,C8240)</f>
        <v>75.7</v>
      </c>
      <c r="H8240" s="15">
        <f t="shared" si="257"/>
        <v>1.6748625E-2</v>
      </c>
      <c r="I8240" s="2">
        <f>IF(C8240&gt;'Assumptions Notes'!C$11,-C8240*('Assumptions Notes'!C$13/(2*1000)),G8240*D8240)</f>
        <v>1.6748625E-2</v>
      </c>
    </row>
    <row r="8241" spans="1:9" ht="16" x14ac:dyDescent="0.2">
      <c r="A8241" s="5">
        <v>42723.666666666664</v>
      </c>
      <c r="B8241" s="2">
        <v>1843.05</v>
      </c>
      <c r="C8241" s="29">
        <v>75.099999999999994</v>
      </c>
      <c r="D8241" s="8">
        <v>2.4499999999999999E-4</v>
      </c>
      <c r="E8241" s="13">
        <f>D8241*'Assumptions Notes'!C$12</f>
        <v>2.9399999999999999E-2</v>
      </c>
      <c r="F8241" s="15">
        <f t="shared" si="256"/>
        <v>1.8399499999999999E-2</v>
      </c>
      <c r="G8241" s="10">
        <f>IF(C8241&gt;'Assumptions Notes'!C$11,'Assumptions Notes'!C$11,C8241)</f>
        <v>75.099999999999994</v>
      </c>
      <c r="H8241" s="15">
        <f t="shared" si="257"/>
        <v>1.8399499999999999E-2</v>
      </c>
      <c r="I8241" s="2">
        <f>IF(C8241&gt;'Assumptions Notes'!C$11,-C8241*('Assumptions Notes'!C$13/(2*1000)),G8241*D8241)</f>
        <v>1.8399499999999999E-2</v>
      </c>
    </row>
    <row r="8242" spans="1:9" ht="16" x14ac:dyDescent="0.2">
      <c r="A8242" s="5">
        <v>42723.6875</v>
      </c>
      <c r="B8242" s="2">
        <v>1946.91</v>
      </c>
      <c r="C8242" s="29">
        <v>74.5</v>
      </c>
      <c r="D8242" s="8">
        <v>2.7E-4</v>
      </c>
      <c r="E8242" s="13">
        <f>D8242*'Assumptions Notes'!C$12</f>
        <v>3.2399999999999998E-2</v>
      </c>
      <c r="F8242" s="15">
        <f t="shared" si="256"/>
        <v>2.0115000000000001E-2</v>
      </c>
      <c r="G8242" s="10">
        <f>IF(C8242&gt;'Assumptions Notes'!C$11,'Assumptions Notes'!C$11,C8242)</f>
        <v>74.5</v>
      </c>
      <c r="H8242" s="15">
        <f t="shared" si="257"/>
        <v>2.0115000000000001E-2</v>
      </c>
      <c r="I8242" s="2">
        <f>IF(C8242&gt;'Assumptions Notes'!C$11,-C8242*('Assumptions Notes'!C$13/(2*1000)),G8242*D8242)</f>
        <v>2.0115000000000001E-2</v>
      </c>
    </row>
    <row r="8243" spans="1:9" ht="16" x14ac:dyDescent="0.2">
      <c r="A8243" s="5">
        <v>42723.708333333336</v>
      </c>
      <c r="B8243" s="2">
        <v>1983.32</v>
      </c>
      <c r="C8243" s="29">
        <v>79.400000000000006</v>
      </c>
      <c r="D8243" s="8">
        <v>2.9500000000000001E-4</v>
      </c>
      <c r="E8243" s="13">
        <f>D8243*'Assumptions Notes'!C$12</f>
        <v>3.5400000000000001E-2</v>
      </c>
      <c r="F8243" s="15">
        <f t="shared" si="256"/>
        <v>2.3423000000000003E-2</v>
      </c>
      <c r="G8243" s="10">
        <f>IF(C8243&gt;'Assumptions Notes'!C$11,'Assumptions Notes'!C$11,C8243)</f>
        <v>79.400000000000006</v>
      </c>
      <c r="H8243" s="15">
        <f t="shared" si="257"/>
        <v>2.3423000000000003E-2</v>
      </c>
      <c r="I8243" s="2">
        <f>IF(C8243&gt;'Assumptions Notes'!C$11,-C8243*('Assumptions Notes'!C$13/(2*1000)),G8243*D8243)</f>
        <v>2.3423000000000003E-2</v>
      </c>
    </row>
    <row r="8244" spans="1:9" ht="16" x14ac:dyDescent="0.2">
      <c r="A8244" s="5">
        <v>42723.729166666664</v>
      </c>
      <c r="B8244" s="2">
        <v>1981.19</v>
      </c>
      <c r="C8244" s="29">
        <v>81.7</v>
      </c>
      <c r="D8244" s="8">
        <v>2.9750000000000002E-4</v>
      </c>
      <c r="E8244" s="13">
        <f>D8244*'Assumptions Notes'!C$12</f>
        <v>3.5700000000000003E-2</v>
      </c>
      <c r="F8244" s="15">
        <f t="shared" si="256"/>
        <v>2.4305750000000001E-2</v>
      </c>
      <c r="G8244" s="10">
        <f>IF(C8244&gt;'Assumptions Notes'!C$11,'Assumptions Notes'!C$11,C8244)</f>
        <v>81.7</v>
      </c>
      <c r="H8244" s="15">
        <f t="shared" si="257"/>
        <v>2.4305750000000001E-2</v>
      </c>
      <c r="I8244" s="2">
        <f>IF(C8244&gt;'Assumptions Notes'!C$11,-C8244*('Assumptions Notes'!C$13/(2*1000)),G8244*D8244)</f>
        <v>2.4305750000000001E-2</v>
      </c>
    </row>
    <row r="8245" spans="1:9" ht="16" x14ac:dyDescent="0.2">
      <c r="A8245" s="5">
        <v>42723.75</v>
      </c>
      <c r="B8245" s="2">
        <v>1982.95</v>
      </c>
      <c r="C8245" s="29">
        <v>84</v>
      </c>
      <c r="D8245" s="8">
        <v>2.9999999999999997E-4</v>
      </c>
      <c r="E8245" s="13">
        <f>D8245*'Assumptions Notes'!C$12</f>
        <v>3.5999999999999997E-2</v>
      </c>
      <c r="F8245" s="15">
        <f t="shared" si="256"/>
        <v>2.5199999999999997E-2</v>
      </c>
      <c r="G8245" s="10">
        <f>IF(C8245&gt;'Assumptions Notes'!C$11,'Assumptions Notes'!C$11,C8245)</f>
        <v>84</v>
      </c>
      <c r="H8245" s="15">
        <f t="shared" si="257"/>
        <v>2.5199999999999997E-2</v>
      </c>
      <c r="I8245" s="2">
        <f>IF(C8245&gt;'Assumptions Notes'!C$11,-C8245*('Assumptions Notes'!C$13/(2*1000)),G8245*D8245)</f>
        <v>2.5199999999999997E-2</v>
      </c>
    </row>
    <row r="8246" spans="1:9" ht="16" x14ac:dyDescent="0.2">
      <c r="A8246" s="5">
        <v>42723.770833333336</v>
      </c>
      <c r="B8246" s="2">
        <v>1868.52</v>
      </c>
      <c r="C8246" s="29">
        <v>85.4</v>
      </c>
      <c r="D8246" s="8">
        <v>2.9999999999999997E-4</v>
      </c>
      <c r="E8246" s="13">
        <f>D8246*'Assumptions Notes'!C$12</f>
        <v>3.5999999999999997E-2</v>
      </c>
      <c r="F8246" s="15">
        <f t="shared" si="256"/>
        <v>2.562E-2</v>
      </c>
      <c r="G8246" s="10">
        <f>IF(C8246&gt;'Assumptions Notes'!C$11,'Assumptions Notes'!C$11,C8246)</f>
        <v>85.4</v>
      </c>
      <c r="H8246" s="15">
        <f t="shared" si="257"/>
        <v>2.562E-2</v>
      </c>
      <c r="I8246" s="2">
        <f>IF(C8246&gt;'Assumptions Notes'!C$11,-C8246*('Assumptions Notes'!C$13/(2*1000)),G8246*D8246)</f>
        <v>2.562E-2</v>
      </c>
    </row>
    <row r="8247" spans="1:9" ht="16" x14ac:dyDescent="0.2">
      <c r="A8247" s="5">
        <v>42723.791666666664</v>
      </c>
      <c r="B8247" s="2">
        <v>1821.5</v>
      </c>
      <c r="C8247" s="29">
        <v>85.9</v>
      </c>
      <c r="D8247" s="8">
        <v>2.9999999999999997E-4</v>
      </c>
      <c r="E8247" s="13">
        <f>D8247*'Assumptions Notes'!C$12</f>
        <v>3.5999999999999997E-2</v>
      </c>
      <c r="F8247" s="15">
        <f t="shared" si="256"/>
        <v>2.5769999999999998E-2</v>
      </c>
      <c r="G8247" s="10">
        <f>IF(C8247&gt;'Assumptions Notes'!C$11,'Assumptions Notes'!C$11,C8247)</f>
        <v>85.9</v>
      </c>
      <c r="H8247" s="15">
        <f t="shared" si="257"/>
        <v>2.5769999999999998E-2</v>
      </c>
      <c r="I8247" s="2">
        <f>IF(C8247&gt;'Assumptions Notes'!C$11,-C8247*('Assumptions Notes'!C$13/(2*1000)),G8247*D8247)</f>
        <v>2.5769999999999998E-2</v>
      </c>
    </row>
    <row r="8248" spans="1:9" ht="16" x14ac:dyDescent="0.2">
      <c r="A8248" s="5">
        <v>42723.8125</v>
      </c>
      <c r="B8248" s="2">
        <v>1802.06</v>
      </c>
      <c r="C8248" s="29">
        <v>84.9</v>
      </c>
      <c r="D8248" s="8">
        <v>2.9750000000000002E-4</v>
      </c>
      <c r="E8248" s="13">
        <f>D8248*'Assumptions Notes'!C$12</f>
        <v>3.5700000000000003E-2</v>
      </c>
      <c r="F8248" s="15">
        <f t="shared" si="256"/>
        <v>2.5257750000000002E-2</v>
      </c>
      <c r="G8248" s="10">
        <f>IF(C8248&gt;'Assumptions Notes'!C$11,'Assumptions Notes'!C$11,C8248)</f>
        <v>84.9</v>
      </c>
      <c r="H8248" s="15">
        <f t="shared" si="257"/>
        <v>2.5257750000000002E-2</v>
      </c>
      <c r="I8248" s="2">
        <f>IF(C8248&gt;'Assumptions Notes'!C$11,-C8248*('Assumptions Notes'!C$13/(2*1000)),G8248*D8248)</f>
        <v>2.5257750000000002E-2</v>
      </c>
    </row>
    <row r="8249" spans="1:9" ht="16" x14ac:dyDescent="0.2">
      <c r="A8249" s="5">
        <v>42723.833333333336</v>
      </c>
      <c r="B8249" s="2">
        <v>1731.45</v>
      </c>
      <c r="C8249" s="29">
        <v>84.1</v>
      </c>
      <c r="D8249" s="8">
        <v>2.9500000000000001E-4</v>
      </c>
      <c r="E8249" s="13">
        <f>D8249*'Assumptions Notes'!C$12</f>
        <v>3.5400000000000001E-2</v>
      </c>
      <c r="F8249" s="15">
        <f t="shared" si="256"/>
        <v>2.4809499999999998E-2</v>
      </c>
      <c r="G8249" s="10">
        <f>IF(C8249&gt;'Assumptions Notes'!C$11,'Assumptions Notes'!C$11,C8249)</f>
        <v>84.1</v>
      </c>
      <c r="H8249" s="15">
        <f t="shared" si="257"/>
        <v>2.4809499999999998E-2</v>
      </c>
      <c r="I8249" s="2">
        <f>IF(C8249&gt;'Assumptions Notes'!C$11,-C8249*('Assumptions Notes'!C$13/(2*1000)),G8249*D8249)</f>
        <v>2.4809499999999998E-2</v>
      </c>
    </row>
    <row r="8250" spans="1:9" ht="16" x14ac:dyDescent="0.2">
      <c r="A8250" s="5">
        <v>42723.854166666664</v>
      </c>
      <c r="B8250" s="2">
        <v>1674.16</v>
      </c>
      <c r="C8250" s="29">
        <v>79.5</v>
      </c>
      <c r="D8250" s="8">
        <v>2.9E-4</v>
      </c>
      <c r="E8250" s="13">
        <f>D8250*'Assumptions Notes'!C$12</f>
        <v>3.4799999999999998E-2</v>
      </c>
      <c r="F8250" s="15">
        <f t="shared" si="256"/>
        <v>2.3054999999999999E-2</v>
      </c>
      <c r="G8250" s="10">
        <f>IF(C8250&gt;'Assumptions Notes'!C$11,'Assumptions Notes'!C$11,C8250)</f>
        <v>79.5</v>
      </c>
      <c r="H8250" s="15">
        <f t="shared" si="257"/>
        <v>2.3054999999999999E-2</v>
      </c>
      <c r="I8250" s="2">
        <f>IF(C8250&gt;'Assumptions Notes'!C$11,-C8250*('Assumptions Notes'!C$13/(2*1000)),G8250*D8250)</f>
        <v>2.3054999999999999E-2</v>
      </c>
    </row>
    <row r="8251" spans="1:9" ht="16" x14ac:dyDescent="0.2">
      <c r="A8251" s="5">
        <v>42723.875</v>
      </c>
      <c r="B8251" s="2">
        <v>1624.2</v>
      </c>
      <c r="C8251" s="29">
        <v>76.7</v>
      </c>
      <c r="D8251" s="8">
        <v>2.8499999999999999E-4</v>
      </c>
      <c r="E8251" s="13">
        <f>D8251*'Assumptions Notes'!C$12</f>
        <v>3.4200000000000001E-2</v>
      </c>
      <c r="F8251" s="15">
        <f t="shared" si="256"/>
        <v>2.18595E-2</v>
      </c>
      <c r="G8251" s="10">
        <f>IF(C8251&gt;'Assumptions Notes'!C$11,'Assumptions Notes'!C$11,C8251)</f>
        <v>76.7</v>
      </c>
      <c r="H8251" s="15">
        <f t="shared" si="257"/>
        <v>2.18595E-2</v>
      </c>
      <c r="I8251" s="2">
        <f>IF(C8251&gt;'Assumptions Notes'!C$11,-C8251*('Assumptions Notes'!C$13/(2*1000)),G8251*D8251)</f>
        <v>2.18595E-2</v>
      </c>
    </row>
    <row r="8252" spans="1:9" ht="16" x14ac:dyDescent="0.2">
      <c r="A8252" s="5">
        <v>42723.895833333336</v>
      </c>
      <c r="B8252" s="2">
        <v>1519.42</v>
      </c>
      <c r="C8252" s="29">
        <v>73</v>
      </c>
      <c r="D8252" s="8">
        <v>2.7E-4</v>
      </c>
      <c r="E8252" s="13">
        <f>D8252*'Assumptions Notes'!C$12</f>
        <v>3.2399999999999998E-2</v>
      </c>
      <c r="F8252" s="15">
        <f t="shared" si="256"/>
        <v>1.9710000000000002E-2</v>
      </c>
      <c r="G8252" s="10">
        <f>IF(C8252&gt;'Assumptions Notes'!C$11,'Assumptions Notes'!C$11,C8252)</f>
        <v>73</v>
      </c>
      <c r="H8252" s="15">
        <f t="shared" si="257"/>
        <v>1.9710000000000002E-2</v>
      </c>
      <c r="I8252" s="2">
        <f>IF(C8252&gt;'Assumptions Notes'!C$11,-C8252*('Assumptions Notes'!C$13/(2*1000)),G8252*D8252)</f>
        <v>1.9710000000000002E-2</v>
      </c>
    </row>
    <row r="8253" spans="1:9" ht="16" x14ac:dyDescent="0.2">
      <c r="A8253" s="5">
        <v>42723.916666666664</v>
      </c>
      <c r="B8253" s="2">
        <v>1458.9</v>
      </c>
      <c r="C8253" s="29">
        <v>73.900000000000006</v>
      </c>
      <c r="D8253" s="8">
        <v>2.5500000000000002E-4</v>
      </c>
      <c r="E8253" s="13">
        <f>D8253*'Assumptions Notes'!C$12</f>
        <v>3.0600000000000002E-2</v>
      </c>
      <c r="F8253" s="15">
        <f t="shared" si="256"/>
        <v>1.8844500000000004E-2</v>
      </c>
      <c r="G8253" s="10">
        <f>IF(C8253&gt;'Assumptions Notes'!C$11,'Assumptions Notes'!C$11,C8253)</f>
        <v>73.900000000000006</v>
      </c>
      <c r="H8253" s="15">
        <f t="shared" si="257"/>
        <v>1.8844500000000004E-2</v>
      </c>
      <c r="I8253" s="2">
        <f>IF(C8253&gt;'Assumptions Notes'!C$11,-C8253*('Assumptions Notes'!C$13/(2*1000)),G8253*D8253)</f>
        <v>1.8844500000000004E-2</v>
      </c>
    </row>
    <row r="8254" spans="1:9" ht="16" x14ac:dyDescent="0.2">
      <c r="A8254" s="5">
        <v>42723.9375</v>
      </c>
      <c r="B8254" s="2">
        <v>1399.95</v>
      </c>
      <c r="C8254" s="29">
        <v>72.3</v>
      </c>
      <c r="D8254" s="8">
        <v>2.1250000000000002E-4</v>
      </c>
      <c r="E8254" s="13">
        <f>D8254*'Assumptions Notes'!C$12</f>
        <v>2.5500000000000002E-2</v>
      </c>
      <c r="F8254" s="15">
        <f t="shared" si="256"/>
        <v>1.5363750000000001E-2</v>
      </c>
      <c r="G8254" s="10">
        <f>IF(C8254&gt;'Assumptions Notes'!C$11,'Assumptions Notes'!C$11,C8254)</f>
        <v>72.3</v>
      </c>
      <c r="H8254" s="15">
        <f t="shared" si="257"/>
        <v>1.5363750000000001E-2</v>
      </c>
      <c r="I8254" s="2">
        <f>IF(C8254&gt;'Assumptions Notes'!C$11,-C8254*('Assumptions Notes'!C$13/(2*1000)),G8254*D8254)</f>
        <v>1.5363750000000001E-2</v>
      </c>
    </row>
    <row r="8255" spans="1:9" ht="16" x14ac:dyDescent="0.2">
      <c r="A8255" s="5">
        <v>42723.958333333336</v>
      </c>
      <c r="B8255" s="2">
        <v>1355.62</v>
      </c>
      <c r="C8255" s="29">
        <v>76.7</v>
      </c>
      <c r="D8255" s="8">
        <v>1.7000000000000001E-4</v>
      </c>
      <c r="E8255" s="13">
        <f>D8255*'Assumptions Notes'!C$12</f>
        <v>2.0400000000000001E-2</v>
      </c>
      <c r="F8255" s="15">
        <f t="shared" si="256"/>
        <v>1.3039000000000002E-2</v>
      </c>
      <c r="G8255" s="10">
        <f>IF(C8255&gt;'Assumptions Notes'!C$11,'Assumptions Notes'!C$11,C8255)</f>
        <v>76.7</v>
      </c>
      <c r="H8255" s="15">
        <f t="shared" si="257"/>
        <v>1.3039000000000002E-2</v>
      </c>
      <c r="I8255" s="2">
        <f>IF(C8255&gt;'Assumptions Notes'!C$11,-C8255*('Assumptions Notes'!C$13/(2*1000)),G8255*D8255)</f>
        <v>1.3039000000000002E-2</v>
      </c>
    </row>
    <row r="8256" spans="1:9" ht="16" x14ac:dyDescent="0.2">
      <c r="A8256" s="5">
        <v>42723.979166666664</v>
      </c>
      <c r="B8256" s="2">
        <v>1347.61</v>
      </c>
      <c r="C8256" s="29">
        <v>79.5</v>
      </c>
      <c r="D8256" s="8">
        <v>1.5000000000000001E-4</v>
      </c>
      <c r="E8256" s="13">
        <f>D8256*'Assumptions Notes'!C$12</f>
        <v>1.8000000000000002E-2</v>
      </c>
      <c r="F8256" s="15">
        <f t="shared" si="256"/>
        <v>1.1925000000000002E-2</v>
      </c>
      <c r="G8256" s="10">
        <f>IF(C8256&gt;'Assumptions Notes'!C$11,'Assumptions Notes'!C$11,C8256)</f>
        <v>79.5</v>
      </c>
      <c r="H8256" s="15">
        <f t="shared" si="257"/>
        <v>1.1925000000000002E-2</v>
      </c>
      <c r="I8256" s="2">
        <f>IF(C8256&gt;'Assumptions Notes'!C$11,-C8256*('Assumptions Notes'!C$13/(2*1000)),G8256*D8256)</f>
        <v>1.1925000000000002E-2</v>
      </c>
    </row>
    <row r="8257" spans="1:9" ht="16" x14ac:dyDescent="0.2">
      <c r="A8257" s="5">
        <v>42724</v>
      </c>
      <c r="B8257" s="2">
        <v>1495.31</v>
      </c>
      <c r="C8257" s="29">
        <v>80.8</v>
      </c>
      <c r="D8257" s="8">
        <v>1.2999999999999999E-4</v>
      </c>
      <c r="E8257" s="13">
        <f>D8257*'Assumptions Notes'!C$12</f>
        <v>1.5599999999999999E-2</v>
      </c>
      <c r="F8257" s="15">
        <f t="shared" si="256"/>
        <v>1.0503999999999999E-2</v>
      </c>
      <c r="G8257" s="10">
        <f>IF(C8257&gt;'Assumptions Notes'!C$11,'Assumptions Notes'!C$11,C8257)</f>
        <v>80.8</v>
      </c>
      <c r="H8257" s="15">
        <f t="shared" si="257"/>
        <v>1.0503999999999999E-2</v>
      </c>
      <c r="I8257" s="2">
        <f>IF(C8257&gt;'Assumptions Notes'!C$11,-C8257*('Assumptions Notes'!C$13/(2*1000)),G8257*D8257)</f>
        <v>1.0503999999999999E-2</v>
      </c>
    </row>
    <row r="8258" spans="1:9" ht="16" x14ac:dyDescent="0.2">
      <c r="A8258" s="5">
        <v>42724.020833333336</v>
      </c>
      <c r="B8258" s="2">
        <v>1374.2</v>
      </c>
      <c r="C8258" s="29">
        <v>83.4</v>
      </c>
      <c r="D8258" s="8">
        <v>1.175E-4</v>
      </c>
      <c r="E8258" s="13">
        <f>D8258*'Assumptions Notes'!C$12</f>
        <v>1.41E-2</v>
      </c>
      <c r="F8258" s="15">
        <f t="shared" si="256"/>
        <v>9.7995000000000009E-3</v>
      </c>
      <c r="G8258" s="10">
        <f>IF(C8258&gt;'Assumptions Notes'!C$11,'Assumptions Notes'!C$11,C8258)</f>
        <v>83.4</v>
      </c>
      <c r="H8258" s="15">
        <f t="shared" si="257"/>
        <v>9.7995000000000009E-3</v>
      </c>
      <c r="I8258" s="2">
        <f>IF(C8258&gt;'Assumptions Notes'!C$11,-C8258*('Assumptions Notes'!C$13/(2*1000)),G8258*D8258)</f>
        <v>9.7995000000000009E-3</v>
      </c>
    </row>
    <row r="8259" spans="1:9" ht="16" x14ac:dyDescent="0.2">
      <c r="A8259" s="5">
        <v>42724.041666666664</v>
      </c>
      <c r="B8259" s="2">
        <v>1278.21</v>
      </c>
      <c r="C8259" s="29">
        <v>83.9</v>
      </c>
      <c r="D8259" s="8">
        <v>1.05E-4</v>
      </c>
      <c r="E8259" s="13">
        <f>D8259*'Assumptions Notes'!C$12</f>
        <v>1.26E-2</v>
      </c>
      <c r="F8259" s="15">
        <f t="shared" ref="F8259:F8322" si="258">D8259*C8259</f>
        <v>8.8095000000000014E-3</v>
      </c>
      <c r="G8259" s="10">
        <f>IF(C8259&gt;'Assumptions Notes'!C$11,'Assumptions Notes'!C$11,C8259)</f>
        <v>83.9</v>
      </c>
      <c r="H8259" s="15">
        <f t="shared" ref="H8259:H8322" si="259">G8259*D8259</f>
        <v>8.8095000000000014E-3</v>
      </c>
      <c r="I8259" s="2">
        <f>IF(C8259&gt;'Assumptions Notes'!C$11,-C8259*('Assumptions Notes'!C$13/(2*1000)),G8259*D8259)</f>
        <v>8.8095000000000014E-3</v>
      </c>
    </row>
    <row r="8260" spans="1:9" ht="16" x14ac:dyDescent="0.2">
      <c r="A8260" s="5">
        <v>42724.0625</v>
      </c>
      <c r="B8260" s="2">
        <v>1181.69</v>
      </c>
      <c r="C8260" s="29">
        <v>84.4</v>
      </c>
      <c r="D8260" s="8">
        <v>1.025E-4</v>
      </c>
      <c r="E8260" s="13">
        <f>D8260*'Assumptions Notes'!C$12</f>
        <v>1.23E-2</v>
      </c>
      <c r="F8260" s="15">
        <f t="shared" si="258"/>
        <v>8.6510000000000007E-3</v>
      </c>
      <c r="G8260" s="10">
        <f>IF(C8260&gt;'Assumptions Notes'!C$11,'Assumptions Notes'!C$11,C8260)</f>
        <v>84.4</v>
      </c>
      <c r="H8260" s="15">
        <f t="shared" si="259"/>
        <v>8.6510000000000007E-3</v>
      </c>
      <c r="I8260" s="2">
        <f>IF(C8260&gt;'Assumptions Notes'!C$11,-C8260*('Assumptions Notes'!C$13/(2*1000)),G8260*D8260)</f>
        <v>8.6510000000000007E-3</v>
      </c>
    </row>
    <row r="8261" spans="1:9" ht="16" x14ac:dyDescent="0.2">
      <c r="A8261" s="5">
        <v>42724.083333333336</v>
      </c>
      <c r="B8261" s="2">
        <v>1129.23</v>
      </c>
      <c r="C8261" s="29">
        <v>82.6</v>
      </c>
      <c r="D8261" s="8">
        <v>1E-4</v>
      </c>
      <c r="E8261" s="13">
        <f>D8261*'Assumptions Notes'!C$12</f>
        <v>1.2E-2</v>
      </c>
      <c r="F8261" s="15">
        <f t="shared" si="258"/>
        <v>8.26E-3</v>
      </c>
      <c r="G8261" s="10">
        <f>IF(C8261&gt;'Assumptions Notes'!C$11,'Assumptions Notes'!C$11,C8261)</f>
        <v>82.6</v>
      </c>
      <c r="H8261" s="15">
        <f t="shared" si="259"/>
        <v>8.26E-3</v>
      </c>
      <c r="I8261" s="2">
        <f>IF(C8261&gt;'Assumptions Notes'!C$11,-C8261*('Assumptions Notes'!C$13/(2*1000)),G8261*D8261)</f>
        <v>8.26E-3</v>
      </c>
    </row>
    <row r="8262" spans="1:9" ht="16" x14ac:dyDescent="0.2">
      <c r="A8262" s="5">
        <v>42724.104166666664</v>
      </c>
      <c r="B8262" s="2">
        <v>1122.51</v>
      </c>
      <c r="C8262" s="29">
        <v>78.099999999999994</v>
      </c>
      <c r="D8262" s="8">
        <v>9.8750000000000002E-5</v>
      </c>
      <c r="E8262" s="13">
        <f>D8262*'Assumptions Notes'!C$12</f>
        <v>1.1849999999999999E-2</v>
      </c>
      <c r="F8262" s="15">
        <f t="shared" si="258"/>
        <v>7.7123749999999996E-3</v>
      </c>
      <c r="G8262" s="10">
        <f>IF(C8262&gt;'Assumptions Notes'!C$11,'Assumptions Notes'!C$11,C8262)</f>
        <v>78.099999999999994</v>
      </c>
      <c r="H8262" s="15">
        <f t="shared" si="259"/>
        <v>7.7123749999999996E-3</v>
      </c>
      <c r="I8262" s="2">
        <f>IF(C8262&gt;'Assumptions Notes'!C$11,-C8262*('Assumptions Notes'!C$13/(2*1000)),G8262*D8262)</f>
        <v>7.7123749999999996E-3</v>
      </c>
    </row>
    <row r="8263" spans="1:9" ht="16" x14ac:dyDescent="0.2">
      <c r="A8263" s="5">
        <v>42724.125</v>
      </c>
      <c r="B8263" s="2">
        <v>1098.74</v>
      </c>
      <c r="C8263" s="29">
        <v>74.2</v>
      </c>
      <c r="D8263" s="8">
        <v>9.7499999999999998E-5</v>
      </c>
      <c r="E8263" s="13">
        <f>D8263*'Assumptions Notes'!C$12</f>
        <v>1.17E-2</v>
      </c>
      <c r="F8263" s="15">
        <f t="shared" si="258"/>
        <v>7.2345000000000005E-3</v>
      </c>
      <c r="G8263" s="10">
        <f>IF(C8263&gt;'Assumptions Notes'!C$11,'Assumptions Notes'!C$11,C8263)</f>
        <v>74.2</v>
      </c>
      <c r="H8263" s="15">
        <f t="shared" si="259"/>
        <v>7.2345000000000005E-3</v>
      </c>
      <c r="I8263" s="2">
        <f>IF(C8263&gt;'Assumptions Notes'!C$11,-C8263*('Assumptions Notes'!C$13/(2*1000)),G8263*D8263)</f>
        <v>7.2345000000000005E-3</v>
      </c>
    </row>
    <row r="8264" spans="1:9" ht="16" x14ac:dyDescent="0.2">
      <c r="A8264" s="5">
        <v>42724.145833333336</v>
      </c>
      <c r="B8264" s="2">
        <v>1065.97</v>
      </c>
      <c r="C8264" s="29">
        <v>71.2</v>
      </c>
      <c r="D8264" s="8">
        <v>9.6250000000000009E-5</v>
      </c>
      <c r="E8264" s="13">
        <f>D8264*'Assumptions Notes'!C$12</f>
        <v>1.1550000000000001E-2</v>
      </c>
      <c r="F8264" s="15">
        <f t="shared" si="258"/>
        <v>6.8530000000000006E-3</v>
      </c>
      <c r="G8264" s="10">
        <f>IF(C8264&gt;'Assumptions Notes'!C$11,'Assumptions Notes'!C$11,C8264)</f>
        <v>71.2</v>
      </c>
      <c r="H8264" s="15">
        <f t="shared" si="259"/>
        <v>6.8530000000000006E-3</v>
      </c>
      <c r="I8264" s="2">
        <f>IF(C8264&gt;'Assumptions Notes'!C$11,-C8264*('Assumptions Notes'!C$13/(2*1000)),G8264*D8264)</f>
        <v>6.8530000000000006E-3</v>
      </c>
    </row>
    <row r="8265" spans="1:9" ht="16" x14ac:dyDescent="0.2">
      <c r="A8265" s="5">
        <v>42724.166666666664</v>
      </c>
      <c r="B8265" s="2">
        <v>1086.8499999999999</v>
      </c>
      <c r="C8265" s="29">
        <v>70.8</v>
      </c>
      <c r="D8265" s="8">
        <v>9.5000000000000005E-5</v>
      </c>
      <c r="E8265" s="13">
        <f>D8265*'Assumptions Notes'!C$12</f>
        <v>1.14E-2</v>
      </c>
      <c r="F8265" s="15">
        <f t="shared" si="258"/>
        <v>6.7260000000000002E-3</v>
      </c>
      <c r="G8265" s="10">
        <f>IF(C8265&gt;'Assumptions Notes'!C$11,'Assumptions Notes'!C$11,C8265)</f>
        <v>70.8</v>
      </c>
      <c r="H8265" s="15">
        <f t="shared" si="259"/>
        <v>6.7260000000000002E-3</v>
      </c>
      <c r="I8265" s="2">
        <f>IF(C8265&gt;'Assumptions Notes'!C$11,-C8265*('Assumptions Notes'!C$13/(2*1000)),G8265*D8265)</f>
        <v>6.7260000000000002E-3</v>
      </c>
    </row>
    <row r="8266" spans="1:9" ht="16" x14ac:dyDescent="0.2">
      <c r="A8266" s="5">
        <v>42724.1875</v>
      </c>
      <c r="B8266" s="2">
        <v>1072.8900000000001</v>
      </c>
      <c r="C8266" s="29">
        <v>70.5</v>
      </c>
      <c r="D8266" s="8">
        <v>9.6250000000000009E-5</v>
      </c>
      <c r="E8266" s="13">
        <f>D8266*'Assumptions Notes'!C$12</f>
        <v>1.1550000000000001E-2</v>
      </c>
      <c r="F8266" s="15">
        <f t="shared" si="258"/>
        <v>6.7856250000000009E-3</v>
      </c>
      <c r="G8266" s="10">
        <f>IF(C8266&gt;'Assumptions Notes'!C$11,'Assumptions Notes'!C$11,C8266)</f>
        <v>70.5</v>
      </c>
      <c r="H8266" s="15">
        <f t="shared" si="259"/>
        <v>6.7856250000000009E-3</v>
      </c>
      <c r="I8266" s="2">
        <f>IF(C8266&gt;'Assumptions Notes'!C$11,-C8266*('Assumptions Notes'!C$13/(2*1000)),G8266*D8266)</f>
        <v>6.7856250000000009E-3</v>
      </c>
    </row>
    <row r="8267" spans="1:9" ht="16" x14ac:dyDescent="0.2">
      <c r="A8267" s="5">
        <v>42724.208333333336</v>
      </c>
      <c r="B8267" s="2">
        <v>1109.29</v>
      </c>
      <c r="C8267" s="29">
        <v>75.900000000000006</v>
      </c>
      <c r="D8267" s="8">
        <v>9.7499999999999998E-5</v>
      </c>
      <c r="E8267" s="13">
        <f>D8267*'Assumptions Notes'!C$12</f>
        <v>1.17E-2</v>
      </c>
      <c r="F8267" s="15">
        <f t="shared" si="258"/>
        <v>7.4002500000000006E-3</v>
      </c>
      <c r="G8267" s="10">
        <f>IF(C8267&gt;'Assumptions Notes'!C$11,'Assumptions Notes'!C$11,C8267)</f>
        <v>75.900000000000006</v>
      </c>
      <c r="H8267" s="15">
        <f t="shared" si="259"/>
        <v>7.4002500000000006E-3</v>
      </c>
      <c r="I8267" s="2">
        <f>IF(C8267&gt;'Assumptions Notes'!C$11,-C8267*('Assumptions Notes'!C$13/(2*1000)),G8267*D8267)</f>
        <v>7.4002500000000006E-3</v>
      </c>
    </row>
    <row r="8268" spans="1:9" ht="16" x14ac:dyDescent="0.2">
      <c r="A8268" s="5">
        <v>42724.229166666664</v>
      </c>
      <c r="B8268" s="2">
        <v>1139.29</v>
      </c>
      <c r="C8268" s="29">
        <v>78</v>
      </c>
      <c r="D8268" s="8">
        <v>1.15E-4</v>
      </c>
      <c r="E8268" s="13">
        <f>D8268*'Assumptions Notes'!C$12</f>
        <v>1.38E-2</v>
      </c>
      <c r="F8268" s="15">
        <f t="shared" si="258"/>
        <v>8.9700000000000005E-3</v>
      </c>
      <c r="G8268" s="10">
        <f>IF(C8268&gt;'Assumptions Notes'!C$11,'Assumptions Notes'!C$11,C8268)</f>
        <v>78</v>
      </c>
      <c r="H8268" s="15">
        <f t="shared" si="259"/>
        <v>8.9700000000000005E-3</v>
      </c>
      <c r="I8268" s="2">
        <f>IF(C8268&gt;'Assumptions Notes'!C$11,-C8268*('Assumptions Notes'!C$13/(2*1000)),G8268*D8268)</f>
        <v>8.9700000000000005E-3</v>
      </c>
    </row>
    <row r="8269" spans="1:9" ht="16" x14ac:dyDescent="0.2">
      <c r="A8269" s="5">
        <v>42724.25</v>
      </c>
      <c r="B8269" s="2">
        <v>1191.72</v>
      </c>
      <c r="C8269" s="29">
        <v>80.3</v>
      </c>
      <c r="D8269" s="8">
        <v>1.325E-4</v>
      </c>
      <c r="E8269" s="13">
        <f>D8269*'Assumptions Notes'!C$12</f>
        <v>1.5900000000000001E-2</v>
      </c>
      <c r="F8269" s="15">
        <f t="shared" si="258"/>
        <v>1.063975E-2</v>
      </c>
      <c r="G8269" s="10">
        <f>IF(C8269&gt;'Assumptions Notes'!C$11,'Assumptions Notes'!C$11,C8269)</f>
        <v>80.3</v>
      </c>
      <c r="H8269" s="15">
        <f t="shared" si="259"/>
        <v>1.063975E-2</v>
      </c>
      <c r="I8269" s="2">
        <f>IF(C8269&gt;'Assumptions Notes'!C$11,-C8269*('Assumptions Notes'!C$13/(2*1000)),G8269*D8269)</f>
        <v>1.063975E-2</v>
      </c>
    </row>
    <row r="8270" spans="1:9" ht="16" x14ac:dyDescent="0.2">
      <c r="A8270" s="5">
        <v>42724.270833333336</v>
      </c>
      <c r="B8270" s="2">
        <v>1217.19</v>
      </c>
      <c r="C8270" s="29">
        <v>83.1</v>
      </c>
      <c r="D8270" s="8">
        <v>1.6249999999999999E-4</v>
      </c>
      <c r="E8270" s="13">
        <f>D8270*'Assumptions Notes'!C$12</f>
        <v>1.95E-2</v>
      </c>
      <c r="F8270" s="15">
        <f t="shared" si="258"/>
        <v>1.3503749999999998E-2</v>
      </c>
      <c r="G8270" s="10">
        <f>IF(C8270&gt;'Assumptions Notes'!C$11,'Assumptions Notes'!C$11,C8270)</f>
        <v>83.1</v>
      </c>
      <c r="H8270" s="15">
        <f t="shared" si="259"/>
        <v>1.3503749999999998E-2</v>
      </c>
      <c r="I8270" s="2">
        <f>IF(C8270&gt;'Assumptions Notes'!C$11,-C8270*('Assumptions Notes'!C$13/(2*1000)),G8270*D8270)</f>
        <v>1.3503749999999998E-2</v>
      </c>
    </row>
    <row r="8271" spans="1:9" ht="16" x14ac:dyDescent="0.2">
      <c r="A8271" s="5">
        <v>42724.291666666664</v>
      </c>
      <c r="B8271" s="2">
        <v>1291.3699999999999</v>
      </c>
      <c r="C8271" s="29">
        <v>83.4</v>
      </c>
      <c r="D8271" s="8">
        <v>1.9249999999999999E-4</v>
      </c>
      <c r="E8271" s="13">
        <f>D8271*'Assumptions Notes'!C$12</f>
        <v>2.3099999999999999E-2</v>
      </c>
      <c r="F8271" s="15">
        <f t="shared" si="258"/>
        <v>1.6054499999999999E-2</v>
      </c>
      <c r="G8271" s="10">
        <f>IF(C8271&gt;'Assumptions Notes'!C$11,'Assumptions Notes'!C$11,C8271)</f>
        <v>83.4</v>
      </c>
      <c r="H8271" s="15">
        <f t="shared" si="259"/>
        <v>1.6054499999999999E-2</v>
      </c>
      <c r="I8271" s="2">
        <f>IF(C8271&gt;'Assumptions Notes'!C$11,-C8271*('Assumptions Notes'!C$13/(2*1000)),G8271*D8271)</f>
        <v>1.6054499999999999E-2</v>
      </c>
    </row>
    <row r="8272" spans="1:9" ht="16" x14ac:dyDescent="0.2">
      <c r="A8272" s="5">
        <v>42724.3125</v>
      </c>
      <c r="B8272" s="2">
        <v>1281.6300000000001</v>
      </c>
      <c r="C8272" s="29">
        <v>83.6</v>
      </c>
      <c r="D8272" s="8">
        <v>2.0875000000000001E-4</v>
      </c>
      <c r="E8272" s="13">
        <f>D8272*'Assumptions Notes'!C$12</f>
        <v>2.5049999999999999E-2</v>
      </c>
      <c r="F8272" s="15">
        <f t="shared" si="258"/>
        <v>1.7451499999999998E-2</v>
      </c>
      <c r="G8272" s="10">
        <f>IF(C8272&gt;'Assumptions Notes'!C$11,'Assumptions Notes'!C$11,C8272)</f>
        <v>83.6</v>
      </c>
      <c r="H8272" s="15">
        <f t="shared" si="259"/>
        <v>1.7451499999999998E-2</v>
      </c>
      <c r="I8272" s="2">
        <f>IF(C8272&gt;'Assumptions Notes'!C$11,-C8272*('Assumptions Notes'!C$13/(2*1000)),G8272*D8272)</f>
        <v>1.7451499999999998E-2</v>
      </c>
    </row>
    <row r="8273" spans="1:9" ht="16" x14ac:dyDescent="0.2">
      <c r="A8273" s="5">
        <v>42724.333333333336</v>
      </c>
      <c r="B8273" s="2">
        <v>1218.53</v>
      </c>
      <c r="C8273" s="29">
        <v>81.7</v>
      </c>
      <c r="D8273" s="8">
        <v>2.2499999999999999E-4</v>
      </c>
      <c r="E8273" s="13">
        <f>D8273*'Assumptions Notes'!C$12</f>
        <v>2.7E-2</v>
      </c>
      <c r="F8273" s="15">
        <f t="shared" si="258"/>
        <v>1.83825E-2</v>
      </c>
      <c r="G8273" s="10">
        <f>IF(C8273&gt;'Assumptions Notes'!C$11,'Assumptions Notes'!C$11,C8273)</f>
        <v>81.7</v>
      </c>
      <c r="H8273" s="15">
        <f t="shared" si="259"/>
        <v>1.83825E-2</v>
      </c>
      <c r="I8273" s="2">
        <f>IF(C8273&gt;'Assumptions Notes'!C$11,-C8273*('Assumptions Notes'!C$13/(2*1000)),G8273*D8273)</f>
        <v>1.83825E-2</v>
      </c>
    </row>
    <row r="8274" spans="1:9" ht="16" x14ac:dyDescent="0.2">
      <c r="A8274" s="5">
        <v>42724.354166666664</v>
      </c>
      <c r="B8274" s="2">
        <v>1269.1500000000001</v>
      </c>
      <c r="C8274" s="29">
        <v>77.7</v>
      </c>
      <c r="D8274" s="8">
        <v>2.2625E-4</v>
      </c>
      <c r="E8274" s="13">
        <f>D8274*'Assumptions Notes'!C$12</f>
        <v>2.7150000000000001E-2</v>
      </c>
      <c r="F8274" s="15">
        <f t="shared" si="258"/>
        <v>1.7579625000000002E-2</v>
      </c>
      <c r="G8274" s="10">
        <f>IF(C8274&gt;'Assumptions Notes'!C$11,'Assumptions Notes'!C$11,C8274)</f>
        <v>77.7</v>
      </c>
      <c r="H8274" s="15">
        <f t="shared" si="259"/>
        <v>1.7579625000000002E-2</v>
      </c>
      <c r="I8274" s="2">
        <f>IF(C8274&gt;'Assumptions Notes'!C$11,-C8274*('Assumptions Notes'!C$13/(2*1000)),G8274*D8274)</f>
        <v>1.7579625000000002E-2</v>
      </c>
    </row>
    <row r="8275" spans="1:9" ht="16" x14ac:dyDescent="0.2">
      <c r="A8275" s="5">
        <v>42724.375</v>
      </c>
      <c r="B8275" s="2">
        <v>1231.81</v>
      </c>
      <c r="C8275" s="29">
        <v>75.099999999999994</v>
      </c>
      <c r="D8275" s="8">
        <v>2.275E-4</v>
      </c>
      <c r="E8275" s="13">
        <f>D8275*'Assumptions Notes'!C$12</f>
        <v>2.7300000000000001E-2</v>
      </c>
      <c r="F8275" s="15">
        <f t="shared" si="258"/>
        <v>1.708525E-2</v>
      </c>
      <c r="G8275" s="10">
        <f>IF(C8275&gt;'Assumptions Notes'!C$11,'Assumptions Notes'!C$11,C8275)</f>
        <v>75.099999999999994</v>
      </c>
      <c r="H8275" s="15">
        <f t="shared" si="259"/>
        <v>1.708525E-2</v>
      </c>
      <c r="I8275" s="2">
        <f>IF(C8275&gt;'Assumptions Notes'!C$11,-C8275*('Assumptions Notes'!C$13/(2*1000)),G8275*D8275)</f>
        <v>1.708525E-2</v>
      </c>
    </row>
    <row r="8276" spans="1:9" ht="16" x14ac:dyDescent="0.2">
      <c r="A8276" s="5">
        <v>42724.395833333336</v>
      </c>
      <c r="B8276" s="2">
        <v>1196.47</v>
      </c>
      <c r="C8276" s="29">
        <v>74.8</v>
      </c>
      <c r="D8276" s="8">
        <v>2.1875E-4</v>
      </c>
      <c r="E8276" s="13">
        <f>D8276*'Assumptions Notes'!C$12</f>
        <v>2.6249999999999999E-2</v>
      </c>
      <c r="F8276" s="15">
        <f t="shared" si="258"/>
        <v>1.6362499999999999E-2</v>
      </c>
      <c r="G8276" s="10">
        <f>IF(C8276&gt;'Assumptions Notes'!C$11,'Assumptions Notes'!C$11,C8276)</f>
        <v>74.8</v>
      </c>
      <c r="H8276" s="15">
        <f t="shared" si="259"/>
        <v>1.6362499999999999E-2</v>
      </c>
      <c r="I8276" s="2">
        <f>IF(C8276&gt;'Assumptions Notes'!C$11,-C8276*('Assumptions Notes'!C$13/(2*1000)),G8276*D8276)</f>
        <v>1.6362499999999999E-2</v>
      </c>
    </row>
    <row r="8277" spans="1:9" ht="16" x14ac:dyDescent="0.2">
      <c r="A8277" s="5">
        <v>42724.416666666664</v>
      </c>
      <c r="B8277" s="2">
        <v>1166.6099999999999</v>
      </c>
      <c r="C8277" s="29">
        <v>71.5</v>
      </c>
      <c r="D8277" s="8">
        <v>2.1000000000000001E-4</v>
      </c>
      <c r="E8277" s="13">
        <f>D8277*'Assumptions Notes'!C$12</f>
        <v>2.52E-2</v>
      </c>
      <c r="F8277" s="15">
        <f t="shared" si="258"/>
        <v>1.5015000000000001E-2</v>
      </c>
      <c r="G8277" s="10">
        <f>IF(C8277&gt;'Assumptions Notes'!C$11,'Assumptions Notes'!C$11,C8277)</f>
        <v>71.5</v>
      </c>
      <c r="H8277" s="15">
        <f t="shared" si="259"/>
        <v>1.5015000000000001E-2</v>
      </c>
      <c r="I8277" s="2">
        <f>IF(C8277&gt;'Assumptions Notes'!C$11,-C8277*('Assumptions Notes'!C$13/(2*1000)),G8277*D8277)</f>
        <v>1.5015000000000001E-2</v>
      </c>
    </row>
    <row r="8278" spans="1:9" ht="16" x14ac:dyDescent="0.2">
      <c r="A8278" s="5">
        <v>42724.4375</v>
      </c>
      <c r="B8278" s="2">
        <v>1122.8800000000001</v>
      </c>
      <c r="C8278" s="29">
        <v>75</v>
      </c>
      <c r="D8278" s="8">
        <v>2.075E-4</v>
      </c>
      <c r="E8278" s="13">
        <f>D8278*'Assumptions Notes'!C$12</f>
        <v>2.4899999999999999E-2</v>
      </c>
      <c r="F8278" s="15">
        <f t="shared" si="258"/>
        <v>1.55625E-2</v>
      </c>
      <c r="G8278" s="10">
        <f>IF(C8278&gt;'Assumptions Notes'!C$11,'Assumptions Notes'!C$11,C8278)</f>
        <v>75</v>
      </c>
      <c r="H8278" s="15">
        <f t="shared" si="259"/>
        <v>1.55625E-2</v>
      </c>
      <c r="I8278" s="2">
        <f>IF(C8278&gt;'Assumptions Notes'!C$11,-C8278*('Assumptions Notes'!C$13/(2*1000)),G8278*D8278)</f>
        <v>1.55625E-2</v>
      </c>
    </row>
    <row r="8279" spans="1:9" ht="16" x14ac:dyDescent="0.2">
      <c r="A8279" s="5">
        <v>42724.458333333336</v>
      </c>
      <c r="B8279" s="2">
        <v>1104.83</v>
      </c>
      <c r="C8279" s="29">
        <v>77.400000000000006</v>
      </c>
      <c r="D8279" s="8">
        <v>2.05E-4</v>
      </c>
      <c r="E8279" s="13">
        <f>D8279*'Assumptions Notes'!C$12</f>
        <v>2.46E-2</v>
      </c>
      <c r="F8279" s="15">
        <f t="shared" si="258"/>
        <v>1.5866999999999999E-2</v>
      </c>
      <c r="G8279" s="10">
        <f>IF(C8279&gt;'Assumptions Notes'!C$11,'Assumptions Notes'!C$11,C8279)</f>
        <v>77.400000000000006</v>
      </c>
      <c r="H8279" s="15">
        <f t="shared" si="259"/>
        <v>1.5866999999999999E-2</v>
      </c>
      <c r="I8279" s="2">
        <f>IF(C8279&gt;'Assumptions Notes'!C$11,-C8279*('Assumptions Notes'!C$13/(2*1000)),G8279*D8279)</f>
        <v>1.5866999999999999E-2</v>
      </c>
    </row>
    <row r="8280" spans="1:9" ht="16" x14ac:dyDescent="0.2">
      <c r="A8280" s="5">
        <v>42724.479166666664</v>
      </c>
      <c r="B8280" s="2">
        <v>1082.2</v>
      </c>
      <c r="C8280" s="29">
        <v>80.3</v>
      </c>
      <c r="D8280" s="8">
        <v>2.1499999999999999E-4</v>
      </c>
      <c r="E8280" s="13">
        <f>D8280*'Assumptions Notes'!C$12</f>
        <v>2.58E-2</v>
      </c>
      <c r="F8280" s="15">
        <f t="shared" si="258"/>
        <v>1.7264499999999999E-2</v>
      </c>
      <c r="G8280" s="10">
        <f>IF(C8280&gt;'Assumptions Notes'!C$11,'Assumptions Notes'!C$11,C8280)</f>
        <v>80.3</v>
      </c>
      <c r="H8280" s="15">
        <f t="shared" si="259"/>
        <v>1.7264499999999999E-2</v>
      </c>
      <c r="I8280" s="2">
        <f>IF(C8280&gt;'Assumptions Notes'!C$11,-C8280*('Assumptions Notes'!C$13/(2*1000)),G8280*D8280)</f>
        <v>1.7264499999999999E-2</v>
      </c>
    </row>
    <row r="8281" spans="1:9" ht="16" x14ac:dyDescent="0.2">
      <c r="A8281" s="5">
        <v>42724.5</v>
      </c>
      <c r="B8281" s="2">
        <v>1093.8</v>
      </c>
      <c r="C8281" s="29">
        <v>80.7</v>
      </c>
      <c r="D8281" s="8">
        <v>2.2499999999999999E-4</v>
      </c>
      <c r="E8281" s="13">
        <f>D8281*'Assumptions Notes'!C$12</f>
        <v>2.7E-2</v>
      </c>
      <c r="F8281" s="15">
        <f t="shared" si="258"/>
        <v>1.81575E-2</v>
      </c>
      <c r="G8281" s="10">
        <f>IF(C8281&gt;'Assumptions Notes'!C$11,'Assumptions Notes'!C$11,C8281)</f>
        <v>80.7</v>
      </c>
      <c r="H8281" s="15">
        <f t="shared" si="259"/>
        <v>1.81575E-2</v>
      </c>
      <c r="I8281" s="2">
        <f>IF(C8281&gt;'Assumptions Notes'!C$11,-C8281*('Assumptions Notes'!C$13/(2*1000)),G8281*D8281)</f>
        <v>1.81575E-2</v>
      </c>
    </row>
    <row r="8282" spans="1:9" ht="16" x14ac:dyDescent="0.2">
      <c r="A8282" s="5">
        <v>42724.520833333336</v>
      </c>
      <c r="B8282" s="2">
        <v>1063.05</v>
      </c>
      <c r="C8282" s="29">
        <v>84.1</v>
      </c>
      <c r="D8282" s="8">
        <v>2.1250000000000002E-4</v>
      </c>
      <c r="E8282" s="13">
        <f>D8282*'Assumptions Notes'!C$12</f>
        <v>2.5500000000000002E-2</v>
      </c>
      <c r="F8282" s="15">
        <f t="shared" si="258"/>
        <v>1.7871250000000002E-2</v>
      </c>
      <c r="G8282" s="10">
        <f>IF(C8282&gt;'Assumptions Notes'!C$11,'Assumptions Notes'!C$11,C8282)</f>
        <v>84.1</v>
      </c>
      <c r="H8282" s="15">
        <f t="shared" si="259"/>
        <v>1.7871250000000002E-2</v>
      </c>
      <c r="I8282" s="2">
        <f>IF(C8282&gt;'Assumptions Notes'!C$11,-C8282*('Assumptions Notes'!C$13/(2*1000)),G8282*D8282)</f>
        <v>1.7871250000000002E-2</v>
      </c>
    </row>
    <row r="8283" spans="1:9" ht="16" x14ac:dyDescent="0.2">
      <c r="A8283" s="5">
        <v>42724.541666666664</v>
      </c>
      <c r="B8283" s="2">
        <v>1066</v>
      </c>
      <c r="C8283" s="29">
        <v>83.4</v>
      </c>
      <c r="D8283" s="8">
        <v>2.0000000000000001E-4</v>
      </c>
      <c r="E8283" s="13">
        <f>D8283*'Assumptions Notes'!C$12</f>
        <v>2.4E-2</v>
      </c>
      <c r="F8283" s="15">
        <f t="shared" si="258"/>
        <v>1.668E-2</v>
      </c>
      <c r="G8283" s="10">
        <f>IF(C8283&gt;'Assumptions Notes'!C$11,'Assumptions Notes'!C$11,C8283)</f>
        <v>83.4</v>
      </c>
      <c r="H8283" s="15">
        <f t="shared" si="259"/>
        <v>1.668E-2</v>
      </c>
      <c r="I8283" s="2">
        <f>IF(C8283&gt;'Assumptions Notes'!C$11,-C8283*('Assumptions Notes'!C$13/(2*1000)),G8283*D8283)</f>
        <v>1.668E-2</v>
      </c>
    </row>
    <row r="8284" spans="1:9" ht="16" x14ac:dyDescent="0.2">
      <c r="A8284" s="5">
        <v>42724.5625</v>
      </c>
      <c r="B8284" s="2">
        <v>1040.76</v>
      </c>
      <c r="C8284" s="29">
        <v>84.6</v>
      </c>
      <c r="D8284" s="8">
        <v>1.975E-4</v>
      </c>
      <c r="E8284" s="13">
        <f>D8284*'Assumptions Notes'!C$12</f>
        <v>2.3699999999999999E-2</v>
      </c>
      <c r="F8284" s="15">
        <f t="shared" si="258"/>
        <v>1.6708499999999998E-2</v>
      </c>
      <c r="G8284" s="10">
        <f>IF(C8284&gt;'Assumptions Notes'!C$11,'Assumptions Notes'!C$11,C8284)</f>
        <v>84.6</v>
      </c>
      <c r="H8284" s="15">
        <f t="shared" si="259"/>
        <v>1.6708499999999998E-2</v>
      </c>
      <c r="I8284" s="2">
        <f>IF(C8284&gt;'Assumptions Notes'!C$11,-C8284*('Assumptions Notes'!C$13/(2*1000)),G8284*D8284)</f>
        <v>1.6708499999999998E-2</v>
      </c>
    </row>
    <row r="8285" spans="1:9" ht="16" x14ac:dyDescent="0.2">
      <c r="A8285" s="5">
        <v>42724.583333333336</v>
      </c>
      <c r="B8285" s="2">
        <v>1050.8</v>
      </c>
      <c r="C8285" s="29">
        <v>81.7</v>
      </c>
      <c r="D8285" s="8">
        <v>1.95E-4</v>
      </c>
      <c r="E8285" s="13">
        <f>D8285*'Assumptions Notes'!C$12</f>
        <v>2.3400000000000001E-2</v>
      </c>
      <c r="F8285" s="15">
        <f t="shared" si="258"/>
        <v>1.5931500000000001E-2</v>
      </c>
      <c r="G8285" s="10">
        <f>IF(C8285&gt;'Assumptions Notes'!C$11,'Assumptions Notes'!C$11,C8285)</f>
        <v>81.7</v>
      </c>
      <c r="H8285" s="15">
        <f t="shared" si="259"/>
        <v>1.5931500000000001E-2</v>
      </c>
      <c r="I8285" s="2">
        <f>IF(C8285&gt;'Assumptions Notes'!C$11,-C8285*('Assumptions Notes'!C$13/(2*1000)),G8285*D8285)</f>
        <v>1.5931500000000001E-2</v>
      </c>
    </row>
    <row r="8286" spans="1:9" ht="16" x14ac:dyDescent="0.2">
      <c r="A8286" s="5">
        <v>42724.604166666664</v>
      </c>
      <c r="B8286" s="2">
        <v>1064.44</v>
      </c>
      <c r="C8286" s="29">
        <v>76.2</v>
      </c>
      <c r="D8286" s="8">
        <v>1.9625E-4</v>
      </c>
      <c r="E8286" s="13">
        <f>D8286*'Assumptions Notes'!C$12</f>
        <v>2.3550000000000001E-2</v>
      </c>
      <c r="F8286" s="15">
        <f t="shared" si="258"/>
        <v>1.4954250000000001E-2</v>
      </c>
      <c r="G8286" s="10">
        <f>IF(C8286&gt;'Assumptions Notes'!C$11,'Assumptions Notes'!C$11,C8286)</f>
        <v>76.2</v>
      </c>
      <c r="H8286" s="15">
        <f t="shared" si="259"/>
        <v>1.4954250000000001E-2</v>
      </c>
      <c r="I8286" s="2">
        <f>IF(C8286&gt;'Assumptions Notes'!C$11,-C8286*('Assumptions Notes'!C$13/(2*1000)),G8286*D8286)</f>
        <v>1.4954250000000001E-2</v>
      </c>
    </row>
    <row r="8287" spans="1:9" ht="16" x14ac:dyDescent="0.2">
      <c r="A8287" s="5">
        <v>42724.625</v>
      </c>
      <c r="B8287" s="2">
        <v>1058.3699999999999</v>
      </c>
      <c r="C8287" s="29">
        <v>74.900000000000006</v>
      </c>
      <c r="D8287" s="8">
        <v>1.975E-4</v>
      </c>
      <c r="E8287" s="13">
        <f>D8287*'Assumptions Notes'!C$12</f>
        <v>2.3699999999999999E-2</v>
      </c>
      <c r="F8287" s="15">
        <f t="shared" si="258"/>
        <v>1.4792750000000002E-2</v>
      </c>
      <c r="G8287" s="10">
        <f>IF(C8287&gt;'Assumptions Notes'!C$11,'Assumptions Notes'!C$11,C8287)</f>
        <v>74.900000000000006</v>
      </c>
      <c r="H8287" s="15">
        <f t="shared" si="259"/>
        <v>1.4792750000000002E-2</v>
      </c>
      <c r="I8287" s="2">
        <f>IF(C8287&gt;'Assumptions Notes'!C$11,-C8287*('Assumptions Notes'!C$13/(2*1000)),G8287*D8287)</f>
        <v>1.4792750000000002E-2</v>
      </c>
    </row>
    <row r="8288" spans="1:9" ht="16" x14ac:dyDescent="0.2">
      <c r="A8288" s="5">
        <v>42724.645833333336</v>
      </c>
      <c r="B8288" s="2">
        <v>1079.26</v>
      </c>
      <c r="C8288" s="29">
        <v>72.400000000000006</v>
      </c>
      <c r="D8288" s="8">
        <v>2.2124999999999998E-4</v>
      </c>
      <c r="E8288" s="13">
        <f>D8288*'Assumptions Notes'!C$12</f>
        <v>2.6549999999999997E-2</v>
      </c>
      <c r="F8288" s="15">
        <f t="shared" si="258"/>
        <v>1.6018500000000001E-2</v>
      </c>
      <c r="G8288" s="10">
        <f>IF(C8288&gt;'Assumptions Notes'!C$11,'Assumptions Notes'!C$11,C8288)</f>
        <v>72.400000000000006</v>
      </c>
      <c r="H8288" s="15">
        <f t="shared" si="259"/>
        <v>1.6018500000000001E-2</v>
      </c>
      <c r="I8288" s="2">
        <f>IF(C8288&gt;'Assumptions Notes'!C$11,-C8288*('Assumptions Notes'!C$13/(2*1000)),G8288*D8288)</f>
        <v>1.6018500000000001E-2</v>
      </c>
    </row>
    <row r="8289" spans="1:9" ht="16" x14ac:dyDescent="0.2">
      <c r="A8289" s="5">
        <v>42724.666666666664</v>
      </c>
      <c r="B8289" s="2">
        <v>1090.21</v>
      </c>
      <c r="C8289" s="29">
        <v>68.400000000000006</v>
      </c>
      <c r="D8289" s="8">
        <v>2.4499999999999999E-4</v>
      </c>
      <c r="E8289" s="13">
        <f>D8289*'Assumptions Notes'!C$12</f>
        <v>2.9399999999999999E-2</v>
      </c>
      <c r="F8289" s="15">
        <f t="shared" si="258"/>
        <v>1.6758000000000002E-2</v>
      </c>
      <c r="G8289" s="10">
        <f>IF(C8289&gt;'Assumptions Notes'!C$11,'Assumptions Notes'!C$11,C8289)</f>
        <v>68.400000000000006</v>
      </c>
      <c r="H8289" s="15">
        <f t="shared" si="259"/>
        <v>1.6758000000000002E-2</v>
      </c>
      <c r="I8289" s="2">
        <f>IF(C8289&gt;'Assumptions Notes'!C$11,-C8289*('Assumptions Notes'!C$13/(2*1000)),G8289*D8289)</f>
        <v>1.6758000000000002E-2</v>
      </c>
    </row>
    <row r="8290" spans="1:9" ht="16" x14ac:dyDescent="0.2">
      <c r="A8290" s="5">
        <v>42724.6875</v>
      </c>
      <c r="B8290" s="2">
        <v>1121.51</v>
      </c>
      <c r="C8290" s="29">
        <v>98.7</v>
      </c>
      <c r="D8290" s="8">
        <v>2.7E-4</v>
      </c>
      <c r="E8290" s="13">
        <f>D8290*'Assumptions Notes'!C$12</f>
        <v>3.2399999999999998E-2</v>
      </c>
      <c r="F8290" s="15">
        <f t="shared" si="258"/>
        <v>2.6649000000000003E-2</v>
      </c>
      <c r="G8290" s="10">
        <f>IF(C8290&gt;'Assumptions Notes'!C$11,'Assumptions Notes'!C$11,C8290)</f>
        <v>98.7</v>
      </c>
      <c r="H8290" s="15">
        <f t="shared" si="259"/>
        <v>2.6649000000000003E-2</v>
      </c>
      <c r="I8290" s="2">
        <f>IF(C8290&gt;'Assumptions Notes'!C$11,-C8290*('Assumptions Notes'!C$13/(2*1000)),G8290*D8290)</f>
        <v>2.6649000000000003E-2</v>
      </c>
    </row>
    <row r="8291" spans="1:9" ht="16" x14ac:dyDescent="0.2">
      <c r="A8291" s="5">
        <v>42724.708333333336</v>
      </c>
      <c r="B8291" s="2">
        <v>1166.44</v>
      </c>
      <c r="C8291" s="29">
        <v>99.5</v>
      </c>
      <c r="D8291" s="8">
        <v>2.9500000000000001E-4</v>
      </c>
      <c r="E8291" s="13">
        <f>D8291*'Assumptions Notes'!C$12</f>
        <v>3.5400000000000001E-2</v>
      </c>
      <c r="F8291" s="15">
        <f t="shared" si="258"/>
        <v>2.93525E-2</v>
      </c>
      <c r="G8291" s="10">
        <f>IF(C8291&gt;'Assumptions Notes'!C$11,'Assumptions Notes'!C$11,C8291)</f>
        <v>99.5</v>
      </c>
      <c r="H8291" s="15">
        <f t="shared" si="259"/>
        <v>2.93525E-2</v>
      </c>
      <c r="I8291" s="2">
        <f>IF(C8291&gt;'Assumptions Notes'!C$11,-C8291*('Assumptions Notes'!C$13/(2*1000)),G8291*D8291)</f>
        <v>2.93525E-2</v>
      </c>
    </row>
    <row r="8292" spans="1:9" ht="16" x14ac:dyDescent="0.2">
      <c r="A8292" s="5">
        <v>42724.729166666664</v>
      </c>
      <c r="B8292" s="2">
        <v>1221.6300000000001</v>
      </c>
      <c r="C8292" s="29">
        <v>96.8</v>
      </c>
      <c r="D8292" s="8">
        <v>2.9750000000000002E-4</v>
      </c>
      <c r="E8292" s="13">
        <f>D8292*'Assumptions Notes'!C$12</f>
        <v>3.5700000000000003E-2</v>
      </c>
      <c r="F8292" s="15">
        <f t="shared" si="258"/>
        <v>2.8798000000000001E-2</v>
      </c>
      <c r="G8292" s="10">
        <f>IF(C8292&gt;'Assumptions Notes'!C$11,'Assumptions Notes'!C$11,C8292)</f>
        <v>96.8</v>
      </c>
      <c r="H8292" s="15">
        <f t="shared" si="259"/>
        <v>2.8798000000000001E-2</v>
      </c>
      <c r="I8292" s="2">
        <f>IF(C8292&gt;'Assumptions Notes'!C$11,-C8292*('Assumptions Notes'!C$13/(2*1000)),G8292*D8292)</f>
        <v>2.8798000000000001E-2</v>
      </c>
    </row>
    <row r="8293" spans="1:9" ht="16" x14ac:dyDescent="0.2">
      <c r="A8293" s="5">
        <v>42724.75</v>
      </c>
      <c r="B8293" s="2">
        <v>1258.3499999999999</v>
      </c>
      <c r="C8293" s="29">
        <v>94.3</v>
      </c>
      <c r="D8293" s="8">
        <v>2.9999999999999997E-4</v>
      </c>
      <c r="E8293" s="13">
        <f>D8293*'Assumptions Notes'!C$12</f>
        <v>3.5999999999999997E-2</v>
      </c>
      <c r="F8293" s="15">
        <f t="shared" si="258"/>
        <v>2.8289999999999996E-2</v>
      </c>
      <c r="G8293" s="10">
        <f>IF(C8293&gt;'Assumptions Notes'!C$11,'Assumptions Notes'!C$11,C8293)</f>
        <v>94.3</v>
      </c>
      <c r="H8293" s="15">
        <f t="shared" si="259"/>
        <v>2.8289999999999996E-2</v>
      </c>
      <c r="I8293" s="2">
        <f>IF(C8293&gt;'Assumptions Notes'!C$11,-C8293*('Assumptions Notes'!C$13/(2*1000)),G8293*D8293)</f>
        <v>2.8289999999999996E-2</v>
      </c>
    </row>
    <row r="8294" spans="1:9" ht="16" x14ac:dyDescent="0.2">
      <c r="A8294" s="5">
        <v>42724.770833333336</v>
      </c>
      <c r="B8294" s="2">
        <v>1298.3499999999999</v>
      </c>
      <c r="C8294" s="29">
        <v>92.8</v>
      </c>
      <c r="D8294" s="8">
        <v>2.9999999999999997E-4</v>
      </c>
      <c r="E8294" s="13">
        <f>D8294*'Assumptions Notes'!C$12</f>
        <v>3.5999999999999997E-2</v>
      </c>
      <c r="F8294" s="15">
        <f t="shared" si="258"/>
        <v>2.7839999999999997E-2</v>
      </c>
      <c r="G8294" s="10">
        <f>IF(C8294&gt;'Assumptions Notes'!C$11,'Assumptions Notes'!C$11,C8294)</f>
        <v>92.8</v>
      </c>
      <c r="H8294" s="15">
        <f t="shared" si="259"/>
        <v>2.7839999999999997E-2</v>
      </c>
      <c r="I8294" s="2">
        <f>IF(C8294&gt;'Assumptions Notes'!C$11,-C8294*('Assumptions Notes'!C$13/(2*1000)),G8294*D8294)</f>
        <v>2.7839999999999997E-2</v>
      </c>
    </row>
    <row r="8295" spans="1:9" ht="16" x14ac:dyDescent="0.2">
      <c r="A8295" s="5">
        <v>42724.791666666664</v>
      </c>
      <c r="B8295" s="2">
        <v>1321.14</v>
      </c>
      <c r="C8295" s="29">
        <v>92.7</v>
      </c>
      <c r="D8295" s="8">
        <v>2.9999999999999997E-4</v>
      </c>
      <c r="E8295" s="13">
        <f>D8295*'Assumptions Notes'!C$12</f>
        <v>3.5999999999999997E-2</v>
      </c>
      <c r="F8295" s="15">
        <f t="shared" si="258"/>
        <v>2.7809999999999998E-2</v>
      </c>
      <c r="G8295" s="10">
        <f>IF(C8295&gt;'Assumptions Notes'!C$11,'Assumptions Notes'!C$11,C8295)</f>
        <v>92.7</v>
      </c>
      <c r="H8295" s="15">
        <f t="shared" si="259"/>
        <v>2.7809999999999998E-2</v>
      </c>
      <c r="I8295" s="2">
        <f>IF(C8295&gt;'Assumptions Notes'!C$11,-C8295*('Assumptions Notes'!C$13/(2*1000)),G8295*D8295)</f>
        <v>2.7809999999999998E-2</v>
      </c>
    </row>
    <row r="8296" spans="1:9" ht="16" x14ac:dyDescent="0.2">
      <c r="A8296" s="5">
        <v>42724.8125</v>
      </c>
      <c r="B8296" s="2">
        <v>1348.87</v>
      </c>
      <c r="C8296" s="29">
        <v>92.4</v>
      </c>
      <c r="D8296" s="8">
        <v>2.9750000000000002E-4</v>
      </c>
      <c r="E8296" s="13">
        <f>D8296*'Assumptions Notes'!C$12</f>
        <v>3.5700000000000003E-2</v>
      </c>
      <c r="F8296" s="15">
        <f t="shared" si="258"/>
        <v>2.7489000000000003E-2</v>
      </c>
      <c r="G8296" s="10">
        <f>IF(C8296&gt;'Assumptions Notes'!C$11,'Assumptions Notes'!C$11,C8296)</f>
        <v>92.4</v>
      </c>
      <c r="H8296" s="15">
        <f t="shared" si="259"/>
        <v>2.7489000000000003E-2</v>
      </c>
      <c r="I8296" s="2">
        <f>IF(C8296&gt;'Assumptions Notes'!C$11,-C8296*('Assumptions Notes'!C$13/(2*1000)),G8296*D8296)</f>
        <v>2.7489000000000003E-2</v>
      </c>
    </row>
    <row r="8297" spans="1:9" ht="16" x14ac:dyDescent="0.2">
      <c r="A8297" s="5">
        <v>42724.833333333336</v>
      </c>
      <c r="B8297" s="2">
        <v>1354.23</v>
      </c>
      <c r="C8297" s="29">
        <v>91.6</v>
      </c>
      <c r="D8297" s="8">
        <v>2.9500000000000001E-4</v>
      </c>
      <c r="E8297" s="13">
        <f>D8297*'Assumptions Notes'!C$12</f>
        <v>3.5400000000000001E-2</v>
      </c>
      <c r="F8297" s="15">
        <f t="shared" si="258"/>
        <v>2.7022000000000001E-2</v>
      </c>
      <c r="G8297" s="10">
        <f>IF(C8297&gt;'Assumptions Notes'!C$11,'Assumptions Notes'!C$11,C8297)</f>
        <v>91.6</v>
      </c>
      <c r="H8297" s="15">
        <f t="shared" si="259"/>
        <v>2.7022000000000001E-2</v>
      </c>
      <c r="I8297" s="2">
        <f>IF(C8297&gt;'Assumptions Notes'!C$11,-C8297*('Assumptions Notes'!C$13/(2*1000)),G8297*D8297)</f>
        <v>2.7022000000000001E-2</v>
      </c>
    </row>
    <row r="8298" spans="1:9" ht="16" x14ac:dyDescent="0.2">
      <c r="A8298" s="5">
        <v>42724.854166666664</v>
      </c>
      <c r="B8298" s="2">
        <v>1392.95</v>
      </c>
      <c r="C8298" s="29">
        <v>95.1</v>
      </c>
      <c r="D8298" s="8">
        <v>2.9E-4</v>
      </c>
      <c r="E8298" s="13">
        <f>D8298*'Assumptions Notes'!C$12</f>
        <v>3.4799999999999998E-2</v>
      </c>
      <c r="F8298" s="15">
        <f t="shared" si="258"/>
        <v>2.7578999999999999E-2</v>
      </c>
      <c r="G8298" s="10">
        <f>IF(C8298&gt;'Assumptions Notes'!C$11,'Assumptions Notes'!C$11,C8298)</f>
        <v>95.1</v>
      </c>
      <c r="H8298" s="15">
        <f t="shared" si="259"/>
        <v>2.7578999999999999E-2</v>
      </c>
      <c r="I8298" s="2">
        <f>IF(C8298&gt;'Assumptions Notes'!C$11,-C8298*('Assumptions Notes'!C$13/(2*1000)),G8298*D8298)</f>
        <v>2.7578999999999999E-2</v>
      </c>
    </row>
    <row r="8299" spans="1:9" ht="16" x14ac:dyDescent="0.2">
      <c r="A8299" s="5">
        <v>42724.875</v>
      </c>
      <c r="B8299" s="2">
        <v>1381.06</v>
      </c>
      <c r="C8299" s="29">
        <v>95.8</v>
      </c>
      <c r="D8299" s="8">
        <v>2.8499999999999999E-4</v>
      </c>
      <c r="E8299" s="13">
        <f>D8299*'Assumptions Notes'!C$12</f>
        <v>3.4200000000000001E-2</v>
      </c>
      <c r="F8299" s="15">
        <f t="shared" si="258"/>
        <v>2.7302999999999997E-2</v>
      </c>
      <c r="G8299" s="10">
        <f>IF(C8299&gt;'Assumptions Notes'!C$11,'Assumptions Notes'!C$11,C8299)</f>
        <v>95.8</v>
      </c>
      <c r="H8299" s="15">
        <f t="shared" si="259"/>
        <v>2.7302999999999997E-2</v>
      </c>
      <c r="I8299" s="2">
        <f>IF(C8299&gt;'Assumptions Notes'!C$11,-C8299*('Assumptions Notes'!C$13/(2*1000)),G8299*D8299)</f>
        <v>2.7302999999999997E-2</v>
      </c>
    </row>
    <row r="8300" spans="1:9" ht="16" x14ac:dyDescent="0.2">
      <c r="A8300" s="5">
        <v>42724.895833333336</v>
      </c>
      <c r="B8300" s="2">
        <v>1330.44</v>
      </c>
      <c r="C8300" s="29">
        <v>96.4</v>
      </c>
      <c r="D8300" s="8">
        <v>2.7E-4</v>
      </c>
      <c r="E8300" s="13">
        <f>D8300*'Assumptions Notes'!C$12</f>
        <v>3.2399999999999998E-2</v>
      </c>
      <c r="F8300" s="15">
        <f t="shared" si="258"/>
        <v>2.6028000000000003E-2</v>
      </c>
      <c r="G8300" s="10">
        <f>IF(C8300&gt;'Assumptions Notes'!C$11,'Assumptions Notes'!C$11,C8300)</f>
        <v>96.4</v>
      </c>
      <c r="H8300" s="15">
        <f t="shared" si="259"/>
        <v>2.6028000000000003E-2</v>
      </c>
      <c r="I8300" s="2">
        <f>IF(C8300&gt;'Assumptions Notes'!C$11,-C8300*('Assumptions Notes'!C$13/(2*1000)),G8300*D8300)</f>
        <v>2.6028000000000003E-2</v>
      </c>
    </row>
    <row r="8301" spans="1:9" ht="16" x14ac:dyDescent="0.2">
      <c r="A8301" s="5">
        <v>42724.916666666664</v>
      </c>
      <c r="B8301" s="2">
        <v>1274.18</v>
      </c>
      <c r="C8301" s="29">
        <v>95.7</v>
      </c>
      <c r="D8301" s="8">
        <v>2.5500000000000002E-4</v>
      </c>
      <c r="E8301" s="13">
        <f>D8301*'Assumptions Notes'!C$12</f>
        <v>3.0600000000000002E-2</v>
      </c>
      <c r="F8301" s="15">
        <f t="shared" si="258"/>
        <v>2.4403500000000002E-2</v>
      </c>
      <c r="G8301" s="10">
        <f>IF(C8301&gt;'Assumptions Notes'!C$11,'Assumptions Notes'!C$11,C8301)</f>
        <v>95.7</v>
      </c>
      <c r="H8301" s="15">
        <f t="shared" si="259"/>
        <v>2.4403500000000002E-2</v>
      </c>
      <c r="I8301" s="2">
        <f>IF(C8301&gt;'Assumptions Notes'!C$11,-C8301*('Assumptions Notes'!C$13/(2*1000)),G8301*D8301)</f>
        <v>2.4403500000000002E-2</v>
      </c>
    </row>
    <row r="8302" spans="1:9" ht="16" x14ac:dyDescent="0.2">
      <c r="A8302" s="5">
        <v>42724.9375</v>
      </c>
      <c r="B8302" s="2">
        <v>1224.57</v>
      </c>
      <c r="C8302" s="29">
        <v>96</v>
      </c>
      <c r="D8302" s="8">
        <v>2.1250000000000002E-4</v>
      </c>
      <c r="E8302" s="13">
        <f>D8302*'Assumptions Notes'!C$12</f>
        <v>2.5500000000000002E-2</v>
      </c>
      <c r="F8302" s="15">
        <f t="shared" si="258"/>
        <v>2.0400000000000001E-2</v>
      </c>
      <c r="G8302" s="10">
        <f>IF(C8302&gt;'Assumptions Notes'!C$11,'Assumptions Notes'!C$11,C8302)</f>
        <v>96</v>
      </c>
      <c r="H8302" s="15">
        <f t="shared" si="259"/>
        <v>2.0400000000000001E-2</v>
      </c>
      <c r="I8302" s="2">
        <f>IF(C8302&gt;'Assumptions Notes'!C$11,-C8302*('Assumptions Notes'!C$13/(2*1000)),G8302*D8302)</f>
        <v>2.0400000000000001E-2</v>
      </c>
    </row>
    <row r="8303" spans="1:9" ht="16" x14ac:dyDescent="0.2">
      <c r="A8303" s="5">
        <v>42724.958333333336</v>
      </c>
      <c r="B8303" s="2">
        <v>1240.02</v>
      </c>
      <c r="C8303" s="29">
        <v>95.9</v>
      </c>
      <c r="D8303" s="8">
        <v>1.7000000000000001E-4</v>
      </c>
      <c r="E8303" s="13">
        <f>D8303*'Assumptions Notes'!C$12</f>
        <v>2.0400000000000001E-2</v>
      </c>
      <c r="F8303" s="15">
        <f t="shared" si="258"/>
        <v>1.6303000000000002E-2</v>
      </c>
      <c r="G8303" s="10">
        <f>IF(C8303&gt;'Assumptions Notes'!C$11,'Assumptions Notes'!C$11,C8303)</f>
        <v>95.9</v>
      </c>
      <c r="H8303" s="15">
        <f t="shared" si="259"/>
        <v>1.6303000000000002E-2</v>
      </c>
      <c r="I8303" s="2">
        <f>IF(C8303&gt;'Assumptions Notes'!C$11,-C8303*('Assumptions Notes'!C$13/(2*1000)),G8303*D8303)</f>
        <v>1.6303000000000002E-2</v>
      </c>
    </row>
    <row r="8304" spans="1:9" ht="16" x14ac:dyDescent="0.2">
      <c r="A8304" s="5">
        <v>42724.979166666664</v>
      </c>
      <c r="B8304" s="2">
        <v>1241.4100000000001</v>
      </c>
      <c r="C8304" s="29">
        <v>95.4</v>
      </c>
      <c r="D8304" s="8">
        <v>1.5000000000000001E-4</v>
      </c>
      <c r="E8304" s="13">
        <f>D8304*'Assumptions Notes'!C$12</f>
        <v>1.8000000000000002E-2</v>
      </c>
      <c r="F8304" s="15">
        <f t="shared" si="258"/>
        <v>1.4310000000000002E-2</v>
      </c>
      <c r="G8304" s="10">
        <f>IF(C8304&gt;'Assumptions Notes'!C$11,'Assumptions Notes'!C$11,C8304)</f>
        <v>95.4</v>
      </c>
      <c r="H8304" s="15">
        <f t="shared" si="259"/>
        <v>1.4310000000000002E-2</v>
      </c>
      <c r="I8304" s="2">
        <f>IF(C8304&gt;'Assumptions Notes'!C$11,-C8304*('Assumptions Notes'!C$13/(2*1000)),G8304*D8304)</f>
        <v>1.4310000000000002E-2</v>
      </c>
    </row>
    <row r="8305" spans="1:9" ht="16" x14ac:dyDescent="0.2">
      <c r="A8305" s="5">
        <v>42725</v>
      </c>
      <c r="B8305" s="2">
        <v>1457.61</v>
      </c>
      <c r="C8305" s="29">
        <v>93.3</v>
      </c>
      <c r="D8305" s="8">
        <v>1.2999999999999999E-4</v>
      </c>
      <c r="E8305" s="13">
        <f>D8305*'Assumptions Notes'!C$12</f>
        <v>1.5599999999999999E-2</v>
      </c>
      <c r="F8305" s="15">
        <f t="shared" si="258"/>
        <v>1.2128999999999999E-2</v>
      </c>
      <c r="G8305" s="10">
        <f>IF(C8305&gt;'Assumptions Notes'!C$11,'Assumptions Notes'!C$11,C8305)</f>
        <v>93.3</v>
      </c>
      <c r="H8305" s="15">
        <f t="shared" si="259"/>
        <v>1.2128999999999999E-2</v>
      </c>
      <c r="I8305" s="2">
        <f>IF(C8305&gt;'Assumptions Notes'!C$11,-C8305*('Assumptions Notes'!C$13/(2*1000)),G8305*D8305)</f>
        <v>1.2128999999999999E-2</v>
      </c>
    </row>
    <row r="8306" spans="1:9" ht="16" x14ac:dyDescent="0.2">
      <c r="A8306" s="5">
        <v>42725.020833333336</v>
      </c>
      <c r="B8306" s="2">
        <v>1352.68</v>
      </c>
      <c r="C8306" s="29">
        <v>92.2</v>
      </c>
      <c r="D8306" s="8">
        <v>1.175E-4</v>
      </c>
      <c r="E8306" s="13">
        <f>D8306*'Assumptions Notes'!C$12</f>
        <v>1.41E-2</v>
      </c>
      <c r="F8306" s="15">
        <f t="shared" si="258"/>
        <v>1.0833499999999999E-2</v>
      </c>
      <c r="G8306" s="10">
        <f>IF(C8306&gt;'Assumptions Notes'!C$11,'Assumptions Notes'!C$11,C8306)</f>
        <v>92.2</v>
      </c>
      <c r="H8306" s="15">
        <f t="shared" si="259"/>
        <v>1.0833499999999999E-2</v>
      </c>
      <c r="I8306" s="2">
        <f>IF(C8306&gt;'Assumptions Notes'!C$11,-C8306*('Assumptions Notes'!C$13/(2*1000)),G8306*D8306)</f>
        <v>1.0833499999999999E-2</v>
      </c>
    </row>
    <row r="8307" spans="1:9" ht="16" x14ac:dyDescent="0.2">
      <c r="A8307" s="5">
        <v>42725.041666666664</v>
      </c>
      <c r="B8307" s="2">
        <v>1292.0899999999999</v>
      </c>
      <c r="C8307" s="29">
        <v>92.1</v>
      </c>
      <c r="D8307" s="8">
        <v>1.05E-4</v>
      </c>
      <c r="E8307" s="13">
        <f>D8307*'Assumptions Notes'!C$12</f>
        <v>1.26E-2</v>
      </c>
      <c r="F8307" s="15">
        <f t="shared" si="258"/>
        <v>9.6705000000000003E-3</v>
      </c>
      <c r="G8307" s="10">
        <f>IF(C8307&gt;'Assumptions Notes'!C$11,'Assumptions Notes'!C$11,C8307)</f>
        <v>92.1</v>
      </c>
      <c r="H8307" s="15">
        <f t="shared" si="259"/>
        <v>9.6705000000000003E-3</v>
      </c>
      <c r="I8307" s="2">
        <f>IF(C8307&gt;'Assumptions Notes'!C$11,-C8307*('Assumptions Notes'!C$13/(2*1000)),G8307*D8307)</f>
        <v>9.6705000000000003E-3</v>
      </c>
    </row>
    <row r="8308" spans="1:9" ht="16" x14ac:dyDescent="0.2">
      <c r="A8308" s="5">
        <v>42725.0625</v>
      </c>
      <c r="B8308" s="2">
        <v>1229.03</v>
      </c>
      <c r="C8308" s="29">
        <v>90.6</v>
      </c>
      <c r="D8308" s="8">
        <v>1.025E-4</v>
      </c>
      <c r="E8308" s="13">
        <f>D8308*'Assumptions Notes'!C$12</f>
        <v>1.23E-2</v>
      </c>
      <c r="F8308" s="15">
        <f t="shared" si="258"/>
        <v>9.2864999999999996E-3</v>
      </c>
      <c r="G8308" s="10">
        <f>IF(C8308&gt;'Assumptions Notes'!C$11,'Assumptions Notes'!C$11,C8308)</f>
        <v>90.6</v>
      </c>
      <c r="H8308" s="15">
        <f t="shared" si="259"/>
        <v>9.2864999999999996E-3</v>
      </c>
      <c r="I8308" s="2">
        <f>IF(C8308&gt;'Assumptions Notes'!C$11,-C8308*('Assumptions Notes'!C$13/(2*1000)),G8308*D8308)</f>
        <v>9.2864999999999996E-3</v>
      </c>
    </row>
    <row r="8309" spans="1:9" ht="16" x14ac:dyDescent="0.2">
      <c r="A8309" s="5">
        <v>42725.083333333336</v>
      </c>
      <c r="B8309" s="2">
        <v>1159.94</v>
      </c>
      <c r="C8309" s="29">
        <v>92.2</v>
      </c>
      <c r="D8309" s="8">
        <v>1E-4</v>
      </c>
      <c r="E8309" s="13">
        <f>D8309*'Assumptions Notes'!C$12</f>
        <v>1.2E-2</v>
      </c>
      <c r="F8309" s="15">
        <f t="shared" si="258"/>
        <v>9.2200000000000008E-3</v>
      </c>
      <c r="G8309" s="10">
        <f>IF(C8309&gt;'Assumptions Notes'!C$11,'Assumptions Notes'!C$11,C8309)</f>
        <v>92.2</v>
      </c>
      <c r="H8309" s="15">
        <f t="shared" si="259"/>
        <v>9.2200000000000008E-3</v>
      </c>
      <c r="I8309" s="2">
        <f>IF(C8309&gt;'Assumptions Notes'!C$11,-C8309*('Assumptions Notes'!C$13/(2*1000)),G8309*D8309)</f>
        <v>9.2200000000000008E-3</v>
      </c>
    </row>
    <row r="8310" spans="1:9" ht="16" x14ac:dyDescent="0.2">
      <c r="A8310" s="5">
        <v>42725.104166666664</v>
      </c>
      <c r="B8310" s="2">
        <v>1151.23</v>
      </c>
      <c r="C8310" s="29">
        <v>94.1</v>
      </c>
      <c r="D8310" s="8">
        <v>9.8750000000000002E-5</v>
      </c>
      <c r="E8310" s="13">
        <f>D8310*'Assumptions Notes'!C$12</f>
        <v>1.1849999999999999E-2</v>
      </c>
      <c r="F8310" s="15">
        <f t="shared" si="258"/>
        <v>9.2923750000000003E-3</v>
      </c>
      <c r="G8310" s="10">
        <f>IF(C8310&gt;'Assumptions Notes'!C$11,'Assumptions Notes'!C$11,C8310)</f>
        <v>94.1</v>
      </c>
      <c r="H8310" s="15">
        <f t="shared" si="259"/>
        <v>9.2923750000000003E-3</v>
      </c>
      <c r="I8310" s="2">
        <f>IF(C8310&gt;'Assumptions Notes'!C$11,-C8310*('Assumptions Notes'!C$13/(2*1000)),G8310*D8310)</f>
        <v>9.2923750000000003E-3</v>
      </c>
    </row>
    <row r="8311" spans="1:9" ht="16" x14ac:dyDescent="0.2">
      <c r="A8311" s="5">
        <v>42725.125</v>
      </c>
      <c r="B8311" s="2">
        <v>1160.95</v>
      </c>
      <c r="C8311" s="29">
        <v>94.4</v>
      </c>
      <c r="D8311" s="8">
        <v>9.7499999999999998E-5</v>
      </c>
      <c r="E8311" s="13">
        <f>D8311*'Assumptions Notes'!C$12</f>
        <v>1.17E-2</v>
      </c>
      <c r="F8311" s="15">
        <f t="shared" si="258"/>
        <v>9.2040000000000004E-3</v>
      </c>
      <c r="G8311" s="10">
        <f>IF(C8311&gt;'Assumptions Notes'!C$11,'Assumptions Notes'!C$11,C8311)</f>
        <v>94.4</v>
      </c>
      <c r="H8311" s="15">
        <f t="shared" si="259"/>
        <v>9.2040000000000004E-3</v>
      </c>
      <c r="I8311" s="2">
        <f>IF(C8311&gt;'Assumptions Notes'!C$11,-C8311*('Assumptions Notes'!C$13/(2*1000)),G8311*D8311)</f>
        <v>9.2040000000000004E-3</v>
      </c>
    </row>
    <row r="8312" spans="1:9" ht="16" x14ac:dyDescent="0.2">
      <c r="A8312" s="5">
        <v>42725.145833333336</v>
      </c>
      <c r="B8312" s="2">
        <v>1130.57</v>
      </c>
      <c r="C8312" s="29">
        <v>94.1</v>
      </c>
      <c r="D8312" s="8">
        <v>9.6250000000000009E-5</v>
      </c>
      <c r="E8312" s="13">
        <f>D8312*'Assumptions Notes'!C$12</f>
        <v>1.1550000000000001E-2</v>
      </c>
      <c r="F8312" s="15">
        <f t="shared" si="258"/>
        <v>9.0571250000000009E-3</v>
      </c>
      <c r="G8312" s="10">
        <f>IF(C8312&gt;'Assumptions Notes'!C$11,'Assumptions Notes'!C$11,C8312)</f>
        <v>94.1</v>
      </c>
      <c r="H8312" s="15">
        <f t="shared" si="259"/>
        <v>9.0571250000000009E-3</v>
      </c>
      <c r="I8312" s="2">
        <f>IF(C8312&gt;'Assumptions Notes'!C$11,-C8312*('Assumptions Notes'!C$13/(2*1000)),G8312*D8312)</f>
        <v>9.0571250000000009E-3</v>
      </c>
    </row>
    <row r="8313" spans="1:9" ht="16" x14ac:dyDescent="0.2">
      <c r="A8313" s="5">
        <v>42725.166666666664</v>
      </c>
      <c r="B8313" s="2">
        <v>1113.8699999999999</v>
      </c>
      <c r="C8313" s="29">
        <v>94</v>
      </c>
      <c r="D8313" s="8">
        <v>9.5000000000000005E-5</v>
      </c>
      <c r="E8313" s="13">
        <f>D8313*'Assumptions Notes'!C$12</f>
        <v>1.14E-2</v>
      </c>
      <c r="F8313" s="15">
        <f t="shared" si="258"/>
        <v>8.9300000000000004E-3</v>
      </c>
      <c r="G8313" s="10">
        <f>IF(C8313&gt;'Assumptions Notes'!C$11,'Assumptions Notes'!C$11,C8313)</f>
        <v>94</v>
      </c>
      <c r="H8313" s="15">
        <f t="shared" si="259"/>
        <v>8.9300000000000004E-3</v>
      </c>
      <c r="I8313" s="2">
        <f>IF(C8313&gt;'Assumptions Notes'!C$11,-C8313*('Assumptions Notes'!C$13/(2*1000)),G8313*D8313)</f>
        <v>8.9300000000000004E-3</v>
      </c>
    </row>
    <row r="8314" spans="1:9" ht="16" x14ac:dyDescent="0.2">
      <c r="A8314" s="5">
        <v>42725.1875</v>
      </c>
      <c r="B8314" s="2">
        <v>1137.1300000000001</v>
      </c>
      <c r="C8314" s="29">
        <v>93.8</v>
      </c>
      <c r="D8314" s="8">
        <v>9.6250000000000009E-5</v>
      </c>
      <c r="E8314" s="13">
        <f>D8314*'Assumptions Notes'!C$12</f>
        <v>1.1550000000000001E-2</v>
      </c>
      <c r="F8314" s="15">
        <f t="shared" si="258"/>
        <v>9.0282499999999998E-3</v>
      </c>
      <c r="G8314" s="10">
        <f>IF(C8314&gt;'Assumptions Notes'!C$11,'Assumptions Notes'!C$11,C8314)</f>
        <v>93.8</v>
      </c>
      <c r="H8314" s="15">
        <f t="shared" si="259"/>
        <v>9.0282499999999998E-3</v>
      </c>
      <c r="I8314" s="2">
        <f>IF(C8314&gt;'Assumptions Notes'!C$11,-C8314*('Assumptions Notes'!C$13/(2*1000)),G8314*D8314)</f>
        <v>9.0282499999999998E-3</v>
      </c>
    </row>
    <row r="8315" spans="1:9" ht="16" x14ac:dyDescent="0.2">
      <c r="A8315" s="5">
        <v>42725.208333333336</v>
      </c>
      <c r="B8315" s="2">
        <v>1119.97</v>
      </c>
      <c r="C8315" s="29">
        <v>94.3</v>
      </c>
      <c r="D8315" s="8">
        <v>9.7499999999999998E-5</v>
      </c>
      <c r="E8315" s="13">
        <f>D8315*'Assumptions Notes'!C$12</f>
        <v>1.17E-2</v>
      </c>
      <c r="F8315" s="15">
        <f t="shared" si="258"/>
        <v>9.1942499999999993E-3</v>
      </c>
      <c r="G8315" s="10">
        <f>IF(C8315&gt;'Assumptions Notes'!C$11,'Assumptions Notes'!C$11,C8315)</f>
        <v>94.3</v>
      </c>
      <c r="H8315" s="15">
        <f t="shared" si="259"/>
        <v>9.1942499999999993E-3</v>
      </c>
      <c r="I8315" s="2">
        <f>IF(C8315&gt;'Assumptions Notes'!C$11,-C8315*('Assumptions Notes'!C$13/(2*1000)),G8315*D8315)</f>
        <v>9.1942499999999993E-3</v>
      </c>
    </row>
    <row r="8316" spans="1:9" ht="16" x14ac:dyDescent="0.2">
      <c r="A8316" s="5">
        <v>42725.229166666664</v>
      </c>
      <c r="B8316" s="2">
        <v>1191.3499999999999</v>
      </c>
      <c r="C8316" s="29">
        <v>89.4</v>
      </c>
      <c r="D8316" s="8">
        <v>1.15E-4</v>
      </c>
      <c r="E8316" s="13">
        <f>D8316*'Assumptions Notes'!C$12</f>
        <v>1.38E-2</v>
      </c>
      <c r="F8316" s="15">
        <f t="shared" si="258"/>
        <v>1.0281E-2</v>
      </c>
      <c r="G8316" s="10">
        <f>IF(C8316&gt;'Assumptions Notes'!C$11,'Assumptions Notes'!C$11,C8316)</f>
        <v>89.4</v>
      </c>
      <c r="H8316" s="15">
        <f t="shared" si="259"/>
        <v>1.0281E-2</v>
      </c>
      <c r="I8316" s="2">
        <f>IF(C8316&gt;'Assumptions Notes'!C$11,-C8316*('Assumptions Notes'!C$13/(2*1000)),G8316*D8316)</f>
        <v>1.0281E-2</v>
      </c>
    </row>
    <row r="8317" spans="1:9" ht="16" x14ac:dyDescent="0.2">
      <c r="A8317" s="5">
        <v>42725.25</v>
      </c>
      <c r="B8317" s="2">
        <v>1268.3800000000001</v>
      </c>
      <c r="C8317" s="29">
        <v>88.6</v>
      </c>
      <c r="D8317" s="8">
        <v>1.325E-4</v>
      </c>
      <c r="E8317" s="13">
        <f>D8317*'Assumptions Notes'!C$12</f>
        <v>1.5900000000000001E-2</v>
      </c>
      <c r="F8317" s="15">
        <f t="shared" si="258"/>
        <v>1.1739499999999998E-2</v>
      </c>
      <c r="G8317" s="10">
        <f>IF(C8317&gt;'Assumptions Notes'!C$11,'Assumptions Notes'!C$11,C8317)</f>
        <v>88.6</v>
      </c>
      <c r="H8317" s="15">
        <f t="shared" si="259"/>
        <v>1.1739499999999998E-2</v>
      </c>
      <c r="I8317" s="2">
        <f>IF(C8317&gt;'Assumptions Notes'!C$11,-C8317*('Assumptions Notes'!C$13/(2*1000)),G8317*D8317)</f>
        <v>1.1739499999999998E-2</v>
      </c>
    </row>
    <row r="8318" spans="1:9" ht="16" x14ac:dyDescent="0.2">
      <c r="A8318" s="5">
        <v>42725.270833333336</v>
      </c>
      <c r="B8318" s="2">
        <v>1287.0899999999999</v>
      </c>
      <c r="C8318" s="29">
        <v>87.2</v>
      </c>
      <c r="D8318" s="8">
        <v>1.6249999999999999E-4</v>
      </c>
      <c r="E8318" s="13">
        <f>D8318*'Assumptions Notes'!C$12</f>
        <v>1.95E-2</v>
      </c>
      <c r="F8318" s="15">
        <f t="shared" si="258"/>
        <v>1.417E-2</v>
      </c>
      <c r="G8318" s="10">
        <f>IF(C8318&gt;'Assumptions Notes'!C$11,'Assumptions Notes'!C$11,C8318)</f>
        <v>87.2</v>
      </c>
      <c r="H8318" s="15">
        <f t="shared" si="259"/>
        <v>1.417E-2</v>
      </c>
      <c r="I8318" s="2">
        <f>IF(C8318&gt;'Assumptions Notes'!C$11,-C8318*('Assumptions Notes'!C$13/(2*1000)),G8318*D8318)</f>
        <v>1.417E-2</v>
      </c>
    </row>
    <row r="8319" spans="1:9" ht="16" x14ac:dyDescent="0.2">
      <c r="A8319" s="5">
        <v>42725.291666666664</v>
      </c>
      <c r="B8319" s="2">
        <v>1335.14</v>
      </c>
      <c r="C8319" s="29">
        <v>86.8</v>
      </c>
      <c r="D8319" s="8">
        <v>1.9249999999999999E-4</v>
      </c>
      <c r="E8319" s="13">
        <f>D8319*'Assumptions Notes'!C$12</f>
        <v>2.3099999999999999E-2</v>
      </c>
      <c r="F8319" s="15">
        <f t="shared" si="258"/>
        <v>1.6708999999999998E-2</v>
      </c>
      <c r="G8319" s="10">
        <f>IF(C8319&gt;'Assumptions Notes'!C$11,'Assumptions Notes'!C$11,C8319)</f>
        <v>86.8</v>
      </c>
      <c r="H8319" s="15">
        <f t="shared" si="259"/>
        <v>1.6708999999999998E-2</v>
      </c>
      <c r="I8319" s="2">
        <f>IF(C8319&gt;'Assumptions Notes'!C$11,-C8319*('Assumptions Notes'!C$13/(2*1000)),G8319*D8319)</f>
        <v>1.6708999999999998E-2</v>
      </c>
    </row>
    <row r="8320" spans="1:9" ht="16" x14ac:dyDescent="0.2">
      <c r="A8320" s="5">
        <v>42725.3125</v>
      </c>
      <c r="B8320" s="2">
        <v>1337.15</v>
      </c>
      <c r="C8320" s="29">
        <v>86.4</v>
      </c>
      <c r="D8320" s="8">
        <v>2.0875000000000001E-4</v>
      </c>
      <c r="E8320" s="13">
        <f>D8320*'Assumptions Notes'!C$12</f>
        <v>2.5049999999999999E-2</v>
      </c>
      <c r="F8320" s="15">
        <f t="shared" si="258"/>
        <v>1.8036E-2</v>
      </c>
      <c r="G8320" s="10">
        <f>IF(C8320&gt;'Assumptions Notes'!C$11,'Assumptions Notes'!C$11,C8320)</f>
        <v>86.4</v>
      </c>
      <c r="H8320" s="15">
        <f t="shared" si="259"/>
        <v>1.8036E-2</v>
      </c>
      <c r="I8320" s="2">
        <f>IF(C8320&gt;'Assumptions Notes'!C$11,-C8320*('Assumptions Notes'!C$13/(2*1000)),G8320*D8320)</f>
        <v>1.8036E-2</v>
      </c>
    </row>
    <row r="8321" spans="1:9" ht="16" x14ac:dyDescent="0.2">
      <c r="A8321" s="5">
        <v>42725.333333333336</v>
      </c>
      <c r="B8321" s="2">
        <v>1306.57</v>
      </c>
      <c r="C8321" s="29">
        <v>81.900000000000006</v>
      </c>
      <c r="D8321" s="8">
        <v>2.2499999999999999E-4</v>
      </c>
      <c r="E8321" s="13">
        <f>D8321*'Assumptions Notes'!C$12</f>
        <v>2.7E-2</v>
      </c>
      <c r="F8321" s="15">
        <f t="shared" si="258"/>
        <v>1.8427499999999999E-2</v>
      </c>
      <c r="G8321" s="10">
        <f>IF(C8321&gt;'Assumptions Notes'!C$11,'Assumptions Notes'!C$11,C8321)</f>
        <v>81.900000000000006</v>
      </c>
      <c r="H8321" s="15">
        <f t="shared" si="259"/>
        <v>1.8427499999999999E-2</v>
      </c>
      <c r="I8321" s="2">
        <f>IF(C8321&gt;'Assumptions Notes'!C$11,-C8321*('Assumptions Notes'!C$13/(2*1000)),G8321*D8321)</f>
        <v>1.8427499999999999E-2</v>
      </c>
    </row>
    <row r="8322" spans="1:9" ht="16" x14ac:dyDescent="0.2">
      <c r="A8322" s="5">
        <v>42725.354166666664</v>
      </c>
      <c r="B8322" s="2">
        <v>1274.25</v>
      </c>
      <c r="C8322" s="29">
        <v>86.1</v>
      </c>
      <c r="D8322" s="8">
        <v>2.2625E-4</v>
      </c>
      <c r="E8322" s="13">
        <f>D8322*'Assumptions Notes'!C$12</f>
        <v>2.7150000000000001E-2</v>
      </c>
      <c r="F8322" s="15">
        <f t="shared" si="258"/>
        <v>1.9480124999999997E-2</v>
      </c>
      <c r="G8322" s="10">
        <f>IF(C8322&gt;'Assumptions Notes'!C$11,'Assumptions Notes'!C$11,C8322)</f>
        <v>86.1</v>
      </c>
      <c r="H8322" s="15">
        <f t="shared" si="259"/>
        <v>1.9480124999999997E-2</v>
      </c>
      <c r="I8322" s="2">
        <f>IF(C8322&gt;'Assumptions Notes'!C$11,-C8322*('Assumptions Notes'!C$13/(2*1000)),G8322*D8322)</f>
        <v>1.9480124999999997E-2</v>
      </c>
    </row>
    <row r="8323" spans="1:9" ht="16" x14ac:dyDescent="0.2">
      <c r="A8323" s="5">
        <v>42725.375</v>
      </c>
      <c r="B8323" s="2">
        <v>1251.1400000000001</v>
      </c>
      <c r="C8323" s="29">
        <v>88</v>
      </c>
      <c r="D8323" s="8">
        <v>2.275E-4</v>
      </c>
      <c r="E8323" s="13">
        <f>D8323*'Assumptions Notes'!C$12</f>
        <v>2.7300000000000001E-2</v>
      </c>
      <c r="F8323" s="15">
        <f t="shared" ref="F8323:F8386" si="260">D8323*C8323</f>
        <v>2.002E-2</v>
      </c>
      <c r="G8323" s="10">
        <f>IF(C8323&gt;'Assumptions Notes'!C$11,'Assumptions Notes'!C$11,C8323)</f>
        <v>88</v>
      </c>
      <c r="H8323" s="15">
        <f t="shared" ref="H8323:H8386" si="261">G8323*D8323</f>
        <v>2.002E-2</v>
      </c>
      <c r="I8323" s="2">
        <f>IF(C8323&gt;'Assumptions Notes'!C$11,-C8323*('Assumptions Notes'!C$13/(2*1000)),G8323*D8323)</f>
        <v>2.002E-2</v>
      </c>
    </row>
    <row r="8324" spans="1:9" ht="16" x14ac:dyDescent="0.2">
      <c r="A8324" s="5">
        <v>42725.395833333336</v>
      </c>
      <c r="B8324" s="2">
        <v>1218.23</v>
      </c>
      <c r="C8324" s="29">
        <v>89.2</v>
      </c>
      <c r="D8324" s="8">
        <v>2.1875E-4</v>
      </c>
      <c r="E8324" s="13">
        <f>D8324*'Assumptions Notes'!C$12</f>
        <v>2.6249999999999999E-2</v>
      </c>
      <c r="F8324" s="15">
        <f t="shared" si="260"/>
        <v>1.9512500000000002E-2</v>
      </c>
      <c r="G8324" s="10">
        <f>IF(C8324&gt;'Assumptions Notes'!C$11,'Assumptions Notes'!C$11,C8324)</f>
        <v>89.2</v>
      </c>
      <c r="H8324" s="15">
        <f t="shared" si="261"/>
        <v>1.9512500000000002E-2</v>
      </c>
      <c r="I8324" s="2">
        <f>IF(C8324&gt;'Assumptions Notes'!C$11,-C8324*('Assumptions Notes'!C$13/(2*1000)),G8324*D8324)</f>
        <v>1.9512500000000002E-2</v>
      </c>
    </row>
    <row r="8325" spans="1:9" ht="16" x14ac:dyDescent="0.2">
      <c r="A8325" s="5">
        <v>42725.416666666664</v>
      </c>
      <c r="B8325" s="2">
        <v>1189.25</v>
      </c>
      <c r="C8325" s="29">
        <v>89</v>
      </c>
      <c r="D8325" s="8">
        <v>2.1000000000000001E-4</v>
      </c>
      <c r="E8325" s="13">
        <f>D8325*'Assumptions Notes'!C$12</f>
        <v>2.52E-2</v>
      </c>
      <c r="F8325" s="15">
        <f t="shared" si="260"/>
        <v>1.8690000000000002E-2</v>
      </c>
      <c r="G8325" s="10">
        <f>IF(C8325&gt;'Assumptions Notes'!C$11,'Assumptions Notes'!C$11,C8325)</f>
        <v>89</v>
      </c>
      <c r="H8325" s="15">
        <f t="shared" si="261"/>
        <v>1.8690000000000002E-2</v>
      </c>
      <c r="I8325" s="2">
        <f>IF(C8325&gt;'Assumptions Notes'!C$11,-C8325*('Assumptions Notes'!C$13/(2*1000)),G8325*D8325)</f>
        <v>1.8690000000000002E-2</v>
      </c>
    </row>
    <row r="8326" spans="1:9" ht="16" x14ac:dyDescent="0.2">
      <c r="A8326" s="5">
        <v>42725.4375</v>
      </c>
      <c r="B8326" s="2">
        <v>1124.18</v>
      </c>
      <c r="C8326" s="29">
        <v>89.3</v>
      </c>
      <c r="D8326" s="8">
        <v>2.075E-4</v>
      </c>
      <c r="E8326" s="13">
        <f>D8326*'Assumptions Notes'!C$12</f>
        <v>2.4899999999999999E-2</v>
      </c>
      <c r="F8326" s="15">
        <f t="shared" si="260"/>
        <v>1.8529750000000001E-2</v>
      </c>
      <c r="G8326" s="10">
        <f>IF(C8326&gt;'Assumptions Notes'!C$11,'Assumptions Notes'!C$11,C8326)</f>
        <v>89.3</v>
      </c>
      <c r="H8326" s="15">
        <f t="shared" si="261"/>
        <v>1.8529750000000001E-2</v>
      </c>
      <c r="I8326" s="2">
        <f>IF(C8326&gt;'Assumptions Notes'!C$11,-C8326*('Assumptions Notes'!C$13/(2*1000)),G8326*D8326)</f>
        <v>1.8529750000000001E-2</v>
      </c>
    </row>
    <row r="8327" spans="1:9" ht="16" x14ac:dyDescent="0.2">
      <c r="A8327" s="5">
        <v>42725.458333333336</v>
      </c>
      <c r="B8327" s="2">
        <v>1093.92</v>
      </c>
      <c r="C8327" s="29">
        <v>87.5</v>
      </c>
      <c r="D8327" s="8">
        <v>2.05E-4</v>
      </c>
      <c r="E8327" s="13">
        <f>D8327*'Assumptions Notes'!C$12</f>
        <v>2.46E-2</v>
      </c>
      <c r="F8327" s="15">
        <f t="shared" si="260"/>
        <v>1.7937499999999999E-2</v>
      </c>
      <c r="G8327" s="10">
        <f>IF(C8327&gt;'Assumptions Notes'!C$11,'Assumptions Notes'!C$11,C8327)</f>
        <v>87.5</v>
      </c>
      <c r="H8327" s="15">
        <f t="shared" si="261"/>
        <v>1.7937499999999999E-2</v>
      </c>
      <c r="I8327" s="2">
        <f>IF(C8327&gt;'Assumptions Notes'!C$11,-C8327*('Assumptions Notes'!C$13/(2*1000)),G8327*D8327)</f>
        <v>1.7937499999999999E-2</v>
      </c>
    </row>
    <row r="8328" spans="1:9" ht="16" x14ac:dyDescent="0.2">
      <c r="A8328" s="5">
        <v>42725.479166666664</v>
      </c>
      <c r="B8328" s="2">
        <v>1084.47</v>
      </c>
      <c r="C8328" s="29">
        <v>88.9</v>
      </c>
      <c r="D8328" s="8">
        <v>2.1499999999999999E-4</v>
      </c>
      <c r="E8328" s="13">
        <f>D8328*'Assumptions Notes'!C$12</f>
        <v>2.58E-2</v>
      </c>
      <c r="F8328" s="15">
        <f t="shared" si="260"/>
        <v>1.9113500000000002E-2</v>
      </c>
      <c r="G8328" s="10">
        <f>IF(C8328&gt;'Assumptions Notes'!C$11,'Assumptions Notes'!C$11,C8328)</f>
        <v>88.9</v>
      </c>
      <c r="H8328" s="15">
        <f t="shared" si="261"/>
        <v>1.9113500000000002E-2</v>
      </c>
      <c r="I8328" s="2">
        <f>IF(C8328&gt;'Assumptions Notes'!C$11,-C8328*('Assumptions Notes'!C$13/(2*1000)),G8328*D8328)</f>
        <v>1.9113500000000002E-2</v>
      </c>
    </row>
    <row r="8329" spans="1:9" ht="16" x14ac:dyDescent="0.2">
      <c r="A8329" s="5">
        <v>42725.5</v>
      </c>
      <c r="B8329" s="2">
        <v>1080.6300000000001</v>
      </c>
      <c r="C8329" s="29">
        <v>86.9</v>
      </c>
      <c r="D8329" s="8">
        <v>2.2499999999999999E-4</v>
      </c>
      <c r="E8329" s="13">
        <f>D8329*'Assumptions Notes'!C$12</f>
        <v>2.7E-2</v>
      </c>
      <c r="F8329" s="15">
        <f t="shared" si="260"/>
        <v>1.95525E-2</v>
      </c>
      <c r="G8329" s="10">
        <f>IF(C8329&gt;'Assumptions Notes'!C$11,'Assumptions Notes'!C$11,C8329)</f>
        <v>86.9</v>
      </c>
      <c r="H8329" s="15">
        <f t="shared" si="261"/>
        <v>1.95525E-2</v>
      </c>
      <c r="I8329" s="2">
        <f>IF(C8329&gt;'Assumptions Notes'!C$11,-C8329*('Assumptions Notes'!C$13/(2*1000)),G8329*D8329)</f>
        <v>1.95525E-2</v>
      </c>
    </row>
    <row r="8330" spans="1:9" ht="16" x14ac:dyDescent="0.2">
      <c r="A8330" s="5">
        <v>42725.520833333336</v>
      </c>
      <c r="B8330" s="2">
        <v>1064.45</v>
      </c>
      <c r="C8330" s="29">
        <v>86.4</v>
      </c>
      <c r="D8330" s="8">
        <v>2.1250000000000002E-4</v>
      </c>
      <c r="E8330" s="13">
        <f>D8330*'Assumptions Notes'!C$12</f>
        <v>2.5500000000000002E-2</v>
      </c>
      <c r="F8330" s="15">
        <f t="shared" si="260"/>
        <v>1.8360000000000001E-2</v>
      </c>
      <c r="G8330" s="10">
        <f>IF(C8330&gt;'Assumptions Notes'!C$11,'Assumptions Notes'!C$11,C8330)</f>
        <v>86.4</v>
      </c>
      <c r="H8330" s="15">
        <f t="shared" si="261"/>
        <v>1.8360000000000001E-2</v>
      </c>
      <c r="I8330" s="2">
        <f>IF(C8330&gt;'Assumptions Notes'!C$11,-C8330*('Assumptions Notes'!C$13/(2*1000)),G8330*D8330)</f>
        <v>1.8360000000000001E-2</v>
      </c>
    </row>
    <row r="8331" spans="1:9" ht="16" x14ac:dyDescent="0.2">
      <c r="A8331" s="5">
        <v>42725.541666666664</v>
      </c>
      <c r="B8331" s="2">
        <v>1062.4000000000001</v>
      </c>
      <c r="C8331" s="29">
        <v>86.1</v>
      </c>
      <c r="D8331" s="8">
        <v>2.0000000000000001E-4</v>
      </c>
      <c r="E8331" s="13">
        <f>D8331*'Assumptions Notes'!C$12</f>
        <v>2.4E-2</v>
      </c>
      <c r="F8331" s="15">
        <f t="shared" si="260"/>
        <v>1.7219999999999999E-2</v>
      </c>
      <c r="G8331" s="10">
        <f>IF(C8331&gt;'Assumptions Notes'!C$11,'Assumptions Notes'!C$11,C8331)</f>
        <v>86.1</v>
      </c>
      <c r="H8331" s="15">
        <f t="shared" si="261"/>
        <v>1.7219999999999999E-2</v>
      </c>
      <c r="I8331" s="2">
        <f>IF(C8331&gt;'Assumptions Notes'!C$11,-C8331*('Assumptions Notes'!C$13/(2*1000)),G8331*D8331)</f>
        <v>1.7219999999999999E-2</v>
      </c>
    </row>
    <row r="8332" spans="1:9" ht="16" x14ac:dyDescent="0.2">
      <c r="A8332" s="5">
        <v>42725.5625</v>
      </c>
      <c r="B8332" s="2">
        <v>1073.97</v>
      </c>
      <c r="C8332" s="29">
        <v>85.2</v>
      </c>
      <c r="D8332" s="8">
        <v>1.975E-4</v>
      </c>
      <c r="E8332" s="13">
        <f>D8332*'Assumptions Notes'!C$12</f>
        <v>2.3699999999999999E-2</v>
      </c>
      <c r="F8332" s="15">
        <f t="shared" si="260"/>
        <v>1.6827000000000002E-2</v>
      </c>
      <c r="G8332" s="10">
        <f>IF(C8332&gt;'Assumptions Notes'!C$11,'Assumptions Notes'!C$11,C8332)</f>
        <v>85.2</v>
      </c>
      <c r="H8332" s="15">
        <f t="shared" si="261"/>
        <v>1.6827000000000002E-2</v>
      </c>
      <c r="I8332" s="2">
        <f>IF(C8332&gt;'Assumptions Notes'!C$11,-C8332*('Assumptions Notes'!C$13/(2*1000)),G8332*D8332)</f>
        <v>1.6827000000000002E-2</v>
      </c>
    </row>
    <row r="8333" spans="1:9" ht="16" x14ac:dyDescent="0.2">
      <c r="A8333" s="5">
        <v>42725.583333333336</v>
      </c>
      <c r="B8333" s="2">
        <v>1098.3</v>
      </c>
      <c r="C8333" s="29">
        <v>86.6</v>
      </c>
      <c r="D8333" s="8">
        <v>1.95E-4</v>
      </c>
      <c r="E8333" s="13">
        <f>D8333*'Assumptions Notes'!C$12</f>
        <v>2.3400000000000001E-2</v>
      </c>
      <c r="F8333" s="15">
        <f t="shared" si="260"/>
        <v>1.6886999999999999E-2</v>
      </c>
      <c r="G8333" s="10">
        <f>IF(C8333&gt;'Assumptions Notes'!C$11,'Assumptions Notes'!C$11,C8333)</f>
        <v>86.6</v>
      </c>
      <c r="H8333" s="15">
        <f t="shared" si="261"/>
        <v>1.6886999999999999E-2</v>
      </c>
      <c r="I8333" s="2">
        <f>IF(C8333&gt;'Assumptions Notes'!C$11,-C8333*('Assumptions Notes'!C$13/(2*1000)),G8333*D8333)</f>
        <v>1.6886999999999999E-2</v>
      </c>
    </row>
    <row r="8334" spans="1:9" ht="16" x14ac:dyDescent="0.2">
      <c r="A8334" s="5">
        <v>42725.604166666664</v>
      </c>
      <c r="B8334" s="2">
        <v>1119.6199999999999</v>
      </c>
      <c r="C8334" s="29">
        <v>87.3</v>
      </c>
      <c r="D8334" s="8">
        <v>1.9625E-4</v>
      </c>
      <c r="E8334" s="13">
        <f>D8334*'Assumptions Notes'!C$12</f>
        <v>2.3550000000000001E-2</v>
      </c>
      <c r="F8334" s="15">
        <f t="shared" si="260"/>
        <v>1.7132624999999999E-2</v>
      </c>
      <c r="G8334" s="10">
        <f>IF(C8334&gt;'Assumptions Notes'!C$11,'Assumptions Notes'!C$11,C8334)</f>
        <v>87.3</v>
      </c>
      <c r="H8334" s="15">
        <f t="shared" si="261"/>
        <v>1.7132624999999999E-2</v>
      </c>
      <c r="I8334" s="2">
        <f>IF(C8334&gt;'Assumptions Notes'!C$11,-C8334*('Assumptions Notes'!C$13/(2*1000)),G8334*D8334)</f>
        <v>1.7132624999999999E-2</v>
      </c>
    </row>
    <row r="8335" spans="1:9" ht="16" x14ac:dyDescent="0.2">
      <c r="A8335" s="5">
        <v>42725.625</v>
      </c>
      <c r="B8335" s="2">
        <v>1134.1099999999999</v>
      </c>
      <c r="C8335" s="29">
        <v>88.4</v>
      </c>
      <c r="D8335" s="8">
        <v>1.975E-4</v>
      </c>
      <c r="E8335" s="13">
        <f>D8335*'Assumptions Notes'!C$12</f>
        <v>2.3699999999999999E-2</v>
      </c>
      <c r="F8335" s="15">
        <f t="shared" si="260"/>
        <v>1.7459000000000002E-2</v>
      </c>
      <c r="G8335" s="10">
        <f>IF(C8335&gt;'Assumptions Notes'!C$11,'Assumptions Notes'!C$11,C8335)</f>
        <v>88.4</v>
      </c>
      <c r="H8335" s="15">
        <f t="shared" si="261"/>
        <v>1.7459000000000002E-2</v>
      </c>
      <c r="I8335" s="2">
        <f>IF(C8335&gt;'Assumptions Notes'!C$11,-C8335*('Assumptions Notes'!C$13/(2*1000)),G8335*D8335)</f>
        <v>1.7459000000000002E-2</v>
      </c>
    </row>
    <row r="8336" spans="1:9" ht="16" x14ac:dyDescent="0.2">
      <c r="A8336" s="5">
        <v>42725.645833333336</v>
      </c>
      <c r="B8336" s="2">
        <v>1152.82</v>
      </c>
      <c r="C8336" s="29">
        <v>90</v>
      </c>
      <c r="D8336" s="8">
        <v>2.2124999999999998E-4</v>
      </c>
      <c r="E8336" s="13">
        <f>D8336*'Assumptions Notes'!C$12</f>
        <v>2.6549999999999997E-2</v>
      </c>
      <c r="F8336" s="15">
        <f t="shared" si="260"/>
        <v>1.99125E-2</v>
      </c>
      <c r="G8336" s="10">
        <f>IF(C8336&gt;'Assumptions Notes'!C$11,'Assumptions Notes'!C$11,C8336)</f>
        <v>90</v>
      </c>
      <c r="H8336" s="15">
        <f t="shared" si="261"/>
        <v>1.99125E-2</v>
      </c>
      <c r="I8336" s="2">
        <f>IF(C8336&gt;'Assumptions Notes'!C$11,-C8336*('Assumptions Notes'!C$13/(2*1000)),G8336*D8336)</f>
        <v>1.99125E-2</v>
      </c>
    </row>
    <row r="8337" spans="1:9" ht="16" x14ac:dyDescent="0.2">
      <c r="A8337" s="5">
        <v>42725.666666666664</v>
      </c>
      <c r="B8337" s="2">
        <v>1181.82</v>
      </c>
      <c r="C8337" s="29">
        <v>89.6</v>
      </c>
      <c r="D8337" s="8">
        <v>2.4499999999999999E-4</v>
      </c>
      <c r="E8337" s="13">
        <f>D8337*'Assumptions Notes'!C$12</f>
        <v>2.9399999999999999E-2</v>
      </c>
      <c r="F8337" s="15">
        <f t="shared" si="260"/>
        <v>2.1951999999999999E-2</v>
      </c>
      <c r="G8337" s="10">
        <f>IF(C8337&gt;'Assumptions Notes'!C$11,'Assumptions Notes'!C$11,C8337)</f>
        <v>89.6</v>
      </c>
      <c r="H8337" s="15">
        <f t="shared" si="261"/>
        <v>2.1951999999999999E-2</v>
      </c>
      <c r="I8337" s="2">
        <f>IF(C8337&gt;'Assumptions Notes'!C$11,-C8337*('Assumptions Notes'!C$13/(2*1000)),G8337*D8337)</f>
        <v>2.1951999999999999E-2</v>
      </c>
    </row>
    <row r="8338" spans="1:9" ht="16" x14ac:dyDescent="0.2">
      <c r="A8338" s="5">
        <v>42725.6875</v>
      </c>
      <c r="B8338" s="2">
        <v>1242.05</v>
      </c>
      <c r="C8338" s="29">
        <v>89</v>
      </c>
      <c r="D8338" s="8">
        <v>2.7E-4</v>
      </c>
      <c r="E8338" s="13">
        <f>D8338*'Assumptions Notes'!C$12</f>
        <v>3.2399999999999998E-2</v>
      </c>
      <c r="F8338" s="15">
        <f t="shared" si="260"/>
        <v>2.4029999999999999E-2</v>
      </c>
      <c r="G8338" s="10">
        <f>IF(C8338&gt;'Assumptions Notes'!C$11,'Assumptions Notes'!C$11,C8338)</f>
        <v>89</v>
      </c>
      <c r="H8338" s="15">
        <f t="shared" si="261"/>
        <v>2.4029999999999999E-2</v>
      </c>
      <c r="I8338" s="2">
        <f>IF(C8338&gt;'Assumptions Notes'!C$11,-C8338*('Assumptions Notes'!C$13/(2*1000)),G8338*D8338)</f>
        <v>2.4029999999999999E-2</v>
      </c>
    </row>
    <row r="8339" spans="1:9" ht="16" x14ac:dyDescent="0.2">
      <c r="A8339" s="5">
        <v>42725.708333333336</v>
      </c>
      <c r="B8339" s="2">
        <v>1265.48</v>
      </c>
      <c r="C8339" s="29">
        <v>88.5</v>
      </c>
      <c r="D8339" s="8">
        <v>2.9500000000000001E-4</v>
      </c>
      <c r="E8339" s="13">
        <f>D8339*'Assumptions Notes'!C$12</f>
        <v>3.5400000000000001E-2</v>
      </c>
      <c r="F8339" s="15">
        <f t="shared" si="260"/>
        <v>2.6107500000000002E-2</v>
      </c>
      <c r="G8339" s="10">
        <f>IF(C8339&gt;'Assumptions Notes'!C$11,'Assumptions Notes'!C$11,C8339)</f>
        <v>88.5</v>
      </c>
      <c r="H8339" s="15">
        <f t="shared" si="261"/>
        <v>2.6107500000000002E-2</v>
      </c>
      <c r="I8339" s="2">
        <f>IF(C8339&gt;'Assumptions Notes'!C$11,-C8339*('Assumptions Notes'!C$13/(2*1000)),G8339*D8339)</f>
        <v>2.6107500000000002E-2</v>
      </c>
    </row>
    <row r="8340" spans="1:9" ht="16" x14ac:dyDescent="0.2">
      <c r="A8340" s="5">
        <v>42725.729166666664</v>
      </c>
      <c r="B8340" s="2">
        <v>1319.05</v>
      </c>
      <c r="C8340" s="29">
        <v>86.9</v>
      </c>
      <c r="D8340" s="8">
        <v>2.9750000000000002E-4</v>
      </c>
      <c r="E8340" s="13">
        <f>D8340*'Assumptions Notes'!C$12</f>
        <v>3.5700000000000003E-2</v>
      </c>
      <c r="F8340" s="15">
        <f t="shared" si="260"/>
        <v>2.5852750000000004E-2</v>
      </c>
      <c r="G8340" s="10">
        <f>IF(C8340&gt;'Assumptions Notes'!C$11,'Assumptions Notes'!C$11,C8340)</f>
        <v>86.9</v>
      </c>
      <c r="H8340" s="15">
        <f t="shared" si="261"/>
        <v>2.5852750000000004E-2</v>
      </c>
      <c r="I8340" s="2">
        <f>IF(C8340&gt;'Assumptions Notes'!C$11,-C8340*('Assumptions Notes'!C$13/(2*1000)),G8340*D8340)</f>
        <v>2.5852750000000004E-2</v>
      </c>
    </row>
    <row r="8341" spans="1:9" ht="16" x14ac:dyDescent="0.2">
      <c r="A8341" s="5">
        <v>42725.75</v>
      </c>
      <c r="B8341" s="2">
        <v>1333.08</v>
      </c>
      <c r="C8341" s="29">
        <v>85.9</v>
      </c>
      <c r="D8341" s="8">
        <v>2.9999999999999997E-4</v>
      </c>
      <c r="E8341" s="13">
        <f>D8341*'Assumptions Notes'!C$12</f>
        <v>3.5999999999999997E-2</v>
      </c>
      <c r="F8341" s="15">
        <f t="shared" si="260"/>
        <v>2.5769999999999998E-2</v>
      </c>
      <c r="G8341" s="10">
        <f>IF(C8341&gt;'Assumptions Notes'!C$11,'Assumptions Notes'!C$11,C8341)</f>
        <v>85.9</v>
      </c>
      <c r="H8341" s="15">
        <f t="shared" si="261"/>
        <v>2.5769999999999998E-2</v>
      </c>
      <c r="I8341" s="2">
        <f>IF(C8341&gt;'Assumptions Notes'!C$11,-C8341*('Assumptions Notes'!C$13/(2*1000)),G8341*D8341)</f>
        <v>2.5769999999999998E-2</v>
      </c>
    </row>
    <row r="8342" spans="1:9" ht="16" x14ac:dyDescent="0.2">
      <c r="A8342" s="5">
        <v>42725.770833333336</v>
      </c>
      <c r="B8342" s="2">
        <v>1381.81</v>
      </c>
      <c r="C8342" s="29">
        <v>85.1</v>
      </c>
      <c r="D8342" s="8">
        <v>2.9999999999999997E-4</v>
      </c>
      <c r="E8342" s="13">
        <f>D8342*'Assumptions Notes'!C$12</f>
        <v>3.5999999999999997E-2</v>
      </c>
      <c r="F8342" s="15">
        <f t="shared" si="260"/>
        <v>2.5529999999999997E-2</v>
      </c>
      <c r="G8342" s="10">
        <f>IF(C8342&gt;'Assumptions Notes'!C$11,'Assumptions Notes'!C$11,C8342)</f>
        <v>85.1</v>
      </c>
      <c r="H8342" s="15">
        <f t="shared" si="261"/>
        <v>2.5529999999999997E-2</v>
      </c>
      <c r="I8342" s="2">
        <f>IF(C8342&gt;'Assumptions Notes'!C$11,-C8342*('Assumptions Notes'!C$13/(2*1000)),G8342*D8342)</f>
        <v>2.5529999999999997E-2</v>
      </c>
    </row>
    <row r="8343" spans="1:9" ht="16" x14ac:dyDescent="0.2">
      <c r="A8343" s="5">
        <v>42725.791666666664</v>
      </c>
      <c r="B8343" s="2">
        <v>1405.7</v>
      </c>
      <c r="C8343" s="29">
        <v>85.3</v>
      </c>
      <c r="D8343" s="8">
        <v>2.9999999999999997E-4</v>
      </c>
      <c r="E8343" s="13">
        <f>D8343*'Assumptions Notes'!C$12</f>
        <v>3.5999999999999997E-2</v>
      </c>
      <c r="F8343" s="15">
        <f t="shared" si="260"/>
        <v>2.5589999999999998E-2</v>
      </c>
      <c r="G8343" s="10">
        <f>IF(C8343&gt;'Assumptions Notes'!C$11,'Assumptions Notes'!C$11,C8343)</f>
        <v>85.3</v>
      </c>
      <c r="H8343" s="15">
        <f t="shared" si="261"/>
        <v>2.5589999999999998E-2</v>
      </c>
      <c r="I8343" s="2">
        <f>IF(C8343&gt;'Assumptions Notes'!C$11,-C8343*('Assumptions Notes'!C$13/(2*1000)),G8343*D8343)</f>
        <v>2.5589999999999998E-2</v>
      </c>
    </row>
    <row r="8344" spans="1:9" ht="16" x14ac:dyDescent="0.2">
      <c r="A8344" s="5">
        <v>42725.8125</v>
      </c>
      <c r="B8344" s="2">
        <v>1406.58</v>
      </c>
      <c r="C8344" s="29">
        <v>85</v>
      </c>
      <c r="D8344" s="8">
        <v>2.9750000000000002E-4</v>
      </c>
      <c r="E8344" s="13">
        <f>D8344*'Assumptions Notes'!C$12</f>
        <v>3.5700000000000003E-2</v>
      </c>
      <c r="F8344" s="15">
        <f t="shared" si="260"/>
        <v>2.5287500000000001E-2</v>
      </c>
      <c r="G8344" s="10">
        <f>IF(C8344&gt;'Assumptions Notes'!C$11,'Assumptions Notes'!C$11,C8344)</f>
        <v>85</v>
      </c>
      <c r="H8344" s="15">
        <f t="shared" si="261"/>
        <v>2.5287500000000001E-2</v>
      </c>
      <c r="I8344" s="2">
        <f>IF(C8344&gt;'Assumptions Notes'!C$11,-C8344*('Assumptions Notes'!C$13/(2*1000)),G8344*D8344)</f>
        <v>2.5287500000000001E-2</v>
      </c>
    </row>
    <row r="8345" spans="1:9" ht="16" x14ac:dyDescent="0.2">
      <c r="A8345" s="5">
        <v>42725.833333333336</v>
      </c>
      <c r="B8345" s="2">
        <v>1397.48</v>
      </c>
      <c r="C8345" s="29">
        <v>85.3</v>
      </c>
      <c r="D8345" s="8">
        <v>2.9500000000000001E-4</v>
      </c>
      <c r="E8345" s="13">
        <f>D8345*'Assumptions Notes'!C$12</f>
        <v>3.5400000000000001E-2</v>
      </c>
      <c r="F8345" s="15">
        <f t="shared" si="260"/>
        <v>2.5163500000000002E-2</v>
      </c>
      <c r="G8345" s="10">
        <f>IF(C8345&gt;'Assumptions Notes'!C$11,'Assumptions Notes'!C$11,C8345)</f>
        <v>85.3</v>
      </c>
      <c r="H8345" s="15">
        <f t="shared" si="261"/>
        <v>2.5163500000000002E-2</v>
      </c>
      <c r="I8345" s="2">
        <f>IF(C8345&gt;'Assumptions Notes'!C$11,-C8345*('Assumptions Notes'!C$13/(2*1000)),G8345*D8345)</f>
        <v>2.5163500000000002E-2</v>
      </c>
    </row>
    <row r="8346" spans="1:9" ht="16" x14ac:dyDescent="0.2">
      <c r="A8346" s="5">
        <v>42725.854166666664</v>
      </c>
      <c r="B8346" s="2">
        <v>1403.35</v>
      </c>
      <c r="C8346" s="29">
        <v>86.1</v>
      </c>
      <c r="D8346" s="8">
        <v>2.9E-4</v>
      </c>
      <c r="E8346" s="13">
        <f>D8346*'Assumptions Notes'!C$12</f>
        <v>3.4799999999999998E-2</v>
      </c>
      <c r="F8346" s="15">
        <f t="shared" si="260"/>
        <v>2.4968999999999998E-2</v>
      </c>
      <c r="G8346" s="10">
        <f>IF(C8346&gt;'Assumptions Notes'!C$11,'Assumptions Notes'!C$11,C8346)</f>
        <v>86.1</v>
      </c>
      <c r="H8346" s="15">
        <f t="shared" si="261"/>
        <v>2.4968999999999998E-2</v>
      </c>
      <c r="I8346" s="2">
        <f>IF(C8346&gt;'Assumptions Notes'!C$11,-C8346*('Assumptions Notes'!C$13/(2*1000)),G8346*D8346)</f>
        <v>2.4968999999999998E-2</v>
      </c>
    </row>
    <row r="8347" spans="1:9" ht="16" x14ac:dyDescent="0.2">
      <c r="A8347" s="5">
        <v>42725.875</v>
      </c>
      <c r="B8347" s="2">
        <v>1406.81</v>
      </c>
      <c r="C8347" s="29">
        <v>86.8</v>
      </c>
      <c r="D8347" s="8">
        <v>2.8499999999999999E-4</v>
      </c>
      <c r="E8347" s="13">
        <f>D8347*'Assumptions Notes'!C$12</f>
        <v>3.4200000000000001E-2</v>
      </c>
      <c r="F8347" s="15">
        <f t="shared" si="260"/>
        <v>2.4738E-2</v>
      </c>
      <c r="G8347" s="10">
        <f>IF(C8347&gt;'Assumptions Notes'!C$11,'Assumptions Notes'!C$11,C8347)</f>
        <v>86.8</v>
      </c>
      <c r="H8347" s="15">
        <f t="shared" si="261"/>
        <v>2.4738E-2</v>
      </c>
      <c r="I8347" s="2">
        <f>IF(C8347&gt;'Assumptions Notes'!C$11,-C8347*('Assumptions Notes'!C$13/(2*1000)),G8347*D8347)</f>
        <v>2.4738E-2</v>
      </c>
    </row>
    <row r="8348" spans="1:9" ht="16" x14ac:dyDescent="0.2">
      <c r="A8348" s="5">
        <v>42725.895833333336</v>
      </c>
      <c r="B8348" s="2">
        <v>1362.35</v>
      </c>
      <c r="C8348" s="29">
        <v>87.9</v>
      </c>
      <c r="D8348" s="8">
        <v>2.7E-4</v>
      </c>
      <c r="E8348" s="13">
        <f>D8348*'Assumptions Notes'!C$12</f>
        <v>3.2399999999999998E-2</v>
      </c>
      <c r="F8348" s="15">
        <f t="shared" si="260"/>
        <v>2.3733000000000001E-2</v>
      </c>
      <c r="G8348" s="10">
        <f>IF(C8348&gt;'Assumptions Notes'!C$11,'Assumptions Notes'!C$11,C8348)</f>
        <v>87.9</v>
      </c>
      <c r="H8348" s="15">
        <f t="shared" si="261"/>
        <v>2.3733000000000001E-2</v>
      </c>
      <c r="I8348" s="2">
        <f>IF(C8348&gt;'Assumptions Notes'!C$11,-C8348*('Assumptions Notes'!C$13/(2*1000)),G8348*D8348)</f>
        <v>2.3733000000000001E-2</v>
      </c>
    </row>
    <row r="8349" spans="1:9" ht="16" x14ac:dyDescent="0.2">
      <c r="A8349" s="5">
        <v>42725.916666666664</v>
      </c>
      <c r="B8349" s="2">
        <v>1335.08</v>
      </c>
      <c r="C8349" s="29">
        <v>87.2</v>
      </c>
      <c r="D8349" s="8">
        <v>2.5500000000000002E-4</v>
      </c>
      <c r="E8349" s="13">
        <f>D8349*'Assumptions Notes'!C$12</f>
        <v>3.0600000000000002E-2</v>
      </c>
      <c r="F8349" s="15">
        <f t="shared" si="260"/>
        <v>2.2236000000000002E-2</v>
      </c>
      <c r="G8349" s="10">
        <f>IF(C8349&gt;'Assumptions Notes'!C$11,'Assumptions Notes'!C$11,C8349)</f>
        <v>87.2</v>
      </c>
      <c r="H8349" s="15">
        <f t="shared" si="261"/>
        <v>2.2236000000000002E-2</v>
      </c>
      <c r="I8349" s="2">
        <f>IF(C8349&gt;'Assumptions Notes'!C$11,-C8349*('Assumptions Notes'!C$13/(2*1000)),G8349*D8349)</f>
        <v>2.2236000000000002E-2</v>
      </c>
    </row>
    <row r="8350" spans="1:9" ht="16" x14ac:dyDescent="0.2">
      <c r="A8350" s="5">
        <v>42725.9375</v>
      </c>
      <c r="B8350" s="2">
        <v>1304.6600000000001</v>
      </c>
      <c r="C8350" s="29">
        <v>87</v>
      </c>
      <c r="D8350" s="8">
        <v>2.1250000000000002E-4</v>
      </c>
      <c r="E8350" s="13">
        <f>D8350*'Assumptions Notes'!C$12</f>
        <v>2.5500000000000002E-2</v>
      </c>
      <c r="F8350" s="15">
        <f t="shared" si="260"/>
        <v>1.84875E-2</v>
      </c>
      <c r="G8350" s="10">
        <f>IF(C8350&gt;'Assumptions Notes'!C$11,'Assumptions Notes'!C$11,C8350)</f>
        <v>87</v>
      </c>
      <c r="H8350" s="15">
        <f t="shared" si="261"/>
        <v>1.84875E-2</v>
      </c>
      <c r="I8350" s="2">
        <f>IF(C8350&gt;'Assumptions Notes'!C$11,-C8350*('Assumptions Notes'!C$13/(2*1000)),G8350*D8350)</f>
        <v>1.84875E-2</v>
      </c>
    </row>
    <row r="8351" spans="1:9" ht="16" x14ac:dyDescent="0.2">
      <c r="A8351" s="5">
        <v>42725.958333333336</v>
      </c>
      <c r="B8351" s="2">
        <v>1265.32</v>
      </c>
      <c r="C8351" s="29">
        <v>87</v>
      </c>
      <c r="D8351" s="8">
        <v>1.7000000000000001E-4</v>
      </c>
      <c r="E8351" s="13">
        <f>D8351*'Assumptions Notes'!C$12</f>
        <v>2.0400000000000001E-2</v>
      </c>
      <c r="F8351" s="15">
        <f t="shared" si="260"/>
        <v>1.4790000000000001E-2</v>
      </c>
      <c r="G8351" s="10">
        <f>IF(C8351&gt;'Assumptions Notes'!C$11,'Assumptions Notes'!C$11,C8351)</f>
        <v>87</v>
      </c>
      <c r="H8351" s="15">
        <f t="shared" si="261"/>
        <v>1.4790000000000001E-2</v>
      </c>
      <c r="I8351" s="2">
        <f>IF(C8351&gt;'Assumptions Notes'!C$11,-C8351*('Assumptions Notes'!C$13/(2*1000)),G8351*D8351)</f>
        <v>1.4790000000000001E-2</v>
      </c>
    </row>
    <row r="8352" spans="1:9" ht="16" x14ac:dyDescent="0.2">
      <c r="A8352" s="5">
        <v>42725.979166666664</v>
      </c>
      <c r="B8352" s="2">
        <v>1285.47</v>
      </c>
      <c r="C8352" s="29">
        <v>85.2</v>
      </c>
      <c r="D8352" s="8">
        <v>1.5000000000000001E-4</v>
      </c>
      <c r="E8352" s="13">
        <f>D8352*'Assumptions Notes'!C$12</f>
        <v>1.8000000000000002E-2</v>
      </c>
      <c r="F8352" s="15">
        <f t="shared" si="260"/>
        <v>1.2780000000000001E-2</v>
      </c>
      <c r="G8352" s="10">
        <f>IF(C8352&gt;'Assumptions Notes'!C$11,'Assumptions Notes'!C$11,C8352)</f>
        <v>85.2</v>
      </c>
      <c r="H8352" s="15">
        <f t="shared" si="261"/>
        <v>1.2780000000000001E-2</v>
      </c>
      <c r="I8352" s="2">
        <f>IF(C8352&gt;'Assumptions Notes'!C$11,-C8352*('Assumptions Notes'!C$13/(2*1000)),G8352*D8352)</f>
        <v>1.2780000000000001E-2</v>
      </c>
    </row>
    <row r="8353" spans="1:9" ht="16" x14ac:dyDescent="0.2">
      <c r="A8353" s="5">
        <v>42726</v>
      </c>
      <c r="B8353" s="2">
        <v>1450.99</v>
      </c>
      <c r="C8353" s="29">
        <v>84.6</v>
      </c>
      <c r="D8353" s="8">
        <v>1.2999999999999999E-4</v>
      </c>
      <c r="E8353" s="13">
        <f>D8353*'Assumptions Notes'!C$12</f>
        <v>1.5599999999999999E-2</v>
      </c>
      <c r="F8353" s="15">
        <f t="shared" si="260"/>
        <v>1.0997999999999999E-2</v>
      </c>
      <c r="G8353" s="10">
        <f>IF(C8353&gt;'Assumptions Notes'!C$11,'Assumptions Notes'!C$11,C8353)</f>
        <v>84.6</v>
      </c>
      <c r="H8353" s="15">
        <f t="shared" si="261"/>
        <v>1.0997999999999999E-2</v>
      </c>
      <c r="I8353" s="2">
        <f>IF(C8353&gt;'Assumptions Notes'!C$11,-C8353*('Assumptions Notes'!C$13/(2*1000)),G8353*D8353)</f>
        <v>1.0997999999999999E-2</v>
      </c>
    </row>
    <row r="8354" spans="1:9" ht="16" x14ac:dyDescent="0.2">
      <c r="A8354" s="5">
        <v>42726.020833333336</v>
      </c>
      <c r="B8354" s="2">
        <v>1337.9</v>
      </c>
      <c r="C8354" s="29">
        <v>83.5</v>
      </c>
      <c r="D8354" s="8">
        <v>1.175E-4</v>
      </c>
      <c r="E8354" s="13">
        <f>D8354*'Assumptions Notes'!C$12</f>
        <v>1.41E-2</v>
      </c>
      <c r="F8354" s="15">
        <f t="shared" si="260"/>
        <v>9.8112500000000005E-3</v>
      </c>
      <c r="G8354" s="10">
        <f>IF(C8354&gt;'Assumptions Notes'!C$11,'Assumptions Notes'!C$11,C8354)</f>
        <v>83.5</v>
      </c>
      <c r="H8354" s="15">
        <f t="shared" si="261"/>
        <v>9.8112500000000005E-3</v>
      </c>
      <c r="I8354" s="2">
        <f>IF(C8354&gt;'Assumptions Notes'!C$11,-C8354*('Assumptions Notes'!C$13/(2*1000)),G8354*D8354)</f>
        <v>9.8112500000000005E-3</v>
      </c>
    </row>
    <row r="8355" spans="1:9" ht="16" x14ac:dyDescent="0.2">
      <c r="A8355" s="5">
        <v>42726.041666666664</v>
      </c>
      <c r="B8355" s="2">
        <v>1267.33</v>
      </c>
      <c r="C8355" s="29">
        <v>82.8</v>
      </c>
      <c r="D8355" s="8">
        <v>1.05E-4</v>
      </c>
      <c r="E8355" s="13">
        <f>D8355*'Assumptions Notes'!C$12</f>
        <v>1.26E-2</v>
      </c>
      <c r="F8355" s="15">
        <f t="shared" si="260"/>
        <v>8.6940000000000003E-3</v>
      </c>
      <c r="G8355" s="10">
        <f>IF(C8355&gt;'Assumptions Notes'!C$11,'Assumptions Notes'!C$11,C8355)</f>
        <v>82.8</v>
      </c>
      <c r="H8355" s="15">
        <f t="shared" si="261"/>
        <v>8.6940000000000003E-3</v>
      </c>
      <c r="I8355" s="2">
        <f>IF(C8355&gt;'Assumptions Notes'!C$11,-C8355*('Assumptions Notes'!C$13/(2*1000)),G8355*D8355)</f>
        <v>8.6940000000000003E-3</v>
      </c>
    </row>
    <row r="8356" spans="1:9" ht="16" x14ac:dyDescent="0.2">
      <c r="A8356" s="5">
        <v>42726.0625</v>
      </c>
      <c r="B8356" s="2">
        <v>1190.98</v>
      </c>
      <c r="C8356" s="29">
        <v>83.7</v>
      </c>
      <c r="D8356" s="8">
        <v>1.025E-4</v>
      </c>
      <c r="E8356" s="13">
        <f>D8356*'Assumptions Notes'!C$12</f>
        <v>1.23E-2</v>
      </c>
      <c r="F8356" s="15">
        <f t="shared" si="260"/>
        <v>8.5792500000000001E-3</v>
      </c>
      <c r="G8356" s="10">
        <f>IF(C8356&gt;'Assumptions Notes'!C$11,'Assumptions Notes'!C$11,C8356)</f>
        <v>83.7</v>
      </c>
      <c r="H8356" s="15">
        <f t="shared" si="261"/>
        <v>8.5792500000000001E-3</v>
      </c>
      <c r="I8356" s="2">
        <f>IF(C8356&gt;'Assumptions Notes'!C$11,-C8356*('Assumptions Notes'!C$13/(2*1000)),G8356*D8356)</f>
        <v>8.5792500000000001E-3</v>
      </c>
    </row>
    <row r="8357" spans="1:9" ht="16" x14ac:dyDescent="0.2">
      <c r="A8357" s="5">
        <v>42726.083333333336</v>
      </c>
      <c r="B8357" s="2">
        <v>1140.8699999999999</v>
      </c>
      <c r="C8357" s="29">
        <v>83.8</v>
      </c>
      <c r="D8357" s="8">
        <v>1E-4</v>
      </c>
      <c r="E8357" s="13">
        <f>D8357*'Assumptions Notes'!C$12</f>
        <v>1.2E-2</v>
      </c>
      <c r="F8357" s="15">
        <f t="shared" si="260"/>
        <v>8.3800000000000003E-3</v>
      </c>
      <c r="G8357" s="10">
        <f>IF(C8357&gt;'Assumptions Notes'!C$11,'Assumptions Notes'!C$11,C8357)</f>
        <v>83.8</v>
      </c>
      <c r="H8357" s="15">
        <f t="shared" si="261"/>
        <v>8.3800000000000003E-3</v>
      </c>
      <c r="I8357" s="2">
        <f>IF(C8357&gt;'Assumptions Notes'!C$11,-C8357*('Assumptions Notes'!C$13/(2*1000)),G8357*D8357)</f>
        <v>8.3800000000000003E-3</v>
      </c>
    </row>
    <row r="8358" spans="1:9" ht="16" x14ac:dyDescent="0.2">
      <c r="A8358" s="5">
        <v>42726.104166666664</v>
      </c>
      <c r="B8358" s="2">
        <v>1115.42</v>
      </c>
      <c r="C8358" s="29">
        <v>84.4</v>
      </c>
      <c r="D8358" s="8">
        <v>9.8750000000000002E-5</v>
      </c>
      <c r="E8358" s="13">
        <f>D8358*'Assumptions Notes'!C$12</f>
        <v>1.1849999999999999E-2</v>
      </c>
      <c r="F8358" s="15">
        <f t="shared" si="260"/>
        <v>8.3344999999999999E-3</v>
      </c>
      <c r="G8358" s="10">
        <f>IF(C8358&gt;'Assumptions Notes'!C$11,'Assumptions Notes'!C$11,C8358)</f>
        <v>84.4</v>
      </c>
      <c r="H8358" s="15">
        <f t="shared" si="261"/>
        <v>8.3344999999999999E-3</v>
      </c>
      <c r="I8358" s="2">
        <f>IF(C8358&gt;'Assumptions Notes'!C$11,-C8358*('Assumptions Notes'!C$13/(2*1000)),G8358*D8358)</f>
        <v>8.3344999999999999E-3</v>
      </c>
    </row>
    <row r="8359" spans="1:9" ht="16" x14ac:dyDescent="0.2">
      <c r="A8359" s="5">
        <v>42726.125</v>
      </c>
      <c r="B8359" s="2">
        <v>1099.5899999999999</v>
      </c>
      <c r="C8359" s="29">
        <v>84.5</v>
      </c>
      <c r="D8359" s="8">
        <v>9.7499999999999998E-5</v>
      </c>
      <c r="E8359" s="13">
        <f>D8359*'Assumptions Notes'!C$12</f>
        <v>1.17E-2</v>
      </c>
      <c r="F8359" s="15">
        <f t="shared" si="260"/>
        <v>8.2387499999999995E-3</v>
      </c>
      <c r="G8359" s="10">
        <f>IF(C8359&gt;'Assumptions Notes'!C$11,'Assumptions Notes'!C$11,C8359)</f>
        <v>84.5</v>
      </c>
      <c r="H8359" s="15">
        <f t="shared" si="261"/>
        <v>8.2387499999999995E-3</v>
      </c>
      <c r="I8359" s="2">
        <f>IF(C8359&gt;'Assumptions Notes'!C$11,-C8359*('Assumptions Notes'!C$13/(2*1000)),G8359*D8359)</f>
        <v>8.2387499999999995E-3</v>
      </c>
    </row>
    <row r="8360" spans="1:9" ht="16" x14ac:dyDescent="0.2">
      <c r="A8360" s="5">
        <v>42726.145833333336</v>
      </c>
      <c r="B8360" s="2">
        <v>1104.28</v>
      </c>
      <c r="C8360" s="29">
        <v>85.2</v>
      </c>
      <c r="D8360" s="8">
        <v>9.6250000000000009E-5</v>
      </c>
      <c r="E8360" s="13">
        <f>D8360*'Assumptions Notes'!C$12</f>
        <v>1.1550000000000001E-2</v>
      </c>
      <c r="F8360" s="15">
        <f t="shared" si="260"/>
        <v>8.2005000000000012E-3</v>
      </c>
      <c r="G8360" s="10">
        <f>IF(C8360&gt;'Assumptions Notes'!C$11,'Assumptions Notes'!C$11,C8360)</f>
        <v>85.2</v>
      </c>
      <c r="H8360" s="15">
        <f t="shared" si="261"/>
        <v>8.2005000000000012E-3</v>
      </c>
      <c r="I8360" s="2">
        <f>IF(C8360&gt;'Assumptions Notes'!C$11,-C8360*('Assumptions Notes'!C$13/(2*1000)),G8360*D8360)</f>
        <v>8.2005000000000012E-3</v>
      </c>
    </row>
    <row r="8361" spans="1:9" ht="16" x14ac:dyDescent="0.2">
      <c r="A8361" s="5">
        <v>42726.166666666664</v>
      </c>
      <c r="B8361" s="2">
        <v>1101.0899999999999</v>
      </c>
      <c r="C8361" s="29">
        <v>84</v>
      </c>
      <c r="D8361" s="8">
        <v>9.5000000000000005E-5</v>
      </c>
      <c r="E8361" s="13">
        <f>D8361*'Assumptions Notes'!C$12</f>
        <v>1.14E-2</v>
      </c>
      <c r="F8361" s="15">
        <f t="shared" si="260"/>
        <v>7.980000000000001E-3</v>
      </c>
      <c r="G8361" s="10">
        <f>IF(C8361&gt;'Assumptions Notes'!C$11,'Assumptions Notes'!C$11,C8361)</f>
        <v>84</v>
      </c>
      <c r="H8361" s="15">
        <f t="shared" si="261"/>
        <v>7.980000000000001E-3</v>
      </c>
      <c r="I8361" s="2">
        <f>IF(C8361&gt;'Assumptions Notes'!C$11,-C8361*('Assumptions Notes'!C$13/(2*1000)),G8361*D8361)</f>
        <v>7.980000000000001E-3</v>
      </c>
    </row>
    <row r="8362" spans="1:9" ht="16" x14ac:dyDescent="0.2">
      <c r="A8362" s="5">
        <v>42726.1875</v>
      </c>
      <c r="B8362" s="2">
        <v>1099.7</v>
      </c>
      <c r="C8362" s="29">
        <v>84.8</v>
      </c>
      <c r="D8362" s="8">
        <v>9.6250000000000009E-5</v>
      </c>
      <c r="E8362" s="13">
        <f>D8362*'Assumptions Notes'!C$12</f>
        <v>1.1550000000000001E-2</v>
      </c>
      <c r="F8362" s="15">
        <f t="shared" si="260"/>
        <v>8.1620000000000009E-3</v>
      </c>
      <c r="G8362" s="10">
        <f>IF(C8362&gt;'Assumptions Notes'!C$11,'Assumptions Notes'!C$11,C8362)</f>
        <v>84.8</v>
      </c>
      <c r="H8362" s="15">
        <f t="shared" si="261"/>
        <v>8.1620000000000009E-3</v>
      </c>
      <c r="I8362" s="2">
        <f>IF(C8362&gt;'Assumptions Notes'!C$11,-C8362*('Assumptions Notes'!C$13/(2*1000)),G8362*D8362)</f>
        <v>8.1620000000000009E-3</v>
      </c>
    </row>
    <row r="8363" spans="1:9" ht="16" x14ac:dyDescent="0.2">
      <c r="A8363" s="5">
        <v>42726.208333333336</v>
      </c>
      <c r="B8363" s="2">
        <v>1138.1600000000001</v>
      </c>
      <c r="C8363" s="29">
        <v>84.7</v>
      </c>
      <c r="D8363" s="8">
        <v>9.7499999999999998E-5</v>
      </c>
      <c r="E8363" s="13">
        <f>D8363*'Assumptions Notes'!C$12</f>
        <v>1.17E-2</v>
      </c>
      <c r="F8363" s="15">
        <f t="shared" si="260"/>
        <v>8.25825E-3</v>
      </c>
      <c r="G8363" s="10">
        <f>IF(C8363&gt;'Assumptions Notes'!C$11,'Assumptions Notes'!C$11,C8363)</f>
        <v>84.7</v>
      </c>
      <c r="H8363" s="15">
        <f t="shared" si="261"/>
        <v>8.25825E-3</v>
      </c>
      <c r="I8363" s="2">
        <f>IF(C8363&gt;'Assumptions Notes'!C$11,-C8363*('Assumptions Notes'!C$13/(2*1000)),G8363*D8363)</f>
        <v>8.25825E-3</v>
      </c>
    </row>
    <row r="8364" spans="1:9" ht="16" x14ac:dyDescent="0.2">
      <c r="A8364" s="5">
        <v>42726.229166666664</v>
      </c>
      <c r="B8364" s="2">
        <v>1160.57</v>
      </c>
      <c r="C8364" s="29">
        <v>82.7</v>
      </c>
      <c r="D8364" s="8">
        <v>1.15E-4</v>
      </c>
      <c r="E8364" s="13">
        <f>D8364*'Assumptions Notes'!C$12</f>
        <v>1.38E-2</v>
      </c>
      <c r="F8364" s="15">
        <f t="shared" si="260"/>
        <v>9.5104999999999999E-3</v>
      </c>
      <c r="G8364" s="10">
        <f>IF(C8364&gt;'Assumptions Notes'!C$11,'Assumptions Notes'!C$11,C8364)</f>
        <v>82.7</v>
      </c>
      <c r="H8364" s="15">
        <f t="shared" si="261"/>
        <v>9.5104999999999999E-3</v>
      </c>
      <c r="I8364" s="2">
        <f>IF(C8364&gt;'Assumptions Notes'!C$11,-C8364*('Assumptions Notes'!C$13/(2*1000)),G8364*D8364)</f>
        <v>9.5104999999999999E-3</v>
      </c>
    </row>
    <row r="8365" spans="1:9" ht="16" x14ac:dyDescent="0.2">
      <c r="A8365" s="5">
        <v>42726.25</v>
      </c>
      <c r="B8365" s="2">
        <v>1187.23</v>
      </c>
      <c r="C8365" s="29">
        <v>81.400000000000006</v>
      </c>
      <c r="D8365" s="8">
        <v>1.325E-4</v>
      </c>
      <c r="E8365" s="13">
        <f>D8365*'Assumptions Notes'!C$12</f>
        <v>1.5900000000000001E-2</v>
      </c>
      <c r="F8365" s="15">
        <f t="shared" si="260"/>
        <v>1.07855E-2</v>
      </c>
      <c r="G8365" s="10">
        <f>IF(C8365&gt;'Assumptions Notes'!C$11,'Assumptions Notes'!C$11,C8365)</f>
        <v>81.400000000000006</v>
      </c>
      <c r="H8365" s="15">
        <f t="shared" si="261"/>
        <v>1.07855E-2</v>
      </c>
      <c r="I8365" s="2">
        <f>IF(C8365&gt;'Assumptions Notes'!C$11,-C8365*('Assumptions Notes'!C$13/(2*1000)),G8365*D8365)</f>
        <v>1.07855E-2</v>
      </c>
    </row>
    <row r="8366" spans="1:9" ht="16" x14ac:dyDescent="0.2">
      <c r="A8366" s="5">
        <v>42726.270833333336</v>
      </c>
      <c r="B8366" s="2">
        <v>1221.4000000000001</v>
      </c>
      <c r="C8366" s="29">
        <v>80.599999999999994</v>
      </c>
      <c r="D8366" s="8">
        <v>1.6249999999999999E-4</v>
      </c>
      <c r="E8366" s="13">
        <f>D8366*'Assumptions Notes'!C$12</f>
        <v>1.95E-2</v>
      </c>
      <c r="F8366" s="15">
        <f t="shared" si="260"/>
        <v>1.3097499999999998E-2</v>
      </c>
      <c r="G8366" s="10">
        <f>IF(C8366&gt;'Assumptions Notes'!C$11,'Assumptions Notes'!C$11,C8366)</f>
        <v>80.599999999999994</v>
      </c>
      <c r="H8366" s="15">
        <f t="shared" si="261"/>
        <v>1.3097499999999998E-2</v>
      </c>
      <c r="I8366" s="2">
        <f>IF(C8366&gt;'Assumptions Notes'!C$11,-C8366*('Assumptions Notes'!C$13/(2*1000)),G8366*D8366)</f>
        <v>1.3097499999999998E-2</v>
      </c>
    </row>
    <row r="8367" spans="1:9" ht="16" x14ac:dyDescent="0.2">
      <c r="A8367" s="5">
        <v>42726.291666666664</v>
      </c>
      <c r="B8367" s="2">
        <v>1255.68</v>
      </c>
      <c r="C8367" s="29">
        <v>80.599999999999994</v>
      </c>
      <c r="D8367" s="8">
        <v>1.9249999999999999E-4</v>
      </c>
      <c r="E8367" s="13">
        <f>D8367*'Assumptions Notes'!C$12</f>
        <v>2.3099999999999999E-2</v>
      </c>
      <c r="F8367" s="15">
        <f t="shared" si="260"/>
        <v>1.5515499999999998E-2</v>
      </c>
      <c r="G8367" s="10">
        <f>IF(C8367&gt;'Assumptions Notes'!C$11,'Assumptions Notes'!C$11,C8367)</f>
        <v>80.599999999999994</v>
      </c>
      <c r="H8367" s="15">
        <f t="shared" si="261"/>
        <v>1.5515499999999998E-2</v>
      </c>
      <c r="I8367" s="2">
        <f>IF(C8367&gt;'Assumptions Notes'!C$11,-C8367*('Assumptions Notes'!C$13/(2*1000)),G8367*D8367)</f>
        <v>1.5515499999999998E-2</v>
      </c>
    </row>
    <row r="8368" spans="1:9" ht="16" x14ac:dyDescent="0.2">
      <c r="A8368" s="5">
        <v>42726.3125</v>
      </c>
      <c r="B8368" s="2">
        <v>1249.19</v>
      </c>
      <c r="C8368" s="29">
        <v>80.3</v>
      </c>
      <c r="D8368" s="8">
        <v>2.0875000000000001E-4</v>
      </c>
      <c r="E8368" s="13">
        <f>D8368*'Assumptions Notes'!C$12</f>
        <v>2.5049999999999999E-2</v>
      </c>
      <c r="F8368" s="15">
        <f t="shared" si="260"/>
        <v>1.6762625E-2</v>
      </c>
      <c r="G8368" s="10">
        <f>IF(C8368&gt;'Assumptions Notes'!C$11,'Assumptions Notes'!C$11,C8368)</f>
        <v>80.3</v>
      </c>
      <c r="H8368" s="15">
        <f t="shared" si="261"/>
        <v>1.6762625E-2</v>
      </c>
      <c r="I8368" s="2">
        <f>IF(C8368&gt;'Assumptions Notes'!C$11,-C8368*('Assumptions Notes'!C$13/(2*1000)),G8368*D8368)</f>
        <v>1.6762625E-2</v>
      </c>
    </row>
    <row r="8369" spans="1:9" ht="16" x14ac:dyDescent="0.2">
      <c r="A8369" s="5">
        <v>42726.333333333336</v>
      </c>
      <c r="B8369" s="2">
        <v>1233.32</v>
      </c>
      <c r="C8369" s="29">
        <v>81.3</v>
      </c>
      <c r="D8369" s="8">
        <v>2.2499999999999999E-4</v>
      </c>
      <c r="E8369" s="13">
        <f>D8369*'Assumptions Notes'!C$12</f>
        <v>2.7E-2</v>
      </c>
      <c r="F8369" s="15">
        <f t="shared" si="260"/>
        <v>1.82925E-2</v>
      </c>
      <c r="G8369" s="10">
        <f>IF(C8369&gt;'Assumptions Notes'!C$11,'Assumptions Notes'!C$11,C8369)</f>
        <v>81.3</v>
      </c>
      <c r="H8369" s="15">
        <f t="shared" si="261"/>
        <v>1.82925E-2</v>
      </c>
      <c r="I8369" s="2">
        <f>IF(C8369&gt;'Assumptions Notes'!C$11,-C8369*('Assumptions Notes'!C$13/(2*1000)),G8369*D8369)</f>
        <v>1.82925E-2</v>
      </c>
    </row>
    <row r="8370" spans="1:9" ht="16" x14ac:dyDescent="0.2">
      <c r="A8370" s="5">
        <v>42726.354166666664</v>
      </c>
      <c r="B8370" s="2">
        <v>1245.5999999999999</v>
      </c>
      <c r="C8370" s="29">
        <v>82.3</v>
      </c>
      <c r="D8370" s="8">
        <v>2.2625E-4</v>
      </c>
      <c r="E8370" s="13">
        <f>D8370*'Assumptions Notes'!C$12</f>
        <v>2.7150000000000001E-2</v>
      </c>
      <c r="F8370" s="15">
        <f t="shared" si="260"/>
        <v>1.8620374999999998E-2</v>
      </c>
      <c r="G8370" s="10">
        <f>IF(C8370&gt;'Assumptions Notes'!C$11,'Assumptions Notes'!C$11,C8370)</f>
        <v>82.3</v>
      </c>
      <c r="H8370" s="15">
        <f t="shared" si="261"/>
        <v>1.8620374999999998E-2</v>
      </c>
      <c r="I8370" s="2">
        <f>IF(C8370&gt;'Assumptions Notes'!C$11,-C8370*('Assumptions Notes'!C$13/(2*1000)),G8370*D8370)</f>
        <v>1.8620374999999998E-2</v>
      </c>
    </row>
    <row r="8371" spans="1:9" ht="16" x14ac:dyDescent="0.2">
      <c r="A8371" s="5">
        <v>42726.375</v>
      </c>
      <c r="B8371" s="2">
        <v>1237.3499999999999</v>
      </c>
      <c r="C8371" s="29">
        <v>83.1</v>
      </c>
      <c r="D8371" s="8">
        <v>2.275E-4</v>
      </c>
      <c r="E8371" s="13">
        <f>D8371*'Assumptions Notes'!C$12</f>
        <v>2.7300000000000001E-2</v>
      </c>
      <c r="F8371" s="15">
        <f t="shared" si="260"/>
        <v>1.8905249999999998E-2</v>
      </c>
      <c r="G8371" s="10">
        <f>IF(C8371&gt;'Assumptions Notes'!C$11,'Assumptions Notes'!C$11,C8371)</f>
        <v>83.1</v>
      </c>
      <c r="H8371" s="15">
        <f t="shared" si="261"/>
        <v>1.8905249999999998E-2</v>
      </c>
      <c r="I8371" s="2">
        <f>IF(C8371&gt;'Assumptions Notes'!C$11,-C8371*('Assumptions Notes'!C$13/(2*1000)),G8371*D8371)</f>
        <v>1.8905249999999998E-2</v>
      </c>
    </row>
    <row r="8372" spans="1:9" ht="16" x14ac:dyDescent="0.2">
      <c r="A8372" s="5">
        <v>42726.395833333336</v>
      </c>
      <c r="B8372" s="2">
        <v>1207.3</v>
      </c>
      <c r="C8372" s="29">
        <v>83.5</v>
      </c>
      <c r="D8372" s="8">
        <v>2.1875E-4</v>
      </c>
      <c r="E8372" s="13">
        <f>D8372*'Assumptions Notes'!C$12</f>
        <v>2.6249999999999999E-2</v>
      </c>
      <c r="F8372" s="15">
        <f t="shared" si="260"/>
        <v>1.8265625000000001E-2</v>
      </c>
      <c r="G8372" s="10">
        <f>IF(C8372&gt;'Assumptions Notes'!C$11,'Assumptions Notes'!C$11,C8372)</f>
        <v>83.5</v>
      </c>
      <c r="H8372" s="15">
        <f t="shared" si="261"/>
        <v>1.8265625000000001E-2</v>
      </c>
      <c r="I8372" s="2">
        <f>IF(C8372&gt;'Assumptions Notes'!C$11,-C8372*('Assumptions Notes'!C$13/(2*1000)),G8372*D8372)</f>
        <v>1.8265625000000001E-2</v>
      </c>
    </row>
    <row r="8373" spans="1:9" ht="16" x14ac:dyDescent="0.2">
      <c r="A8373" s="5">
        <v>42726.416666666664</v>
      </c>
      <c r="B8373" s="2">
        <v>1173.6500000000001</v>
      </c>
      <c r="C8373" s="29">
        <v>82.5</v>
      </c>
      <c r="D8373" s="8">
        <v>2.1000000000000001E-4</v>
      </c>
      <c r="E8373" s="13">
        <f>D8373*'Assumptions Notes'!C$12</f>
        <v>2.52E-2</v>
      </c>
      <c r="F8373" s="15">
        <f t="shared" si="260"/>
        <v>1.7325E-2</v>
      </c>
      <c r="G8373" s="10">
        <f>IF(C8373&gt;'Assumptions Notes'!C$11,'Assumptions Notes'!C$11,C8373)</f>
        <v>82.5</v>
      </c>
      <c r="H8373" s="15">
        <f t="shared" si="261"/>
        <v>1.7325E-2</v>
      </c>
      <c r="I8373" s="2">
        <f>IF(C8373&gt;'Assumptions Notes'!C$11,-C8373*('Assumptions Notes'!C$13/(2*1000)),G8373*D8373)</f>
        <v>1.7325E-2</v>
      </c>
    </row>
    <row r="8374" spans="1:9" ht="16" x14ac:dyDescent="0.2">
      <c r="A8374" s="5">
        <v>42726.4375</v>
      </c>
      <c r="B8374" s="2">
        <v>1178.31</v>
      </c>
      <c r="C8374" s="29">
        <v>82.3</v>
      </c>
      <c r="D8374" s="8">
        <v>2.075E-4</v>
      </c>
      <c r="E8374" s="13">
        <f>D8374*'Assumptions Notes'!C$12</f>
        <v>2.4899999999999999E-2</v>
      </c>
      <c r="F8374" s="15">
        <f t="shared" si="260"/>
        <v>1.7077249999999999E-2</v>
      </c>
      <c r="G8374" s="10">
        <f>IF(C8374&gt;'Assumptions Notes'!C$11,'Assumptions Notes'!C$11,C8374)</f>
        <v>82.3</v>
      </c>
      <c r="H8374" s="15">
        <f t="shared" si="261"/>
        <v>1.7077249999999999E-2</v>
      </c>
      <c r="I8374" s="2">
        <f>IF(C8374&gt;'Assumptions Notes'!C$11,-C8374*('Assumptions Notes'!C$13/(2*1000)),G8374*D8374)</f>
        <v>1.7077249999999999E-2</v>
      </c>
    </row>
    <row r="8375" spans="1:9" ht="16" x14ac:dyDescent="0.2">
      <c r="A8375" s="5">
        <v>42726.458333333336</v>
      </c>
      <c r="B8375" s="2">
        <v>1178.73</v>
      </c>
      <c r="C8375" s="29">
        <v>82.2</v>
      </c>
      <c r="D8375" s="8">
        <v>2.05E-4</v>
      </c>
      <c r="E8375" s="13">
        <f>D8375*'Assumptions Notes'!C$12</f>
        <v>2.46E-2</v>
      </c>
      <c r="F8375" s="15">
        <f t="shared" si="260"/>
        <v>1.6851000000000001E-2</v>
      </c>
      <c r="G8375" s="10">
        <f>IF(C8375&gt;'Assumptions Notes'!C$11,'Assumptions Notes'!C$11,C8375)</f>
        <v>82.2</v>
      </c>
      <c r="H8375" s="15">
        <f t="shared" si="261"/>
        <v>1.6851000000000001E-2</v>
      </c>
      <c r="I8375" s="2">
        <f>IF(C8375&gt;'Assumptions Notes'!C$11,-C8375*('Assumptions Notes'!C$13/(2*1000)),G8375*D8375)</f>
        <v>1.6851000000000001E-2</v>
      </c>
    </row>
    <row r="8376" spans="1:9" ht="16" x14ac:dyDescent="0.2">
      <c r="A8376" s="5">
        <v>42726.479166666664</v>
      </c>
      <c r="B8376" s="2">
        <v>1203.99</v>
      </c>
      <c r="C8376" s="29">
        <v>81.2</v>
      </c>
      <c r="D8376" s="8">
        <v>2.1499999999999999E-4</v>
      </c>
      <c r="E8376" s="13">
        <f>D8376*'Assumptions Notes'!C$12</f>
        <v>2.58E-2</v>
      </c>
      <c r="F8376" s="15">
        <f t="shared" si="260"/>
        <v>1.7458000000000001E-2</v>
      </c>
      <c r="G8376" s="10">
        <f>IF(C8376&gt;'Assumptions Notes'!C$11,'Assumptions Notes'!C$11,C8376)</f>
        <v>81.2</v>
      </c>
      <c r="H8376" s="15">
        <f t="shared" si="261"/>
        <v>1.7458000000000001E-2</v>
      </c>
      <c r="I8376" s="2">
        <f>IF(C8376&gt;'Assumptions Notes'!C$11,-C8376*('Assumptions Notes'!C$13/(2*1000)),G8376*D8376)</f>
        <v>1.7458000000000001E-2</v>
      </c>
    </row>
    <row r="8377" spans="1:9" ht="16" x14ac:dyDescent="0.2">
      <c r="A8377" s="5">
        <v>42726.5</v>
      </c>
      <c r="B8377" s="2">
        <v>1196.42</v>
      </c>
      <c r="C8377" s="29">
        <v>79.099999999999994</v>
      </c>
      <c r="D8377" s="8">
        <v>2.2499999999999999E-4</v>
      </c>
      <c r="E8377" s="13">
        <f>D8377*'Assumptions Notes'!C$12</f>
        <v>2.7E-2</v>
      </c>
      <c r="F8377" s="15">
        <f t="shared" si="260"/>
        <v>1.7797499999999997E-2</v>
      </c>
      <c r="G8377" s="10">
        <f>IF(C8377&gt;'Assumptions Notes'!C$11,'Assumptions Notes'!C$11,C8377)</f>
        <v>79.099999999999994</v>
      </c>
      <c r="H8377" s="15">
        <f t="shared" si="261"/>
        <v>1.7797499999999997E-2</v>
      </c>
      <c r="I8377" s="2">
        <f>IF(C8377&gt;'Assumptions Notes'!C$11,-C8377*('Assumptions Notes'!C$13/(2*1000)),G8377*D8377)</f>
        <v>1.7797499999999997E-2</v>
      </c>
    </row>
    <row r="8378" spans="1:9" ht="16" x14ac:dyDescent="0.2">
      <c r="A8378" s="5">
        <v>42726.520833333336</v>
      </c>
      <c r="B8378" s="2">
        <v>1222.26</v>
      </c>
      <c r="C8378" s="29">
        <v>77.5</v>
      </c>
      <c r="D8378" s="8">
        <v>2.1250000000000002E-4</v>
      </c>
      <c r="E8378" s="13">
        <f>D8378*'Assumptions Notes'!C$12</f>
        <v>2.5500000000000002E-2</v>
      </c>
      <c r="F8378" s="15">
        <f t="shared" si="260"/>
        <v>1.6468750000000001E-2</v>
      </c>
      <c r="G8378" s="10">
        <f>IF(C8378&gt;'Assumptions Notes'!C$11,'Assumptions Notes'!C$11,C8378)</f>
        <v>77.5</v>
      </c>
      <c r="H8378" s="15">
        <f t="shared" si="261"/>
        <v>1.6468750000000001E-2</v>
      </c>
      <c r="I8378" s="2">
        <f>IF(C8378&gt;'Assumptions Notes'!C$11,-C8378*('Assumptions Notes'!C$13/(2*1000)),G8378*D8378)</f>
        <v>1.6468750000000001E-2</v>
      </c>
    </row>
    <row r="8379" spans="1:9" ht="16" x14ac:dyDescent="0.2">
      <c r="A8379" s="5">
        <v>42726.541666666664</v>
      </c>
      <c r="B8379" s="2">
        <v>1243.74</v>
      </c>
      <c r="C8379" s="29">
        <v>77.2</v>
      </c>
      <c r="D8379" s="8">
        <v>2.0000000000000001E-4</v>
      </c>
      <c r="E8379" s="13">
        <f>D8379*'Assumptions Notes'!C$12</f>
        <v>2.4E-2</v>
      </c>
      <c r="F8379" s="15">
        <f t="shared" si="260"/>
        <v>1.5440000000000001E-2</v>
      </c>
      <c r="G8379" s="10">
        <f>IF(C8379&gt;'Assumptions Notes'!C$11,'Assumptions Notes'!C$11,C8379)</f>
        <v>77.2</v>
      </c>
      <c r="H8379" s="15">
        <f t="shared" si="261"/>
        <v>1.5440000000000001E-2</v>
      </c>
      <c r="I8379" s="2">
        <f>IF(C8379&gt;'Assumptions Notes'!C$11,-C8379*('Assumptions Notes'!C$13/(2*1000)),G8379*D8379)</f>
        <v>1.5440000000000001E-2</v>
      </c>
    </row>
    <row r="8380" spans="1:9" ht="16" x14ac:dyDescent="0.2">
      <c r="A8380" s="5">
        <v>42726.5625</v>
      </c>
      <c r="B8380" s="2">
        <v>1278.43</v>
      </c>
      <c r="C8380" s="29">
        <v>76.900000000000006</v>
      </c>
      <c r="D8380" s="8">
        <v>1.975E-4</v>
      </c>
      <c r="E8380" s="13">
        <f>D8380*'Assumptions Notes'!C$12</f>
        <v>2.3699999999999999E-2</v>
      </c>
      <c r="F8380" s="15">
        <f t="shared" si="260"/>
        <v>1.5187750000000002E-2</v>
      </c>
      <c r="G8380" s="10">
        <f>IF(C8380&gt;'Assumptions Notes'!C$11,'Assumptions Notes'!C$11,C8380)</f>
        <v>76.900000000000006</v>
      </c>
      <c r="H8380" s="15">
        <f t="shared" si="261"/>
        <v>1.5187750000000002E-2</v>
      </c>
      <c r="I8380" s="2">
        <f>IF(C8380&gt;'Assumptions Notes'!C$11,-C8380*('Assumptions Notes'!C$13/(2*1000)),G8380*D8380)</f>
        <v>1.5187750000000002E-2</v>
      </c>
    </row>
    <row r="8381" spans="1:9" ht="16" x14ac:dyDescent="0.2">
      <c r="A8381" s="5">
        <v>42726.583333333336</v>
      </c>
      <c r="B8381" s="2">
        <v>1307.55</v>
      </c>
      <c r="C8381" s="29">
        <v>77.099999999999994</v>
      </c>
      <c r="D8381" s="8">
        <v>1.95E-4</v>
      </c>
      <c r="E8381" s="13">
        <f>D8381*'Assumptions Notes'!C$12</f>
        <v>2.3400000000000001E-2</v>
      </c>
      <c r="F8381" s="15">
        <f t="shared" si="260"/>
        <v>1.5034499999999999E-2</v>
      </c>
      <c r="G8381" s="10">
        <f>IF(C8381&gt;'Assumptions Notes'!C$11,'Assumptions Notes'!C$11,C8381)</f>
        <v>77.099999999999994</v>
      </c>
      <c r="H8381" s="15">
        <f t="shared" si="261"/>
        <v>1.5034499999999999E-2</v>
      </c>
      <c r="I8381" s="2">
        <f>IF(C8381&gt;'Assumptions Notes'!C$11,-C8381*('Assumptions Notes'!C$13/(2*1000)),G8381*D8381)</f>
        <v>1.5034499999999999E-2</v>
      </c>
    </row>
    <row r="8382" spans="1:9" ht="16" x14ac:dyDescent="0.2">
      <c r="A8382" s="5">
        <v>42726.604166666664</v>
      </c>
      <c r="B8382" s="2">
        <v>1362.82</v>
      </c>
      <c r="C8382" s="29">
        <v>77.3</v>
      </c>
      <c r="D8382" s="8">
        <v>1.9625E-4</v>
      </c>
      <c r="E8382" s="13">
        <f>D8382*'Assumptions Notes'!C$12</f>
        <v>2.3550000000000001E-2</v>
      </c>
      <c r="F8382" s="15">
        <f t="shared" si="260"/>
        <v>1.5170125E-2</v>
      </c>
      <c r="G8382" s="10">
        <f>IF(C8382&gt;'Assumptions Notes'!C$11,'Assumptions Notes'!C$11,C8382)</f>
        <v>77.3</v>
      </c>
      <c r="H8382" s="15">
        <f t="shared" si="261"/>
        <v>1.5170125E-2</v>
      </c>
      <c r="I8382" s="2">
        <f>IF(C8382&gt;'Assumptions Notes'!C$11,-C8382*('Assumptions Notes'!C$13/(2*1000)),G8382*D8382)</f>
        <v>1.5170125E-2</v>
      </c>
    </row>
    <row r="8383" spans="1:9" ht="16" x14ac:dyDescent="0.2">
      <c r="A8383" s="5">
        <v>42726.625</v>
      </c>
      <c r="B8383" s="2">
        <v>1391.59</v>
      </c>
      <c r="C8383" s="29">
        <v>77.3</v>
      </c>
      <c r="D8383" s="8">
        <v>1.975E-4</v>
      </c>
      <c r="E8383" s="13">
        <f>D8383*'Assumptions Notes'!C$12</f>
        <v>2.3699999999999999E-2</v>
      </c>
      <c r="F8383" s="15">
        <f t="shared" si="260"/>
        <v>1.5266749999999999E-2</v>
      </c>
      <c r="G8383" s="10">
        <f>IF(C8383&gt;'Assumptions Notes'!C$11,'Assumptions Notes'!C$11,C8383)</f>
        <v>77.3</v>
      </c>
      <c r="H8383" s="15">
        <f t="shared" si="261"/>
        <v>1.5266749999999999E-2</v>
      </c>
      <c r="I8383" s="2">
        <f>IF(C8383&gt;'Assumptions Notes'!C$11,-C8383*('Assumptions Notes'!C$13/(2*1000)),G8383*D8383)</f>
        <v>1.5266749999999999E-2</v>
      </c>
    </row>
    <row r="8384" spans="1:9" ht="16" x14ac:dyDescent="0.2">
      <c r="A8384" s="5">
        <v>42726.645833333336</v>
      </c>
      <c r="B8384" s="2">
        <v>1458.41</v>
      </c>
      <c r="C8384" s="29">
        <v>78.3</v>
      </c>
      <c r="D8384" s="8">
        <v>2.2124999999999998E-4</v>
      </c>
      <c r="E8384" s="13">
        <f>D8384*'Assumptions Notes'!C$12</f>
        <v>2.6549999999999997E-2</v>
      </c>
      <c r="F8384" s="15">
        <f t="shared" si="260"/>
        <v>1.7323874999999999E-2</v>
      </c>
      <c r="G8384" s="10">
        <f>IF(C8384&gt;'Assumptions Notes'!C$11,'Assumptions Notes'!C$11,C8384)</f>
        <v>78.3</v>
      </c>
      <c r="H8384" s="15">
        <f t="shared" si="261"/>
        <v>1.7323874999999999E-2</v>
      </c>
      <c r="I8384" s="2">
        <f>IF(C8384&gt;'Assumptions Notes'!C$11,-C8384*('Assumptions Notes'!C$13/(2*1000)),G8384*D8384)</f>
        <v>1.7323874999999999E-2</v>
      </c>
    </row>
    <row r="8385" spans="1:9" ht="16" x14ac:dyDescent="0.2">
      <c r="A8385" s="5">
        <v>42726.666666666664</v>
      </c>
      <c r="B8385" s="2">
        <v>1517.6</v>
      </c>
      <c r="C8385" s="29">
        <v>78.599999999999994</v>
      </c>
      <c r="D8385" s="8">
        <v>2.4499999999999999E-4</v>
      </c>
      <c r="E8385" s="13">
        <f>D8385*'Assumptions Notes'!C$12</f>
        <v>2.9399999999999999E-2</v>
      </c>
      <c r="F8385" s="15">
        <f t="shared" si="260"/>
        <v>1.9256999999999996E-2</v>
      </c>
      <c r="G8385" s="10">
        <f>IF(C8385&gt;'Assumptions Notes'!C$11,'Assumptions Notes'!C$11,C8385)</f>
        <v>78.599999999999994</v>
      </c>
      <c r="H8385" s="15">
        <f t="shared" si="261"/>
        <v>1.9256999999999996E-2</v>
      </c>
      <c r="I8385" s="2">
        <f>IF(C8385&gt;'Assumptions Notes'!C$11,-C8385*('Assumptions Notes'!C$13/(2*1000)),G8385*D8385)</f>
        <v>1.9256999999999996E-2</v>
      </c>
    </row>
    <row r="8386" spans="1:9" ht="16" x14ac:dyDescent="0.2">
      <c r="A8386" s="5">
        <v>42726.6875</v>
      </c>
      <c r="B8386" s="2">
        <v>1584.17</v>
      </c>
      <c r="C8386" s="29">
        <v>77.900000000000006</v>
      </c>
      <c r="D8386" s="8">
        <v>2.7E-4</v>
      </c>
      <c r="E8386" s="13">
        <f>D8386*'Assumptions Notes'!C$12</f>
        <v>3.2399999999999998E-2</v>
      </c>
      <c r="F8386" s="15">
        <f t="shared" si="260"/>
        <v>2.1033000000000003E-2</v>
      </c>
      <c r="G8386" s="10">
        <f>IF(C8386&gt;'Assumptions Notes'!C$11,'Assumptions Notes'!C$11,C8386)</f>
        <v>77.900000000000006</v>
      </c>
      <c r="H8386" s="15">
        <f t="shared" si="261"/>
        <v>2.1033000000000003E-2</v>
      </c>
      <c r="I8386" s="2">
        <f>IF(C8386&gt;'Assumptions Notes'!C$11,-C8386*('Assumptions Notes'!C$13/(2*1000)),G8386*D8386)</f>
        <v>2.1033000000000003E-2</v>
      </c>
    </row>
    <row r="8387" spans="1:9" ht="16" x14ac:dyDescent="0.2">
      <c r="A8387" s="5">
        <v>42726.708333333336</v>
      </c>
      <c r="B8387" s="2">
        <v>1663.87</v>
      </c>
      <c r="C8387" s="29">
        <v>78.2</v>
      </c>
      <c r="D8387" s="8">
        <v>2.9500000000000001E-4</v>
      </c>
      <c r="E8387" s="13">
        <f>D8387*'Assumptions Notes'!C$12</f>
        <v>3.5400000000000001E-2</v>
      </c>
      <c r="F8387" s="15">
        <f t="shared" ref="F8387:F8450" si="262">D8387*C8387</f>
        <v>2.3069000000000003E-2</v>
      </c>
      <c r="G8387" s="10">
        <f>IF(C8387&gt;'Assumptions Notes'!C$11,'Assumptions Notes'!C$11,C8387)</f>
        <v>78.2</v>
      </c>
      <c r="H8387" s="15">
        <f t="shared" ref="H8387:H8450" si="263">G8387*D8387</f>
        <v>2.3069000000000003E-2</v>
      </c>
      <c r="I8387" s="2">
        <f>IF(C8387&gt;'Assumptions Notes'!C$11,-C8387*('Assumptions Notes'!C$13/(2*1000)),G8387*D8387)</f>
        <v>2.3069000000000003E-2</v>
      </c>
    </row>
    <row r="8388" spans="1:9" ht="16" x14ac:dyDescent="0.2">
      <c r="A8388" s="5">
        <v>42726.729166666664</v>
      </c>
      <c r="B8388" s="2">
        <v>1753.2</v>
      </c>
      <c r="C8388" s="29">
        <v>76.8</v>
      </c>
      <c r="D8388" s="8">
        <v>2.9750000000000002E-4</v>
      </c>
      <c r="E8388" s="13">
        <f>D8388*'Assumptions Notes'!C$12</f>
        <v>3.5700000000000003E-2</v>
      </c>
      <c r="F8388" s="15">
        <f t="shared" si="262"/>
        <v>2.2848E-2</v>
      </c>
      <c r="G8388" s="10">
        <f>IF(C8388&gt;'Assumptions Notes'!C$11,'Assumptions Notes'!C$11,C8388)</f>
        <v>76.8</v>
      </c>
      <c r="H8388" s="15">
        <f t="shared" si="263"/>
        <v>2.2848E-2</v>
      </c>
      <c r="I8388" s="2">
        <f>IF(C8388&gt;'Assumptions Notes'!C$11,-C8388*('Assumptions Notes'!C$13/(2*1000)),G8388*D8388)</f>
        <v>2.2848E-2</v>
      </c>
    </row>
    <row r="8389" spans="1:9" ht="16" x14ac:dyDescent="0.2">
      <c r="A8389" s="5">
        <v>42726.75</v>
      </c>
      <c r="B8389" s="2">
        <v>1797.75</v>
      </c>
      <c r="C8389" s="29">
        <v>76</v>
      </c>
      <c r="D8389" s="8">
        <v>2.9999999999999997E-4</v>
      </c>
      <c r="E8389" s="13">
        <f>D8389*'Assumptions Notes'!C$12</f>
        <v>3.5999999999999997E-2</v>
      </c>
      <c r="F8389" s="15">
        <f t="shared" si="262"/>
        <v>2.2799999999999997E-2</v>
      </c>
      <c r="G8389" s="10">
        <f>IF(C8389&gt;'Assumptions Notes'!C$11,'Assumptions Notes'!C$11,C8389)</f>
        <v>76</v>
      </c>
      <c r="H8389" s="15">
        <f t="shared" si="263"/>
        <v>2.2799999999999997E-2</v>
      </c>
      <c r="I8389" s="2">
        <f>IF(C8389&gt;'Assumptions Notes'!C$11,-C8389*('Assumptions Notes'!C$13/(2*1000)),G8389*D8389)</f>
        <v>2.2799999999999997E-2</v>
      </c>
    </row>
    <row r="8390" spans="1:9" ht="16" x14ac:dyDescent="0.2">
      <c r="A8390" s="5">
        <v>42726.770833333336</v>
      </c>
      <c r="B8390" s="2">
        <v>1829.99</v>
      </c>
      <c r="C8390" s="29">
        <v>75.3</v>
      </c>
      <c r="D8390" s="8">
        <v>2.9999999999999997E-4</v>
      </c>
      <c r="E8390" s="13">
        <f>D8390*'Assumptions Notes'!C$12</f>
        <v>3.5999999999999997E-2</v>
      </c>
      <c r="F8390" s="15">
        <f t="shared" si="262"/>
        <v>2.2589999999999996E-2</v>
      </c>
      <c r="G8390" s="10">
        <f>IF(C8390&gt;'Assumptions Notes'!C$11,'Assumptions Notes'!C$11,C8390)</f>
        <v>75.3</v>
      </c>
      <c r="H8390" s="15">
        <f t="shared" si="263"/>
        <v>2.2589999999999996E-2</v>
      </c>
      <c r="I8390" s="2">
        <f>IF(C8390&gt;'Assumptions Notes'!C$11,-C8390*('Assumptions Notes'!C$13/(2*1000)),G8390*D8390)</f>
        <v>2.2589999999999996E-2</v>
      </c>
    </row>
    <row r="8391" spans="1:9" ht="16" x14ac:dyDescent="0.2">
      <c r="A8391" s="5">
        <v>42726.791666666664</v>
      </c>
      <c r="B8391" s="2">
        <v>1807.37</v>
      </c>
      <c r="C8391" s="29">
        <v>75.5</v>
      </c>
      <c r="D8391" s="8">
        <v>2.9999999999999997E-4</v>
      </c>
      <c r="E8391" s="13">
        <f>D8391*'Assumptions Notes'!C$12</f>
        <v>3.5999999999999997E-2</v>
      </c>
      <c r="F8391" s="15">
        <f t="shared" si="262"/>
        <v>2.2649999999999997E-2</v>
      </c>
      <c r="G8391" s="10">
        <f>IF(C8391&gt;'Assumptions Notes'!C$11,'Assumptions Notes'!C$11,C8391)</f>
        <v>75.5</v>
      </c>
      <c r="H8391" s="15">
        <f t="shared" si="263"/>
        <v>2.2649999999999997E-2</v>
      </c>
      <c r="I8391" s="2">
        <f>IF(C8391&gt;'Assumptions Notes'!C$11,-C8391*('Assumptions Notes'!C$13/(2*1000)),G8391*D8391)</f>
        <v>2.2649999999999997E-2</v>
      </c>
    </row>
    <row r="8392" spans="1:9" ht="16" x14ac:dyDescent="0.2">
      <c r="A8392" s="5">
        <v>42726.8125</v>
      </c>
      <c r="B8392" s="2">
        <v>1765.79</v>
      </c>
      <c r="C8392" s="29">
        <v>75.400000000000006</v>
      </c>
      <c r="D8392" s="8">
        <v>2.9750000000000002E-4</v>
      </c>
      <c r="E8392" s="13">
        <f>D8392*'Assumptions Notes'!C$12</f>
        <v>3.5700000000000003E-2</v>
      </c>
      <c r="F8392" s="15">
        <f t="shared" si="262"/>
        <v>2.2431500000000004E-2</v>
      </c>
      <c r="G8392" s="10">
        <f>IF(C8392&gt;'Assumptions Notes'!C$11,'Assumptions Notes'!C$11,C8392)</f>
        <v>75.400000000000006</v>
      </c>
      <c r="H8392" s="15">
        <f t="shared" si="263"/>
        <v>2.2431500000000004E-2</v>
      </c>
      <c r="I8392" s="2">
        <f>IF(C8392&gt;'Assumptions Notes'!C$11,-C8392*('Assumptions Notes'!C$13/(2*1000)),G8392*D8392)</f>
        <v>2.2431500000000004E-2</v>
      </c>
    </row>
    <row r="8393" spans="1:9" ht="16" x14ac:dyDescent="0.2">
      <c r="A8393" s="5">
        <v>42726.833333333336</v>
      </c>
      <c r="B8393" s="2">
        <v>1702.95</v>
      </c>
      <c r="C8393" s="29">
        <v>75.2</v>
      </c>
      <c r="D8393" s="8">
        <v>2.9500000000000001E-4</v>
      </c>
      <c r="E8393" s="13">
        <f>D8393*'Assumptions Notes'!C$12</f>
        <v>3.5400000000000001E-2</v>
      </c>
      <c r="F8393" s="15">
        <f t="shared" si="262"/>
        <v>2.2184000000000002E-2</v>
      </c>
      <c r="G8393" s="10">
        <f>IF(C8393&gt;'Assumptions Notes'!C$11,'Assumptions Notes'!C$11,C8393)</f>
        <v>75.2</v>
      </c>
      <c r="H8393" s="15">
        <f t="shared" si="263"/>
        <v>2.2184000000000002E-2</v>
      </c>
      <c r="I8393" s="2">
        <f>IF(C8393&gt;'Assumptions Notes'!C$11,-C8393*('Assumptions Notes'!C$13/(2*1000)),G8393*D8393)</f>
        <v>2.2184000000000002E-2</v>
      </c>
    </row>
    <row r="8394" spans="1:9" ht="16" x14ac:dyDescent="0.2">
      <c r="A8394" s="5">
        <v>42726.854166666664</v>
      </c>
      <c r="B8394" s="2">
        <v>1664.86</v>
      </c>
      <c r="C8394" s="29">
        <v>77.099999999999994</v>
      </c>
      <c r="D8394" s="8">
        <v>2.9E-4</v>
      </c>
      <c r="E8394" s="13">
        <f>D8394*'Assumptions Notes'!C$12</f>
        <v>3.4799999999999998E-2</v>
      </c>
      <c r="F8394" s="15">
        <f t="shared" si="262"/>
        <v>2.2358999999999997E-2</v>
      </c>
      <c r="G8394" s="10">
        <f>IF(C8394&gt;'Assumptions Notes'!C$11,'Assumptions Notes'!C$11,C8394)</f>
        <v>77.099999999999994</v>
      </c>
      <c r="H8394" s="15">
        <f t="shared" si="263"/>
        <v>2.2358999999999997E-2</v>
      </c>
      <c r="I8394" s="2">
        <f>IF(C8394&gt;'Assumptions Notes'!C$11,-C8394*('Assumptions Notes'!C$13/(2*1000)),G8394*D8394)</f>
        <v>2.2358999999999997E-2</v>
      </c>
    </row>
    <row r="8395" spans="1:9" ht="16" x14ac:dyDescent="0.2">
      <c r="A8395" s="5">
        <v>42726.875</v>
      </c>
      <c r="B8395" s="2">
        <v>1619.77</v>
      </c>
      <c r="C8395" s="29">
        <v>77.3</v>
      </c>
      <c r="D8395" s="8">
        <v>2.8499999999999999E-4</v>
      </c>
      <c r="E8395" s="13">
        <f>D8395*'Assumptions Notes'!C$12</f>
        <v>3.4200000000000001E-2</v>
      </c>
      <c r="F8395" s="15">
        <f t="shared" si="262"/>
        <v>2.2030499999999998E-2</v>
      </c>
      <c r="G8395" s="10">
        <f>IF(C8395&gt;'Assumptions Notes'!C$11,'Assumptions Notes'!C$11,C8395)</f>
        <v>77.3</v>
      </c>
      <c r="H8395" s="15">
        <f t="shared" si="263"/>
        <v>2.2030499999999998E-2</v>
      </c>
      <c r="I8395" s="2">
        <f>IF(C8395&gt;'Assumptions Notes'!C$11,-C8395*('Assumptions Notes'!C$13/(2*1000)),G8395*D8395)</f>
        <v>2.2030499999999998E-2</v>
      </c>
    </row>
    <row r="8396" spans="1:9" ht="16" x14ac:dyDescent="0.2">
      <c r="A8396" s="5">
        <v>42726.895833333336</v>
      </c>
      <c r="B8396" s="2">
        <v>1561.84</v>
      </c>
      <c r="C8396" s="29">
        <v>77.7</v>
      </c>
      <c r="D8396" s="8">
        <v>2.7E-4</v>
      </c>
      <c r="E8396" s="13">
        <f>D8396*'Assumptions Notes'!C$12</f>
        <v>3.2399999999999998E-2</v>
      </c>
      <c r="F8396" s="15">
        <f t="shared" si="262"/>
        <v>2.0979000000000001E-2</v>
      </c>
      <c r="G8396" s="10">
        <f>IF(C8396&gt;'Assumptions Notes'!C$11,'Assumptions Notes'!C$11,C8396)</f>
        <v>77.7</v>
      </c>
      <c r="H8396" s="15">
        <f t="shared" si="263"/>
        <v>2.0979000000000001E-2</v>
      </c>
      <c r="I8396" s="2">
        <f>IF(C8396&gt;'Assumptions Notes'!C$11,-C8396*('Assumptions Notes'!C$13/(2*1000)),G8396*D8396)</f>
        <v>2.0979000000000001E-2</v>
      </c>
    </row>
    <row r="8397" spans="1:9" ht="16" x14ac:dyDescent="0.2">
      <c r="A8397" s="5">
        <v>42726.916666666664</v>
      </c>
      <c r="B8397" s="2">
        <v>1497.28</v>
      </c>
      <c r="C8397" s="29">
        <v>77.099999999999994</v>
      </c>
      <c r="D8397" s="8">
        <v>2.5500000000000002E-4</v>
      </c>
      <c r="E8397" s="13">
        <f>D8397*'Assumptions Notes'!C$12</f>
        <v>3.0600000000000002E-2</v>
      </c>
      <c r="F8397" s="15">
        <f t="shared" si="262"/>
        <v>1.9660500000000001E-2</v>
      </c>
      <c r="G8397" s="10">
        <f>IF(C8397&gt;'Assumptions Notes'!C$11,'Assumptions Notes'!C$11,C8397)</f>
        <v>77.099999999999994</v>
      </c>
      <c r="H8397" s="15">
        <f t="shared" si="263"/>
        <v>1.9660500000000001E-2</v>
      </c>
      <c r="I8397" s="2">
        <f>IF(C8397&gt;'Assumptions Notes'!C$11,-C8397*('Assumptions Notes'!C$13/(2*1000)),G8397*D8397)</f>
        <v>1.9660500000000001E-2</v>
      </c>
    </row>
    <row r="8398" spans="1:9" ht="16" x14ac:dyDescent="0.2">
      <c r="A8398" s="5">
        <v>42726.9375</v>
      </c>
      <c r="B8398" s="2">
        <v>1430.67</v>
      </c>
      <c r="C8398" s="29">
        <v>77</v>
      </c>
      <c r="D8398" s="8">
        <v>2.1250000000000002E-4</v>
      </c>
      <c r="E8398" s="13">
        <f>D8398*'Assumptions Notes'!C$12</f>
        <v>2.5500000000000002E-2</v>
      </c>
      <c r="F8398" s="15">
        <f t="shared" si="262"/>
        <v>1.6362500000000002E-2</v>
      </c>
      <c r="G8398" s="10">
        <f>IF(C8398&gt;'Assumptions Notes'!C$11,'Assumptions Notes'!C$11,C8398)</f>
        <v>77</v>
      </c>
      <c r="H8398" s="15">
        <f t="shared" si="263"/>
        <v>1.6362500000000002E-2</v>
      </c>
      <c r="I8398" s="2">
        <f>IF(C8398&gt;'Assumptions Notes'!C$11,-C8398*('Assumptions Notes'!C$13/(2*1000)),G8398*D8398)</f>
        <v>1.6362500000000002E-2</v>
      </c>
    </row>
    <row r="8399" spans="1:9" ht="16" x14ac:dyDescent="0.2">
      <c r="A8399" s="5">
        <v>42726.958333333336</v>
      </c>
      <c r="B8399" s="2">
        <v>1375.38</v>
      </c>
      <c r="C8399" s="29">
        <v>76.5</v>
      </c>
      <c r="D8399" s="8">
        <v>1.7000000000000001E-4</v>
      </c>
      <c r="E8399" s="13">
        <f>D8399*'Assumptions Notes'!C$12</f>
        <v>2.0400000000000001E-2</v>
      </c>
      <c r="F8399" s="15">
        <f t="shared" si="262"/>
        <v>1.3005000000000001E-2</v>
      </c>
      <c r="G8399" s="10">
        <f>IF(C8399&gt;'Assumptions Notes'!C$11,'Assumptions Notes'!C$11,C8399)</f>
        <v>76.5</v>
      </c>
      <c r="H8399" s="15">
        <f t="shared" si="263"/>
        <v>1.3005000000000001E-2</v>
      </c>
      <c r="I8399" s="2">
        <f>IF(C8399&gt;'Assumptions Notes'!C$11,-C8399*('Assumptions Notes'!C$13/(2*1000)),G8399*D8399)</f>
        <v>1.3005000000000001E-2</v>
      </c>
    </row>
    <row r="8400" spans="1:9" ht="16" x14ac:dyDescent="0.2">
      <c r="A8400" s="5">
        <v>42726.979166666664</v>
      </c>
      <c r="B8400" s="2">
        <v>1368.02</v>
      </c>
      <c r="C8400" s="29">
        <v>71.099999999999994</v>
      </c>
      <c r="D8400" s="8">
        <v>1.5000000000000001E-4</v>
      </c>
      <c r="E8400" s="13">
        <f>D8400*'Assumptions Notes'!C$12</f>
        <v>1.8000000000000002E-2</v>
      </c>
      <c r="F8400" s="15">
        <f t="shared" si="262"/>
        <v>1.0665000000000001E-2</v>
      </c>
      <c r="G8400" s="10">
        <f>IF(C8400&gt;'Assumptions Notes'!C$11,'Assumptions Notes'!C$11,C8400)</f>
        <v>71.099999999999994</v>
      </c>
      <c r="H8400" s="15">
        <f t="shared" si="263"/>
        <v>1.0665000000000001E-2</v>
      </c>
      <c r="I8400" s="2">
        <f>IF(C8400&gt;'Assumptions Notes'!C$11,-C8400*('Assumptions Notes'!C$13/(2*1000)),G8400*D8400)</f>
        <v>1.0665000000000001E-2</v>
      </c>
    </row>
    <row r="8401" spans="1:9" ht="16" x14ac:dyDescent="0.2">
      <c r="A8401" s="5">
        <v>42727</v>
      </c>
      <c r="B8401" s="2">
        <v>1539.33</v>
      </c>
      <c r="C8401" s="29">
        <v>74.599999999999994</v>
      </c>
      <c r="D8401" s="8">
        <v>1.2999999999999999E-4</v>
      </c>
      <c r="E8401" s="13">
        <f>D8401*'Assumptions Notes'!C$12</f>
        <v>1.5599999999999999E-2</v>
      </c>
      <c r="F8401" s="15">
        <f t="shared" si="262"/>
        <v>9.6979999999999983E-3</v>
      </c>
      <c r="G8401" s="10">
        <f>IF(C8401&gt;'Assumptions Notes'!C$11,'Assumptions Notes'!C$11,C8401)</f>
        <v>74.599999999999994</v>
      </c>
      <c r="H8401" s="15">
        <f t="shared" si="263"/>
        <v>9.6979999999999983E-3</v>
      </c>
      <c r="I8401" s="2">
        <f>IF(C8401&gt;'Assumptions Notes'!C$11,-C8401*('Assumptions Notes'!C$13/(2*1000)),G8401*D8401)</f>
        <v>9.6979999999999983E-3</v>
      </c>
    </row>
    <row r="8402" spans="1:9" ht="16" x14ac:dyDescent="0.2">
      <c r="A8402" s="5">
        <v>42727.020833333336</v>
      </c>
      <c r="B8402" s="2">
        <v>1410.73</v>
      </c>
      <c r="C8402" s="29">
        <v>74.8</v>
      </c>
      <c r="D8402" s="8">
        <v>1.175E-4</v>
      </c>
      <c r="E8402" s="13">
        <f>D8402*'Assumptions Notes'!C$12</f>
        <v>1.41E-2</v>
      </c>
      <c r="F8402" s="15">
        <f t="shared" si="262"/>
        <v>8.7889999999999999E-3</v>
      </c>
      <c r="G8402" s="10">
        <f>IF(C8402&gt;'Assumptions Notes'!C$11,'Assumptions Notes'!C$11,C8402)</f>
        <v>74.8</v>
      </c>
      <c r="H8402" s="15">
        <f t="shared" si="263"/>
        <v>8.7889999999999999E-3</v>
      </c>
      <c r="I8402" s="2">
        <f>IF(C8402&gt;'Assumptions Notes'!C$11,-C8402*('Assumptions Notes'!C$13/(2*1000)),G8402*D8402)</f>
        <v>8.7889999999999999E-3</v>
      </c>
    </row>
    <row r="8403" spans="1:9" ht="16" x14ac:dyDescent="0.2">
      <c r="A8403" s="5">
        <v>42727.041666666664</v>
      </c>
      <c r="B8403" s="2">
        <v>1352.27</v>
      </c>
      <c r="C8403" s="29">
        <v>75.099999999999994</v>
      </c>
      <c r="D8403" s="8">
        <v>1.05E-4</v>
      </c>
      <c r="E8403" s="13">
        <f>D8403*'Assumptions Notes'!C$12</f>
        <v>1.26E-2</v>
      </c>
      <c r="F8403" s="15">
        <f t="shared" si="262"/>
        <v>7.8855000000000001E-3</v>
      </c>
      <c r="G8403" s="10">
        <f>IF(C8403&gt;'Assumptions Notes'!C$11,'Assumptions Notes'!C$11,C8403)</f>
        <v>75.099999999999994</v>
      </c>
      <c r="H8403" s="15">
        <f t="shared" si="263"/>
        <v>7.8855000000000001E-3</v>
      </c>
      <c r="I8403" s="2">
        <f>IF(C8403&gt;'Assumptions Notes'!C$11,-C8403*('Assumptions Notes'!C$13/(2*1000)),G8403*D8403)</f>
        <v>7.8855000000000001E-3</v>
      </c>
    </row>
    <row r="8404" spans="1:9" ht="16" x14ac:dyDescent="0.2">
      <c r="A8404" s="5">
        <v>42727.0625</v>
      </c>
      <c r="B8404" s="2">
        <v>1275.9000000000001</v>
      </c>
      <c r="C8404" s="29">
        <v>74.3</v>
      </c>
      <c r="D8404" s="8">
        <v>1.025E-4</v>
      </c>
      <c r="E8404" s="13">
        <f>D8404*'Assumptions Notes'!C$12</f>
        <v>1.23E-2</v>
      </c>
      <c r="F8404" s="15">
        <f t="shared" si="262"/>
        <v>7.6157499999999993E-3</v>
      </c>
      <c r="G8404" s="10">
        <f>IF(C8404&gt;'Assumptions Notes'!C$11,'Assumptions Notes'!C$11,C8404)</f>
        <v>74.3</v>
      </c>
      <c r="H8404" s="15">
        <f t="shared" si="263"/>
        <v>7.6157499999999993E-3</v>
      </c>
      <c r="I8404" s="2">
        <f>IF(C8404&gt;'Assumptions Notes'!C$11,-C8404*('Assumptions Notes'!C$13/(2*1000)),G8404*D8404)</f>
        <v>7.6157499999999993E-3</v>
      </c>
    </row>
    <row r="8405" spans="1:9" ht="16" x14ac:dyDescent="0.2">
      <c r="A8405" s="5">
        <v>42727.083333333336</v>
      </c>
      <c r="B8405" s="2">
        <v>1240.31</v>
      </c>
      <c r="C8405" s="29">
        <v>75.5</v>
      </c>
      <c r="D8405" s="8">
        <v>1E-4</v>
      </c>
      <c r="E8405" s="13">
        <f>D8405*'Assumptions Notes'!C$12</f>
        <v>1.2E-2</v>
      </c>
      <c r="F8405" s="15">
        <f t="shared" si="262"/>
        <v>7.5500000000000003E-3</v>
      </c>
      <c r="G8405" s="10">
        <f>IF(C8405&gt;'Assumptions Notes'!C$11,'Assumptions Notes'!C$11,C8405)</f>
        <v>75.5</v>
      </c>
      <c r="H8405" s="15">
        <f t="shared" si="263"/>
        <v>7.5500000000000003E-3</v>
      </c>
      <c r="I8405" s="2">
        <f>IF(C8405&gt;'Assumptions Notes'!C$11,-C8405*('Assumptions Notes'!C$13/(2*1000)),G8405*D8405)</f>
        <v>7.5500000000000003E-3</v>
      </c>
    </row>
    <row r="8406" spans="1:9" ht="16" x14ac:dyDescent="0.2">
      <c r="A8406" s="5">
        <v>42727.104166666664</v>
      </c>
      <c r="B8406" s="2">
        <v>1228.27</v>
      </c>
      <c r="C8406" s="29">
        <v>75.2</v>
      </c>
      <c r="D8406" s="8">
        <v>9.8750000000000002E-5</v>
      </c>
      <c r="E8406" s="13">
        <f>D8406*'Assumptions Notes'!C$12</f>
        <v>1.1849999999999999E-2</v>
      </c>
      <c r="F8406" s="15">
        <f t="shared" si="262"/>
        <v>7.4260000000000003E-3</v>
      </c>
      <c r="G8406" s="10">
        <f>IF(C8406&gt;'Assumptions Notes'!C$11,'Assumptions Notes'!C$11,C8406)</f>
        <v>75.2</v>
      </c>
      <c r="H8406" s="15">
        <f t="shared" si="263"/>
        <v>7.4260000000000003E-3</v>
      </c>
      <c r="I8406" s="2">
        <f>IF(C8406&gt;'Assumptions Notes'!C$11,-C8406*('Assumptions Notes'!C$13/(2*1000)),G8406*D8406)</f>
        <v>7.4260000000000003E-3</v>
      </c>
    </row>
    <row r="8407" spans="1:9" ht="16" x14ac:dyDescent="0.2">
      <c r="A8407" s="5">
        <v>42727.125</v>
      </c>
      <c r="B8407" s="2">
        <v>1203.5999999999999</v>
      </c>
      <c r="C8407" s="29">
        <v>76</v>
      </c>
      <c r="D8407" s="8">
        <v>9.7499999999999998E-5</v>
      </c>
      <c r="E8407" s="13">
        <f>D8407*'Assumptions Notes'!C$12</f>
        <v>1.17E-2</v>
      </c>
      <c r="F8407" s="15">
        <f t="shared" si="262"/>
        <v>7.4099999999999999E-3</v>
      </c>
      <c r="G8407" s="10">
        <f>IF(C8407&gt;'Assumptions Notes'!C$11,'Assumptions Notes'!C$11,C8407)</f>
        <v>76</v>
      </c>
      <c r="H8407" s="15">
        <f t="shared" si="263"/>
        <v>7.4099999999999999E-3</v>
      </c>
      <c r="I8407" s="2">
        <f>IF(C8407&gt;'Assumptions Notes'!C$11,-C8407*('Assumptions Notes'!C$13/(2*1000)),G8407*D8407)</f>
        <v>7.4099999999999999E-3</v>
      </c>
    </row>
    <row r="8408" spans="1:9" ht="16" x14ac:dyDescent="0.2">
      <c r="A8408" s="5">
        <v>42727.145833333336</v>
      </c>
      <c r="B8408" s="2">
        <v>1164.6199999999999</v>
      </c>
      <c r="C8408" s="29">
        <v>76.2</v>
      </c>
      <c r="D8408" s="8">
        <v>9.6250000000000009E-5</v>
      </c>
      <c r="E8408" s="13">
        <f>D8408*'Assumptions Notes'!C$12</f>
        <v>1.1550000000000001E-2</v>
      </c>
      <c r="F8408" s="15">
        <f t="shared" si="262"/>
        <v>7.3342500000000005E-3</v>
      </c>
      <c r="G8408" s="10">
        <f>IF(C8408&gt;'Assumptions Notes'!C$11,'Assumptions Notes'!C$11,C8408)</f>
        <v>76.2</v>
      </c>
      <c r="H8408" s="15">
        <f t="shared" si="263"/>
        <v>7.3342500000000005E-3</v>
      </c>
      <c r="I8408" s="2">
        <f>IF(C8408&gt;'Assumptions Notes'!C$11,-C8408*('Assumptions Notes'!C$13/(2*1000)),G8408*D8408)</f>
        <v>7.3342500000000005E-3</v>
      </c>
    </row>
    <row r="8409" spans="1:9" ht="16" x14ac:dyDescent="0.2">
      <c r="A8409" s="5">
        <v>42727.166666666664</v>
      </c>
      <c r="B8409" s="2">
        <v>1144.55</v>
      </c>
      <c r="C8409" s="29">
        <v>74.099999999999994</v>
      </c>
      <c r="D8409" s="8">
        <v>9.5000000000000005E-5</v>
      </c>
      <c r="E8409" s="13">
        <f>D8409*'Assumptions Notes'!C$12</f>
        <v>1.14E-2</v>
      </c>
      <c r="F8409" s="15">
        <f t="shared" si="262"/>
        <v>7.0394999999999998E-3</v>
      </c>
      <c r="G8409" s="10">
        <f>IF(C8409&gt;'Assumptions Notes'!C$11,'Assumptions Notes'!C$11,C8409)</f>
        <v>74.099999999999994</v>
      </c>
      <c r="H8409" s="15">
        <f t="shared" si="263"/>
        <v>7.0394999999999998E-3</v>
      </c>
      <c r="I8409" s="2">
        <f>IF(C8409&gt;'Assumptions Notes'!C$11,-C8409*('Assumptions Notes'!C$13/(2*1000)),G8409*D8409)</f>
        <v>7.0394999999999998E-3</v>
      </c>
    </row>
    <row r="8410" spans="1:9" ht="16" x14ac:dyDescent="0.2">
      <c r="A8410" s="5">
        <v>42727.1875</v>
      </c>
      <c r="B8410" s="2">
        <v>1155.48</v>
      </c>
      <c r="C8410" s="29">
        <v>76.5</v>
      </c>
      <c r="D8410" s="8">
        <v>9.6250000000000009E-5</v>
      </c>
      <c r="E8410" s="13">
        <f>D8410*'Assumptions Notes'!C$12</f>
        <v>1.1550000000000001E-2</v>
      </c>
      <c r="F8410" s="15">
        <f t="shared" si="262"/>
        <v>7.3631250000000007E-3</v>
      </c>
      <c r="G8410" s="10">
        <f>IF(C8410&gt;'Assumptions Notes'!C$11,'Assumptions Notes'!C$11,C8410)</f>
        <v>76.5</v>
      </c>
      <c r="H8410" s="15">
        <f t="shared" si="263"/>
        <v>7.3631250000000007E-3</v>
      </c>
      <c r="I8410" s="2">
        <f>IF(C8410&gt;'Assumptions Notes'!C$11,-C8410*('Assumptions Notes'!C$13/(2*1000)),G8410*D8410)</f>
        <v>7.3631250000000007E-3</v>
      </c>
    </row>
    <row r="8411" spans="1:9" ht="16" x14ac:dyDescent="0.2">
      <c r="A8411" s="5">
        <v>42727.208333333336</v>
      </c>
      <c r="B8411" s="2">
        <v>1167</v>
      </c>
      <c r="C8411" s="29">
        <v>72.900000000000006</v>
      </c>
      <c r="D8411" s="8">
        <v>9.7499999999999998E-5</v>
      </c>
      <c r="E8411" s="13">
        <f>D8411*'Assumptions Notes'!C$12</f>
        <v>1.17E-2</v>
      </c>
      <c r="F8411" s="15">
        <f t="shared" si="262"/>
        <v>7.1077500000000004E-3</v>
      </c>
      <c r="G8411" s="10">
        <f>IF(C8411&gt;'Assumptions Notes'!C$11,'Assumptions Notes'!C$11,C8411)</f>
        <v>72.900000000000006</v>
      </c>
      <c r="H8411" s="15">
        <f t="shared" si="263"/>
        <v>7.1077500000000004E-3</v>
      </c>
      <c r="I8411" s="2">
        <f>IF(C8411&gt;'Assumptions Notes'!C$11,-C8411*('Assumptions Notes'!C$13/(2*1000)),G8411*D8411)</f>
        <v>7.1077500000000004E-3</v>
      </c>
    </row>
    <row r="8412" spans="1:9" ht="16" x14ac:dyDescent="0.2">
      <c r="A8412" s="5">
        <v>42727.229166666664</v>
      </c>
      <c r="B8412" s="2">
        <v>1187.1300000000001</v>
      </c>
      <c r="C8412" s="29">
        <v>70.3</v>
      </c>
      <c r="D8412" s="8">
        <v>1.15E-4</v>
      </c>
      <c r="E8412" s="13">
        <f>D8412*'Assumptions Notes'!C$12</f>
        <v>1.38E-2</v>
      </c>
      <c r="F8412" s="15">
        <f t="shared" si="262"/>
        <v>8.0844999999999997E-3</v>
      </c>
      <c r="G8412" s="10">
        <f>IF(C8412&gt;'Assumptions Notes'!C$11,'Assumptions Notes'!C$11,C8412)</f>
        <v>70.3</v>
      </c>
      <c r="H8412" s="15">
        <f t="shared" si="263"/>
        <v>8.0844999999999997E-3</v>
      </c>
      <c r="I8412" s="2">
        <f>IF(C8412&gt;'Assumptions Notes'!C$11,-C8412*('Assumptions Notes'!C$13/(2*1000)),G8412*D8412)</f>
        <v>8.0844999999999997E-3</v>
      </c>
    </row>
    <row r="8413" spans="1:9" ht="16" x14ac:dyDescent="0.2">
      <c r="A8413" s="5">
        <v>42727.25</v>
      </c>
      <c r="B8413" s="2">
        <v>1246.07</v>
      </c>
      <c r="C8413" s="29">
        <v>70</v>
      </c>
      <c r="D8413" s="8">
        <v>1.325E-4</v>
      </c>
      <c r="E8413" s="13">
        <f>D8413*'Assumptions Notes'!C$12</f>
        <v>1.5900000000000001E-2</v>
      </c>
      <c r="F8413" s="15">
        <f t="shared" si="262"/>
        <v>9.2750000000000003E-3</v>
      </c>
      <c r="G8413" s="10">
        <f>IF(C8413&gt;'Assumptions Notes'!C$11,'Assumptions Notes'!C$11,C8413)</f>
        <v>70</v>
      </c>
      <c r="H8413" s="15">
        <f t="shared" si="263"/>
        <v>9.2750000000000003E-3</v>
      </c>
      <c r="I8413" s="2">
        <f>IF(C8413&gt;'Assumptions Notes'!C$11,-C8413*('Assumptions Notes'!C$13/(2*1000)),G8413*D8413)</f>
        <v>9.2750000000000003E-3</v>
      </c>
    </row>
    <row r="8414" spans="1:9" ht="16" x14ac:dyDescent="0.2">
      <c r="A8414" s="5">
        <v>42727.270833333336</v>
      </c>
      <c r="B8414" s="2">
        <v>1262.9100000000001</v>
      </c>
      <c r="C8414" s="29">
        <v>69.2</v>
      </c>
      <c r="D8414" s="8">
        <v>1.6249999999999999E-4</v>
      </c>
      <c r="E8414" s="13">
        <f>D8414*'Assumptions Notes'!C$12</f>
        <v>1.95E-2</v>
      </c>
      <c r="F8414" s="15">
        <f t="shared" si="262"/>
        <v>1.1245E-2</v>
      </c>
      <c r="G8414" s="10">
        <f>IF(C8414&gt;'Assumptions Notes'!C$11,'Assumptions Notes'!C$11,C8414)</f>
        <v>69.2</v>
      </c>
      <c r="H8414" s="15">
        <f t="shared" si="263"/>
        <v>1.1245E-2</v>
      </c>
      <c r="I8414" s="2">
        <f>IF(C8414&gt;'Assumptions Notes'!C$11,-C8414*('Assumptions Notes'!C$13/(2*1000)),G8414*D8414)</f>
        <v>1.1245E-2</v>
      </c>
    </row>
    <row r="8415" spans="1:9" ht="16" x14ac:dyDescent="0.2">
      <c r="A8415" s="5">
        <v>42727.291666666664</v>
      </c>
      <c r="B8415" s="2">
        <v>1324.43</v>
      </c>
      <c r="C8415" s="29">
        <v>69.3</v>
      </c>
      <c r="D8415" s="8">
        <v>1.9249999999999999E-4</v>
      </c>
      <c r="E8415" s="13">
        <f>D8415*'Assumptions Notes'!C$12</f>
        <v>2.3099999999999999E-2</v>
      </c>
      <c r="F8415" s="15">
        <f t="shared" si="262"/>
        <v>1.3340249999999998E-2</v>
      </c>
      <c r="G8415" s="10">
        <f>IF(C8415&gt;'Assumptions Notes'!C$11,'Assumptions Notes'!C$11,C8415)</f>
        <v>69.3</v>
      </c>
      <c r="H8415" s="15">
        <f t="shared" si="263"/>
        <v>1.3340249999999998E-2</v>
      </c>
      <c r="I8415" s="2">
        <f>IF(C8415&gt;'Assumptions Notes'!C$11,-C8415*('Assumptions Notes'!C$13/(2*1000)),G8415*D8415)</f>
        <v>1.3340249999999998E-2</v>
      </c>
    </row>
    <row r="8416" spans="1:9" ht="16" x14ac:dyDescent="0.2">
      <c r="A8416" s="5">
        <v>42727.3125</v>
      </c>
      <c r="B8416" s="2">
        <v>1321.42</v>
      </c>
      <c r="C8416" s="29">
        <v>70.2</v>
      </c>
      <c r="D8416" s="8">
        <v>2.0875000000000001E-4</v>
      </c>
      <c r="E8416" s="13">
        <f>D8416*'Assumptions Notes'!C$12</f>
        <v>2.5049999999999999E-2</v>
      </c>
      <c r="F8416" s="15">
        <f t="shared" si="262"/>
        <v>1.4654250000000001E-2</v>
      </c>
      <c r="G8416" s="10">
        <f>IF(C8416&gt;'Assumptions Notes'!C$11,'Assumptions Notes'!C$11,C8416)</f>
        <v>70.2</v>
      </c>
      <c r="H8416" s="15">
        <f t="shared" si="263"/>
        <v>1.4654250000000001E-2</v>
      </c>
      <c r="I8416" s="2">
        <f>IF(C8416&gt;'Assumptions Notes'!C$11,-C8416*('Assumptions Notes'!C$13/(2*1000)),G8416*D8416)</f>
        <v>1.4654250000000001E-2</v>
      </c>
    </row>
    <row r="8417" spans="1:9" ht="16" x14ac:dyDescent="0.2">
      <c r="A8417" s="5">
        <v>42727.333333333336</v>
      </c>
      <c r="B8417" s="2">
        <v>1336.62</v>
      </c>
      <c r="C8417" s="29">
        <v>71.8</v>
      </c>
      <c r="D8417" s="8">
        <v>2.2499999999999999E-4</v>
      </c>
      <c r="E8417" s="13">
        <f>D8417*'Assumptions Notes'!C$12</f>
        <v>2.7E-2</v>
      </c>
      <c r="F8417" s="15">
        <f t="shared" si="262"/>
        <v>1.6154999999999999E-2</v>
      </c>
      <c r="G8417" s="10">
        <f>IF(C8417&gt;'Assumptions Notes'!C$11,'Assumptions Notes'!C$11,C8417)</f>
        <v>71.8</v>
      </c>
      <c r="H8417" s="15">
        <f t="shared" si="263"/>
        <v>1.6154999999999999E-2</v>
      </c>
      <c r="I8417" s="2">
        <f>IF(C8417&gt;'Assumptions Notes'!C$11,-C8417*('Assumptions Notes'!C$13/(2*1000)),G8417*D8417)</f>
        <v>1.6154999999999999E-2</v>
      </c>
    </row>
    <row r="8418" spans="1:9" ht="16" x14ac:dyDescent="0.2">
      <c r="A8418" s="5">
        <v>42727.354166666664</v>
      </c>
      <c r="B8418" s="2">
        <v>1410.43</v>
      </c>
      <c r="C8418" s="29">
        <v>72.099999999999994</v>
      </c>
      <c r="D8418" s="8">
        <v>2.2625E-4</v>
      </c>
      <c r="E8418" s="13">
        <f>D8418*'Assumptions Notes'!C$12</f>
        <v>2.7150000000000001E-2</v>
      </c>
      <c r="F8418" s="15">
        <f t="shared" si="262"/>
        <v>1.6312624999999997E-2</v>
      </c>
      <c r="G8418" s="10">
        <f>IF(C8418&gt;'Assumptions Notes'!C$11,'Assumptions Notes'!C$11,C8418)</f>
        <v>72.099999999999994</v>
      </c>
      <c r="H8418" s="15">
        <f t="shared" si="263"/>
        <v>1.6312624999999997E-2</v>
      </c>
      <c r="I8418" s="2">
        <f>IF(C8418&gt;'Assumptions Notes'!C$11,-C8418*('Assumptions Notes'!C$13/(2*1000)),G8418*D8418)</f>
        <v>1.6312624999999997E-2</v>
      </c>
    </row>
    <row r="8419" spans="1:9" ht="16" x14ac:dyDescent="0.2">
      <c r="A8419" s="5">
        <v>42727.375</v>
      </c>
      <c r="B8419" s="2">
        <v>1391.92</v>
      </c>
      <c r="C8419" s="29">
        <v>71.3</v>
      </c>
      <c r="D8419" s="8">
        <v>2.275E-4</v>
      </c>
      <c r="E8419" s="13">
        <f>D8419*'Assumptions Notes'!C$12</f>
        <v>2.7300000000000001E-2</v>
      </c>
      <c r="F8419" s="15">
        <f t="shared" si="262"/>
        <v>1.6220749999999999E-2</v>
      </c>
      <c r="G8419" s="10">
        <f>IF(C8419&gt;'Assumptions Notes'!C$11,'Assumptions Notes'!C$11,C8419)</f>
        <v>71.3</v>
      </c>
      <c r="H8419" s="15">
        <f t="shared" si="263"/>
        <v>1.6220749999999999E-2</v>
      </c>
      <c r="I8419" s="2">
        <f>IF(C8419&gt;'Assumptions Notes'!C$11,-C8419*('Assumptions Notes'!C$13/(2*1000)),G8419*D8419)</f>
        <v>1.6220749999999999E-2</v>
      </c>
    </row>
    <row r="8420" spans="1:9" ht="16" x14ac:dyDescent="0.2">
      <c r="A8420" s="5">
        <v>42727.395833333336</v>
      </c>
      <c r="B8420" s="2">
        <v>1400.81</v>
      </c>
      <c r="C8420" s="29">
        <v>71.099999999999994</v>
      </c>
      <c r="D8420" s="8">
        <v>2.1875E-4</v>
      </c>
      <c r="E8420" s="13">
        <f>D8420*'Assumptions Notes'!C$12</f>
        <v>2.6249999999999999E-2</v>
      </c>
      <c r="F8420" s="15">
        <f t="shared" si="262"/>
        <v>1.5553124999999999E-2</v>
      </c>
      <c r="G8420" s="10">
        <f>IF(C8420&gt;'Assumptions Notes'!C$11,'Assumptions Notes'!C$11,C8420)</f>
        <v>71.099999999999994</v>
      </c>
      <c r="H8420" s="15">
        <f t="shared" si="263"/>
        <v>1.5553124999999999E-2</v>
      </c>
      <c r="I8420" s="2">
        <f>IF(C8420&gt;'Assumptions Notes'!C$11,-C8420*('Assumptions Notes'!C$13/(2*1000)),G8420*D8420)</f>
        <v>1.5553124999999999E-2</v>
      </c>
    </row>
    <row r="8421" spans="1:9" ht="16" x14ac:dyDescent="0.2">
      <c r="A8421" s="5">
        <v>42727.416666666664</v>
      </c>
      <c r="B8421" s="2">
        <v>1510.43</v>
      </c>
      <c r="C8421" s="29">
        <v>70.7</v>
      </c>
      <c r="D8421" s="8">
        <v>2.1000000000000001E-4</v>
      </c>
      <c r="E8421" s="13">
        <f>D8421*'Assumptions Notes'!C$12</f>
        <v>2.52E-2</v>
      </c>
      <c r="F8421" s="15">
        <f t="shared" si="262"/>
        <v>1.4847000000000001E-2</v>
      </c>
      <c r="G8421" s="10">
        <f>IF(C8421&gt;'Assumptions Notes'!C$11,'Assumptions Notes'!C$11,C8421)</f>
        <v>70.7</v>
      </c>
      <c r="H8421" s="15">
        <f t="shared" si="263"/>
        <v>1.4847000000000001E-2</v>
      </c>
      <c r="I8421" s="2">
        <f>IF(C8421&gt;'Assumptions Notes'!C$11,-C8421*('Assumptions Notes'!C$13/(2*1000)),G8421*D8421)</f>
        <v>1.4847000000000001E-2</v>
      </c>
    </row>
    <row r="8422" spans="1:9" ht="16" x14ac:dyDescent="0.2">
      <c r="A8422" s="5">
        <v>42727.4375</v>
      </c>
      <c r="B8422" s="2">
        <v>1567.82</v>
      </c>
      <c r="C8422" s="29">
        <v>69.8</v>
      </c>
      <c r="D8422" s="8">
        <v>2.075E-4</v>
      </c>
      <c r="E8422" s="13">
        <f>D8422*'Assumptions Notes'!C$12</f>
        <v>2.4899999999999999E-2</v>
      </c>
      <c r="F8422" s="15">
        <f t="shared" si="262"/>
        <v>1.44835E-2</v>
      </c>
      <c r="G8422" s="10">
        <f>IF(C8422&gt;'Assumptions Notes'!C$11,'Assumptions Notes'!C$11,C8422)</f>
        <v>69.8</v>
      </c>
      <c r="H8422" s="15">
        <f t="shared" si="263"/>
        <v>1.44835E-2</v>
      </c>
      <c r="I8422" s="2">
        <f>IF(C8422&gt;'Assumptions Notes'!C$11,-C8422*('Assumptions Notes'!C$13/(2*1000)),G8422*D8422)</f>
        <v>1.44835E-2</v>
      </c>
    </row>
    <row r="8423" spans="1:9" ht="16" x14ac:dyDescent="0.2">
      <c r="A8423" s="5">
        <v>42727.458333333336</v>
      </c>
      <c r="B8423" s="2">
        <v>1597.76</v>
      </c>
      <c r="C8423" s="29">
        <v>69.099999999999994</v>
      </c>
      <c r="D8423" s="8">
        <v>2.05E-4</v>
      </c>
      <c r="E8423" s="13">
        <f>D8423*'Assumptions Notes'!C$12</f>
        <v>2.46E-2</v>
      </c>
      <c r="F8423" s="15">
        <f t="shared" si="262"/>
        <v>1.4165499999999999E-2</v>
      </c>
      <c r="G8423" s="10">
        <f>IF(C8423&gt;'Assumptions Notes'!C$11,'Assumptions Notes'!C$11,C8423)</f>
        <v>69.099999999999994</v>
      </c>
      <c r="H8423" s="15">
        <f t="shared" si="263"/>
        <v>1.4165499999999999E-2</v>
      </c>
      <c r="I8423" s="2">
        <f>IF(C8423&gt;'Assumptions Notes'!C$11,-C8423*('Assumptions Notes'!C$13/(2*1000)),G8423*D8423)</f>
        <v>1.4165499999999999E-2</v>
      </c>
    </row>
    <row r="8424" spans="1:9" ht="16" x14ac:dyDescent="0.2">
      <c r="A8424" s="5">
        <v>42727.479166666664</v>
      </c>
      <c r="B8424" s="2">
        <v>1660.37</v>
      </c>
      <c r="C8424" s="29">
        <v>68.599999999999994</v>
      </c>
      <c r="D8424" s="8">
        <v>2.1499999999999999E-4</v>
      </c>
      <c r="E8424" s="13">
        <f>D8424*'Assumptions Notes'!C$12</f>
        <v>2.58E-2</v>
      </c>
      <c r="F8424" s="15">
        <f t="shared" si="262"/>
        <v>1.4748999999999998E-2</v>
      </c>
      <c r="G8424" s="10">
        <f>IF(C8424&gt;'Assumptions Notes'!C$11,'Assumptions Notes'!C$11,C8424)</f>
        <v>68.599999999999994</v>
      </c>
      <c r="H8424" s="15">
        <f t="shared" si="263"/>
        <v>1.4748999999999998E-2</v>
      </c>
      <c r="I8424" s="2">
        <f>IF(C8424&gt;'Assumptions Notes'!C$11,-C8424*('Assumptions Notes'!C$13/(2*1000)),G8424*D8424)</f>
        <v>1.4748999999999998E-2</v>
      </c>
    </row>
    <row r="8425" spans="1:9" ht="16" x14ac:dyDescent="0.2">
      <c r="A8425" s="5">
        <v>42727.5</v>
      </c>
      <c r="B8425" s="2">
        <v>1614.09</v>
      </c>
      <c r="C8425" s="29">
        <v>67.7</v>
      </c>
      <c r="D8425" s="8">
        <v>2.2499999999999999E-4</v>
      </c>
      <c r="E8425" s="13">
        <f>D8425*'Assumptions Notes'!C$12</f>
        <v>2.7E-2</v>
      </c>
      <c r="F8425" s="15">
        <f t="shared" si="262"/>
        <v>1.52325E-2</v>
      </c>
      <c r="G8425" s="10">
        <f>IF(C8425&gt;'Assumptions Notes'!C$11,'Assumptions Notes'!C$11,C8425)</f>
        <v>67.7</v>
      </c>
      <c r="H8425" s="15">
        <f t="shared" si="263"/>
        <v>1.52325E-2</v>
      </c>
      <c r="I8425" s="2">
        <f>IF(C8425&gt;'Assumptions Notes'!C$11,-C8425*('Assumptions Notes'!C$13/(2*1000)),G8425*D8425)</f>
        <v>1.52325E-2</v>
      </c>
    </row>
    <row r="8426" spans="1:9" ht="16" x14ac:dyDescent="0.2">
      <c r="A8426" s="5">
        <v>42727.520833333336</v>
      </c>
      <c r="B8426" s="2">
        <v>1693.21</v>
      </c>
      <c r="C8426" s="29">
        <v>67.5</v>
      </c>
      <c r="D8426" s="8">
        <v>2.1250000000000002E-4</v>
      </c>
      <c r="E8426" s="13">
        <f>D8426*'Assumptions Notes'!C$12</f>
        <v>2.5500000000000002E-2</v>
      </c>
      <c r="F8426" s="15">
        <f t="shared" si="262"/>
        <v>1.4343750000000001E-2</v>
      </c>
      <c r="G8426" s="10">
        <f>IF(C8426&gt;'Assumptions Notes'!C$11,'Assumptions Notes'!C$11,C8426)</f>
        <v>67.5</v>
      </c>
      <c r="H8426" s="15">
        <f t="shared" si="263"/>
        <v>1.4343750000000001E-2</v>
      </c>
      <c r="I8426" s="2">
        <f>IF(C8426&gt;'Assumptions Notes'!C$11,-C8426*('Assumptions Notes'!C$13/(2*1000)),G8426*D8426)</f>
        <v>1.4343750000000001E-2</v>
      </c>
    </row>
    <row r="8427" spans="1:9" ht="16" x14ac:dyDescent="0.2">
      <c r="A8427" s="5">
        <v>42727.541666666664</v>
      </c>
      <c r="B8427" s="2">
        <v>1755.6</v>
      </c>
      <c r="C8427" s="29">
        <v>67.3</v>
      </c>
      <c r="D8427" s="8">
        <v>2.0000000000000001E-4</v>
      </c>
      <c r="E8427" s="13">
        <f>D8427*'Assumptions Notes'!C$12</f>
        <v>2.4E-2</v>
      </c>
      <c r="F8427" s="15">
        <f t="shared" si="262"/>
        <v>1.346E-2</v>
      </c>
      <c r="G8427" s="10">
        <f>IF(C8427&gt;'Assumptions Notes'!C$11,'Assumptions Notes'!C$11,C8427)</f>
        <v>67.3</v>
      </c>
      <c r="H8427" s="15">
        <f t="shared" si="263"/>
        <v>1.346E-2</v>
      </c>
      <c r="I8427" s="2">
        <f>IF(C8427&gt;'Assumptions Notes'!C$11,-C8427*('Assumptions Notes'!C$13/(2*1000)),G8427*D8427)</f>
        <v>1.346E-2</v>
      </c>
    </row>
    <row r="8428" spans="1:9" ht="16" x14ac:dyDescent="0.2">
      <c r="A8428" s="5">
        <v>42727.5625</v>
      </c>
      <c r="B8428" s="2">
        <v>1796.33</v>
      </c>
      <c r="C8428" s="29">
        <v>57.4</v>
      </c>
      <c r="D8428" s="8">
        <v>1.975E-4</v>
      </c>
      <c r="E8428" s="13">
        <f>D8428*'Assumptions Notes'!C$12</f>
        <v>2.3699999999999999E-2</v>
      </c>
      <c r="F8428" s="15">
        <f t="shared" si="262"/>
        <v>1.1336499999999999E-2</v>
      </c>
      <c r="G8428" s="10">
        <f>IF(C8428&gt;'Assumptions Notes'!C$11,'Assumptions Notes'!C$11,C8428)</f>
        <v>57.4</v>
      </c>
      <c r="H8428" s="15">
        <f t="shared" si="263"/>
        <v>1.1336499999999999E-2</v>
      </c>
      <c r="I8428" s="2">
        <f>IF(C8428&gt;'Assumptions Notes'!C$11,-C8428*('Assumptions Notes'!C$13/(2*1000)),G8428*D8428)</f>
        <v>1.1336499999999999E-2</v>
      </c>
    </row>
    <row r="8429" spans="1:9" ht="16" x14ac:dyDescent="0.2">
      <c r="A8429" s="5">
        <v>42727.583333333336</v>
      </c>
      <c r="B8429" s="2">
        <v>1785.44</v>
      </c>
      <c r="C8429" s="29">
        <v>66.8</v>
      </c>
      <c r="D8429" s="8">
        <v>1.95E-4</v>
      </c>
      <c r="E8429" s="13">
        <f>D8429*'Assumptions Notes'!C$12</f>
        <v>2.3400000000000001E-2</v>
      </c>
      <c r="F8429" s="15">
        <f t="shared" si="262"/>
        <v>1.3025999999999999E-2</v>
      </c>
      <c r="G8429" s="10">
        <f>IF(C8429&gt;'Assumptions Notes'!C$11,'Assumptions Notes'!C$11,C8429)</f>
        <v>66.8</v>
      </c>
      <c r="H8429" s="15">
        <f t="shared" si="263"/>
        <v>1.3025999999999999E-2</v>
      </c>
      <c r="I8429" s="2">
        <f>IF(C8429&gt;'Assumptions Notes'!C$11,-C8429*('Assumptions Notes'!C$13/(2*1000)),G8429*D8429)</f>
        <v>1.3025999999999999E-2</v>
      </c>
    </row>
    <row r="8430" spans="1:9" ht="16" x14ac:dyDescent="0.2">
      <c r="A8430" s="5">
        <v>42727.604166666664</v>
      </c>
      <c r="B8430" s="2">
        <v>1916.85</v>
      </c>
      <c r="C8430" s="29">
        <v>65.900000000000006</v>
      </c>
      <c r="D8430" s="8">
        <v>1.9625E-4</v>
      </c>
      <c r="E8430" s="13">
        <f>D8430*'Assumptions Notes'!C$12</f>
        <v>2.3550000000000001E-2</v>
      </c>
      <c r="F8430" s="15">
        <f t="shared" si="262"/>
        <v>1.2932875000000002E-2</v>
      </c>
      <c r="G8430" s="10">
        <f>IF(C8430&gt;'Assumptions Notes'!C$11,'Assumptions Notes'!C$11,C8430)</f>
        <v>65.900000000000006</v>
      </c>
      <c r="H8430" s="15">
        <f t="shared" si="263"/>
        <v>1.2932875000000002E-2</v>
      </c>
      <c r="I8430" s="2">
        <f>IF(C8430&gt;'Assumptions Notes'!C$11,-C8430*('Assumptions Notes'!C$13/(2*1000)),G8430*D8430)</f>
        <v>1.2932875000000002E-2</v>
      </c>
    </row>
    <row r="8431" spans="1:9" ht="16" x14ac:dyDescent="0.2">
      <c r="A8431" s="5">
        <v>42727.625</v>
      </c>
      <c r="B8431" s="2">
        <v>1980.13</v>
      </c>
      <c r="C8431" s="29">
        <v>65.8</v>
      </c>
      <c r="D8431" s="8">
        <v>1.975E-4</v>
      </c>
      <c r="E8431" s="13">
        <f>D8431*'Assumptions Notes'!C$12</f>
        <v>2.3699999999999999E-2</v>
      </c>
      <c r="F8431" s="15">
        <f t="shared" si="262"/>
        <v>1.29955E-2</v>
      </c>
      <c r="G8431" s="10">
        <f>IF(C8431&gt;'Assumptions Notes'!C$11,'Assumptions Notes'!C$11,C8431)</f>
        <v>65.8</v>
      </c>
      <c r="H8431" s="15">
        <f t="shared" si="263"/>
        <v>1.29955E-2</v>
      </c>
      <c r="I8431" s="2">
        <f>IF(C8431&gt;'Assumptions Notes'!C$11,-C8431*('Assumptions Notes'!C$13/(2*1000)),G8431*D8431)</f>
        <v>1.29955E-2</v>
      </c>
    </row>
    <row r="8432" spans="1:9" ht="16" x14ac:dyDescent="0.2">
      <c r="A8432" s="5">
        <v>42727.645833333336</v>
      </c>
      <c r="B8432" s="2">
        <v>1948.97</v>
      </c>
      <c r="C8432" s="29">
        <v>65.900000000000006</v>
      </c>
      <c r="D8432" s="8">
        <v>2.2124999999999998E-4</v>
      </c>
      <c r="E8432" s="13">
        <f>D8432*'Assumptions Notes'!C$12</f>
        <v>2.6549999999999997E-2</v>
      </c>
      <c r="F8432" s="15">
        <f t="shared" si="262"/>
        <v>1.4580375E-2</v>
      </c>
      <c r="G8432" s="10">
        <f>IF(C8432&gt;'Assumptions Notes'!C$11,'Assumptions Notes'!C$11,C8432)</f>
        <v>65.900000000000006</v>
      </c>
      <c r="H8432" s="15">
        <f t="shared" si="263"/>
        <v>1.4580375E-2</v>
      </c>
      <c r="I8432" s="2">
        <f>IF(C8432&gt;'Assumptions Notes'!C$11,-C8432*('Assumptions Notes'!C$13/(2*1000)),G8432*D8432)</f>
        <v>1.4580375E-2</v>
      </c>
    </row>
    <row r="8433" spans="1:9" ht="16" x14ac:dyDescent="0.2">
      <c r="A8433" s="5">
        <v>42727.666666666664</v>
      </c>
      <c r="B8433" s="2">
        <v>1960.97</v>
      </c>
      <c r="C8433" s="29">
        <v>66.099999999999994</v>
      </c>
      <c r="D8433" s="8">
        <v>2.4499999999999999E-4</v>
      </c>
      <c r="E8433" s="13">
        <f>D8433*'Assumptions Notes'!C$12</f>
        <v>2.9399999999999999E-2</v>
      </c>
      <c r="F8433" s="15">
        <f t="shared" si="262"/>
        <v>1.6194499999999997E-2</v>
      </c>
      <c r="G8433" s="10">
        <f>IF(C8433&gt;'Assumptions Notes'!C$11,'Assumptions Notes'!C$11,C8433)</f>
        <v>66.099999999999994</v>
      </c>
      <c r="H8433" s="15">
        <f t="shared" si="263"/>
        <v>1.6194499999999997E-2</v>
      </c>
      <c r="I8433" s="2">
        <f>IF(C8433&gt;'Assumptions Notes'!C$11,-C8433*('Assumptions Notes'!C$13/(2*1000)),G8433*D8433)</f>
        <v>1.6194499999999997E-2</v>
      </c>
    </row>
    <row r="8434" spans="1:9" ht="16" x14ac:dyDescent="0.2">
      <c r="A8434" s="5">
        <v>42727.6875</v>
      </c>
      <c r="B8434" s="2">
        <v>1999.56</v>
      </c>
      <c r="C8434" s="29">
        <v>65.8</v>
      </c>
      <c r="D8434" s="8">
        <v>2.7E-4</v>
      </c>
      <c r="E8434" s="13">
        <f>D8434*'Assumptions Notes'!C$12</f>
        <v>3.2399999999999998E-2</v>
      </c>
      <c r="F8434" s="15">
        <f t="shared" si="262"/>
        <v>1.7766000000000001E-2</v>
      </c>
      <c r="G8434" s="10">
        <f>IF(C8434&gt;'Assumptions Notes'!C$11,'Assumptions Notes'!C$11,C8434)</f>
        <v>65.8</v>
      </c>
      <c r="H8434" s="15">
        <f t="shared" si="263"/>
        <v>1.7766000000000001E-2</v>
      </c>
      <c r="I8434" s="2">
        <f>IF(C8434&gt;'Assumptions Notes'!C$11,-C8434*('Assumptions Notes'!C$13/(2*1000)),G8434*D8434)</f>
        <v>1.7766000000000001E-2</v>
      </c>
    </row>
    <row r="8435" spans="1:9" ht="16" x14ac:dyDescent="0.2">
      <c r="A8435" s="5">
        <v>42727.708333333336</v>
      </c>
      <c r="B8435" s="2">
        <v>2049.09</v>
      </c>
      <c r="C8435" s="29">
        <v>66</v>
      </c>
      <c r="D8435" s="8">
        <v>2.9500000000000001E-4</v>
      </c>
      <c r="E8435" s="13">
        <f>D8435*'Assumptions Notes'!C$12</f>
        <v>3.5400000000000001E-2</v>
      </c>
      <c r="F8435" s="15">
        <f t="shared" si="262"/>
        <v>1.9470000000000001E-2</v>
      </c>
      <c r="G8435" s="10">
        <f>IF(C8435&gt;'Assumptions Notes'!C$11,'Assumptions Notes'!C$11,C8435)</f>
        <v>66</v>
      </c>
      <c r="H8435" s="15">
        <f t="shared" si="263"/>
        <v>1.9470000000000001E-2</v>
      </c>
      <c r="I8435" s="2">
        <f>IF(C8435&gt;'Assumptions Notes'!C$11,-C8435*('Assumptions Notes'!C$13/(2*1000)),G8435*D8435)</f>
        <v>1.9470000000000001E-2</v>
      </c>
    </row>
    <row r="8436" spans="1:9" ht="16" x14ac:dyDescent="0.2">
      <c r="A8436" s="5">
        <v>42727.729166666664</v>
      </c>
      <c r="B8436" s="2">
        <v>2068.77</v>
      </c>
      <c r="C8436" s="29">
        <v>65.5</v>
      </c>
      <c r="D8436" s="8">
        <v>2.9750000000000002E-4</v>
      </c>
      <c r="E8436" s="13">
        <f>D8436*'Assumptions Notes'!C$12</f>
        <v>3.5700000000000003E-2</v>
      </c>
      <c r="F8436" s="15">
        <f t="shared" si="262"/>
        <v>1.948625E-2</v>
      </c>
      <c r="G8436" s="10">
        <f>IF(C8436&gt;'Assumptions Notes'!C$11,'Assumptions Notes'!C$11,C8436)</f>
        <v>65.5</v>
      </c>
      <c r="H8436" s="15">
        <f t="shared" si="263"/>
        <v>1.948625E-2</v>
      </c>
      <c r="I8436" s="2">
        <f>IF(C8436&gt;'Assumptions Notes'!C$11,-C8436*('Assumptions Notes'!C$13/(2*1000)),G8436*D8436)</f>
        <v>1.948625E-2</v>
      </c>
    </row>
    <row r="8437" spans="1:9" ht="16" x14ac:dyDescent="0.2">
      <c r="A8437" s="5">
        <v>42727.75</v>
      </c>
      <c r="B8437" s="2">
        <v>2060.5700000000002</v>
      </c>
      <c r="C8437" s="29">
        <v>65.3</v>
      </c>
      <c r="D8437" s="8">
        <v>2.9999999999999997E-4</v>
      </c>
      <c r="E8437" s="13">
        <f>D8437*'Assumptions Notes'!C$12</f>
        <v>3.5999999999999997E-2</v>
      </c>
      <c r="F8437" s="15">
        <f t="shared" si="262"/>
        <v>1.9589999999999996E-2</v>
      </c>
      <c r="G8437" s="10">
        <f>IF(C8437&gt;'Assumptions Notes'!C$11,'Assumptions Notes'!C$11,C8437)</f>
        <v>65.3</v>
      </c>
      <c r="H8437" s="15">
        <f t="shared" si="263"/>
        <v>1.9589999999999996E-2</v>
      </c>
      <c r="I8437" s="2">
        <f>IF(C8437&gt;'Assumptions Notes'!C$11,-C8437*('Assumptions Notes'!C$13/(2*1000)),G8437*D8437)</f>
        <v>1.9589999999999996E-2</v>
      </c>
    </row>
    <row r="8438" spans="1:9" ht="16" x14ac:dyDescent="0.2">
      <c r="A8438" s="5">
        <v>42727.770833333336</v>
      </c>
      <c r="B8438" s="2">
        <v>2023.32</v>
      </c>
      <c r="C8438" s="29">
        <v>64.2</v>
      </c>
      <c r="D8438" s="8">
        <v>2.9999999999999997E-4</v>
      </c>
      <c r="E8438" s="13">
        <f>D8438*'Assumptions Notes'!C$12</f>
        <v>3.5999999999999997E-2</v>
      </c>
      <c r="F8438" s="15">
        <f t="shared" si="262"/>
        <v>1.9259999999999999E-2</v>
      </c>
      <c r="G8438" s="10">
        <f>IF(C8438&gt;'Assumptions Notes'!C$11,'Assumptions Notes'!C$11,C8438)</f>
        <v>64.2</v>
      </c>
      <c r="H8438" s="15">
        <f t="shared" si="263"/>
        <v>1.9259999999999999E-2</v>
      </c>
      <c r="I8438" s="2">
        <f>IF(C8438&gt;'Assumptions Notes'!C$11,-C8438*('Assumptions Notes'!C$13/(2*1000)),G8438*D8438)</f>
        <v>1.9259999999999999E-2</v>
      </c>
    </row>
    <row r="8439" spans="1:9" ht="16" x14ac:dyDescent="0.2">
      <c r="A8439" s="5">
        <v>42727.791666666664</v>
      </c>
      <c r="B8439" s="2">
        <v>1951.07</v>
      </c>
      <c r="C8439" s="29">
        <v>64.3</v>
      </c>
      <c r="D8439" s="8">
        <v>2.9999999999999997E-4</v>
      </c>
      <c r="E8439" s="13">
        <f>D8439*'Assumptions Notes'!C$12</f>
        <v>3.5999999999999997E-2</v>
      </c>
      <c r="F8439" s="15">
        <f t="shared" si="262"/>
        <v>1.9289999999999998E-2</v>
      </c>
      <c r="G8439" s="10">
        <f>IF(C8439&gt;'Assumptions Notes'!C$11,'Assumptions Notes'!C$11,C8439)</f>
        <v>64.3</v>
      </c>
      <c r="H8439" s="15">
        <f t="shared" si="263"/>
        <v>1.9289999999999998E-2</v>
      </c>
      <c r="I8439" s="2">
        <f>IF(C8439&gt;'Assumptions Notes'!C$11,-C8439*('Assumptions Notes'!C$13/(2*1000)),G8439*D8439)</f>
        <v>1.9289999999999998E-2</v>
      </c>
    </row>
    <row r="8440" spans="1:9" ht="16" x14ac:dyDescent="0.2">
      <c r="A8440" s="5">
        <v>42727.8125</v>
      </c>
      <c r="B8440" s="2">
        <v>1876.72</v>
      </c>
      <c r="C8440" s="29">
        <v>64.599999999999994</v>
      </c>
      <c r="D8440" s="8">
        <v>2.9750000000000002E-4</v>
      </c>
      <c r="E8440" s="13">
        <f>D8440*'Assumptions Notes'!C$12</f>
        <v>3.5700000000000003E-2</v>
      </c>
      <c r="F8440" s="15">
        <f t="shared" si="262"/>
        <v>1.9218499999999999E-2</v>
      </c>
      <c r="G8440" s="10">
        <f>IF(C8440&gt;'Assumptions Notes'!C$11,'Assumptions Notes'!C$11,C8440)</f>
        <v>64.599999999999994</v>
      </c>
      <c r="H8440" s="15">
        <f t="shared" si="263"/>
        <v>1.9218499999999999E-2</v>
      </c>
      <c r="I8440" s="2">
        <f>IF(C8440&gt;'Assumptions Notes'!C$11,-C8440*('Assumptions Notes'!C$13/(2*1000)),G8440*D8440)</f>
        <v>1.9218499999999999E-2</v>
      </c>
    </row>
    <row r="8441" spans="1:9" ht="16" x14ac:dyDescent="0.2">
      <c r="A8441" s="5">
        <v>42727.833333333336</v>
      </c>
      <c r="B8441" s="2">
        <v>1839.86</v>
      </c>
      <c r="C8441" s="29">
        <v>64</v>
      </c>
      <c r="D8441" s="8">
        <v>2.9500000000000001E-4</v>
      </c>
      <c r="E8441" s="13">
        <f>D8441*'Assumptions Notes'!C$12</f>
        <v>3.5400000000000001E-2</v>
      </c>
      <c r="F8441" s="15">
        <f t="shared" si="262"/>
        <v>1.8880000000000001E-2</v>
      </c>
      <c r="G8441" s="10">
        <f>IF(C8441&gt;'Assumptions Notes'!C$11,'Assumptions Notes'!C$11,C8441)</f>
        <v>64</v>
      </c>
      <c r="H8441" s="15">
        <f t="shared" si="263"/>
        <v>1.8880000000000001E-2</v>
      </c>
      <c r="I8441" s="2">
        <f>IF(C8441&gt;'Assumptions Notes'!C$11,-C8441*('Assumptions Notes'!C$13/(2*1000)),G8441*D8441)</f>
        <v>1.8880000000000001E-2</v>
      </c>
    </row>
    <row r="8442" spans="1:9" ht="16" x14ac:dyDescent="0.2">
      <c r="A8442" s="5">
        <v>42727.854166666664</v>
      </c>
      <c r="B8442" s="2">
        <v>1785.02</v>
      </c>
      <c r="C8442" s="29">
        <v>63.2</v>
      </c>
      <c r="D8442" s="8">
        <v>2.9E-4</v>
      </c>
      <c r="E8442" s="13">
        <f>D8442*'Assumptions Notes'!C$12</f>
        <v>3.4799999999999998E-2</v>
      </c>
      <c r="F8442" s="15">
        <f t="shared" si="262"/>
        <v>1.8328000000000001E-2</v>
      </c>
      <c r="G8442" s="10">
        <f>IF(C8442&gt;'Assumptions Notes'!C$11,'Assumptions Notes'!C$11,C8442)</f>
        <v>63.2</v>
      </c>
      <c r="H8442" s="15">
        <f t="shared" si="263"/>
        <v>1.8328000000000001E-2</v>
      </c>
      <c r="I8442" s="2">
        <f>IF(C8442&gt;'Assumptions Notes'!C$11,-C8442*('Assumptions Notes'!C$13/(2*1000)),G8442*D8442)</f>
        <v>1.8328000000000001E-2</v>
      </c>
    </row>
    <row r="8443" spans="1:9" ht="16" x14ac:dyDescent="0.2">
      <c r="A8443" s="5">
        <v>42727.875</v>
      </c>
      <c r="B8443" s="2">
        <v>1784.88</v>
      </c>
      <c r="C8443" s="29">
        <v>65.099999999999994</v>
      </c>
      <c r="D8443" s="8">
        <v>2.8499999999999999E-4</v>
      </c>
      <c r="E8443" s="13">
        <f>D8443*'Assumptions Notes'!C$12</f>
        <v>3.4200000000000001E-2</v>
      </c>
      <c r="F8443" s="15">
        <f t="shared" si="262"/>
        <v>1.8553499999999997E-2</v>
      </c>
      <c r="G8443" s="10">
        <f>IF(C8443&gt;'Assumptions Notes'!C$11,'Assumptions Notes'!C$11,C8443)</f>
        <v>65.099999999999994</v>
      </c>
      <c r="H8443" s="15">
        <f t="shared" si="263"/>
        <v>1.8553499999999997E-2</v>
      </c>
      <c r="I8443" s="2">
        <f>IF(C8443&gt;'Assumptions Notes'!C$11,-C8443*('Assumptions Notes'!C$13/(2*1000)),G8443*D8443)</f>
        <v>1.8553499999999997E-2</v>
      </c>
    </row>
    <row r="8444" spans="1:9" ht="16" x14ac:dyDescent="0.2">
      <c r="A8444" s="5">
        <v>42727.895833333336</v>
      </c>
      <c r="B8444" s="2">
        <v>1723.23</v>
      </c>
      <c r="C8444" s="29">
        <v>63.5</v>
      </c>
      <c r="D8444" s="8">
        <v>2.7E-4</v>
      </c>
      <c r="E8444" s="13">
        <f>D8444*'Assumptions Notes'!C$12</f>
        <v>3.2399999999999998E-2</v>
      </c>
      <c r="F8444" s="15">
        <f t="shared" si="262"/>
        <v>1.7145000000000001E-2</v>
      </c>
      <c r="G8444" s="10">
        <f>IF(C8444&gt;'Assumptions Notes'!C$11,'Assumptions Notes'!C$11,C8444)</f>
        <v>63.5</v>
      </c>
      <c r="H8444" s="15">
        <f t="shared" si="263"/>
        <v>1.7145000000000001E-2</v>
      </c>
      <c r="I8444" s="2">
        <f>IF(C8444&gt;'Assumptions Notes'!C$11,-C8444*('Assumptions Notes'!C$13/(2*1000)),G8444*D8444)</f>
        <v>1.7145000000000001E-2</v>
      </c>
    </row>
    <row r="8445" spans="1:9" ht="16" x14ac:dyDescent="0.2">
      <c r="A8445" s="5">
        <v>42727.916666666664</v>
      </c>
      <c r="B8445" s="2">
        <v>1659</v>
      </c>
      <c r="C8445" s="29">
        <v>63.7</v>
      </c>
      <c r="D8445" s="8">
        <v>2.5500000000000002E-4</v>
      </c>
      <c r="E8445" s="13">
        <f>D8445*'Assumptions Notes'!C$12</f>
        <v>3.0600000000000002E-2</v>
      </c>
      <c r="F8445" s="15">
        <f t="shared" si="262"/>
        <v>1.6243500000000001E-2</v>
      </c>
      <c r="G8445" s="10">
        <f>IF(C8445&gt;'Assumptions Notes'!C$11,'Assumptions Notes'!C$11,C8445)</f>
        <v>63.7</v>
      </c>
      <c r="H8445" s="15">
        <f t="shared" si="263"/>
        <v>1.6243500000000001E-2</v>
      </c>
      <c r="I8445" s="2">
        <f>IF(C8445&gt;'Assumptions Notes'!C$11,-C8445*('Assumptions Notes'!C$13/(2*1000)),G8445*D8445)</f>
        <v>1.6243500000000001E-2</v>
      </c>
    </row>
    <row r="8446" spans="1:9" ht="16" x14ac:dyDescent="0.2">
      <c r="A8446" s="5">
        <v>42727.9375</v>
      </c>
      <c r="B8446" s="2">
        <v>1590.77</v>
      </c>
      <c r="C8446" s="29">
        <v>63.4</v>
      </c>
      <c r="D8446" s="8">
        <v>2.1250000000000002E-4</v>
      </c>
      <c r="E8446" s="13">
        <f>D8446*'Assumptions Notes'!C$12</f>
        <v>2.5500000000000002E-2</v>
      </c>
      <c r="F8446" s="15">
        <f t="shared" si="262"/>
        <v>1.34725E-2</v>
      </c>
      <c r="G8446" s="10">
        <f>IF(C8446&gt;'Assumptions Notes'!C$11,'Assumptions Notes'!C$11,C8446)</f>
        <v>63.4</v>
      </c>
      <c r="H8446" s="15">
        <f t="shared" si="263"/>
        <v>1.34725E-2</v>
      </c>
      <c r="I8446" s="2">
        <f>IF(C8446&gt;'Assumptions Notes'!C$11,-C8446*('Assumptions Notes'!C$13/(2*1000)),G8446*D8446)</f>
        <v>1.34725E-2</v>
      </c>
    </row>
    <row r="8447" spans="1:9" ht="16" x14ac:dyDescent="0.2">
      <c r="A8447" s="5">
        <v>42727.958333333336</v>
      </c>
      <c r="B8447" s="2">
        <v>1518.03</v>
      </c>
      <c r="C8447" s="29">
        <v>63.4</v>
      </c>
      <c r="D8447" s="8">
        <v>1.7000000000000001E-4</v>
      </c>
      <c r="E8447" s="13">
        <f>D8447*'Assumptions Notes'!C$12</f>
        <v>2.0400000000000001E-2</v>
      </c>
      <c r="F8447" s="15">
        <f t="shared" si="262"/>
        <v>1.0778000000000001E-2</v>
      </c>
      <c r="G8447" s="10">
        <f>IF(C8447&gt;'Assumptions Notes'!C$11,'Assumptions Notes'!C$11,C8447)</f>
        <v>63.4</v>
      </c>
      <c r="H8447" s="15">
        <f t="shared" si="263"/>
        <v>1.0778000000000001E-2</v>
      </c>
      <c r="I8447" s="2">
        <f>IF(C8447&gt;'Assumptions Notes'!C$11,-C8447*('Assumptions Notes'!C$13/(2*1000)),G8447*D8447)</f>
        <v>1.0778000000000001E-2</v>
      </c>
    </row>
    <row r="8448" spans="1:9" ht="16" x14ac:dyDescent="0.2">
      <c r="A8448" s="5">
        <v>42727.979166666664</v>
      </c>
      <c r="B8448" s="2">
        <v>1524.49</v>
      </c>
      <c r="C8448" s="29">
        <v>62.8</v>
      </c>
      <c r="D8448" s="8">
        <v>1.5000000000000001E-4</v>
      </c>
      <c r="E8448" s="13">
        <f>D8448*'Assumptions Notes'!C$12</f>
        <v>1.8000000000000002E-2</v>
      </c>
      <c r="F8448" s="15">
        <f t="shared" si="262"/>
        <v>9.4200000000000013E-3</v>
      </c>
      <c r="G8448" s="10">
        <f>IF(C8448&gt;'Assumptions Notes'!C$11,'Assumptions Notes'!C$11,C8448)</f>
        <v>62.8</v>
      </c>
      <c r="H8448" s="15">
        <f t="shared" si="263"/>
        <v>9.4200000000000013E-3</v>
      </c>
      <c r="I8448" s="2">
        <f>IF(C8448&gt;'Assumptions Notes'!C$11,-C8448*('Assumptions Notes'!C$13/(2*1000)),G8448*D8448)</f>
        <v>9.4200000000000013E-3</v>
      </c>
    </row>
    <row r="8449" spans="1:9" ht="16" x14ac:dyDescent="0.2">
      <c r="A8449" s="5">
        <v>42728</v>
      </c>
      <c r="B8449" s="2">
        <v>1685.1</v>
      </c>
      <c r="C8449" s="29">
        <v>62.7</v>
      </c>
      <c r="D8449" s="8">
        <v>1.2999999999999999E-4</v>
      </c>
      <c r="E8449" s="13">
        <f>D8449*'Assumptions Notes'!C$12</f>
        <v>1.5599999999999999E-2</v>
      </c>
      <c r="F8449" s="15">
        <f t="shared" si="262"/>
        <v>8.1510000000000003E-3</v>
      </c>
      <c r="G8449" s="10">
        <f>IF(C8449&gt;'Assumptions Notes'!C$11,'Assumptions Notes'!C$11,C8449)</f>
        <v>62.7</v>
      </c>
      <c r="H8449" s="15">
        <f t="shared" si="263"/>
        <v>8.1510000000000003E-3</v>
      </c>
      <c r="I8449" s="2">
        <f>IF(C8449&gt;'Assumptions Notes'!C$11,-C8449*('Assumptions Notes'!C$13/(2*1000)),G8449*D8449)</f>
        <v>8.1510000000000003E-3</v>
      </c>
    </row>
    <row r="8450" spans="1:9" ht="16" x14ac:dyDescent="0.2">
      <c r="A8450" s="5">
        <v>42728.020833333336</v>
      </c>
      <c r="B8450" s="2">
        <v>1513.69</v>
      </c>
      <c r="C8450" s="29">
        <v>63.1</v>
      </c>
      <c r="D8450" s="8">
        <v>1.175E-4</v>
      </c>
      <c r="E8450" s="13">
        <f>D8450*'Assumptions Notes'!C$12</f>
        <v>1.41E-2</v>
      </c>
      <c r="F8450" s="15">
        <f t="shared" si="262"/>
        <v>7.4142499999999998E-3</v>
      </c>
      <c r="G8450" s="10">
        <f>IF(C8450&gt;'Assumptions Notes'!C$11,'Assumptions Notes'!C$11,C8450)</f>
        <v>63.1</v>
      </c>
      <c r="H8450" s="15">
        <f t="shared" si="263"/>
        <v>7.4142499999999998E-3</v>
      </c>
      <c r="I8450" s="2">
        <f>IF(C8450&gt;'Assumptions Notes'!C$11,-C8450*('Assumptions Notes'!C$13/(2*1000)),G8450*D8450)</f>
        <v>7.4142499999999998E-3</v>
      </c>
    </row>
    <row r="8451" spans="1:9" ht="16" x14ac:dyDescent="0.2">
      <c r="A8451" s="5">
        <v>42728.041666666664</v>
      </c>
      <c r="B8451" s="2">
        <v>1424.55</v>
      </c>
      <c r="C8451" s="29">
        <v>66.2</v>
      </c>
      <c r="D8451" s="8">
        <v>1.05E-4</v>
      </c>
      <c r="E8451" s="13">
        <f>D8451*'Assumptions Notes'!C$12</f>
        <v>1.26E-2</v>
      </c>
      <c r="F8451" s="15">
        <f t="shared" ref="F8451:F8514" si="264">D8451*C8451</f>
        <v>6.9510000000000006E-3</v>
      </c>
      <c r="G8451" s="10">
        <f>IF(C8451&gt;'Assumptions Notes'!C$11,'Assumptions Notes'!C$11,C8451)</f>
        <v>66.2</v>
      </c>
      <c r="H8451" s="15">
        <f t="shared" ref="H8451:H8514" si="265">G8451*D8451</f>
        <v>6.9510000000000006E-3</v>
      </c>
      <c r="I8451" s="2">
        <f>IF(C8451&gt;'Assumptions Notes'!C$11,-C8451*('Assumptions Notes'!C$13/(2*1000)),G8451*D8451)</f>
        <v>6.9510000000000006E-3</v>
      </c>
    </row>
    <row r="8452" spans="1:9" ht="16" x14ac:dyDescent="0.2">
      <c r="A8452" s="5">
        <v>42728.0625</v>
      </c>
      <c r="B8452" s="2">
        <v>1357.39</v>
      </c>
      <c r="C8452" s="29">
        <v>63.4</v>
      </c>
      <c r="D8452" s="8">
        <v>1.025E-4</v>
      </c>
      <c r="E8452" s="13">
        <f>D8452*'Assumptions Notes'!C$12</f>
        <v>1.23E-2</v>
      </c>
      <c r="F8452" s="15">
        <f t="shared" si="264"/>
        <v>6.4984999999999999E-3</v>
      </c>
      <c r="G8452" s="10">
        <f>IF(C8452&gt;'Assumptions Notes'!C$11,'Assumptions Notes'!C$11,C8452)</f>
        <v>63.4</v>
      </c>
      <c r="H8452" s="15">
        <f t="shared" si="265"/>
        <v>6.4984999999999999E-3</v>
      </c>
      <c r="I8452" s="2">
        <f>IF(C8452&gt;'Assumptions Notes'!C$11,-C8452*('Assumptions Notes'!C$13/(2*1000)),G8452*D8452)</f>
        <v>6.4984999999999999E-3</v>
      </c>
    </row>
    <row r="8453" spans="1:9" ht="16" x14ac:dyDescent="0.2">
      <c r="A8453" s="5">
        <v>42728.083333333336</v>
      </c>
      <c r="B8453" s="2">
        <v>1299.93</v>
      </c>
      <c r="C8453" s="29">
        <v>64.099999999999994</v>
      </c>
      <c r="D8453" s="8">
        <v>1E-4</v>
      </c>
      <c r="E8453" s="13">
        <f>D8453*'Assumptions Notes'!C$12</f>
        <v>1.2E-2</v>
      </c>
      <c r="F8453" s="15">
        <f t="shared" si="264"/>
        <v>6.4099999999999999E-3</v>
      </c>
      <c r="G8453" s="10">
        <f>IF(C8453&gt;'Assumptions Notes'!C$11,'Assumptions Notes'!C$11,C8453)</f>
        <v>64.099999999999994</v>
      </c>
      <c r="H8453" s="15">
        <f t="shared" si="265"/>
        <v>6.4099999999999999E-3</v>
      </c>
      <c r="I8453" s="2">
        <f>IF(C8453&gt;'Assumptions Notes'!C$11,-C8453*('Assumptions Notes'!C$13/(2*1000)),G8453*D8453)</f>
        <v>6.4099999999999999E-3</v>
      </c>
    </row>
    <row r="8454" spans="1:9" ht="16" x14ac:dyDescent="0.2">
      <c r="A8454" s="5">
        <v>42728.104166666664</v>
      </c>
      <c r="B8454" s="2">
        <v>1275.08</v>
      </c>
      <c r="C8454" s="29">
        <v>62.6</v>
      </c>
      <c r="D8454" s="8">
        <v>9.8750000000000002E-5</v>
      </c>
      <c r="E8454" s="13">
        <f>D8454*'Assumptions Notes'!C$12</f>
        <v>1.1849999999999999E-2</v>
      </c>
      <c r="F8454" s="15">
        <f t="shared" si="264"/>
        <v>6.1817500000000006E-3</v>
      </c>
      <c r="G8454" s="10">
        <f>IF(C8454&gt;'Assumptions Notes'!C$11,'Assumptions Notes'!C$11,C8454)</f>
        <v>62.6</v>
      </c>
      <c r="H8454" s="15">
        <f t="shared" si="265"/>
        <v>6.1817500000000006E-3</v>
      </c>
      <c r="I8454" s="2">
        <f>IF(C8454&gt;'Assumptions Notes'!C$11,-C8454*('Assumptions Notes'!C$13/(2*1000)),G8454*D8454)</f>
        <v>6.1817500000000006E-3</v>
      </c>
    </row>
    <row r="8455" spans="1:9" ht="16" x14ac:dyDescent="0.2">
      <c r="A8455" s="5">
        <v>42728.125</v>
      </c>
      <c r="B8455" s="2">
        <v>1249.67</v>
      </c>
      <c r="C8455" s="29">
        <v>63.4</v>
      </c>
      <c r="D8455" s="8">
        <v>9.7499999999999998E-5</v>
      </c>
      <c r="E8455" s="13">
        <f>D8455*'Assumptions Notes'!C$12</f>
        <v>1.17E-2</v>
      </c>
      <c r="F8455" s="15">
        <f t="shared" si="264"/>
        <v>6.1814999999999995E-3</v>
      </c>
      <c r="G8455" s="10">
        <f>IF(C8455&gt;'Assumptions Notes'!C$11,'Assumptions Notes'!C$11,C8455)</f>
        <v>63.4</v>
      </c>
      <c r="H8455" s="15">
        <f t="shared" si="265"/>
        <v>6.1814999999999995E-3</v>
      </c>
      <c r="I8455" s="2">
        <f>IF(C8455&gt;'Assumptions Notes'!C$11,-C8455*('Assumptions Notes'!C$13/(2*1000)),G8455*D8455)</f>
        <v>6.1814999999999995E-3</v>
      </c>
    </row>
    <row r="8456" spans="1:9" ht="16" x14ac:dyDescent="0.2">
      <c r="A8456" s="5">
        <v>42728.145833333336</v>
      </c>
      <c r="B8456" s="2">
        <v>1216.99</v>
      </c>
      <c r="C8456" s="29">
        <v>63.7</v>
      </c>
      <c r="D8456" s="8">
        <v>9.6250000000000009E-5</v>
      </c>
      <c r="E8456" s="13">
        <f>D8456*'Assumptions Notes'!C$12</f>
        <v>1.1550000000000001E-2</v>
      </c>
      <c r="F8456" s="15">
        <f t="shared" si="264"/>
        <v>6.1311250000000012E-3</v>
      </c>
      <c r="G8456" s="10">
        <f>IF(C8456&gt;'Assumptions Notes'!C$11,'Assumptions Notes'!C$11,C8456)</f>
        <v>63.7</v>
      </c>
      <c r="H8456" s="15">
        <f t="shared" si="265"/>
        <v>6.1311250000000012E-3</v>
      </c>
      <c r="I8456" s="2">
        <f>IF(C8456&gt;'Assumptions Notes'!C$11,-C8456*('Assumptions Notes'!C$13/(2*1000)),G8456*D8456)</f>
        <v>6.1311250000000012E-3</v>
      </c>
    </row>
    <row r="8457" spans="1:9" ht="16" x14ac:dyDescent="0.2">
      <c r="A8457" s="5">
        <v>42728.166666666664</v>
      </c>
      <c r="B8457" s="2">
        <v>1200.1400000000001</v>
      </c>
      <c r="C8457" s="29">
        <v>63.6</v>
      </c>
      <c r="D8457" s="8">
        <v>9.5000000000000005E-5</v>
      </c>
      <c r="E8457" s="13">
        <f>D8457*'Assumptions Notes'!C$12</f>
        <v>1.14E-2</v>
      </c>
      <c r="F8457" s="15">
        <f t="shared" si="264"/>
        <v>6.0420000000000005E-3</v>
      </c>
      <c r="G8457" s="10">
        <f>IF(C8457&gt;'Assumptions Notes'!C$11,'Assumptions Notes'!C$11,C8457)</f>
        <v>63.6</v>
      </c>
      <c r="H8457" s="15">
        <f t="shared" si="265"/>
        <v>6.0420000000000005E-3</v>
      </c>
      <c r="I8457" s="2">
        <f>IF(C8457&gt;'Assumptions Notes'!C$11,-C8457*('Assumptions Notes'!C$13/(2*1000)),G8457*D8457)</f>
        <v>6.0420000000000005E-3</v>
      </c>
    </row>
    <row r="8458" spans="1:9" ht="16" x14ac:dyDescent="0.2">
      <c r="A8458" s="5">
        <v>42728.1875</v>
      </c>
      <c r="B8458" s="2">
        <v>1187.83</v>
      </c>
      <c r="C8458" s="29">
        <v>63.7</v>
      </c>
      <c r="D8458" s="8">
        <v>9.6250000000000009E-5</v>
      </c>
      <c r="E8458" s="13">
        <f>D8458*'Assumptions Notes'!C$12</f>
        <v>1.1550000000000001E-2</v>
      </c>
      <c r="F8458" s="15">
        <f t="shared" si="264"/>
        <v>6.1311250000000012E-3</v>
      </c>
      <c r="G8458" s="10">
        <f>IF(C8458&gt;'Assumptions Notes'!C$11,'Assumptions Notes'!C$11,C8458)</f>
        <v>63.7</v>
      </c>
      <c r="H8458" s="15">
        <f t="shared" si="265"/>
        <v>6.1311250000000012E-3</v>
      </c>
      <c r="I8458" s="2">
        <f>IF(C8458&gt;'Assumptions Notes'!C$11,-C8458*('Assumptions Notes'!C$13/(2*1000)),G8458*D8458)</f>
        <v>6.1311250000000012E-3</v>
      </c>
    </row>
    <row r="8459" spans="1:9" ht="16" x14ac:dyDescent="0.2">
      <c r="A8459" s="5">
        <v>42728.208333333336</v>
      </c>
      <c r="B8459" s="2">
        <v>1192.3800000000001</v>
      </c>
      <c r="C8459" s="29">
        <v>63.6</v>
      </c>
      <c r="D8459" s="8">
        <v>9.7499999999999998E-5</v>
      </c>
      <c r="E8459" s="13">
        <f>D8459*'Assumptions Notes'!C$12</f>
        <v>1.17E-2</v>
      </c>
      <c r="F8459" s="15">
        <f t="shared" si="264"/>
        <v>6.2009999999999999E-3</v>
      </c>
      <c r="G8459" s="10">
        <f>IF(C8459&gt;'Assumptions Notes'!C$11,'Assumptions Notes'!C$11,C8459)</f>
        <v>63.6</v>
      </c>
      <c r="H8459" s="15">
        <f t="shared" si="265"/>
        <v>6.2009999999999999E-3</v>
      </c>
      <c r="I8459" s="2">
        <f>IF(C8459&gt;'Assumptions Notes'!C$11,-C8459*('Assumptions Notes'!C$13/(2*1000)),G8459*D8459)</f>
        <v>6.2009999999999999E-3</v>
      </c>
    </row>
    <row r="8460" spans="1:9" ht="16" x14ac:dyDescent="0.2">
      <c r="A8460" s="5">
        <v>42728.229166666664</v>
      </c>
      <c r="B8460" s="2">
        <v>1198.8</v>
      </c>
      <c r="C8460" s="29">
        <v>63.4</v>
      </c>
      <c r="D8460" s="8">
        <v>1.15E-4</v>
      </c>
      <c r="E8460" s="13">
        <f>D8460*'Assumptions Notes'!C$12</f>
        <v>1.38E-2</v>
      </c>
      <c r="F8460" s="15">
        <f t="shared" si="264"/>
        <v>7.2909999999999997E-3</v>
      </c>
      <c r="G8460" s="10">
        <f>IF(C8460&gt;'Assumptions Notes'!C$11,'Assumptions Notes'!C$11,C8460)</f>
        <v>63.4</v>
      </c>
      <c r="H8460" s="15">
        <f t="shared" si="265"/>
        <v>7.2909999999999997E-3</v>
      </c>
      <c r="I8460" s="2">
        <f>IF(C8460&gt;'Assumptions Notes'!C$11,-C8460*('Assumptions Notes'!C$13/(2*1000)),G8460*D8460)</f>
        <v>7.2909999999999997E-3</v>
      </c>
    </row>
    <row r="8461" spans="1:9" ht="16" x14ac:dyDescent="0.2">
      <c r="A8461" s="5">
        <v>42728.25</v>
      </c>
      <c r="B8461" s="2">
        <v>1211.1300000000001</v>
      </c>
      <c r="C8461" s="29">
        <v>63</v>
      </c>
      <c r="D8461" s="8">
        <v>1.325E-4</v>
      </c>
      <c r="E8461" s="13">
        <f>D8461*'Assumptions Notes'!C$12</f>
        <v>1.5900000000000001E-2</v>
      </c>
      <c r="F8461" s="15">
        <f t="shared" si="264"/>
        <v>8.347499999999999E-3</v>
      </c>
      <c r="G8461" s="10">
        <f>IF(C8461&gt;'Assumptions Notes'!C$11,'Assumptions Notes'!C$11,C8461)</f>
        <v>63</v>
      </c>
      <c r="H8461" s="15">
        <f t="shared" si="265"/>
        <v>8.347499999999999E-3</v>
      </c>
      <c r="I8461" s="2">
        <f>IF(C8461&gt;'Assumptions Notes'!C$11,-C8461*('Assumptions Notes'!C$13/(2*1000)),G8461*D8461)</f>
        <v>8.347499999999999E-3</v>
      </c>
    </row>
    <row r="8462" spans="1:9" ht="16" x14ac:dyDescent="0.2">
      <c r="A8462" s="5">
        <v>42728.270833333336</v>
      </c>
      <c r="B8462" s="2">
        <v>1213.6300000000001</v>
      </c>
      <c r="C8462" s="29">
        <v>62.4</v>
      </c>
      <c r="D8462" s="8">
        <v>1.6249999999999999E-4</v>
      </c>
      <c r="E8462" s="13">
        <f>D8462*'Assumptions Notes'!C$12</f>
        <v>1.95E-2</v>
      </c>
      <c r="F8462" s="15">
        <f t="shared" si="264"/>
        <v>1.014E-2</v>
      </c>
      <c r="G8462" s="10">
        <f>IF(C8462&gt;'Assumptions Notes'!C$11,'Assumptions Notes'!C$11,C8462)</f>
        <v>62.4</v>
      </c>
      <c r="H8462" s="15">
        <f t="shared" si="265"/>
        <v>1.014E-2</v>
      </c>
      <c r="I8462" s="2">
        <f>IF(C8462&gt;'Assumptions Notes'!C$11,-C8462*('Assumptions Notes'!C$13/(2*1000)),G8462*D8462)</f>
        <v>1.014E-2</v>
      </c>
    </row>
    <row r="8463" spans="1:9" ht="16" x14ac:dyDescent="0.2">
      <c r="A8463" s="5">
        <v>42728.291666666664</v>
      </c>
      <c r="B8463" s="2">
        <v>1261.03</v>
      </c>
      <c r="C8463" s="29">
        <v>62.3</v>
      </c>
      <c r="D8463" s="8">
        <v>1.9249999999999999E-4</v>
      </c>
      <c r="E8463" s="13">
        <f>D8463*'Assumptions Notes'!C$12</f>
        <v>2.3099999999999999E-2</v>
      </c>
      <c r="F8463" s="15">
        <f t="shared" si="264"/>
        <v>1.1992749999999998E-2</v>
      </c>
      <c r="G8463" s="10">
        <f>IF(C8463&gt;'Assumptions Notes'!C$11,'Assumptions Notes'!C$11,C8463)</f>
        <v>62.3</v>
      </c>
      <c r="H8463" s="15">
        <f t="shared" si="265"/>
        <v>1.1992749999999998E-2</v>
      </c>
      <c r="I8463" s="2">
        <f>IF(C8463&gt;'Assumptions Notes'!C$11,-C8463*('Assumptions Notes'!C$13/(2*1000)),G8463*D8463)</f>
        <v>1.1992749999999998E-2</v>
      </c>
    </row>
    <row r="8464" spans="1:9" ht="16" x14ac:dyDescent="0.2">
      <c r="A8464" s="5">
        <v>42728.3125</v>
      </c>
      <c r="B8464" s="2">
        <v>1295.48</v>
      </c>
      <c r="C8464" s="29">
        <v>62.1</v>
      </c>
      <c r="D8464" s="8">
        <v>2.0875000000000001E-4</v>
      </c>
      <c r="E8464" s="13">
        <f>D8464*'Assumptions Notes'!C$12</f>
        <v>2.5049999999999999E-2</v>
      </c>
      <c r="F8464" s="15">
        <f t="shared" si="264"/>
        <v>1.2963375000000001E-2</v>
      </c>
      <c r="G8464" s="10">
        <f>IF(C8464&gt;'Assumptions Notes'!C$11,'Assumptions Notes'!C$11,C8464)</f>
        <v>62.1</v>
      </c>
      <c r="H8464" s="15">
        <f t="shared" si="265"/>
        <v>1.2963375000000001E-2</v>
      </c>
      <c r="I8464" s="2">
        <f>IF(C8464&gt;'Assumptions Notes'!C$11,-C8464*('Assumptions Notes'!C$13/(2*1000)),G8464*D8464)</f>
        <v>1.2963375000000001E-2</v>
      </c>
    </row>
    <row r="8465" spans="1:9" ht="16" x14ac:dyDescent="0.2">
      <c r="A8465" s="5">
        <v>42728.333333333336</v>
      </c>
      <c r="B8465" s="2">
        <v>1287.57</v>
      </c>
      <c r="C8465" s="29">
        <v>61.9</v>
      </c>
      <c r="D8465" s="8">
        <v>2.2499999999999999E-4</v>
      </c>
      <c r="E8465" s="13">
        <f>D8465*'Assumptions Notes'!C$12</f>
        <v>2.7E-2</v>
      </c>
      <c r="F8465" s="15">
        <f t="shared" si="264"/>
        <v>1.3927499999999999E-2</v>
      </c>
      <c r="G8465" s="10">
        <f>IF(C8465&gt;'Assumptions Notes'!C$11,'Assumptions Notes'!C$11,C8465)</f>
        <v>61.9</v>
      </c>
      <c r="H8465" s="15">
        <f t="shared" si="265"/>
        <v>1.3927499999999999E-2</v>
      </c>
      <c r="I8465" s="2">
        <f>IF(C8465&gt;'Assumptions Notes'!C$11,-C8465*('Assumptions Notes'!C$13/(2*1000)),G8465*D8465)</f>
        <v>1.3927499999999999E-2</v>
      </c>
    </row>
    <row r="8466" spans="1:9" ht="16" x14ac:dyDescent="0.2">
      <c r="A8466" s="5">
        <v>42728.354166666664</v>
      </c>
      <c r="B8466" s="2">
        <v>1299.0899999999999</v>
      </c>
      <c r="C8466" s="29">
        <v>61.8</v>
      </c>
      <c r="D8466" s="8">
        <v>2.2625E-4</v>
      </c>
      <c r="E8466" s="13">
        <f>D8466*'Assumptions Notes'!C$12</f>
        <v>2.7150000000000001E-2</v>
      </c>
      <c r="F8466" s="15">
        <f t="shared" si="264"/>
        <v>1.398225E-2</v>
      </c>
      <c r="G8466" s="10">
        <f>IF(C8466&gt;'Assumptions Notes'!C$11,'Assumptions Notes'!C$11,C8466)</f>
        <v>61.8</v>
      </c>
      <c r="H8466" s="15">
        <f t="shared" si="265"/>
        <v>1.398225E-2</v>
      </c>
      <c r="I8466" s="2">
        <f>IF(C8466&gt;'Assumptions Notes'!C$11,-C8466*('Assumptions Notes'!C$13/(2*1000)),G8466*D8466)</f>
        <v>1.398225E-2</v>
      </c>
    </row>
    <row r="8467" spans="1:9" ht="16" x14ac:dyDescent="0.2">
      <c r="A8467" s="5">
        <v>42728.375</v>
      </c>
      <c r="B8467" s="2">
        <v>1312.21</v>
      </c>
      <c r="C8467" s="29">
        <v>62.4</v>
      </c>
      <c r="D8467" s="8">
        <v>2.275E-4</v>
      </c>
      <c r="E8467" s="13">
        <f>D8467*'Assumptions Notes'!C$12</f>
        <v>2.7300000000000001E-2</v>
      </c>
      <c r="F8467" s="15">
        <f t="shared" si="264"/>
        <v>1.4196E-2</v>
      </c>
      <c r="G8467" s="10">
        <f>IF(C8467&gt;'Assumptions Notes'!C$11,'Assumptions Notes'!C$11,C8467)</f>
        <v>62.4</v>
      </c>
      <c r="H8467" s="15">
        <f t="shared" si="265"/>
        <v>1.4196E-2</v>
      </c>
      <c r="I8467" s="2">
        <f>IF(C8467&gt;'Assumptions Notes'!C$11,-C8467*('Assumptions Notes'!C$13/(2*1000)),G8467*D8467)</f>
        <v>1.4196E-2</v>
      </c>
    </row>
    <row r="8468" spans="1:9" ht="16" x14ac:dyDescent="0.2">
      <c r="A8468" s="5">
        <v>42728.395833333336</v>
      </c>
      <c r="B8468" s="2">
        <v>1328.6</v>
      </c>
      <c r="C8468" s="29">
        <v>62.2</v>
      </c>
      <c r="D8468" s="8">
        <v>2.1875E-4</v>
      </c>
      <c r="E8468" s="13">
        <f>D8468*'Assumptions Notes'!C$12</f>
        <v>2.6249999999999999E-2</v>
      </c>
      <c r="F8468" s="15">
        <f t="shared" si="264"/>
        <v>1.360625E-2</v>
      </c>
      <c r="G8468" s="10">
        <f>IF(C8468&gt;'Assumptions Notes'!C$11,'Assumptions Notes'!C$11,C8468)</f>
        <v>62.2</v>
      </c>
      <c r="H8468" s="15">
        <f t="shared" si="265"/>
        <v>1.360625E-2</v>
      </c>
      <c r="I8468" s="2">
        <f>IF(C8468&gt;'Assumptions Notes'!C$11,-C8468*('Assumptions Notes'!C$13/(2*1000)),G8468*D8468)</f>
        <v>1.360625E-2</v>
      </c>
    </row>
    <row r="8469" spans="1:9" ht="16" x14ac:dyDescent="0.2">
      <c r="A8469" s="5">
        <v>42728.416666666664</v>
      </c>
      <c r="B8469" s="2">
        <v>1358.79</v>
      </c>
      <c r="C8469" s="29">
        <v>63.3</v>
      </c>
      <c r="D8469" s="8">
        <v>2.1000000000000001E-4</v>
      </c>
      <c r="E8469" s="13">
        <f>D8469*'Assumptions Notes'!C$12</f>
        <v>2.52E-2</v>
      </c>
      <c r="F8469" s="15">
        <f t="shared" si="264"/>
        <v>1.3292999999999999E-2</v>
      </c>
      <c r="G8469" s="10">
        <f>IF(C8469&gt;'Assumptions Notes'!C$11,'Assumptions Notes'!C$11,C8469)</f>
        <v>63.3</v>
      </c>
      <c r="H8469" s="15">
        <f t="shared" si="265"/>
        <v>1.3292999999999999E-2</v>
      </c>
      <c r="I8469" s="2">
        <f>IF(C8469&gt;'Assumptions Notes'!C$11,-C8469*('Assumptions Notes'!C$13/(2*1000)),G8469*D8469)</f>
        <v>1.3292999999999999E-2</v>
      </c>
    </row>
    <row r="8470" spans="1:9" ht="16" x14ac:dyDescent="0.2">
      <c r="A8470" s="5">
        <v>42728.4375</v>
      </c>
      <c r="B8470" s="2">
        <v>1398.19</v>
      </c>
      <c r="C8470" s="29">
        <v>63.1</v>
      </c>
      <c r="D8470" s="8">
        <v>2.075E-4</v>
      </c>
      <c r="E8470" s="13">
        <f>D8470*'Assumptions Notes'!C$12</f>
        <v>2.4899999999999999E-2</v>
      </c>
      <c r="F8470" s="15">
        <f t="shared" si="264"/>
        <v>1.3093250000000001E-2</v>
      </c>
      <c r="G8470" s="10">
        <f>IF(C8470&gt;'Assumptions Notes'!C$11,'Assumptions Notes'!C$11,C8470)</f>
        <v>63.1</v>
      </c>
      <c r="H8470" s="15">
        <f t="shared" si="265"/>
        <v>1.3093250000000001E-2</v>
      </c>
      <c r="I8470" s="2">
        <f>IF(C8470&gt;'Assumptions Notes'!C$11,-C8470*('Assumptions Notes'!C$13/(2*1000)),G8470*D8470)</f>
        <v>1.3093250000000001E-2</v>
      </c>
    </row>
    <row r="8471" spans="1:9" ht="16" x14ac:dyDescent="0.2">
      <c r="A8471" s="5">
        <v>42728.458333333336</v>
      </c>
      <c r="B8471" s="2">
        <v>1472.55</v>
      </c>
      <c r="C8471" s="29">
        <v>63.9</v>
      </c>
      <c r="D8471" s="8">
        <v>2.05E-4</v>
      </c>
      <c r="E8471" s="13">
        <f>D8471*'Assumptions Notes'!C$12</f>
        <v>2.46E-2</v>
      </c>
      <c r="F8471" s="15">
        <f t="shared" si="264"/>
        <v>1.30995E-2</v>
      </c>
      <c r="G8471" s="10">
        <f>IF(C8471&gt;'Assumptions Notes'!C$11,'Assumptions Notes'!C$11,C8471)</f>
        <v>63.9</v>
      </c>
      <c r="H8471" s="15">
        <f t="shared" si="265"/>
        <v>1.30995E-2</v>
      </c>
      <c r="I8471" s="2">
        <f>IF(C8471&gt;'Assumptions Notes'!C$11,-C8471*('Assumptions Notes'!C$13/(2*1000)),G8471*D8471)</f>
        <v>1.30995E-2</v>
      </c>
    </row>
    <row r="8472" spans="1:9" ht="16" x14ac:dyDescent="0.2">
      <c r="A8472" s="5">
        <v>42728.479166666664</v>
      </c>
      <c r="B8472" s="2">
        <v>1504.67</v>
      </c>
      <c r="C8472" s="29">
        <v>63.9</v>
      </c>
      <c r="D8472" s="8">
        <v>2.1499999999999999E-4</v>
      </c>
      <c r="E8472" s="13">
        <f>D8472*'Assumptions Notes'!C$12</f>
        <v>2.58E-2</v>
      </c>
      <c r="F8472" s="15">
        <f t="shared" si="264"/>
        <v>1.3738499999999999E-2</v>
      </c>
      <c r="G8472" s="10">
        <f>IF(C8472&gt;'Assumptions Notes'!C$11,'Assumptions Notes'!C$11,C8472)</f>
        <v>63.9</v>
      </c>
      <c r="H8472" s="15">
        <f t="shared" si="265"/>
        <v>1.3738499999999999E-2</v>
      </c>
      <c r="I8472" s="2">
        <f>IF(C8472&gt;'Assumptions Notes'!C$11,-C8472*('Assumptions Notes'!C$13/(2*1000)),G8472*D8472)</f>
        <v>1.3738499999999999E-2</v>
      </c>
    </row>
    <row r="8473" spans="1:9" ht="16" x14ac:dyDescent="0.2">
      <c r="A8473" s="5">
        <v>42728.5</v>
      </c>
      <c r="B8473" s="2">
        <v>1566.72</v>
      </c>
      <c r="C8473" s="29">
        <v>63</v>
      </c>
      <c r="D8473" s="8">
        <v>2.2499999999999999E-4</v>
      </c>
      <c r="E8473" s="13">
        <f>D8473*'Assumptions Notes'!C$12</f>
        <v>2.7E-2</v>
      </c>
      <c r="F8473" s="15">
        <f t="shared" si="264"/>
        <v>1.4175E-2</v>
      </c>
      <c r="G8473" s="10">
        <f>IF(C8473&gt;'Assumptions Notes'!C$11,'Assumptions Notes'!C$11,C8473)</f>
        <v>63</v>
      </c>
      <c r="H8473" s="15">
        <f t="shared" si="265"/>
        <v>1.4175E-2</v>
      </c>
      <c r="I8473" s="2">
        <f>IF(C8473&gt;'Assumptions Notes'!C$11,-C8473*('Assumptions Notes'!C$13/(2*1000)),G8473*D8473)</f>
        <v>1.4175E-2</v>
      </c>
    </row>
    <row r="8474" spans="1:9" ht="16" x14ac:dyDescent="0.2">
      <c r="A8474" s="5">
        <v>42728.520833333336</v>
      </c>
      <c r="B8474" s="2">
        <v>1624.54</v>
      </c>
      <c r="C8474" s="29">
        <v>63.1</v>
      </c>
      <c r="D8474" s="8">
        <v>2.1250000000000002E-4</v>
      </c>
      <c r="E8474" s="13">
        <f>D8474*'Assumptions Notes'!C$12</f>
        <v>2.5500000000000002E-2</v>
      </c>
      <c r="F8474" s="15">
        <f t="shared" si="264"/>
        <v>1.3408750000000001E-2</v>
      </c>
      <c r="G8474" s="10">
        <f>IF(C8474&gt;'Assumptions Notes'!C$11,'Assumptions Notes'!C$11,C8474)</f>
        <v>63.1</v>
      </c>
      <c r="H8474" s="15">
        <f t="shared" si="265"/>
        <v>1.3408750000000001E-2</v>
      </c>
      <c r="I8474" s="2">
        <f>IF(C8474&gt;'Assumptions Notes'!C$11,-C8474*('Assumptions Notes'!C$13/(2*1000)),G8474*D8474)</f>
        <v>1.3408750000000001E-2</v>
      </c>
    </row>
    <row r="8475" spans="1:9" ht="16" x14ac:dyDescent="0.2">
      <c r="A8475" s="5">
        <v>42728.541666666664</v>
      </c>
      <c r="B8475" s="2">
        <v>1664.4</v>
      </c>
      <c r="C8475" s="29">
        <v>63.1</v>
      </c>
      <c r="D8475" s="8">
        <v>2.0000000000000001E-4</v>
      </c>
      <c r="E8475" s="13">
        <f>D8475*'Assumptions Notes'!C$12</f>
        <v>2.4E-2</v>
      </c>
      <c r="F8475" s="15">
        <f t="shared" si="264"/>
        <v>1.2620000000000001E-2</v>
      </c>
      <c r="G8475" s="10">
        <f>IF(C8475&gt;'Assumptions Notes'!C$11,'Assumptions Notes'!C$11,C8475)</f>
        <v>63.1</v>
      </c>
      <c r="H8475" s="15">
        <f t="shared" si="265"/>
        <v>1.2620000000000001E-2</v>
      </c>
      <c r="I8475" s="2">
        <f>IF(C8475&gt;'Assumptions Notes'!C$11,-C8475*('Assumptions Notes'!C$13/(2*1000)),G8475*D8475)</f>
        <v>1.2620000000000001E-2</v>
      </c>
    </row>
    <row r="8476" spans="1:9" ht="16" x14ac:dyDescent="0.2">
      <c r="A8476" s="5">
        <v>42728.5625</v>
      </c>
      <c r="B8476" s="2">
        <v>1706.85</v>
      </c>
      <c r="C8476" s="29">
        <v>63.4</v>
      </c>
      <c r="D8476" s="8">
        <v>1.975E-4</v>
      </c>
      <c r="E8476" s="13">
        <f>D8476*'Assumptions Notes'!C$12</f>
        <v>2.3699999999999999E-2</v>
      </c>
      <c r="F8476" s="15">
        <f t="shared" si="264"/>
        <v>1.25215E-2</v>
      </c>
      <c r="G8476" s="10">
        <f>IF(C8476&gt;'Assumptions Notes'!C$11,'Assumptions Notes'!C$11,C8476)</f>
        <v>63.4</v>
      </c>
      <c r="H8476" s="15">
        <f t="shared" si="265"/>
        <v>1.25215E-2</v>
      </c>
      <c r="I8476" s="2">
        <f>IF(C8476&gt;'Assumptions Notes'!C$11,-C8476*('Assumptions Notes'!C$13/(2*1000)),G8476*D8476)</f>
        <v>1.25215E-2</v>
      </c>
    </row>
    <row r="8477" spans="1:9" ht="16" x14ac:dyDescent="0.2">
      <c r="A8477" s="5">
        <v>42728.583333333336</v>
      </c>
      <c r="B8477" s="2">
        <v>1749.2</v>
      </c>
      <c r="C8477" s="29">
        <v>62.3</v>
      </c>
      <c r="D8477" s="8">
        <v>1.95E-4</v>
      </c>
      <c r="E8477" s="13">
        <f>D8477*'Assumptions Notes'!C$12</f>
        <v>2.3400000000000001E-2</v>
      </c>
      <c r="F8477" s="15">
        <f t="shared" si="264"/>
        <v>1.21485E-2</v>
      </c>
      <c r="G8477" s="10">
        <f>IF(C8477&gt;'Assumptions Notes'!C$11,'Assumptions Notes'!C$11,C8477)</f>
        <v>62.3</v>
      </c>
      <c r="H8477" s="15">
        <f t="shared" si="265"/>
        <v>1.21485E-2</v>
      </c>
      <c r="I8477" s="2">
        <f>IF(C8477&gt;'Assumptions Notes'!C$11,-C8477*('Assumptions Notes'!C$13/(2*1000)),G8477*D8477)</f>
        <v>1.21485E-2</v>
      </c>
    </row>
    <row r="8478" spans="1:9" ht="16" x14ac:dyDescent="0.2">
      <c r="A8478" s="5">
        <v>42728.604166666664</v>
      </c>
      <c r="B8478" s="2">
        <v>1774.8</v>
      </c>
      <c r="C8478" s="29">
        <v>61.4</v>
      </c>
      <c r="D8478" s="8">
        <v>1.9625E-4</v>
      </c>
      <c r="E8478" s="13">
        <f>D8478*'Assumptions Notes'!C$12</f>
        <v>2.3550000000000001E-2</v>
      </c>
      <c r="F8478" s="15">
        <f t="shared" si="264"/>
        <v>1.204975E-2</v>
      </c>
      <c r="G8478" s="10">
        <f>IF(C8478&gt;'Assumptions Notes'!C$11,'Assumptions Notes'!C$11,C8478)</f>
        <v>61.4</v>
      </c>
      <c r="H8478" s="15">
        <f t="shared" si="265"/>
        <v>1.204975E-2</v>
      </c>
      <c r="I8478" s="2">
        <f>IF(C8478&gt;'Assumptions Notes'!C$11,-C8478*('Assumptions Notes'!C$13/(2*1000)),G8478*D8478)</f>
        <v>1.204975E-2</v>
      </c>
    </row>
    <row r="8479" spans="1:9" ht="16" x14ac:dyDescent="0.2">
      <c r="A8479" s="5">
        <v>42728.625</v>
      </c>
      <c r="B8479" s="2">
        <v>1823.9</v>
      </c>
      <c r="C8479" s="29">
        <v>58.2</v>
      </c>
      <c r="D8479" s="8">
        <v>1.975E-4</v>
      </c>
      <c r="E8479" s="13">
        <f>D8479*'Assumptions Notes'!C$12</f>
        <v>2.3699999999999999E-2</v>
      </c>
      <c r="F8479" s="15">
        <f t="shared" si="264"/>
        <v>1.1494500000000001E-2</v>
      </c>
      <c r="G8479" s="10">
        <f>IF(C8479&gt;'Assumptions Notes'!C$11,'Assumptions Notes'!C$11,C8479)</f>
        <v>58.2</v>
      </c>
      <c r="H8479" s="15">
        <f t="shared" si="265"/>
        <v>1.1494500000000001E-2</v>
      </c>
      <c r="I8479" s="2">
        <f>IF(C8479&gt;'Assumptions Notes'!C$11,-C8479*('Assumptions Notes'!C$13/(2*1000)),G8479*D8479)</f>
        <v>1.1494500000000001E-2</v>
      </c>
    </row>
    <row r="8480" spans="1:9" ht="16" x14ac:dyDescent="0.2">
      <c r="A8480" s="5">
        <v>42728.645833333336</v>
      </c>
      <c r="B8480" s="2">
        <v>1869.65</v>
      </c>
      <c r="C8480" s="29">
        <v>57.9</v>
      </c>
      <c r="D8480" s="8">
        <v>2.2124999999999998E-4</v>
      </c>
      <c r="E8480" s="13">
        <f>D8480*'Assumptions Notes'!C$12</f>
        <v>2.6549999999999997E-2</v>
      </c>
      <c r="F8480" s="15">
        <f t="shared" si="264"/>
        <v>1.2810374999999999E-2</v>
      </c>
      <c r="G8480" s="10">
        <f>IF(C8480&gt;'Assumptions Notes'!C$11,'Assumptions Notes'!C$11,C8480)</f>
        <v>57.9</v>
      </c>
      <c r="H8480" s="15">
        <f t="shared" si="265"/>
        <v>1.2810374999999999E-2</v>
      </c>
      <c r="I8480" s="2">
        <f>IF(C8480&gt;'Assumptions Notes'!C$11,-C8480*('Assumptions Notes'!C$13/(2*1000)),G8480*D8480)</f>
        <v>1.2810374999999999E-2</v>
      </c>
    </row>
    <row r="8481" spans="1:9" ht="16" x14ac:dyDescent="0.2">
      <c r="A8481" s="5">
        <v>42728.666666666664</v>
      </c>
      <c r="B8481" s="2">
        <v>1912.97</v>
      </c>
      <c r="C8481" s="29">
        <v>58.7</v>
      </c>
      <c r="D8481" s="8">
        <v>2.4499999999999999E-4</v>
      </c>
      <c r="E8481" s="13">
        <f>D8481*'Assumptions Notes'!C$12</f>
        <v>2.9399999999999999E-2</v>
      </c>
      <c r="F8481" s="15">
        <f t="shared" si="264"/>
        <v>1.43815E-2</v>
      </c>
      <c r="G8481" s="10">
        <f>IF(C8481&gt;'Assumptions Notes'!C$11,'Assumptions Notes'!C$11,C8481)</f>
        <v>58.7</v>
      </c>
      <c r="H8481" s="15">
        <f t="shared" si="265"/>
        <v>1.43815E-2</v>
      </c>
      <c r="I8481" s="2">
        <f>IF(C8481&gt;'Assumptions Notes'!C$11,-C8481*('Assumptions Notes'!C$13/(2*1000)),G8481*D8481)</f>
        <v>1.43815E-2</v>
      </c>
    </row>
    <row r="8482" spans="1:9" ht="16" x14ac:dyDescent="0.2">
      <c r="A8482" s="5">
        <v>42728.6875</v>
      </c>
      <c r="B8482" s="2">
        <v>1957.98</v>
      </c>
      <c r="C8482" s="29">
        <v>56.4</v>
      </c>
      <c r="D8482" s="8">
        <v>2.7E-4</v>
      </c>
      <c r="E8482" s="13">
        <f>D8482*'Assumptions Notes'!C$12</f>
        <v>3.2399999999999998E-2</v>
      </c>
      <c r="F8482" s="15">
        <f t="shared" si="264"/>
        <v>1.5228E-2</v>
      </c>
      <c r="G8482" s="10">
        <f>IF(C8482&gt;'Assumptions Notes'!C$11,'Assumptions Notes'!C$11,C8482)</f>
        <v>56.4</v>
      </c>
      <c r="H8482" s="15">
        <f t="shared" si="265"/>
        <v>1.5228E-2</v>
      </c>
      <c r="I8482" s="2">
        <f>IF(C8482&gt;'Assumptions Notes'!C$11,-C8482*('Assumptions Notes'!C$13/(2*1000)),G8482*D8482)</f>
        <v>1.5228E-2</v>
      </c>
    </row>
    <row r="8483" spans="1:9" ht="16" x14ac:dyDescent="0.2">
      <c r="A8483" s="5">
        <v>42728.708333333336</v>
      </c>
      <c r="B8483" s="2">
        <v>1988.6</v>
      </c>
      <c r="C8483" s="29">
        <v>56.7</v>
      </c>
      <c r="D8483" s="8">
        <v>2.9500000000000001E-4</v>
      </c>
      <c r="E8483" s="13">
        <f>D8483*'Assumptions Notes'!C$12</f>
        <v>3.5400000000000001E-2</v>
      </c>
      <c r="F8483" s="15">
        <f t="shared" si="264"/>
        <v>1.6726500000000002E-2</v>
      </c>
      <c r="G8483" s="10">
        <f>IF(C8483&gt;'Assumptions Notes'!C$11,'Assumptions Notes'!C$11,C8483)</f>
        <v>56.7</v>
      </c>
      <c r="H8483" s="15">
        <f t="shared" si="265"/>
        <v>1.6726500000000002E-2</v>
      </c>
      <c r="I8483" s="2">
        <f>IF(C8483&gt;'Assumptions Notes'!C$11,-C8483*('Assumptions Notes'!C$13/(2*1000)),G8483*D8483)</f>
        <v>1.6726500000000002E-2</v>
      </c>
    </row>
    <row r="8484" spans="1:9" ht="16" x14ac:dyDescent="0.2">
      <c r="A8484" s="5">
        <v>42728.729166666664</v>
      </c>
      <c r="B8484" s="2">
        <v>2026.52</v>
      </c>
      <c r="C8484" s="29">
        <v>57.4</v>
      </c>
      <c r="D8484" s="8">
        <v>2.9750000000000002E-4</v>
      </c>
      <c r="E8484" s="13">
        <f>D8484*'Assumptions Notes'!C$12</f>
        <v>3.5700000000000003E-2</v>
      </c>
      <c r="F8484" s="15">
        <f t="shared" si="264"/>
        <v>1.7076500000000001E-2</v>
      </c>
      <c r="G8484" s="10">
        <f>IF(C8484&gt;'Assumptions Notes'!C$11,'Assumptions Notes'!C$11,C8484)</f>
        <v>57.4</v>
      </c>
      <c r="H8484" s="15">
        <f t="shared" si="265"/>
        <v>1.7076500000000001E-2</v>
      </c>
      <c r="I8484" s="2">
        <f>IF(C8484&gt;'Assumptions Notes'!C$11,-C8484*('Assumptions Notes'!C$13/(2*1000)),G8484*D8484)</f>
        <v>1.7076500000000001E-2</v>
      </c>
    </row>
    <row r="8485" spans="1:9" ht="16" x14ac:dyDescent="0.2">
      <c r="A8485" s="5">
        <v>42728.75</v>
      </c>
      <c r="B8485" s="2">
        <v>2033.18</v>
      </c>
      <c r="C8485" s="29">
        <v>57.2</v>
      </c>
      <c r="D8485" s="8">
        <v>2.9999999999999997E-4</v>
      </c>
      <c r="E8485" s="13">
        <f>D8485*'Assumptions Notes'!C$12</f>
        <v>3.5999999999999997E-2</v>
      </c>
      <c r="F8485" s="15">
        <f t="shared" si="264"/>
        <v>1.7159999999999998E-2</v>
      </c>
      <c r="G8485" s="10">
        <f>IF(C8485&gt;'Assumptions Notes'!C$11,'Assumptions Notes'!C$11,C8485)</f>
        <v>57.2</v>
      </c>
      <c r="H8485" s="15">
        <f t="shared" si="265"/>
        <v>1.7159999999999998E-2</v>
      </c>
      <c r="I8485" s="2">
        <f>IF(C8485&gt;'Assumptions Notes'!C$11,-C8485*('Assumptions Notes'!C$13/(2*1000)),G8485*D8485)</f>
        <v>1.7159999999999998E-2</v>
      </c>
    </row>
    <row r="8486" spans="1:9" ht="16" x14ac:dyDescent="0.2">
      <c r="A8486" s="5">
        <v>42728.770833333336</v>
      </c>
      <c r="B8486" s="2">
        <v>2044.58</v>
      </c>
      <c r="C8486" s="29">
        <v>57.1</v>
      </c>
      <c r="D8486" s="8">
        <v>2.9999999999999997E-4</v>
      </c>
      <c r="E8486" s="13">
        <f>D8486*'Assumptions Notes'!C$12</f>
        <v>3.5999999999999997E-2</v>
      </c>
      <c r="F8486" s="15">
        <f t="shared" si="264"/>
        <v>1.7129999999999999E-2</v>
      </c>
      <c r="G8486" s="10">
        <f>IF(C8486&gt;'Assumptions Notes'!C$11,'Assumptions Notes'!C$11,C8486)</f>
        <v>57.1</v>
      </c>
      <c r="H8486" s="15">
        <f t="shared" si="265"/>
        <v>1.7129999999999999E-2</v>
      </c>
      <c r="I8486" s="2">
        <f>IF(C8486&gt;'Assumptions Notes'!C$11,-C8486*('Assumptions Notes'!C$13/(2*1000)),G8486*D8486)</f>
        <v>1.7129999999999999E-2</v>
      </c>
    </row>
    <row r="8487" spans="1:9" ht="16" x14ac:dyDescent="0.2">
      <c r="A8487" s="5">
        <v>42728.791666666664</v>
      </c>
      <c r="B8487" s="2">
        <v>2018.65</v>
      </c>
      <c r="C8487" s="29">
        <v>55.1</v>
      </c>
      <c r="D8487" s="8">
        <v>2.9999999999999997E-4</v>
      </c>
      <c r="E8487" s="13">
        <f>D8487*'Assumptions Notes'!C$12</f>
        <v>3.5999999999999997E-2</v>
      </c>
      <c r="F8487" s="15">
        <f t="shared" si="264"/>
        <v>1.653E-2</v>
      </c>
      <c r="G8487" s="10">
        <f>IF(C8487&gt;'Assumptions Notes'!C$11,'Assumptions Notes'!C$11,C8487)</f>
        <v>55.1</v>
      </c>
      <c r="H8487" s="15">
        <f t="shared" si="265"/>
        <v>1.653E-2</v>
      </c>
      <c r="I8487" s="2">
        <f>IF(C8487&gt;'Assumptions Notes'!C$11,-C8487*('Assumptions Notes'!C$13/(2*1000)),G8487*D8487)</f>
        <v>1.653E-2</v>
      </c>
    </row>
    <row r="8488" spans="1:9" ht="16" x14ac:dyDescent="0.2">
      <c r="A8488" s="5">
        <v>42728.8125</v>
      </c>
      <c r="B8488" s="2">
        <v>1966.02</v>
      </c>
      <c r="C8488" s="29">
        <v>49.5</v>
      </c>
      <c r="D8488" s="8">
        <v>2.9750000000000002E-4</v>
      </c>
      <c r="E8488" s="13">
        <f>D8488*'Assumptions Notes'!C$12</f>
        <v>3.5700000000000003E-2</v>
      </c>
      <c r="F8488" s="15">
        <f t="shared" si="264"/>
        <v>1.4726250000000001E-2</v>
      </c>
      <c r="G8488" s="10">
        <f>IF(C8488&gt;'Assumptions Notes'!C$11,'Assumptions Notes'!C$11,C8488)</f>
        <v>49.5</v>
      </c>
      <c r="H8488" s="15">
        <f t="shared" si="265"/>
        <v>1.4726250000000001E-2</v>
      </c>
      <c r="I8488" s="2">
        <f>IF(C8488&gt;'Assumptions Notes'!C$11,-C8488*('Assumptions Notes'!C$13/(2*1000)),G8488*D8488)</f>
        <v>1.4726250000000001E-2</v>
      </c>
    </row>
    <row r="8489" spans="1:9" ht="16" x14ac:dyDescent="0.2">
      <c r="A8489" s="5">
        <v>42728.833333333336</v>
      </c>
      <c r="B8489" s="2">
        <v>1874.64</v>
      </c>
      <c r="C8489" s="29">
        <v>116</v>
      </c>
      <c r="D8489" s="8">
        <v>2.9500000000000001E-4</v>
      </c>
      <c r="E8489" s="13">
        <f>D8489*'Assumptions Notes'!C$12</f>
        <v>3.5400000000000001E-2</v>
      </c>
      <c r="F8489" s="15">
        <f t="shared" si="264"/>
        <v>3.422E-2</v>
      </c>
      <c r="G8489" s="10">
        <f>IF(C8489&gt;'Assumptions Notes'!C$11,'Assumptions Notes'!C$11,C8489)</f>
        <v>116</v>
      </c>
      <c r="H8489" s="15">
        <f t="shared" si="265"/>
        <v>3.422E-2</v>
      </c>
      <c r="I8489" s="2">
        <f>IF(C8489&gt;'Assumptions Notes'!C$11,-C8489*('Assumptions Notes'!C$13/(2*1000)),G8489*D8489)</f>
        <v>3.422E-2</v>
      </c>
    </row>
    <row r="8490" spans="1:9" ht="16" x14ac:dyDescent="0.2">
      <c r="A8490" s="5">
        <v>42728.854166666664</v>
      </c>
      <c r="B8490" s="2">
        <v>1784.39</v>
      </c>
      <c r="C8490" s="29">
        <v>116.9</v>
      </c>
      <c r="D8490" s="8">
        <v>2.9E-4</v>
      </c>
      <c r="E8490" s="13">
        <f>D8490*'Assumptions Notes'!C$12</f>
        <v>3.4799999999999998E-2</v>
      </c>
      <c r="F8490" s="15">
        <f t="shared" si="264"/>
        <v>3.3901000000000001E-2</v>
      </c>
      <c r="G8490" s="10">
        <f>IF(C8490&gt;'Assumptions Notes'!C$11,'Assumptions Notes'!C$11,C8490)</f>
        <v>116.9</v>
      </c>
      <c r="H8490" s="15">
        <f t="shared" si="265"/>
        <v>3.3901000000000001E-2</v>
      </c>
      <c r="I8490" s="2">
        <f>IF(C8490&gt;'Assumptions Notes'!C$11,-C8490*('Assumptions Notes'!C$13/(2*1000)),G8490*D8490)</f>
        <v>3.3901000000000001E-2</v>
      </c>
    </row>
    <row r="8491" spans="1:9" ht="16" x14ac:dyDescent="0.2">
      <c r="A8491" s="5">
        <v>42728.875</v>
      </c>
      <c r="B8491" s="2">
        <v>1768.29</v>
      </c>
      <c r="C8491" s="29">
        <v>120.2</v>
      </c>
      <c r="D8491" s="8">
        <v>2.8499999999999999E-4</v>
      </c>
      <c r="E8491" s="13">
        <f>D8491*'Assumptions Notes'!C$12</f>
        <v>3.4200000000000001E-2</v>
      </c>
      <c r="F8491" s="15">
        <f t="shared" si="264"/>
        <v>3.4257000000000003E-2</v>
      </c>
      <c r="G8491" s="10">
        <f>IF(C8491&gt;'Assumptions Notes'!C$11,'Assumptions Notes'!C$11,C8491)</f>
        <v>120.2</v>
      </c>
      <c r="H8491" s="15">
        <f t="shared" si="265"/>
        <v>3.4257000000000003E-2</v>
      </c>
      <c r="I8491" s="2">
        <f>IF(C8491&gt;'Assumptions Notes'!C$11,-C8491*('Assumptions Notes'!C$13/(2*1000)),G8491*D8491)</f>
        <v>3.4257000000000003E-2</v>
      </c>
    </row>
    <row r="8492" spans="1:9" ht="16" x14ac:dyDescent="0.2">
      <c r="A8492" s="5">
        <v>42728.895833333336</v>
      </c>
      <c r="B8492" s="2">
        <v>1691.39</v>
      </c>
      <c r="C8492" s="29">
        <v>118.7</v>
      </c>
      <c r="D8492" s="8">
        <v>2.7E-4</v>
      </c>
      <c r="E8492" s="13">
        <f>D8492*'Assumptions Notes'!C$12</f>
        <v>3.2399999999999998E-2</v>
      </c>
      <c r="F8492" s="15">
        <f t="shared" si="264"/>
        <v>3.2049000000000001E-2</v>
      </c>
      <c r="G8492" s="10">
        <f>IF(C8492&gt;'Assumptions Notes'!C$11,'Assumptions Notes'!C$11,C8492)</f>
        <v>118.7</v>
      </c>
      <c r="H8492" s="15">
        <f t="shared" si="265"/>
        <v>3.2049000000000001E-2</v>
      </c>
      <c r="I8492" s="2">
        <f>IF(C8492&gt;'Assumptions Notes'!C$11,-C8492*('Assumptions Notes'!C$13/(2*1000)),G8492*D8492)</f>
        <v>3.2049000000000001E-2</v>
      </c>
    </row>
    <row r="8493" spans="1:9" ht="16" x14ac:dyDescent="0.2">
      <c r="A8493" s="5">
        <v>42728.916666666664</v>
      </c>
      <c r="B8493" s="2">
        <v>1607.51</v>
      </c>
      <c r="C8493" s="29">
        <v>115.2</v>
      </c>
      <c r="D8493" s="8">
        <v>2.5500000000000002E-4</v>
      </c>
      <c r="E8493" s="13">
        <f>D8493*'Assumptions Notes'!C$12</f>
        <v>3.0600000000000002E-2</v>
      </c>
      <c r="F8493" s="15">
        <f t="shared" si="264"/>
        <v>2.9376000000000003E-2</v>
      </c>
      <c r="G8493" s="10">
        <f>IF(C8493&gt;'Assumptions Notes'!C$11,'Assumptions Notes'!C$11,C8493)</f>
        <v>115.2</v>
      </c>
      <c r="H8493" s="15">
        <f t="shared" si="265"/>
        <v>2.9376000000000003E-2</v>
      </c>
      <c r="I8493" s="2">
        <f>IF(C8493&gt;'Assumptions Notes'!C$11,-C8493*('Assumptions Notes'!C$13/(2*1000)),G8493*D8493)</f>
        <v>2.9376000000000003E-2</v>
      </c>
    </row>
    <row r="8494" spans="1:9" ht="16" x14ac:dyDescent="0.2">
      <c r="A8494" s="5">
        <v>42728.9375</v>
      </c>
      <c r="B8494" s="2">
        <v>1510.39</v>
      </c>
      <c r="C8494" s="29">
        <v>115.8</v>
      </c>
      <c r="D8494" s="8">
        <v>2.1250000000000002E-4</v>
      </c>
      <c r="E8494" s="13">
        <f>D8494*'Assumptions Notes'!C$12</f>
        <v>2.5500000000000002E-2</v>
      </c>
      <c r="F8494" s="15">
        <f t="shared" si="264"/>
        <v>2.4607500000000001E-2</v>
      </c>
      <c r="G8494" s="10">
        <f>IF(C8494&gt;'Assumptions Notes'!C$11,'Assumptions Notes'!C$11,C8494)</f>
        <v>115.8</v>
      </c>
      <c r="H8494" s="15">
        <f t="shared" si="265"/>
        <v>2.4607500000000001E-2</v>
      </c>
      <c r="I8494" s="2">
        <f>IF(C8494&gt;'Assumptions Notes'!C$11,-C8494*('Assumptions Notes'!C$13/(2*1000)),G8494*D8494)</f>
        <v>2.4607500000000001E-2</v>
      </c>
    </row>
    <row r="8495" spans="1:9" ht="16" x14ac:dyDescent="0.2">
      <c r="A8495" s="5">
        <v>42728.958333333336</v>
      </c>
      <c r="B8495" s="2">
        <v>1467.09</v>
      </c>
      <c r="C8495" s="29">
        <v>113.1</v>
      </c>
      <c r="D8495" s="8">
        <v>1.7000000000000001E-4</v>
      </c>
      <c r="E8495" s="13">
        <f>D8495*'Assumptions Notes'!C$12</f>
        <v>2.0400000000000001E-2</v>
      </c>
      <c r="F8495" s="15">
        <f t="shared" si="264"/>
        <v>1.9227000000000001E-2</v>
      </c>
      <c r="G8495" s="10">
        <f>IF(C8495&gt;'Assumptions Notes'!C$11,'Assumptions Notes'!C$11,C8495)</f>
        <v>113.1</v>
      </c>
      <c r="H8495" s="15">
        <f t="shared" si="265"/>
        <v>1.9227000000000001E-2</v>
      </c>
      <c r="I8495" s="2">
        <f>IF(C8495&gt;'Assumptions Notes'!C$11,-C8495*('Assumptions Notes'!C$13/(2*1000)),G8495*D8495)</f>
        <v>1.9227000000000001E-2</v>
      </c>
    </row>
    <row r="8496" spans="1:9" ht="16" x14ac:dyDescent="0.2">
      <c r="A8496" s="5">
        <v>42728.979166666664</v>
      </c>
      <c r="B8496" s="2">
        <v>1422.67</v>
      </c>
      <c r="C8496" s="29">
        <v>112.2</v>
      </c>
      <c r="D8496" s="8">
        <v>1.5000000000000001E-4</v>
      </c>
      <c r="E8496" s="13">
        <f>D8496*'Assumptions Notes'!C$12</f>
        <v>1.8000000000000002E-2</v>
      </c>
      <c r="F8496" s="15">
        <f t="shared" si="264"/>
        <v>1.6830000000000001E-2</v>
      </c>
      <c r="G8496" s="10">
        <f>IF(C8496&gt;'Assumptions Notes'!C$11,'Assumptions Notes'!C$11,C8496)</f>
        <v>112.2</v>
      </c>
      <c r="H8496" s="15">
        <f t="shared" si="265"/>
        <v>1.6830000000000001E-2</v>
      </c>
      <c r="I8496" s="2">
        <f>IF(C8496&gt;'Assumptions Notes'!C$11,-C8496*('Assumptions Notes'!C$13/(2*1000)),G8496*D8496)</f>
        <v>1.6830000000000001E-2</v>
      </c>
    </row>
    <row r="8497" spans="1:9" ht="16" x14ac:dyDescent="0.2">
      <c r="A8497" s="5">
        <v>42729</v>
      </c>
      <c r="B8497" s="2">
        <v>1541.99</v>
      </c>
      <c r="C8497" s="29">
        <v>117.2</v>
      </c>
      <c r="D8497" s="8">
        <v>1.2999999999999999E-4</v>
      </c>
      <c r="E8497" s="13">
        <f>D8497*'Assumptions Notes'!C$12</f>
        <v>1.5599999999999999E-2</v>
      </c>
      <c r="F8497" s="15">
        <f t="shared" si="264"/>
        <v>1.5236E-2</v>
      </c>
      <c r="G8497" s="10">
        <f>IF(C8497&gt;'Assumptions Notes'!C$11,'Assumptions Notes'!C$11,C8497)</f>
        <v>117.2</v>
      </c>
      <c r="H8497" s="15">
        <f t="shared" si="265"/>
        <v>1.5236E-2</v>
      </c>
      <c r="I8497" s="2">
        <f>IF(C8497&gt;'Assumptions Notes'!C$11,-C8497*('Assumptions Notes'!C$13/(2*1000)),G8497*D8497)</f>
        <v>1.5236E-2</v>
      </c>
    </row>
    <row r="8498" spans="1:9" ht="16" x14ac:dyDescent="0.2">
      <c r="A8498" s="5">
        <v>42729.020833333336</v>
      </c>
      <c r="B8498" s="2">
        <v>1390.73</v>
      </c>
      <c r="C8498" s="29">
        <v>118.9</v>
      </c>
      <c r="D8498" s="8">
        <v>1.175E-4</v>
      </c>
      <c r="E8498" s="13">
        <f>D8498*'Assumptions Notes'!C$12</f>
        <v>1.41E-2</v>
      </c>
      <c r="F8498" s="15">
        <f t="shared" si="264"/>
        <v>1.3970750000000001E-2</v>
      </c>
      <c r="G8498" s="10">
        <f>IF(C8498&gt;'Assumptions Notes'!C$11,'Assumptions Notes'!C$11,C8498)</f>
        <v>118.9</v>
      </c>
      <c r="H8498" s="15">
        <f t="shared" si="265"/>
        <v>1.3970750000000001E-2</v>
      </c>
      <c r="I8498" s="2">
        <f>IF(C8498&gt;'Assumptions Notes'!C$11,-C8498*('Assumptions Notes'!C$13/(2*1000)),G8498*D8498)</f>
        <v>1.3970750000000001E-2</v>
      </c>
    </row>
    <row r="8499" spans="1:9" ht="16" x14ac:dyDescent="0.2">
      <c r="A8499" s="5">
        <v>42729.041666666664</v>
      </c>
      <c r="B8499" s="2">
        <v>1341.04</v>
      </c>
      <c r="C8499" s="29">
        <v>115.9</v>
      </c>
      <c r="D8499" s="8">
        <v>1.05E-4</v>
      </c>
      <c r="E8499" s="13">
        <f>D8499*'Assumptions Notes'!C$12</f>
        <v>1.26E-2</v>
      </c>
      <c r="F8499" s="15">
        <f t="shared" si="264"/>
        <v>1.2169500000000001E-2</v>
      </c>
      <c r="G8499" s="10">
        <f>IF(C8499&gt;'Assumptions Notes'!C$11,'Assumptions Notes'!C$11,C8499)</f>
        <v>115.9</v>
      </c>
      <c r="H8499" s="15">
        <f t="shared" si="265"/>
        <v>1.2169500000000001E-2</v>
      </c>
      <c r="I8499" s="2">
        <f>IF(C8499&gt;'Assumptions Notes'!C$11,-C8499*('Assumptions Notes'!C$13/(2*1000)),G8499*D8499)</f>
        <v>1.2169500000000001E-2</v>
      </c>
    </row>
    <row r="8500" spans="1:9" ht="16" x14ac:dyDescent="0.2">
      <c r="A8500" s="5">
        <v>42729.0625</v>
      </c>
      <c r="B8500" s="2">
        <v>1292.31</v>
      </c>
      <c r="C8500" s="29">
        <v>115.7</v>
      </c>
      <c r="D8500" s="8">
        <v>1.025E-4</v>
      </c>
      <c r="E8500" s="13">
        <f>D8500*'Assumptions Notes'!C$12</f>
        <v>1.23E-2</v>
      </c>
      <c r="F8500" s="15">
        <f t="shared" si="264"/>
        <v>1.185925E-2</v>
      </c>
      <c r="G8500" s="10">
        <f>IF(C8500&gt;'Assumptions Notes'!C$11,'Assumptions Notes'!C$11,C8500)</f>
        <v>115.7</v>
      </c>
      <c r="H8500" s="15">
        <f t="shared" si="265"/>
        <v>1.185925E-2</v>
      </c>
      <c r="I8500" s="2">
        <f>IF(C8500&gt;'Assumptions Notes'!C$11,-C8500*('Assumptions Notes'!C$13/(2*1000)),G8500*D8500)</f>
        <v>1.185925E-2</v>
      </c>
    </row>
    <row r="8501" spans="1:9" ht="16" x14ac:dyDescent="0.2">
      <c r="A8501" s="5">
        <v>42729.083333333336</v>
      </c>
      <c r="B8501" s="2">
        <v>1204.3</v>
      </c>
      <c r="C8501" s="29">
        <v>111.9</v>
      </c>
      <c r="D8501" s="8">
        <v>1E-4</v>
      </c>
      <c r="E8501" s="13">
        <f>D8501*'Assumptions Notes'!C$12</f>
        <v>1.2E-2</v>
      </c>
      <c r="F8501" s="15">
        <f t="shared" si="264"/>
        <v>1.119E-2</v>
      </c>
      <c r="G8501" s="10">
        <f>IF(C8501&gt;'Assumptions Notes'!C$11,'Assumptions Notes'!C$11,C8501)</f>
        <v>111.9</v>
      </c>
      <c r="H8501" s="15">
        <f t="shared" si="265"/>
        <v>1.119E-2</v>
      </c>
      <c r="I8501" s="2">
        <f>IF(C8501&gt;'Assumptions Notes'!C$11,-C8501*('Assumptions Notes'!C$13/(2*1000)),G8501*D8501)</f>
        <v>1.119E-2</v>
      </c>
    </row>
    <row r="8502" spans="1:9" ht="16" x14ac:dyDescent="0.2">
      <c r="A8502" s="5">
        <v>42729.104166666664</v>
      </c>
      <c r="B8502" s="2">
        <v>1165.22</v>
      </c>
      <c r="C8502" s="29">
        <v>111.6</v>
      </c>
      <c r="D8502" s="8">
        <v>9.8750000000000002E-5</v>
      </c>
      <c r="E8502" s="13">
        <f>D8502*'Assumptions Notes'!C$12</f>
        <v>1.1849999999999999E-2</v>
      </c>
      <c r="F8502" s="15">
        <f t="shared" si="264"/>
        <v>1.1020499999999999E-2</v>
      </c>
      <c r="G8502" s="10">
        <f>IF(C8502&gt;'Assumptions Notes'!C$11,'Assumptions Notes'!C$11,C8502)</f>
        <v>111.6</v>
      </c>
      <c r="H8502" s="15">
        <f t="shared" si="265"/>
        <v>1.1020499999999999E-2</v>
      </c>
      <c r="I8502" s="2">
        <f>IF(C8502&gt;'Assumptions Notes'!C$11,-C8502*('Assumptions Notes'!C$13/(2*1000)),G8502*D8502)</f>
        <v>1.1020499999999999E-2</v>
      </c>
    </row>
    <row r="8503" spans="1:9" ht="16" x14ac:dyDescent="0.2">
      <c r="A8503" s="5">
        <v>42729.125</v>
      </c>
      <c r="B8503" s="2">
        <v>1145.3599999999999</v>
      </c>
      <c r="C8503" s="29">
        <v>114.1</v>
      </c>
      <c r="D8503" s="8">
        <v>9.7499999999999998E-5</v>
      </c>
      <c r="E8503" s="13">
        <f>D8503*'Assumptions Notes'!C$12</f>
        <v>1.17E-2</v>
      </c>
      <c r="F8503" s="15">
        <f t="shared" si="264"/>
        <v>1.1124749999999999E-2</v>
      </c>
      <c r="G8503" s="10">
        <f>IF(C8503&gt;'Assumptions Notes'!C$11,'Assumptions Notes'!C$11,C8503)</f>
        <v>114.1</v>
      </c>
      <c r="H8503" s="15">
        <f t="shared" si="265"/>
        <v>1.1124749999999999E-2</v>
      </c>
      <c r="I8503" s="2">
        <f>IF(C8503&gt;'Assumptions Notes'!C$11,-C8503*('Assumptions Notes'!C$13/(2*1000)),G8503*D8503)</f>
        <v>1.1124749999999999E-2</v>
      </c>
    </row>
    <row r="8504" spans="1:9" ht="16" x14ac:dyDescent="0.2">
      <c r="A8504" s="5">
        <v>42729.145833333336</v>
      </c>
      <c r="B8504" s="2">
        <v>1118.3399999999999</v>
      </c>
      <c r="C8504" s="29">
        <v>112.9</v>
      </c>
      <c r="D8504" s="8">
        <v>9.6250000000000009E-5</v>
      </c>
      <c r="E8504" s="13">
        <f>D8504*'Assumptions Notes'!C$12</f>
        <v>1.1550000000000001E-2</v>
      </c>
      <c r="F8504" s="15">
        <f t="shared" si="264"/>
        <v>1.0866625000000001E-2</v>
      </c>
      <c r="G8504" s="10">
        <f>IF(C8504&gt;'Assumptions Notes'!C$11,'Assumptions Notes'!C$11,C8504)</f>
        <v>112.9</v>
      </c>
      <c r="H8504" s="15">
        <f t="shared" si="265"/>
        <v>1.0866625000000001E-2</v>
      </c>
      <c r="I8504" s="2">
        <f>IF(C8504&gt;'Assumptions Notes'!C$11,-C8504*('Assumptions Notes'!C$13/(2*1000)),G8504*D8504)</f>
        <v>1.0866625000000001E-2</v>
      </c>
    </row>
    <row r="8505" spans="1:9" ht="16" x14ac:dyDescent="0.2">
      <c r="A8505" s="5">
        <v>42729.166666666664</v>
      </c>
      <c r="B8505" s="2">
        <v>1096.47</v>
      </c>
      <c r="C8505" s="29">
        <v>110</v>
      </c>
      <c r="D8505" s="8">
        <v>9.5000000000000005E-5</v>
      </c>
      <c r="E8505" s="13">
        <f>D8505*'Assumptions Notes'!C$12</f>
        <v>1.14E-2</v>
      </c>
      <c r="F8505" s="15">
        <f t="shared" si="264"/>
        <v>1.0450000000000001E-2</v>
      </c>
      <c r="G8505" s="10">
        <f>IF(C8505&gt;'Assumptions Notes'!C$11,'Assumptions Notes'!C$11,C8505)</f>
        <v>110</v>
      </c>
      <c r="H8505" s="15">
        <f t="shared" si="265"/>
        <v>1.0450000000000001E-2</v>
      </c>
      <c r="I8505" s="2">
        <f>IF(C8505&gt;'Assumptions Notes'!C$11,-C8505*('Assumptions Notes'!C$13/(2*1000)),G8505*D8505)</f>
        <v>1.0450000000000001E-2</v>
      </c>
    </row>
    <row r="8506" spans="1:9" ht="16" x14ac:dyDescent="0.2">
      <c r="A8506" s="5">
        <v>42729.1875</v>
      </c>
      <c r="B8506" s="2">
        <v>1113.01</v>
      </c>
      <c r="C8506" s="29">
        <v>106.8</v>
      </c>
      <c r="D8506" s="8">
        <v>9.6250000000000009E-5</v>
      </c>
      <c r="E8506" s="13">
        <f>D8506*'Assumptions Notes'!C$12</f>
        <v>1.1550000000000001E-2</v>
      </c>
      <c r="F8506" s="15">
        <f t="shared" si="264"/>
        <v>1.02795E-2</v>
      </c>
      <c r="G8506" s="10">
        <f>IF(C8506&gt;'Assumptions Notes'!C$11,'Assumptions Notes'!C$11,C8506)</f>
        <v>106.8</v>
      </c>
      <c r="H8506" s="15">
        <f t="shared" si="265"/>
        <v>1.02795E-2</v>
      </c>
      <c r="I8506" s="2">
        <f>IF(C8506&gt;'Assumptions Notes'!C$11,-C8506*('Assumptions Notes'!C$13/(2*1000)),G8506*D8506)</f>
        <v>1.02795E-2</v>
      </c>
    </row>
    <row r="8507" spans="1:9" ht="16" x14ac:dyDescent="0.2">
      <c r="A8507" s="5">
        <v>42729.208333333336</v>
      </c>
      <c r="B8507" s="2">
        <v>1109.1600000000001</v>
      </c>
      <c r="C8507" s="29">
        <v>106.8</v>
      </c>
      <c r="D8507" s="8">
        <v>9.7499999999999998E-5</v>
      </c>
      <c r="E8507" s="13">
        <f>D8507*'Assumptions Notes'!C$12</f>
        <v>1.17E-2</v>
      </c>
      <c r="F8507" s="15">
        <f t="shared" si="264"/>
        <v>1.0413E-2</v>
      </c>
      <c r="G8507" s="10">
        <f>IF(C8507&gt;'Assumptions Notes'!C$11,'Assumptions Notes'!C$11,C8507)</f>
        <v>106.8</v>
      </c>
      <c r="H8507" s="15">
        <f t="shared" si="265"/>
        <v>1.0413E-2</v>
      </c>
      <c r="I8507" s="2">
        <f>IF(C8507&gt;'Assumptions Notes'!C$11,-C8507*('Assumptions Notes'!C$13/(2*1000)),G8507*D8507)</f>
        <v>1.0413E-2</v>
      </c>
    </row>
    <row r="8508" spans="1:9" ht="16" x14ac:dyDescent="0.2">
      <c r="A8508" s="5">
        <v>42729.229166666664</v>
      </c>
      <c r="B8508" s="2">
        <v>1101.8900000000001</v>
      </c>
      <c r="C8508" s="29">
        <v>104.3</v>
      </c>
      <c r="D8508" s="8">
        <v>1.15E-4</v>
      </c>
      <c r="E8508" s="13">
        <f>D8508*'Assumptions Notes'!C$12</f>
        <v>1.38E-2</v>
      </c>
      <c r="F8508" s="15">
        <f t="shared" si="264"/>
        <v>1.19945E-2</v>
      </c>
      <c r="G8508" s="10">
        <f>IF(C8508&gt;'Assumptions Notes'!C$11,'Assumptions Notes'!C$11,C8508)</f>
        <v>104.3</v>
      </c>
      <c r="H8508" s="15">
        <f t="shared" si="265"/>
        <v>1.19945E-2</v>
      </c>
      <c r="I8508" s="2">
        <f>IF(C8508&gt;'Assumptions Notes'!C$11,-C8508*('Assumptions Notes'!C$13/(2*1000)),G8508*D8508)</f>
        <v>1.19945E-2</v>
      </c>
    </row>
    <row r="8509" spans="1:9" ht="16" x14ac:dyDescent="0.2">
      <c r="A8509" s="5">
        <v>42729.25</v>
      </c>
      <c r="B8509" s="2">
        <v>1094.05</v>
      </c>
      <c r="C8509" s="29">
        <v>107.3</v>
      </c>
      <c r="D8509" s="8">
        <v>1.325E-4</v>
      </c>
      <c r="E8509" s="13">
        <f>D8509*'Assumptions Notes'!C$12</f>
        <v>1.5900000000000001E-2</v>
      </c>
      <c r="F8509" s="15">
        <f t="shared" si="264"/>
        <v>1.4217249999999999E-2</v>
      </c>
      <c r="G8509" s="10">
        <f>IF(C8509&gt;'Assumptions Notes'!C$11,'Assumptions Notes'!C$11,C8509)</f>
        <v>107.3</v>
      </c>
      <c r="H8509" s="15">
        <f t="shared" si="265"/>
        <v>1.4217249999999999E-2</v>
      </c>
      <c r="I8509" s="2">
        <f>IF(C8509&gt;'Assumptions Notes'!C$11,-C8509*('Assumptions Notes'!C$13/(2*1000)),G8509*D8509)</f>
        <v>1.4217249999999999E-2</v>
      </c>
    </row>
    <row r="8510" spans="1:9" ht="16" x14ac:dyDescent="0.2">
      <c r="A8510" s="5">
        <v>42729.270833333336</v>
      </c>
      <c r="B8510" s="2">
        <v>1101.73</v>
      </c>
      <c r="C8510" s="29">
        <v>109.9</v>
      </c>
      <c r="D8510" s="8">
        <v>1.6249999999999999E-4</v>
      </c>
      <c r="E8510" s="13">
        <f>D8510*'Assumptions Notes'!C$12</f>
        <v>1.95E-2</v>
      </c>
      <c r="F8510" s="15">
        <f t="shared" si="264"/>
        <v>1.785875E-2</v>
      </c>
      <c r="G8510" s="10">
        <f>IF(C8510&gt;'Assumptions Notes'!C$11,'Assumptions Notes'!C$11,C8510)</f>
        <v>109.9</v>
      </c>
      <c r="H8510" s="15">
        <f t="shared" si="265"/>
        <v>1.785875E-2</v>
      </c>
      <c r="I8510" s="2">
        <f>IF(C8510&gt;'Assumptions Notes'!C$11,-C8510*('Assumptions Notes'!C$13/(2*1000)),G8510*D8510)</f>
        <v>1.785875E-2</v>
      </c>
    </row>
    <row r="8511" spans="1:9" ht="16" x14ac:dyDescent="0.2">
      <c r="A8511" s="5">
        <v>42729.291666666664</v>
      </c>
      <c r="B8511" s="2">
        <v>1132.6500000000001</v>
      </c>
      <c r="C8511" s="29">
        <v>107.9</v>
      </c>
      <c r="D8511" s="8">
        <v>1.9249999999999999E-4</v>
      </c>
      <c r="E8511" s="13">
        <f>D8511*'Assumptions Notes'!C$12</f>
        <v>2.3099999999999999E-2</v>
      </c>
      <c r="F8511" s="15">
        <f t="shared" si="264"/>
        <v>2.0770750000000001E-2</v>
      </c>
      <c r="G8511" s="10">
        <f>IF(C8511&gt;'Assumptions Notes'!C$11,'Assumptions Notes'!C$11,C8511)</f>
        <v>107.9</v>
      </c>
      <c r="H8511" s="15">
        <f t="shared" si="265"/>
        <v>2.0770750000000001E-2</v>
      </c>
      <c r="I8511" s="2">
        <f>IF(C8511&gt;'Assumptions Notes'!C$11,-C8511*('Assumptions Notes'!C$13/(2*1000)),G8511*D8511)</f>
        <v>2.0770750000000001E-2</v>
      </c>
    </row>
    <row r="8512" spans="1:9" ht="16" x14ac:dyDescent="0.2">
      <c r="A8512" s="5">
        <v>42729.3125</v>
      </c>
      <c r="B8512" s="2">
        <v>1154.7</v>
      </c>
      <c r="C8512" s="29">
        <v>106.3</v>
      </c>
      <c r="D8512" s="8">
        <v>2.0875000000000001E-4</v>
      </c>
      <c r="E8512" s="13">
        <f>D8512*'Assumptions Notes'!C$12</f>
        <v>2.5049999999999999E-2</v>
      </c>
      <c r="F8512" s="15">
        <f t="shared" si="264"/>
        <v>2.2190125000000002E-2</v>
      </c>
      <c r="G8512" s="10">
        <f>IF(C8512&gt;'Assumptions Notes'!C$11,'Assumptions Notes'!C$11,C8512)</f>
        <v>106.3</v>
      </c>
      <c r="H8512" s="15">
        <f t="shared" si="265"/>
        <v>2.2190125000000002E-2</v>
      </c>
      <c r="I8512" s="2">
        <f>IF(C8512&gt;'Assumptions Notes'!C$11,-C8512*('Assumptions Notes'!C$13/(2*1000)),G8512*D8512)</f>
        <v>2.2190125000000002E-2</v>
      </c>
    </row>
    <row r="8513" spans="1:9" ht="16" x14ac:dyDescent="0.2">
      <c r="A8513" s="5">
        <v>42729.333333333336</v>
      </c>
      <c r="B8513" s="2">
        <v>1163.79</v>
      </c>
      <c r="C8513" s="29">
        <v>107.1</v>
      </c>
      <c r="D8513" s="8">
        <v>2.2499999999999999E-4</v>
      </c>
      <c r="E8513" s="13">
        <f>D8513*'Assumptions Notes'!C$12</f>
        <v>2.7E-2</v>
      </c>
      <c r="F8513" s="15">
        <f t="shared" si="264"/>
        <v>2.4097499999999997E-2</v>
      </c>
      <c r="G8513" s="10">
        <f>IF(C8513&gt;'Assumptions Notes'!C$11,'Assumptions Notes'!C$11,C8513)</f>
        <v>107.1</v>
      </c>
      <c r="H8513" s="15">
        <f t="shared" si="265"/>
        <v>2.4097499999999997E-2</v>
      </c>
      <c r="I8513" s="2">
        <f>IF(C8513&gt;'Assumptions Notes'!C$11,-C8513*('Assumptions Notes'!C$13/(2*1000)),G8513*D8513)</f>
        <v>2.4097499999999997E-2</v>
      </c>
    </row>
    <row r="8514" spans="1:9" ht="16" x14ac:dyDescent="0.2">
      <c r="A8514" s="5">
        <v>42729.354166666664</v>
      </c>
      <c r="B8514" s="2">
        <v>1199.21</v>
      </c>
      <c r="C8514" s="29">
        <v>104.7</v>
      </c>
      <c r="D8514" s="8">
        <v>2.2625E-4</v>
      </c>
      <c r="E8514" s="13">
        <f>D8514*'Assumptions Notes'!C$12</f>
        <v>2.7150000000000001E-2</v>
      </c>
      <c r="F8514" s="15">
        <f t="shared" si="264"/>
        <v>2.3688375000000001E-2</v>
      </c>
      <c r="G8514" s="10">
        <f>IF(C8514&gt;'Assumptions Notes'!C$11,'Assumptions Notes'!C$11,C8514)</f>
        <v>104.7</v>
      </c>
      <c r="H8514" s="15">
        <f t="shared" si="265"/>
        <v>2.3688375000000001E-2</v>
      </c>
      <c r="I8514" s="2">
        <f>IF(C8514&gt;'Assumptions Notes'!C$11,-C8514*('Assumptions Notes'!C$13/(2*1000)),G8514*D8514)</f>
        <v>2.3688375000000001E-2</v>
      </c>
    </row>
    <row r="8515" spans="1:9" ht="16" x14ac:dyDescent="0.2">
      <c r="A8515" s="5">
        <v>42729.375</v>
      </c>
      <c r="B8515" s="2">
        <v>1249.0899999999999</v>
      </c>
      <c r="C8515" s="29">
        <v>100.6</v>
      </c>
      <c r="D8515" s="8">
        <v>2.275E-4</v>
      </c>
      <c r="E8515" s="13">
        <f>D8515*'Assumptions Notes'!C$12</f>
        <v>2.7300000000000001E-2</v>
      </c>
      <c r="F8515" s="15">
        <f t="shared" ref="F8515:F8578" si="266">D8515*C8515</f>
        <v>2.2886499999999997E-2</v>
      </c>
      <c r="G8515" s="10">
        <f>IF(C8515&gt;'Assumptions Notes'!C$11,'Assumptions Notes'!C$11,C8515)</f>
        <v>100.6</v>
      </c>
      <c r="H8515" s="15">
        <f t="shared" ref="H8515:H8578" si="267">G8515*D8515</f>
        <v>2.2886499999999997E-2</v>
      </c>
      <c r="I8515" s="2">
        <f>IF(C8515&gt;'Assumptions Notes'!C$11,-C8515*('Assumptions Notes'!C$13/(2*1000)),G8515*D8515)</f>
        <v>2.2886499999999997E-2</v>
      </c>
    </row>
    <row r="8516" spans="1:9" ht="16" x14ac:dyDescent="0.2">
      <c r="A8516" s="5">
        <v>42729.395833333336</v>
      </c>
      <c r="B8516" s="2">
        <v>1283.8800000000001</v>
      </c>
      <c r="C8516" s="29">
        <v>101.3</v>
      </c>
      <c r="D8516" s="8">
        <v>2.1875E-4</v>
      </c>
      <c r="E8516" s="13">
        <f>D8516*'Assumptions Notes'!C$12</f>
        <v>2.6249999999999999E-2</v>
      </c>
      <c r="F8516" s="15">
        <f t="shared" si="266"/>
        <v>2.2159374999999999E-2</v>
      </c>
      <c r="G8516" s="10">
        <f>IF(C8516&gt;'Assumptions Notes'!C$11,'Assumptions Notes'!C$11,C8516)</f>
        <v>101.3</v>
      </c>
      <c r="H8516" s="15">
        <f t="shared" si="267"/>
        <v>2.2159374999999999E-2</v>
      </c>
      <c r="I8516" s="2">
        <f>IF(C8516&gt;'Assumptions Notes'!C$11,-C8516*('Assumptions Notes'!C$13/(2*1000)),G8516*D8516)</f>
        <v>2.2159374999999999E-2</v>
      </c>
    </row>
    <row r="8517" spans="1:9" ht="16" x14ac:dyDescent="0.2">
      <c r="A8517" s="5">
        <v>42729.416666666664</v>
      </c>
      <c r="B8517" s="2">
        <v>1367.95</v>
      </c>
      <c r="C8517" s="29">
        <v>96.3</v>
      </c>
      <c r="D8517" s="8">
        <v>2.1000000000000001E-4</v>
      </c>
      <c r="E8517" s="13">
        <f>D8517*'Assumptions Notes'!C$12</f>
        <v>2.52E-2</v>
      </c>
      <c r="F8517" s="15">
        <f t="shared" si="266"/>
        <v>2.0223000000000001E-2</v>
      </c>
      <c r="G8517" s="10">
        <f>IF(C8517&gt;'Assumptions Notes'!C$11,'Assumptions Notes'!C$11,C8517)</f>
        <v>96.3</v>
      </c>
      <c r="H8517" s="15">
        <f t="shared" si="267"/>
        <v>2.0223000000000001E-2</v>
      </c>
      <c r="I8517" s="2">
        <f>IF(C8517&gt;'Assumptions Notes'!C$11,-C8517*('Assumptions Notes'!C$13/(2*1000)),G8517*D8517)</f>
        <v>2.0223000000000001E-2</v>
      </c>
    </row>
    <row r="8518" spans="1:9" ht="16" x14ac:dyDescent="0.2">
      <c r="A8518" s="5">
        <v>42729.4375</v>
      </c>
      <c r="B8518" s="2">
        <v>1415.23</v>
      </c>
      <c r="C8518" s="29">
        <v>91.5</v>
      </c>
      <c r="D8518" s="8">
        <v>2.075E-4</v>
      </c>
      <c r="E8518" s="13">
        <f>D8518*'Assumptions Notes'!C$12</f>
        <v>2.4899999999999999E-2</v>
      </c>
      <c r="F8518" s="15">
        <f t="shared" si="266"/>
        <v>1.898625E-2</v>
      </c>
      <c r="G8518" s="10">
        <f>IF(C8518&gt;'Assumptions Notes'!C$11,'Assumptions Notes'!C$11,C8518)</f>
        <v>91.5</v>
      </c>
      <c r="H8518" s="15">
        <f t="shared" si="267"/>
        <v>1.898625E-2</v>
      </c>
      <c r="I8518" s="2">
        <f>IF(C8518&gt;'Assumptions Notes'!C$11,-C8518*('Assumptions Notes'!C$13/(2*1000)),G8518*D8518)</f>
        <v>1.898625E-2</v>
      </c>
    </row>
    <row r="8519" spans="1:9" ht="16" x14ac:dyDescent="0.2">
      <c r="A8519" s="5">
        <v>42729.458333333336</v>
      </c>
      <c r="B8519" s="2">
        <v>1480.34</v>
      </c>
      <c r="C8519" s="29">
        <v>90.6</v>
      </c>
      <c r="D8519" s="8">
        <v>2.05E-4</v>
      </c>
      <c r="E8519" s="13">
        <f>D8519*'Assumptions Notes'!C$12</f>
        <v>2.46E-2</v>
      </c>
      <c r="F8519" s="15">
        <f t="shared" si="266"/>
        <v>1.8572999999999999E-2</v>
      </c>
      <c r="G8519" s="10">
        <f>IF(C8519&gt;'Assumptions Notes'!C$11,'Assumptions Notes'!C$11,C8519)</f>
        <v>90.6</v>
      </c>
      <c r="H8519" s="15">
        <f t="shared" si="267"/>
        <v>1.8572999999999999E-2</v>
      </c>
      <c r="I8519" s="2">
        <f>IF(C8519&gt;'Assumptions Notes'!C$11,-C8519*('Assumptions Notes'!C$13/(2*1000)),G8519*D8519)</f>
        <v>1.8572999999999999E-2</v>
      </c>
    </row>
    <row r="8520" spans="1:9" ht="16" x14ac:dyDescent="0.2">
      <c r="A8520" s="5">
        <v>42729.479166666664</v>
      </c>
      <c r="B8520" s="2">
        <v>1521.27</v>
      </c>
      <c r="C8520" s="29">
        <v>90.9</v>
      </c>
      <c r="D8520" s="8">
        <v>2.1499999999999999E-4</v>
      </c>
      <c r="E8520" s="13">
        <f>D8520*'Assumptions Notes'!C$12</f>
        <v>2.58E-2</v>
      </c>
      <c r="F8520" s="15">
        <f t="shared" si="266"/>
        <v>1.9543500000000002E-2</v>
      </c>
      <c r="G8520" s="10">
        <f>IF(C8520&gt;'Assumptions Notes'!C$11,'Assumptions Notes'!C$11,C8520)</f>
        <v>90.9</v>
      </c>
      <c r="H8520" s="15">
        <f t="shared" si="267"/>
        <v>1.9543500000000002E-2</v>
      </c>
      <c r="I8520" s="2">
        <f>IF(C8520&gt;'Assumptions Notes'!C$11,-C8520*('Assumptions Notes'!C$13/(2*1000)),G8520*D8520)</f>
        <v>1.9543500000000002E-2</v>
      </c>
    </row>
    <row r="8521" spans="1:9" ht="16" x14ac:dyDescent="0.2">
      <c r="A8521" s="5">
        <v>42729.5</v>
      </c>
      <c r="B8521" s="2">
        <v>1538.29</v>
      </c>
      <c r="C8521" s="29">
        <v>93.3</v>
      </c>
      <c r="D8521" s="8">
        <v>2.2499999999999999E-4</v>
      </c>
      <c r="E8521" s="13">
        <f>D8521*'Assumptions Notes'!C$12</f>
        <v>2.7E-2</v>
      </c>
      <c r="F8521" s="15">
        <f t="shared" si="266"/>
        <v>2.0992499999999997E-2</v>
      </c>
      <c r="G8521" s="10">
        <f>IF(C8521&gt;'Assumptions Notes'!C$11,'Assumptions Notes'!C$11,C8521)</f>
        <v>93.3</v>
      </c>
      <c r="H8521" s="15">
        <f t="shared" si="267"/>
        <v>2.0992499999999997E-2</v>
      </c>
      <c r="I8521" s="2">
        <f>IF(C8521&gt;'Assumptions Notes'!C$11,-C8521*('Assumptions Notes'!C$13/(2*1000)),G8521*D8521)</f>
        <v>2.0992499999999997E-2</v>
      </c>
    </row>
    <row r="8522" spans="1:9" ht="16" x14ac:dyDescent="0.2">
      <c r="A8522" s="5">
        <v>42729.520833333336</v>
      </c>
      <c r="B8522" s="2">
        <v>1521.2</v>
      </c>
      <c r="C8522" s="29">
        <v>97.1</v>
      </c>
      <c r="D8522" s="8">
        <v>2.1250000000000002E-4</v>
      </c>
      <c r="E8522" s="13">
        <f>D8522*'Assumptions Notes'!C$12</f>
        <v>2.5500000000000002E-2</v>
      </c>
      <c r="F8522" s="15">
        <f t="shared" si="266"/>
        <v>2.0633749999999999E-2</v>
      </c>
      <c r="G8522" s="10">
        <f>IF(C8522&gt;'Assumptions Notes'!C$11,'Assumptions Notes'!C$11,C8522)</f>
        <v>97.1</v>
      </c>
      <c r="H8522" s="15">
        <f t="shared" si="267"/>
        <v>2.0633749999999999E-2</v>
      </c>
      <c r="I8522" s="2">
        <f>IF(C8522&gt;'Assumptions Notes'!C$11,-C8522*('Assumptions Notes'!C$13/(2*1000)),G8522*D8522)</f>
        <v>2.0633749999999999E-2</v>
      </c>
    </row>
    <row r="8523" spans="1:9" ht="16" x14ac:dyDescent="0.2">
      <c r="A8523" s="5">
        <v>42729.541666666664</v>
      </c>
      <c r="B8523" s="2">
        <v>1536.15</v>
      </c>
      <c r="C8523" s="29">
        <v>95.2</v>
      </c>
      <c r="D8523" s="8">
        <v>2.0000000000000001E-4</v>
      </c>
      <c r="E8523" s="13">
        <f>D8523*'Assumptions Notes'!C$12</f>
        <v>2.4E-2</v>
      </c>
      <c r="F8523" s="15">
        <f t="shared" si="266"/>
        <v>1.9040000000000001E-2</v>
      </c>
      <c r="G8523" s="10">
        <f>IF(C8523&gt;'Assumptions Notes'!C$11,'Assumptions Notes'!C$11,C8523)</f>
        <v>95.2</v>
      </c>
      <c r="H8523" s="15">
        <f t="shared" si="267"/>
        <v>1.9040000000000001E-2</v>
      </c>
      <c r="I8523" s="2">
        <f>IF(C8523&gt;'Assumptions Notes'!C$11,-C8523*('Assumptions Notes'!C$13/(2*1000)),G8523*D8523)</f>
        <v>1.9040000000000001E-2</v>
      </c>
    </row>
    <row r="8524" spans="1:9" ht="16" x14ac:dyDescent="0.2">
      <c r="A8524" s="5">
        <v>42729.5625</v>
      </c>
      <c r="B8524" s="2">
        <v>1541.98</v>
      </c>
      <c r="C8524" s="29">
        <v>95.3</v>
      </c>
      <c r="D8524" s="8">
        <v>1.975E-4</v>
      </c>
      <c r="E8524" s="13">
        <f>D8524*'Assumptions Notes'!C$12</f>
        <v>2.3699999999999999E-2</v>
      </c>
      <c r="F8524" s="15">
        <f t="shared" si="266"/>
        <v>1.8821749999999998E-2</v>
      </c>
      <c r="G8524" s="10">
        <f>IF(C8524&gt;'Assumptions Notes'!C$11,'Assumptions Notes'!C$11,C8524)</f>
        <v>95.3</v>
      </c>
      <c r="H8524" s="15">
        <f t="shared" si="267"/>
        <v>1.8821749999999998E-2</v>
      </c>
      <c r="I8524" s="2">
        <f>IF(C8524&gt;'Assumptions Notes'!C$11,-C8524*('Assumptions Notes'!C$13/(2*1000)),G8524*D8524)</f>
        <v>1.8821749999999998E-2</v>
      </c>
    </row>
    <row r="8525" spans="1:9" ht="16" x14ac:dyDescent="0.2">
      <c r="A8525" s="5">
        <v>42729.583333333336</v>
      </c>
      <c r="B8525" s="2">
        <v>1577.22</v>
      </c>
      <c r="C8525" s="29">
        <v>93.9</v>
      </c>
      <c r="D8525" s="8">
        <v>1.95E-4</v>
      </c>
      <c r="E8525" s="13">
        <f>D8525*'Assumptions Notes'!C$12</f>
        <v>2.3400000000000001E-2</v>
      </c>
      <c r="F8525" s="15">
        <f t="shared" si="266"/>
        <v>1.83105E-2</v>
      </c>
      <c r="G8525" s="10">
        <f>IF(C8525&gt;'Assumptions Notes'!C$11,'Assumptions Notes'!C$11,C8525)</f>
        <v>93.9</v>
      </c>
      <c r="H8525" s="15">
        <f t="shared" si="267"/>
        <v>1.83105E-2</v>
      </c>
      <c r="I8525" s="2">
        <f>IF(C8525&gt;'Assumptions Notes'!C$11,-C8525*('Assumptions Notes'!C$13/(2*1000)),G8525*D8525)</f>
        <v>1.83105E-2</v>
      </c>
    </row>
    <row r="8526" spans="1:9" ht="16" x14ac:dyDescent="0.2">
      <c r="A8526" s="5">
        <v>42729.604166666664</v>
      </c>
      <c r="B8526" s="2">
        <v>1601.67</v>
      </c>
      <c r="C8526" s="29">
        <v>95.7</v>
      </c>
      <c r="D8526" s="8">
        <v>1.9625E-4</v>
      </c>
      <c r="E8526" s="13">
        <f>D8526*'Assumptions Notes'!C$12</f>
        <v>2.3550000000000001E-2</v>
      </c>
      <c r="F8526" s="15">
        <f t="shared" si="266"/>
        <v>1.8781124999999999E-2</v>
      </c>
      <c r="G8526" s="10">
        <f>IF(C8526&gt;'Assumptions Notes'!C$11,'Assumptions Notes'!C$11,C8526)</f>
        <v>95.7</v>
      </c>
      <c r="H8526" s="15">
        <f t="shared" si="267"/>
        <v>1.8781124999999999E-2</v>
      </c>
      <c r="I8526" s="2">
        <f>IF(C8526&gt;'Assumptions Notes'!C$11,-C8526*('Assumptions Notes'!C$13/(2*1000)),G8526*D8526)</f>
        <v>1.8781124999999999E-2</v>
      </c>
    </row>
    <row r="8527" spans="1:9" ht="16" x14ac:dyDescent="0.2">
      <c r="A8527" s="5">
        <v>42729.625</v>
      </c>
      <c r="B8527" s="2">
        <v>1684.83</v>
      </c>
      <c r="C8527" s="29">
        <v>97.2</v>
      </c>
      <c r="D8527" s="8">
        <v>1.975E-4</v>
      </c>
      <c r="E8527" s="13">
        <f>D8527*'Assumptions Notes'!C$12</f>
        <v>2.3699999999999999E-2</v>
      </c>
      <c r="F8527" s="15">
        <f t="shared" si="266"/>
        <v>1.9197000000000002E-2</v>
      </c>
      <c r="G8527" s="10">
        <f>IF(C8527&gt;'Assumptions Notes'!C$11,'Assumptions Notes'!C$11,C8527)</f>
        <v>97.2</v>
      </c>
      <c r="H8527" s="15">
        <f t="shared" si="267"/>
        <v>1.9197000000000002E-2</v>
      </c>
      <c r="I8527" s="2">
        <f>IF(C8527&gt;'Assumptions Notes'!C$11,-C8527*('Assumptions Notes'!C$13/(2*1000)),G8527*D8527)</f>
        <v>1.9197000000000002E-2</v>
      </c>
    </row>
    <row r="8528" spans="1:9" ht="16" x14ac:dyDescent="0.2">
      <c r="A8528" s="5">
        <v>42729.645833333336</v>
      </c>
      <c r="B8528" s="2">
        <v>1753.84</v>
      </c>
      <c r="C8528" s="29">
        <v>95.7</v>
      </c>
      <c r="D8528" s="8">
        <v>2.2124999999999998E-4</v>
      </c>
      <c r="E8528" s="13">
        <f>D8528*'Assumptions Notes'!C$12</f>
        <v>2.6549999999999997E-2</v>
      </c>
      <c r="F8528" s="15">
        <f t="shared" si="266"/>
        <v>2.1173624999999998E-2</v>
      </c>
      <c r="G8528" s="10">
        <f>IF(C8528&gt;'Assumptions Notes'!C$11,'Assumptions Notes'!C$11,C8528)</f>
        <v>95.7</v>
      </c>
      <c r="H8528" s="15">
        <f t="shared" si="267"/>
        <v>2.1173624999999998E-2</v>
      </c>
      <c r="I8528" s="2">
        <f>IF(C8528&gt;'Assumptions Notes'!C$11,-C8528*('Assumptions Notes'!C$13/(2*1000)),G8528*D8528)</f>
        <v>2.1173624999999998E-2</v>
      </c>
    </row>
    <row r="8529" spans="1:9" ht="16" x14ac:dyDescent="0.2">
      <c r="A8529" s="5">
        <v>42729.666666666664</v>
      </c>
      <c r="B8529" s="2">
        <v>1848.91</v>
      </c>
      <c r="C8529" s="29">
        <v>92.5</v>
      </c>
      <c r="D8529" s="8">
        <v>2.4499999999999999E-4</v>
      </c>
      <c r="E8529" s="13">
        <f>D8529*'Assumptions Notes'!C$12</f>
        <v>2.9399999999999999E-2</v>
      </c>
      <c r="F8529" s="15">
        <f t="shared" si="266"/>
        <v>2.2662499999999999E-2</v>
      </c>
      <c r="G8529" s="10">
        <f>IF(C8529&gt;'Assumptions Notes'!C$11,'Assumptions Notes'!C$11,C8529)</f>
        <v>92.5</v>
      </c>
      <c r="H8529" s="15">
        <f t="shared" si="267"/>
        <v>2.2662499999999999E-2</v>
      </c>
      <c r="I8529" s="2">
        <f>IF(C8529&gt;'Assumptions Notes'!C$11,-C8529*('Assumptions Notes'!C$13/(2*1000)),G8529*D8529)</f>
        <v>2.2662499999999999E-2</v>
      </c>
    </row>
    <row r="8530" spans="1:9" ht="16" x14ac:dyDescent="0.2">
      <c r="A8530" s="5">
        <v>42729.6875</v>
      </c>
      <c r="B8530" s="2">
        <v>1826.82</v>
      </c>
      <c r="C8530" s="29">
        <v>91.4</v>
      </c>
      <c r="D8530" s="8">
        <v>2.7E-4</v>
      </c>
      <c r="E8530" s="13">
        <f>D8530*'Assumptions Notes'!C$12</f>
        <v>3.2399999999999998E-2</v>
      </c>
      <c r="F8530" s="15">
        <f t="shared" si="266"/>
        <v>2.4678000000000002E-2</v>
      </c>
      <c r="G8530" s="10">
        <f>IF(C8530&gt;'Assumptions Notes'!C$11,'Assumptions Notes'!C$11,C8530)</f>
        <v>91.4</v>
      </c>
      <c r="H8530" s="15">
        <f t="shared" si="267"/>
        <v>2.4678000000000002E-2</v>
      </c>
      <c r="I8530" s="2">
        <f>IF(C8530&gt;'Assumptions Notes'!C$11,-C8530*('Assumptions Notes'!C$13/(2*1000)),G8530*D8530)</f>
        <v>2.4678000000000002E-2</v>
      </c>
    </row>
    <row r="8531" spans="1:9" ht="16" x14ac:dyDescent="0.2">
      <c r="A8531" s="5">
        <v>42729.708333333336</v>
      </c>
      <c r="B8531" s="2">
        <v>1859.97</v>
      </c>
      <c r="C8531" s="29">
        <v>90.1</v>
      </c>
      <c r="D8531" s="8">
        <v>2.9500000000000001E-4</v>
      </c>
      <c r="E8531" s="13">
        <f>D8531*'Assumptions Notes'!C$12</f>
        <v>3.5400000000000001E-2</v>
      </c>
      <c r="F8531" s="15">
        <f t="shared" si="266"/>
        <v>2.6579499999999999E-2</v>
      </c>
      <c r="G8531" s="10">
        <f>IF(C8531&gt;'Assumptions Notes'!C$11,'Assumptions Notes'!C$11,C8531)</f>
        <v>90.1</v>
      </c>
      <c r="H8531" s="15">
        <f t="shared" si="267"/>
        <v>2.6579499999999999E-2</v>
      </c>
      <c r="I8531" s="2">
        <f>IF(C8531&gt;'Assumptions Notes'!C$11,-C8531*('Assumptions Notes'!C$13/(2*1000)),G8531*D8531)</f>
        <v>2.6579499999999999E-2</v>
      </c>
    </row>
    <row r="8532" spans="1:9" ht="16" x14ac:dyDescent="0.2">
      <c r="A8532" s="5">
        <v>42729.729166666664</v>
      </c>
      <c r="B8532" s="2">
        <v>2017.06</v>
      </c>
      <c r="C8532" s="29">
        <v>90.8</v>
      </c>
      <c r="D8532" s="8">
        <v>2.9750000000000002E-4</v>
      </c>
      <c r="E8532" s="13">
        <f>D8532*'Assumptions Notes'!C$12</f>
        <v>3.5700000000000003E-2</v>
      </c>
      <c r="F8532" s="15">
        <f t="shared" si="266"/>
        <v>2.7013000000000002E-2</v>
      </c>
      <c r="G8532" s="10">
        <f>IF(C8532&gt;'Assumptions Notes'!C$11,'Assumptions Notes'!C$11,C8532)</f>
        <v>90.8</v>
      </c>
      <c r="H8532" s="15">
        <f t="shared" si="267"/>
        <v>2.7013000000000002E-2</v>
      </c>
      <c r="I8532" s="2">
        <f>IF(C8532&gt;'Assumptions Notes'!C$11,-C8532*('Assumptions Notes'!C$13/(2*1000)),G8532*D8532)</f>
        <v>2.7013000000000002E-2</v>
      </c>
    </row>
    <row r="8533" spans="1:9" ht="16" x14ac:dyDescent="0.2">
      <c r="A8533" s="5">
        <v>42729.75</v>
      </c>
      <c r="B8533" s="2">
        <v>1969.65</v>
      </c>
      <c r="C8533" s="29">
        <v>93.6</v>
      </c>
      <c r="D8533" s="8">
        <v>2.9999999999999997E-4</v>
      </c>
      <c r="E8533" s="13">
        <f>D8533*'Assumptions Notes'!C$12</f>
        <v>3.5999999999999997E-2</v>
      </c>
      <c r="F8533" s="15">
        <f t="shared" si="266"/>
        <v>2.8079999999999997E-2</v>
      </c>
      <c r="G8533" s="10">
        <f>IF(C8533&gt;'Assumptions Notes'!C$11,'Assumptions Notes'!C$11,C8533)</f>
        <v>93.6</v>
      </c>
      <c r="H8533" s="15">
        <f t="shared" si="267"/>
        <v>2.8079999999999997E-2</v>
      </c>
      <c r="I8533" s="2">
        <f>IF(C8533&gt;'Assumptions Notes'!C$11,-C8533*('Assumptions Notes'!C$13/(2*1000)),G8533*D8533)</f>
        <v>2.8079999999999997E-2</v>
      </c>
    </row>
    <row r="8534" spans="1:9" ht="16" x14ac:dyDescent="0.2">
      <c r="A8534" s="5">
        <v>42729.770833333336</v>
      </c>
      <c r="B8534" s="2">
        <v>2051.23</v>
      </c>
      <c r="C8534" s="29">
        <v>96</v>
      </c>
      <c r="D8534" s="8">
        <v>2.9999999999999997E-4</v>
      </c>
      <c r="E8534" s="13">
        <f>D8534*'Assumptions Notes'!C$12</f>
        <v>3.5999999999999997E-2</v>
      </c>
      <c r="F8534" s="15">
        <f t="shared" si="266"/>
        <v>2.8799999999999999E-2</v>
      </c>
      <c r="G8534" s="10">
        <f>IF(C8534&gt;'Assumptions Notes'!C$11,'Assumptions Notes'!C$11,C8534)</f>
        <v>96</v>
      </c>
      <c r="H8534" s="15">
        <f t="shared" si="267"/>
        <v>2.8799999999999999E-2</v>
      </c>
      <c r="I8534" s="2">
        <f>IF(C8534&gt;'Assumptions Notes'!C$11,-C8534*('Assumptions Notes'!C$13/(2*1000)),G8534*D8534)</f>
        <v>2.8799999999999999E-2</v>
      </c>
    </row>
    <row r="8535" spans="1:9" ht="16" x14ac:dyDescent="0.2">
      <c r="A8535" s="5">
        <v>42729.791666666664</v>
      </c>
      <c r="B8535" s="2">
        <v>2069.59</v>
      </c>
      <c r="C8535" s="29">
        <v>96.4</v>
      </c>
      <c r="D8535" s="8">
        <v>2.9999999999999997E-4</v>
      </c>
      <c r="E8535" s="13">
        <f>D8535*'Assumptions Notes'!C$12</f>
        <v>3.5999999999999997E-2</v>
      </c>
      <c r="F8535" s="15">
        <f t="shared" si="266"/>
        <v>2.8919999999999998E-2</v>
      </c>
      <c r="G8535" s="10">
        <f>IF(C8535&gt;'Assumptions Notes'!C$11,'Assumptions Notes'!C$11,C8535)</f>
        <v>96.4</v>
      </c>
      <c r="H8535" s="15">
        <f t="shared" si="267"/>
        <v>2.8919999999999998E-2</v>
      </c>
      <c r="I8535" s="2">
        <f>IF(C8535&gt;'Assumptions Notes'!C$11,-C8535*('Assumptions Notes'!C$13/(2*1000)),G8535*D8535)</f>
        <v>2.8919999999999998E-2</v>
      </c>
    </row>
    <row r="8536" spans="1:9" ht="16" x14ac:dyDescent="0.2">
      <c r="A8536" s="5">
        <v>42729.8125</v>
      </c>
      <c r="B8536" s="2">
        <v>2024.38</v>
      </c>
      <c r="C8536" s="29">
        <v>97.3</v>
      </c>
      <c r="D8536" s="8">
        <v>2.9750000000000002E-4</v>
      </c>
      <c r="E8536" s="13">
        <f>D8536*'Assumptions Notes'!C$12</f>
        <v>3.5700000000000003E-2</v>
      </c>
      <c r="F8536" s="15">
        <f t="shared" si="266"/>
        <v>2.894675E-2</v>
      </c>
      <c r="G8536" s="10">
        <f>IF(C8536&gt;'Assumptions Notes'!C$11,'Assumptions Notes'!C$11,C8536)</f>
        <v>97.3</v>
      </c>
      <c r="H8536" s="15">
        <f t="shared" si="267"/>
        <v>2.894675E-2</v>
      </c>
      <c r="I8536" s="2">
        <f>IF(C8536&gt;'Assumptions Notes'!C$11,-C8536*('Assumptions Notes'!C$13/(2*1000)),G8536*D8536)</f>
        <v>2.894675E-2</v>
      </c>
    </row>
    <row r="8537" spans="1:9" ht="16" x14ac:dyDescent="0.2">
      <c r="A8537" s="5">
        <v>42729.833333333336</v>
      </c>
      <c r="B8537" s="2">
        <v>1926.6</v>
      </c>
      <c r="C8537" s="29">
        <v>96.1</v>
      </c>
      <c r="D8537" s="8">
        <v>2.9500000000000001E-4</v>
      </c>
      <c r="E8537" s="13">
        <f>D8537*'Assumptions Notes'!C$12</f>
        <v>3.5400000000000001E-2</v>
      </c>
      <c r="F8537" s="15">
        <f t="shared" si="266"/>
        <v>2.83495E-2</v>
      </c>
      <c r="G8537" s="10">
        <f>IF(C8537&gt;'Assumptions Notes'!C$11,'Assumptions Notes'!C$11,C8537)</f>
        <v>96.1</v>
      </c>
      <c r="H8537" s="15">
        <f t="shared" si="267"/>
        <v>2.83495E-2</v>
      </c>
      <c r="I8537" s="2">
        <f>IF(C8537&gt;'Assumptions Notes'!C$11,-C8537*('Assumptions Notes'!C$13/(2*1000)),G8537*D8537)</f>
        <v>2.83495E-2</v>
      </c>
    </row>
    <row r="8538" spans="1:9" ht="16" x14ac:dyDescent="0.2">
      <c r="A8538" s="5">
        <v>42729.854166666664</v>
      </c>
      <c r="B8538" s="2">
        <v>1904.43</v>
      </c>
      <c r="C8538" s="29">
        <v>97.4</v>
      </c>
      <c r="D8538" s="8">
        <v>2.9E-4</v>
      </c>
      <c r="E8538" s="13">
        <f>D8538*'Assumptions Notes'!C$12</f>
        <v>3.4799999999999998E-2</v>
      </c>
      <c r="F8538" s="15">
        <f t="shared" si="266"/>
        <v>2.8246E-2</v>
      </c>
      <c r="G8538" s="10">
        <f>IF(C8538&gt;'Assumptions Notes'!C$11,'Assumptions Notes'!C$11,C8538)</f>
        <v>97.4</v>
      </c>
      <c r="H8538" s="15">
        <f t="shared" si="267"/>
        <v>2.8246E-2</v>
      </c>
      <c r="I8538" s="2">
        <f>IF(C8538&gt;'Assumptions Notes'!C$11,-C8538*('Assumptions Notes'!C$13/(2*1000)),G8538*D8538)</f>
        <v>2.8246E-2</v>
      </c>
    </row>
    <row r="8539" spans="1:9" ht="16" x14ac:dyDescent="0.2">
      <c r="A8539" s="5">
        <v>42729.875</v>
      </c>
      <c r="B8539" s="2">
        <v>1885.36</v>
      </c>
      <c r="C8539" s="29">
        <v>100.4</v>
      </c>
      <c r="D8539" s="8">
        <v>2.8499999999999999E-4</v>
      </c>
      <c r="E8539" s="13">
        <f>D8539*'Assumptions Notes'!C$12</f>
        <v>3.4200000000000001E-2</v>
      </c>
      <c r="F8539" s="15">
        <f t="shared" si="266"/>
        <v>2.8614000000000001E-2</v>
      </c>
      <c r="G8539" s="10">
        <f>IF(C8539&gt;'Assumptions Notes'!C$11,'Assumptions Notes'!C$11,C8539)</f>
        <v>100.4</v>
      </c>
      <c r="H8539" s="15">
        <f t="shared" si="267"/>
        <v>2.8614000000000001E-2</v>
      </c>
      <c r="I8539" s="2">
        <f>IF(C8539&gt;'Assumptions Notes'!C$11,-C8539*('Assumptions Notes'!C$13/(2*1000)),G8539*D8539)</f>
        <v>2.8614000000000001E-2</v>
      </c>
    </row>
    <row r="8540" spans="1:9" ht="16" x14ac:dyDescent="0.2">
      <c r="A8540" s="5">
        <v>42729.895833333336</v>
      </c>
      <c r="B8540" s="2">
        <v>1828.47</v>
      </c>
      <c r="C8540" s="29">
        <v>96.7</v>
      </c>
      <c r="D8540" s="8">
        <v>2.7E-4</v>
      </c>
      <c r="E8540" s="13">
        <f>D8540*'Assumptions Notes'!C$12</f>
        <v>3.2399999999999998E-2</v>
      </c>
      <c r="F8540" s="15">
        <f t="shared" si="266"/>
        <v>2.6109E-2</v>
      </c>
      <c r="G8540" s="10">
        <f>IF(C8540&gt;'Assumptions Notes'!C$11,'Assumptions Notes'!C$11,C8540)</f>
        <v>96.7</v>
      </c>
      <c r="H8540" s="15">
        <f t="shared" si="267"/>
        <v>2.6109E-2</v>
      </c>
      <c r="I8540" s="2">
        <f>IF(C8540&gt;'Assumptions Notes'!C$11,-C8540*('Assumptions Notes'!C$13/(2*1000)),G8540*D8540)</f>
        <v>2.6109E-2</v>
      </c>
    </row>
    <row r="8541" spans="1:9" ht="16" x14ac:dyDescent="0.2">
      <c r="A8541" s="5">
        <v>42729.916666666664</v>
      </c>
      <c r="B8541" s="2">
        <v>1779.24</v>
      </c>
      <c r="C8541" s="29">
        <v>94.8</v>
      </c>
      <c r="D8541" s="8">
        <v>2.5500000000000002E-4</v>
      </c>
      <c r="E8541" s="13">
        <f>D8541*'Assumptions Notes'!C$12</f>
        <v>3.0600000000000002E-2</v>
      </c>
      <c r="F8541" s="15">
        <f t="shared" si="266"/>
        <v>2.4174000000000001E-2</v>
      </c>
      <c r="G8541" s="10">
        <f>IF(C8541&gt;'Assumptions Notes'!C$11,'Assumptions Notes'!C$11,C8541)</f>
        <v>94.8</v>
      </c>
      <c r="H8541" s="15">
        <f t="shared" si="267"/>
        <v>2.4174000000000001E-2</v>
      </c>
      <c r="I8541" s="2">
        <f>IF(C8541&gt;'Assumptions Notes'!C$11,-C8541*('Assumptions Notes'!C$13/(2*1000)),G8541*D8541)</f>
        <v>2.4174000000000001E-2</v>
      </c>
    </row>
    <row r="8542" spans="1:9" ht="16" x14ac:dyDescent="0.2">
      <c r="A8542" s="5">
        <v>42729.9375</v>
      </c>
      <c r="B8542" s="2">
        <v>1665.2</v>
      </c>
      <c r="C8542" s="29">
        <v>94.4</v>
      </c>
      <c r="D8542" s="8">
        <v>2.1250000000000002E-4</v>
      </c>
      <c r="E8542" s="13">
        <f>D8542*'Assumptions Notes'!C$12</f>
        <v>2.5500000000000002E-2</v>
      </c>
      <c r="F8542" s="15">
        <f t="shared" si="266"/>
        <v>2.0060000000000001E-2</v>
      </c>
      <c r="G8542" s="10">
        <f>IF(C8542&gt;'Assumptions Notes'!C$11,'Assumptions Notes'!C$11,C8542)</f>
        <v>94.4</v>
      </c>
      <c r="H8542" s="15">
        <f t="shared" si="267"/>
        <v>2.0060000000000001E-2</v>
      </c>
      <c r="I8542" s="2">
        <f>IF(C8542&gt;'Assumptions Notes'!C$11,-C8542*('Assumptions Notes'!C$13/(2*1000)),G8542*D8542)</f>
        <v>2.0060000000000001E-2</v>
      </c>
    </row>
    <row r="8543" spans="1:9" ht="16" x14ac:dyDescent="0.2">
      <c r="A8543" s="5">
        <v>42729.958333333336</v>
      </c>
      <c r="B8543" s="2">
        <v>1593.52</v>
      </c>
      <c r="C8543" s="29">
        <v>93.8</v>
      </c>
      <c r="D8543" s="8">
        <v>1.7000000000000001E-4</v>
      </c>
      <c r="E8543" s="13">
        <f>D8543*'Assumptions Notes'!C$12</f>
        <v>2.0400000000000001E-2</v>
      </c>
      <c r="F8543" s="15">
        <f t="shared" si="266"/>
        <v>1.5946000000000002E-2</v>
      </c>
      <c r="G8543" s="10">
        <f>IF(C8543&gt;'Assumptions Notes'!C$11,'Assumptions Notes'!C$11,C8543)</f>
        <v>93.8</v>
      </c>
      <c r="H8543" s="15">
        <f t="shared" si="267"/>
        <v>1.5946000000000002E-2</v>
      </c>
      <c r="I8543" s="2">
        <f>IF(C8543&gt;'Assumptions Notes'!C$11,-C8543*('Assumptions Notes'!C$13/(2*1000)),G8543*D8543)</f>
        <v>1.5946000000000002E-2</v>
      </c>
    </row>
    <row r="8544" spans="1:9" ht="16" x14ac:dyDescent="0.2">
      <c r="A8544" s="5">
        <v>42729.979166666664</v>
      </c>
      <c r="B8544" s="2">
        <v>1558.66</v>
      </c>
      <c r="C8544" s="29">
        <v>96.3</v>
      </c>
      <c r="D8544" s="8">
        <v>1.5000000000000001E-4</v>
      </c>
      <c r="E8544" s="13">
        <f>D8544*'Assumptions Notes'!C$12</f>
        <v>1.8000000000000002E-2</v>
      </c>
      <c r="F8544" s="15">
        <f t="shared" si="266"/>
        <v>1.4445000000000001E-2</v>
      </c>
      <c r="G8544" s="10">
        <f>IF(C8544&gt;'Assumptions Notes'!C$11,'Assumptions Notes'!C$11,C8544)</f>
        <v>96.3</v>
      </c>
      <c r="H8544" s="15">
        <f t="shared" si="267"/>
        <v>1.4445000000000001E-2</v>
      </c>
      <c r="I8544" s="2">
        <f>IF(C8544&gt;'Assumptions Notes'!C$11,-C8544*('Assumptions Notes'!C$13/(2*1000)),G8544*D8544)</f>
        <v>1.4445000000000001E-2</v>
      </c>
    </row>
    <row r="8545" spans="1:9" ht="16" x14ac:dyDescent="0.2">
      <c r="A8545" s="5">
        <v>42730</v>
      </c>
      <c r="B8545" s="2">
        <v>1694.73</v>
      </c>
      <c r="C8545" s="29">
        <v>98.5</v>
      </c>
      <c r="D8545" s="8">
        <v>1.2999999999999999E-4</v>
      </c>
      <c r="E8545" s="13">
        <f>D8545*'Assumptions Notes'!C$12</f>
        <v>1.5599999999999999E-2</v>
      </c>
      <c r="F8545" s="15">
        <f t="shared" si="266"/>
        <v>1.2804999999999999E-2</v>
      </c>
      <c r="G8545" s="10">
        <f>IF(C8545&gt;'Assumptions Notes'!C$11,'Assumptions Notes'!C$11,C8545)</f>
        <v>98.5</v>
      </c>
      <c r="H8545" s="15">
        <f t="shared" si="267"/>
        <v>1.2804999999999999E-2</v>
      </c>
      <c r="I8545" s="2">
        <f>IF(C8545&gt;'Assumptions Notes'!C$11,-C8545*('Assumptions Notes'!C$13/(2*1000)),G8545*D8545)</f>
        <v>1.2804999999999999E-2</v>
      </c>
    </row>
    <row r="8546" spans="1:9" ht="16" x14ac:dyDescent="0.2">
      <c r="A8546" s="5">
        <v>42730.020833333336</v>
      </c>
      <c r="B8546" s="2">
        <v>1497.42</v>
      </c>
      <c r="C8546" s="29">
        <v>101.8</v>
      </c>
      <c r="D8546" s="8">
        <v>1.175E-4</v>
      </c>
      <c r="E8546" s="13">
        <f>D8546*'Assumptions Notes'!C$12</f>
        <v>1.41E-2</v>
      </c>
      <c r="F8546" s="15">
        <f t="shared" si="266"/>
        <v>1.19615E-2</v>
      </c>
      <c r="G8546" s="10">
        <f>IF(C8546&gt;'Assumptions Notes'!C$11,'Assumptions Notes'!C$11,C8546)</f>
        <v>101.8</v>
      </c>
      <c r="H8546" s="15">
        <f t="shared" si="267"/>
        <v>1.19615E-2</v>
      </c>
      <c r="I8546" s="2">
        <f>IF(C8546&gt;'Assumptions Notes'!C$11,-C8546*('Assumptions Notes'!C$13/(2*1000)),G8546*D8546)</f>
        <v>1.19615E-2</v>
      </c>
    </row>
    <row r="8547" spans="1:9" ht="16" x14ac:dyDescent="0.2">
      <c r="A8547" s="5">
        <v>42730.041666666664</v>
      </c>
      <c r="B8547" s="2">
        <v>1420.16</v>
      </c>
      <c r="C8547" s="29">
        <v>100.4</v>
      </c>
      <c r="D8547" s="8">
        <v>1.05E-4</v>
      </c>
      <c r="E8547" s="13">
        <f>D8547*'Assumptions Notes'!C$12</f>
        <v>1.26E-2</v>
      </c>
      <c r="F8547" s="15">
        <f t="shared" si="266"/>
        <v>1.0542000000000001E-2</v>
      </c>
      <c r="G8547" s="10">
        <f>IF(C8547&gt;'Assumptions Notes'!C$11,'Assumptions Notes'!C$11,C8547)</f>
        <v>100.4</v>
      </c>
      <c r="H8547" s="15">
        <f t="shared" si="267"/>
        <v>1.0542000000000001E-2</v>
      </c>
      <c r="I8547" s="2">
        <f>IF(C8547&gt;'Assumptions Notes'!C$11,-C8547*('Assumptions Notes'!C$13/(2*1000)),G8547*D8547)</f>
        <v>1.0542000000000001E-2</v>
      </c>
    </row>
    <row r="8548" spans="1:9" ht="16" x14ac:dyDescent="0.2">
      <c r="A8548" s="5">
        <v>42730.0625</v>
      </c>
      <c r="B8548" s="2">
        <v>1363.04</v>
      </c>
      <c r="C8548" s="29">
        <v>98.5</v>
      </c>
      <c r="D8548" s="8">
        <v>1.025E-4</v>
      </c>
      <c r="E8548" s="13">
        <f>D8548*'Assumptions Notes'!C$12</f>
        <v>1.23E-2</v>
      </c>
      <c r="F8548" s="15">
        <f t="shared" si="266"/>
        <v>1.0096249999999999E-2</v>
      </c>
      <c r="G8548" s="10">
        <f>IF(C8548&gt;'Assumptions Notes'!C$11,'Assumptions Notes'!C$11,C8548)</f>
        <v>98.5</v>
      </c>
      <c r="H8548" s="15">
        <f t="shared" si="267"/>
        <v>1.0096249999999999E-2</v>
      </c>
      <c r="I8548" s="2">
        <f>IF(C8548&gt;'Assumptions Notes'!C$11,-C8548*('Assumptions Notes'!C$13/(2*1000)),G8548*D8548)</f>
        <v>1.0096249999999999E-2</v>
      </c>
    </row>
    <row r="8549" spans="1:9" ht="16" x14ac:dyDescent="0.2">
      <c r="A8549" s="5">
        <v>42730.083333333336</v>
      </c>
      <c r="B8549" s="2">
        <v>1305.51</v>
      </c>
      <c r="C8549" s="29">
        <v>98.8</v>
      </c>
      <c r="D8549" s="8">
        <v>1E-4</v>
      </c>
      <c r="E8549" s="13">
        <f>D8549*'Assumptions Notes'!C$12</f>
        <v>1.2E-2</v>
      </c>
      <c r="F8549" s="15">
        <f t="shared" si="266"/>
        <v>9.8799999999999999E-3</v>
      </c>
      <c r="G8549" s="10">
        <f>IF(C8549&gt;'Assumptions Notes'!C$11,'Assumptions Notes'!C$11,C8549)</f>
        <v>98.8</v>
      </c>
      <c r="H8549" s="15">
        <f t="shared" si="267"/>
        <v>9.8799999999999999E-3</v>
      </c>
      <c r="I8549" s="2">
        <f>IF(C8549&gt;'Assumptions Notes'!C$11,-C8549*('Assumptions Notes'!C$13/(2*1000)),G8549*D8549)</f>
        <v>9.8799999999999999E-3</v>
      </c>
    </row>
    <row r="8550" spans="1:9" ht="16" x14ac:dyDescent="0.2">
      <c r="A8550" s="5">
        <v>42730.104166666664</v>
      </c>
      <c r="B8550" s="2">
        <v>1300.04</v>
      </c>
      <c r="C8550" s="29">
        <v>99.2</v>
      </c>
      <c r="D8550" s="8">
        <v>9.8750000000000002E-5</v>
      </c>
      <c r="E8550" s="13">
        <f>D8550*'Assumptions Notes'!C$12</f>
        <v>1.1849999999999999E-2</v>
      </c>
      <c r="F8550" s="15">
        <f t="shared" si="266"/>
        <v>9.7960000000000009E-3</v>
      </c>
      <c r="G8550" s="10">
        <f>IF(C8550&gt;'Assumptions Notes'!C$11,'Assumptions Notes'!C$11,C8550)</f>
        <v>99.2</v>
      </c>
      <c r="H8550" s="15">
        <f t="shared" si="267"/>
        <v>9.7960000000000009E-3</v>
      </c>
      <c r="I8550" s="2">
        <f>IF(C8550&gt;'Assumptions Notes'!C$11,-C8550*('Assumptions Notes'!C$13/(2*1000)),G8550*D8550)</f>
        <v>9.7960000000000009E-3</v>
      </c>
    </row>
    <row r="8551" spans="1:9" ht="16" x14ac:dyDescent="0.2">
      <c r="A8551" s="5">
        <v>42730.125</v>
      </c>
      <c r="B8551" s="2">
        <v>1220.94</v>
      </c>
      <c r="C8551" s="29">
        <v>104.8</v>
      </c>
      <c r="D8551" s="8">
        <v>9.7499999999999998E-5</v>
      </c>
      <c r="E8551" s="13">
        <f>D8551*'Assumptions Notes'!C$12</f>
        <v>1.17E-2</v>
      </c>
      <c r="F8551" s="15">
        <f t="shared" si="266"/>
        <v>1.0218E-2</v>
      </c>
      <c r="G8551" s="10">
        <f>IF(C8551&gt;'Assumptions Notes'!C$11,'Assumptions Notes'!C$11,C8551)</f>
        <v>104.8</v>
      </c>
      <c r="H8551" s="15">
        <f t="shared" si="267"/>
        <v>1.0218E-2</v>
      </c>
      <c r="I8551" s="2">
        <f>IF(C8551&gt;'Assumptions Notes'!C$11,-C8551*('Assumptions Notes'!C$13/(2*1000)),G8551*D8551)</f>
        <v>1.0218E-2</v>
      </c>
    </row>
    <row r="8552" spans="1:9" ht="16" x14ac:dyDescent="0.2">
      <c r="A8552" s="5">
        <v>42730.145833333336</v>
      </c>
      <c r="B8552" s="2">
        <v>1237.42</v>
      </c>
      <c r="C8552" s="29">
        <v>98.4</v>
      </c>
      <c r="D8552" s="8">
        <v>9.6250000000000009E-5</v>
      </c>
      <c r="E8552" s="13">
        <f>D8552*'Assumptions Notes'!C$12</f>
        <v>1.1550000000000001E-2</v>
      </c>
      <c r="F8552" s="15">
        <f t="shared" si="266"/>
        <v>9.471000000000002E-3</v>
      </c>
      <c r="G8552" s="10">
        <f>IF(C8552&gt;'Assumptions Notes'!C$11,'Assumptions Notes'!C$11,C8552)</f>
        <v>98.4</v>
      </c>
      <c r="H8552" s="15">
        <f t="shared" si="267"/>
        <v>9.471000000000002E-3</v>
      </c>
      <c r="I8552" s="2">
        <f>IF(C8552&gt;'Assumptions Notes'!C$11,-C8552*('Assumptions Notes'!C$13/(2*1000)),G8552*D8552)</f>
        <v>9.471000000000002E-3</v>
      </c>
    </row>
    <row r="8553" spans="1:9" ht="16" x14ac:dyDescent="0.2">
      <c r="A8553" s="5">
        <v>42730.166666666664</v>
      </c>
      <c r="B8553" s="2">
        <v>1200.3900000000001</v>
      </c>
      <c r="C8553" s="29">
        <v>98.5</v>
      </c>
      <c r="D8553" s="8">
        <v>9.5000000000000005E-5</v>
      </c>
      <c r="E8553" s="13">
        <f>D8553*'Assumptions Notes'!C$12</f>
        <v>1.14E-2</v>
      </c>
      <c r="F8553" s="15">
        <f t="shared" si="266"/>
        <v>9.3575000000000012E-3</v>
      </c>
      <c r="G8553" s="10">
        <f>IF(C8553&gt;'Assumptions Notes'!C$11,'Assumptions Notes'!C$11,C8553)</f>
        <v>98.5</v>
      </c>
      <c r="H8553" s="15">
        <f t="shared" si="267"/>
        <v>9.3575000000000012E-3</v>
      </c>
      <c r="I8553" s="2">
        <f>IF(C8553&gt;'Assumptions Notes'!C$11,-C8553*('Assumptions Notes'!C$13/(2*1000)),G8553*D8553)</f>
        <v>9.3575000000000012E-3</v>
      </c>
    </row>
    <row r="8554" spans="1:9" ht="16" x14ac:dyDescent="0.2">
      <c r="A8554" s="5">
        <v>42730.1875</v>
      </c>
      <c r="B8554" s="2">
        <v>1145.93</v>
      </c>
      <c r="C8554" s="29">
        <v>96.8</v>
      </c>
      <c r="D8554" s="8">
        <v>9.6250000000000009E-5</v>
      </c>
      <c r="E8554" s="13">
        <f>D8554*'Assumptions Notes'!C$12</f>
        <v>1.1550000000000001E-2</v>
      </c>
      <c r="F8554" s="15">
        <f t="shared" si="266"/>
        <v>9.3170000000000006E-3</v>
      </c>
      <c r="G8554" s="10">
        <f>IF(C8554&gt;'Assumptions Notes'!C$11,'Assumptions Notes'!C$11,C8554)</f>
        <v>96.8</v>
      </c>
      <c r="H8554" s="15">
        <f t="shared" si="267"/>
        <v>9.3170000000000006E-3</v>
      </c>
      <c r="I8554" s="2">
        <f>IF(C8554&gt;'Assumptions Notes'!C$11,-C8554*('Assumptions Notes'!C$13/(2*1000)),G8554*D8554)</f>
        <v>9.3170000000000006E-3</v>
      </c>
    </row>
    <row r="8555" spans="1:9" ht="16" x14ac:dyDescent="0.2">
      <c r="A8555" s="5">
        <v>42730.208333333336</v>
      </c>
      <c r="B8555" s="2">
        <v>1161.27</v>
      </c>
      <c r="C8555" s="29">
        <v>94.9</v>
      </c>
      <c r="D8555" s="8">
        <v>9.7499999999999998E-5</v>
      </c>
      <c r="E8555" s="13">
        <f>D8555*'Assumptions Notes'!C$12</f>
        <v>1.17E-2</v>
      </c>
      <c r="F8555" s="15">
        <f t="shared" si="266"/>
        <v>9.2527500000000006E-3</v>
      </c>
      <c r="G8555" s="10">
        <f>IF(C8555&gt;'Assumptions Notes'!C$11,'Assumptions Notes'!C$11,C8555)</f>
        <v>94.9</v>
      </c>
      <c r="H8555" s="15">
        <f t="shared" si="267"/>
        <v>9.2527500000000006E-3</v>
      </c>
      <c r="I8555" s="2">
        <f>IF(C8555&gt;'Assumptions Notes'!C$11,-C8555*('Assumptions Notes'!C$13/(2*1000)),G8555*D8555)</f>
        <v>9.2527500000000006E-3</v>
      </c>
    </row>
    <row r="8556" spans="1:9" ht="16" x14ac:dyDescent="0.2">
      <c r="A8556" s="5">
        <v>42730.229166666664</v>
      </c>
      <c r="B8556" s="2">
        <v>1160.22</v>
      </c>
      <c r="C8556" s="29">
        <v>94.7</v>
      </c>
      <c r="D8556" s="8">
        <v>1.15E-4</v>
      </c>
      <c r="E8556" s="13">
        <f>D8556*'Assumptions Notes'!C$12</f>
        <v>1.38E-2</v>
      </c>
      <c r="F8556" s="15">
        <f t="shared" si="266"/>
        <v>1.0890500000000001E-2</v>
      </c>
      <c r="G8556" s="10">
        <f>IF(C8556&gt;'Assumptions Notes'!C$11,'Assumptions Notes'!C$11,C8556)</f>
        <v>94.7</v>
      </c>
      <c r="H8556" s="15">
        <f t="shared" si="267"/>
        <v>1.0890500000000001E-2</v>
      </c>
      <c r="I8556" s="2">
        <f>IF(C8556&gt;'Assumptions Notes'!C$11,-C8556*('Assumptions Notes'!C$13/(2*1000)),G8556*D8556)</f>
        <v>1.0890500000000001E-2</v>
      </c>
    </row>
    <row r="8557" spans="1:9" ht="16" x14ac:dyDescent="0.2">
      <c r="A8557" s="5">
        <v>42730.25</v>
      </c>
      <c r="B8557" s="2">
        <v>1149.6300000000001</v>
      </c>
      <c r="C8557" s="29">
        <v>96.5</v>
      </c>
      <c r="D8557" s="8">
        <v>1.325E-4</v>
      </c>
      <c r="E8557" s="13">
        <f>D8557*'Assumptions Notes'!C$12</f>
        <v>1.5900000000000001E-2</v>
      </c>
      <c r="F8557" s="15">
        <f t="shared" si="266"/>
        <v>1.2786249999999999E-2</v>
      </c>
      <c r="G8557" s="10">
        <f>IF(C8557&gt;'Assumptions Notes'!C$11,'Assumptions Notes'!C$11,C8557)</f>
        <v>96.5</v>
      </c>
      <c r="H8557" s="15">
        <f t="shared" si="267"/>
        <v>1.2786249999999999E-2</v>
      </c>
      <c r="I8557" s="2">
        <f>IF(C8557&gt;'Assumptions Notes'!C$11,-C8557*('Assumptions Notes'!C$13/(2*1000)),G8557*D8557)</f>
        <v>1.2786249999999999E-2</v>
      </c>
    </row>
    <row r="8558" spans="1:9" ht="16" x14ac:dyDescent="0.2">
      <c r="A8558" s="5">
        <v>42730.270833333336</v>
      </c>
      <c r="B8558" s="2">
        <v>1183.1500000000001</v>
      </c>
      <c r="C8558" s="29">
        <v>100.4</v>
      </c>
      <c r="D8558" s="8">
        <v>1.6249999999999999E-4</v>
      </c>
      <c r="E8558" s="13">
        <f>D8558*'Assumptions Notes'!C$12</f>
        <v>1.95E-2</v>
      </c>
      <c r="F8558" s="15">
        <f t="shared" si="266"/>
        <v>1.6315E-2</v>
      </c>
      <c r="G8558" s="10">
        <f>IF(C8558&gt;'Assumptions Notes'!C$11,'Assumptions Notes'!C$11,C8558)</f>
        <v>100.4</v>
      </c>
      <c r="H8558" s="15">
        <f t="shared" si="267"/>
        <v>1.6315E-2</v>
      </c>
      <c r="I8558" s="2">
        <f>IF(C8558&gt;'Assumptions Notes'!C$11,-C8558*('Assumptions Notes'!C$13/(2*1000)),G8558*D8558)</f>
        <v>1.6315E-2</v>
      </c>
    </row>
    <row r="8559" spans="1:9" ht="16" x14ac:dyDescent="0.2">
      <c r="A8559" s="5">
        <v>42730.291666666664</v>
      </c>
      <c r="B8559" s="2">
        <v>1224.76</v>
      </c>
      <c r="C8559" s="29">
        <v>98.9</v>
      </c>
      <c r="D8559" s="8">
        <v>1.9249999999999999E-4</v>
      </c>
      <c r="E8559" s="13">
        <f>D8559*'Assumptions Notes'!C$12</f>
        <v>2.3099999999999999E-2</v>
      </c>
      <c r="F8559" s="15">
        <f t="shared" si="266"/>
        <v>1.903825E-2</v>
      </c>
      <c r="G8559" s="10">
        <f>IF(C8559&gt;'Assumptions Notes'!C$11,'Assumptions Notes'!C$11,C8559)</f>
        <v>98.9</v>
      </c>
      <c r="H8559" s="15">
        <f t="shared" si="267"/>
        <v>1.903825E-2</v>
      </c>
      <c r="I8559" s="2">
        <f>IF(C8559&gt;'Assumptions Notes'!C$11,-C8559*('Assumptions Notes'!C$13/(2*1000)),G8559*D8559)</f>
        <v>1.903825E-2</v>
      </c>
    </row>
    <row r="8560" spans="1:9" ht="16" x14ac:dyDescent="0.2">
      <c r="A8560" s="5">
        <v>42730.3125</v>
      </c>
      <c r="B8560" s="2">
        <v>1232.6500000000001</v>
      </c>
      <c r="C8560" s="29">
        <v>96.9</v>
      </c>
      <c r="D8560" s="8">
        <v>2.0875000000000001E-4</v>
      </c>
      <c r="E8560" s="13">
        <f>D8560*'Assumptions Notes'!C$12</f>
        <v>2.5049999999999999E-2</v>
      </c>
      <c r="F8560" s="15">
        <f t="shared" si="266"/>
        <v>2.0227875000000003E-2</v>
      </c>
      <c r="G8560" s="10">
        <f>IF(C8560&gt;'Assumptions Notes'!C$11,'Assumptions Notes'!C$11,C8560)</f>
        <v>96.9</v>
      </c>
      <c r="H8560" s="15">
        <f t="shared" si="267"/>
        <v>2.0227875000000003E-2</v>
      </c>
      <c r="I8560" s="2">
        <f>IF(C8560&gt;'Assumptions Notes'!C$11,-C8560*('Assumptions Notes'!C$13/(2*1000)),G8560*D8560)</f>
        <v>2.0227875000000003E-2</v>
      </c>
    </row>
    <row r="8561" spans="1:9" ht="16" x14ac:dyDescent="0.2">
      <c r="A8561" s="5">
        <v>42730.333333333336</v>
      </c>
      <c r="B8561" s="2">
        <v>1261.73</v>
      </c>
      <c r="C8561" s="29">
        <v>95.3</v>
      </c>
      <c r="D8561" s="8">
        <v>2.2499999999999999E-4</v>
      </c>
      <c r="E8561" s="13">
        <f>D8561*'Assumptions Notes'!C$12</f>
        <v>2.7E-2</v>
      </c>
      <c r="F8561" s="15">
        <f t="shared" si="266"/>
        <v>2.14425E-2</v>
      </c>
      <c r="G8561" s="10">
        <f>IF(C8561&gt;'Assumptions Notes'!C$11,'Assumptions Notes'!C$11,C8561)</f>
        <v>95.3</v>
      </c>
      <c r="H8561" s="15">
        <f t="shared" si="267"/>
        <v>2.14425E-2</v>
      </c>
      <c r="I8561" s="2">
        <f>IF(C8561&gt;'Assumptions Notes'!C$11,-C8561*('Assumptions Notes'!C$13/(2*1000)),G8561*D8561)</f>
        <v>2.14425E-2</v>
      </c>
    </row>
    <row r="8562" spans="1:9" ht="16" x14ac:dyDescent="0.2">
      <c r="A8562" s="5">
        <v>42730.354166666664</v>
      </c>
      <c r="B8562" s="2">
        <v>1256.0899999999999</v>
      </c>
      <c r="C8562" s="29">
        <v>94.2</v>
      </c>
      <c r="D8562" s="8">
        <v>2.2625E-4</v>
      </c>
      <c r="E8562" s="13">
        <f>D8562*'Assumptions Notes'!C$12</f>
        <v>2.7150000000000001E-2</v>
      </c>
      <c r="F8562" s="15">
        <f t="shared" si="266"/>
        <v>2.1312750000000002E-2</v>
      </c>
      <c r="G8562" s="10">
        <f>IF(C8562&gt;'Assumptions Notes'!C$11,'Assumptions Notes'!C$11,C8562)</f>
        <v>94.2</v>
      </c>
      <c r="H8562" s="15">
        <f t="shared" si="267"/>
        <v>2.1312750000000002E-2</v>
      </c>
      <c r="I8562" s="2">
        <f>IF(C8562&gt;'Assumptions Notes'!C$11,-C8562*('Assumptions Notes'!C$13/(2*1000)),G8562*D8562)</f>
        <v>2.1312750000000002E-2</v>
      </c>
    </row>
    <row r="8563" spans="1:9" ht="16" x14ac:dyDescent="0.2">
      <c r="A8563" s="5">
        <v>42730.375</v>
      </c>
      <c r="B8563" s="2">
        <v>1251.74</v>
      </c>
      <c r="C8563" s="29">
        <v>98.1</v>
      </c>
      <c r="D8563" s="8">
        <v>2.275E-4</v>
      </c>
      <c r="E8563" s="13">
        <f>D8563*'Assumptions Notes'!C$12</f>
        <v>2.7300000000000001E-2</v>
      </c>
      <c r="F8563" s="15">
        <f t="shared" si="266"/>
        <v>2.2317749999999997E-2</v>
      </c>
      <c r="G8563" s="10">
        <f>IF(C8563&gt;'Assumptions Notes'!C$11,'Assumptions Notes'!C$11,C8563)</f>
        <v>98.1</v>
      </c>
      <c r="H8563" s="15">
        <f t="shared" si="267"/>
        <v>2.2317749999999997E-2</v>
      </c>
      <c r="I8563" s="2">
        <f>IF(C8563&gt;'Assumptions Notes'!C$11,-C8563*('Assumptions Notes'!C$13/(2*1000)),G8563*D8563)</f>
        <v>2.2317749999999997E-2</v>
      </c>
    </row>
    <row r="8564" spans="1:9" ht="16" x14ac:dyDescent="0.2">
      <c r="A8564" s="5">
        <v>42730.395833333336</v>
      </c>
      <c r="B8564" s="2">
        <v>1272.25</v>
      </c>
      <c r="C8564" s="29">
        <v>94.3</v>
      </c>
      <c r="D8564" s="8">
        <v>2.1875E-4</v>
      </c>
      <c r="E8564" s="13">
        <f>D8564*'Assumptions Notes'!C$12</f>
        <v>2.6249999999999999E-2</v>
      </c>
      <c r="F8564" s="15">
        <f t="shared" si="266"/>
        <v>2.0628125000000001E-2</v>
      </c>
      <c r="G8564" s="10">
        <f>IF(C8564&gt;'Assumptions Notes'!C$11,'Assumptions Notes'!C$11,C8564)</f>
        <v>94.3</v>
      </c>
      <c r="H8564" s="15">
        <f t="shared" si="267"/>
        <v>2.0628125000000001E-2</v>
      </c>
      <c r="I8564" s="2">
        <f>IF(C8564&gt;'Assumptions Notes'!C$11,-C8564*('Assumptions Notes'!C$13/(2*1000)),G8564*D8564)</f>
        <v>2.0628125000000001E-2</v>
      </c>
    </row>
    <row r="8565" spans="1:9" ht="16" x14ac:dyDescent="0.2">
      <c r="A8565" s="5">
        <v>42730.416666666664</v>
      </c>
      <c r="B8565" s="2">
        <v>1269.06</v>
      </c>
      <c r="C8565" s="29">
        <v>91.1</v>
      </c>
      <c r="D8565" s="8">
        <v>2.1000000000000001E-4</v>
      </c>
      <c r="E8565" s="13">
        <f>D8565*'Assumptions Notes'!C$12</f>
        <v>2.52E-2</v>
      </c>
      <c r="F8565" s="15">
        <f t="shared" si="266"/>
        <v>1.9130999999999999E-2</v>
      </c>
      <c r="G8565" s="10">
        <f>IF(C8565&gt;'Assumptions Notes'!C$11,'Assumptions Notes'!C$11,C8565)</f>
        <v>91.1</v>
      </c>
      <c r="H8565" s="15">
        <f t="shared" si="267"/>
        <v>1.9130999999999999E-2</v>
      </c>
      <c r="I8565" s="2">
        <f>IF(C8565&gt;'Assumptions Notes'!C$11,-C8565*('Assumptions Notes'!C$13/(2*1000)),G8565*D8565)</f>
        <v>1.9130999999999999E-2</v>
      </c>
    </row>
    <row r="8566" spans="1:9" ht="16" x14ac:dyDescent="0.2">
      <c r="A8566" s="5">
        <v>42730.4375</v>
      </c>
      <c r="B8566" s="2">
        <v>1277.68</v>
      </c>
      <c r="C8566" s="29">
        <v>88.1</v>
      </c>
      <c r="D8566" s="8">
        <v>2.075E-4</v>
      </c>
      <c r="E8566" s="13">
        <f>D8566*'Assumptions Notes'!C$12</f>
        <v>2.4899999999999999E-2</v>
      </c>
      <c r="F8566" s="15">
        <f t="shared" si="266"/>
        <v>1.8280749999999998E-2</v>
      </c>
      <c r="G8566" s="10">
        <f>IF(C8566&gt;'Assumptions Notes'!C$11,'Assumptions Notes'!C$11,C8566)</f>
        <v>88.1</v>
      </c>
      <c r="H8566" s="15">
        <f t="shared" si="267"/>
        <v>1.8280749999999998E-2</v>
      </c>
      <c r="I8566" s="2">
        <f>IF(C8566&gt;'Assumptions Notes'!C$11,-C8566*('Assumptions Notes'!C$13/(2*1000)),G8566*D8566)</f>
        <v>1.8280749999999998E-2</v>
      </c>
    </row>
    <row r="8567" spans="1:9" ht="16" x14ac:dyDescent="0.2">
      <c r="A8567" s="5">
        <v>42730.458333333336</v>
      </c>
      <c r="B8567" s="2">
        <v>1275.03</v>
      </c>
      <c r="C8567" s="29">
        <v>87.7</v>
      </c>
      <c r="D8567" s="8">
        <v>2.05E-4</v>
      </c>
      <c r="E8567" s="13">
        <f>D8567*'Assumptions Notes'!C$12</f>
        <v>2.46E-2</v>
      </c>
      <c r="F8567" s="15">
        <f t="shared" si="266"/>
        <v>1.7978500000000001E-2</v>
      </c>
      <c r="G8567" s="10">
        <f>IF(C8567&gt;'Assumptions Notes'!C$11,'Assumptions Notes'!C$11,C8567)</f>
        <v>87.7</v>
      </c>
      <c r="H8567" s="15">
        <f t="shared" si="267"/>
        <v>1.7978500000000001E-2</v>
      </c>
      <c r="I8567" s="2">
        <f>IF(C8567&gt;'Assumptions Notes'!C$11,-C8567*('Assumptions Notes'!C$13/(2*1000)),G8567*D8567)</f>
        <v>1.7978500000000001E-2</v>
      </c>
    </row>
    <row r="8568" spans="1:9" ht="16" x14ac:dyDescent="0.2">
      <c r="A8568" s="5">
        <v>42730.479166666664</v>
      </c>
      <c r="B8568" s="2">
        <v>1265.3599999999999</v>
      </c>
      <c r="C8568" s="29">
        <v>87.7</v>
      </c>
      <c r="D8568" s="8">
        <v>2.1499999999999999E-4</v>
      </c>
      <c r="E8568" s="13">
        <f>D8568*'Assumptions Notes'!C$12</f>
        <v>2.58E-2</v>
      </c>
      <c r="F8568" s="15">
        <f t="shared" si="266"/>
        <v>1.8855500000000001E-2</v>
      </c>
      <c r="G8568" s="10">
        <f>IF(C8568&gt;'Assumptions Notes'!C$11,'Assumptions Notes'!C$11,C8568)</f>
        <v>87.7</v>
      </c>
      <c r="H8568" s="15">
        <f t="shared" si="267"/>
        <v>1.8855500000000001E-2</v>
      </c>
      <c r="I8568" s="2">
        <f>IF(C8568&gt;'Assumptions Notes'!C$11,-C8568*('Assumptions Notes'!C$13/(2*1000)),G8568*D8568)</f>
        <v>1.8855500000000001E-2</v>
      </c>
    </row>
    <row r="8569" spans="1:9" ht="16" x14ac:dyDescent="0.2">
      <c r="A8569" s="5">
        <v>42730.5</v>
      </c>
      <c r="B8569" s="2">
        <v>1249.6400000000001</v>
      </c>
      <c r="C8569" s="29">
        <v>91.9</v>
      </c>
      <c r="D8569" s="8">
        <v>2.2499999999999999E-4</v>
      </c>
      <c r="E8569" s="13">
        <f>D8569*'Assumptions Notes'!C$12</f>
        <v>2.7E-2</v>
      </c>
      <c r="F8569" s="15">
        <f t="shared" si="266"/>
        <v>2.0677500000000001E-2</v>
      </c>
      <c r="G8569" s="10">
        <f>IF(C8569&gt;'Assumptions Notes'!C$11,'Assumptions Notes'!C$11,C8569)</f>
        <v>91.9</v>
      </c>
      <c r="H8569" s="15">
        <f t="shared" si="267"/>
        <v>2.0677500000000001E-2</v>
      </c>
      <c r="I8569" s="2">
        <f>IF(C8569&gt;'Assumptions Notes'!C$11,-C8569*('Assumptions Notes'!C$13/(2*1000)),G8569*D8569)</f>
        <v>2.0677500000000001E-2</v>
      </c>
    </row>
    <row r="8570" spans="1:9" ht="16" x14ac:dyDescent="0.2">
      <c r="A8570" s="5">
        <v>42730.520833333336</v>
      </c>
      <c r="B8570" s="2">
        <v>1242.48</v>
      </c>
      <c r="C8570" s="29">
        <v>94.9</v>
      </c>
      <c r="D8570" s="8">
        <v>2.1250000000000002E-4</v>
      </c>
      <c r="E8570" s="13">
        <f>D8570*'Assumptions Notes'!C$12</f>
        <v>2.5500000000000002E-2</v>
      </c>
      <c r="F8570" s="15">
        <f t="shared" si="266"/>
        <v>2.0166250000000004E-2</v>
      </c>
      <c r="G8570" s="10">
        <f>IF(C8570&gt;'Assumptions Notes'!C$11,'Assumptions Notes'!C$11,C8570)</f>
        <v>94.9</v>
      </c>
      <c r="H8570" s="15">
        <f t="shared" si="267"/>
        <v>2.0166250000000004E-2</v>
      </c>
      <c r="I8570" s="2">
        <f>IF(C8570&gt;'Assumptions Notes'!C$11,-C8570*('Assumptions Notes'!C$13/(2*1000)),G8570*D8570)</f>
        <v>2.0166250000000004E-2</v>
      </c>
    </row>
    <row r="8571" spans="1:9" ht="16" x14ac:dyDescent="0.2">
      <c r="A8571" s="5">
        <v>42730.541666666664</v>
      </c>
      <c r="B8571" s="2">
        <v>1219.04</v>
      </c>
      <c r="C8571" s="29">
        <v>92.9</v>
      </c>
      <c r="D8571" s="8">
        <v>2.0000000000000001E-4</v>
      </c>
      <c r="E8571" s="13">
        <f>D8571*'Assumptions Notes'!C$12</f>
        <v>2.4E-2</v>
      </c>
      <c r="F8571" s="15">
        <f t="shared" si="266"/>
        <v>1.8580000000000003E-2</v>
      </c>
      <c r="G8571" s="10">
        <f>IF(C8571&gt;'Assumptions Notes'!C$11,'Assumptions Notes'!C$11,C8571)</f>
        <v>92.9</v>
      </c>
      <c r="H8571" s="15">
        <f t="shared" si="267"/>
        <v>1.8580000000000003E-2</v>
      </c>
      <c r="I8571" s="2">
        <f>IF(C8571&gt;'Assumptions Notes'!C$11,-C8571*('Assumptions Notes'!C$13/(2*1000)),G8571*D8571)</f>
        <v>1.8580000000000003E-2</v>
      </c>
    </row>
    <row r="8572" spans="1:9" ht="16" x14ac:dyDescent="0.2">
      <c r="A8572" s="5">
        <v>42730.5625</v>
      </c>
      <c r="B8572" s="2">
        <v>1222.47</v>
      </c>
      <c r="C8572" s="29">
        <v>92</v>
      </c>
      <c r="D8572" s="8">
        <v>1.975E-4</v>
      </c>
      <c r="E8572" s="13">
        <f>D8572*'Assumptions Notes'!C$12</f>
        <v>2.3699999999999999E-2</v>
      </c>
      <c r="F8572" s="15">
        <f t="shared" si="266"/>
        <v>1.8169999999999999E-2</v>
      </c>
      <c r="G8572" s="10">
        <f>IF(C8572&gt;'Assumptions Notes'!C$11,'Assumptions Notes'!C$11,C8572)</f>
        <v>92</v>
      </c>
      <c r="H8572" s="15">
        <f t="shared" si="267"/>
        <v>1.8169999999999999E-2</v>
      </c>
      <c r="I8572" s="2">
        <f>IF(C8572&gt;'Assumptions Notes'!C$11,-C8572*('Assumptions Notes'!C$13/(2*1000)),G8572*D8572)</f>
        <v>1.8169999999999999E-2</v>
      </c>
    </row>
    <row r="8573" spans="1:9" ht="16" x14ac:dyDescent="0.2">
      <c r="A8573" s="5">
        <v>42730.583333333336</v>
      </c>
      <c r="B8573" s="2">
        <v>1232.23</v>
      </c>
      <c r="C8573" s="29">
        <v>89.4</v>
      </c>
      <c r="D8573" s="8">
        <v>1.95E-4</v>
      </c>
      <c r="E8573" s="13">
        <f>D8573*'Assumptions Notes'!C$12</f>
        <v>2.3400000000000001E-2</v>
      </c>
      <c r="F8573" s="15">
        <f t="shared" si="266"/>
        <v>1.7433000000000001E-2</v>
      </c>
      <c r="G8573" s="10">
        <f>IF(C8573&gt;'Assumptions Notes'!C$11,'Assumptions Notes'!C$11,C8573)</f>
        <v>89.4</v>
      </c>
      <c r="H8573" s="15">
        <f t="shared" si="267"/>
        <v>1.7433000000000001E-2</v>
      </c>
      <c r="I8573" s="2">
        <f>IF(C8573&gt;'Assumptions Notes'!C$11,-C8573*('Assumptions Notes'!C$13/(2*1000)),G8573*D8573)</f>
        <v>1.7433000000000001E-2</v>
      </c>
    </row>
    <row r="8574" spans="1:9" ht="16" x14ac:dyDescent="0.2">
      <c r="A8574" s="5">
        <v>42730.604166666664</v>
      </c>
      <c r="B8574" s="2">
        <v>1204.4000000000001</v>
      </c>
      <c r="C8574" s="29">
        <v>86.5</v>
      </c>
      <c r="D8574" s="8">
        <v>1.9625E-4</v>
      </c>
      <c r="E8574" s="13">
        <f>D8574*'Assumptions Notes'!C$12</f>
        <v>2.3550000000000001E-2</v>
      </c>
      <c r="F8574" s="15">
        <f t="shared" si="266"/>
        <v>1.6975625000000001E-2</v>
      </c>
      <c r="G8574" s="10">
        <f>IF(C8574&gt;'Assumptions Notes'!C$11,'Assumptions Notes'!C$11,C8574)</f>
        <v>86.5</v>
      </c>
      <c r="H8574" s="15">
        <f t="shared" si="267"/>
        <v>1.6975625000000001E-2</v>
      </c>
      <c r="I8574" s="2">
        <f>IF(C8574&gt;'Assumptions Notes'!C$11,-C8574*('Assumptions Notes'!C$13/(2*1000)),G8574*D8574)</f>
        <v>1.6975625000000001E-2</v>
      </c>
    </row>
    <row r="8575" spans="1:9" ht="16" x14ac:dyDescent="0.2">
      <c r="A8575" s="5">
        <v>42730.625</v>
      </c>
      <c r="B8575" s="2">
        <v>1264.74</v>
      </c>
      <c r="C8575" s="29">
        <v>89.6</v>
      </c>
      <c r="D8575" s="8">
        <v>1.975E-4</v>
      </c>
      <c r="E8575" s="13">
        <f>D8575*'Assumptions Notes'!C$12</f>
        <v>2.3699999999999999E-2</v>
      </c>
      <c r="F8575" s="15">
        <f t="shared" si="266"/>
        <v>1.7696E-2</v>
      </c>
      <c r="G8575" s="10">
        <f>IF(C8575&gt;'Assumptions Notes'!C$11,'Assumptions Notes'!C$11,C8575)</f>
        <v>89.6</v>
      </c>
      <c r="H8575" s="15">
        <f t="shared" si="267"/>
        <v>1.7696E-2</v>
      </c>
      <c r="I8575" s="2">
        <f>IF(C8575&gt;'Assumptions Notes'!C$11,-C8575*('Assumptions Notes'!C$13/(2*1000)),G8575*D8575)</f>
        <v>1.7696E-2</v>
      </c>
    </row>
    <row r="8576" spans="1:9" ht="16" x14ac:dyDescent="0.2">
      <c r="A8576" s="5">
        <v>42730.645833333336</v>
      </c>
      <c r="B8576" s="2">
        <v>1285.69</v>
      </c>
      <c r="C8576" s="29">
        <v>89.4</v>
      </c>
      <c r="D8576" s="8">
        <v>2.2124999999999998E-4</v>
      </c>
      <c r="E8576" s="13">
        <f>D8576*'Assumptions Notes'!C$12</f>
        <v>2.6549999999999997E-2</v>
      </c>
      <c r="F8576" s="15">
        <f t="shared" si="266"/>
        <v>1.9779749999999999E-2</v>
      </c>
      <c r="G8576" s="10">
        <f>IF(C8576&gt;'Assumptions Notes'!C$11,'Assumptions Notes'!C$11,C8576)</f>
        <v>89.4</v>
      </c>
      <c r="H8576" s="15">
        <f t="shared" si="267"/>
        <v>1.9779749999999999E-2</v>
      </c>
      <c r="I8576" s="2">
        <f>IF(C8576&gt;'Assumptions Notes'!C$11,-C8576*('Assumptions Notes'!C$13/(2*1000)),G8576*D8576)</f>
        <v>1.9779749999999999E-2</v>
      </c>
    </row>
    <row r="8577" spans="1:9" ht="16" x14ac:dyDescent="0.2">
      <c r="A8577" s="5">
        <v>42730.666666666664</v>
      </c>
      <c r="B8577" s="2">
        <v>1315.99</v>
      </c>
      <c r="C8577" s="29">
        <v>84.3</v>
      </c>
      <c r="D8577" s="8">
        <v>2.4499999999999999E-4</v>
      </c>
      <c r="E8577" s="13">
        <f>D8577*'Assumptions Notes'!C$12</f>
        <v>2.9399999999999999E-2</v>
      </c>
      <c r="F8577" s="15">
        <f t="shared" si="266"/>
        <v>2.0653499999999998E-2</v>
      </c>
      <c r="G8577" s="10">
        <f>IF(C8577&gt;'Assumptions Notes'!C$11,'Assumptions Notes'!C$11,C8577)</f>
        <v>84.3</v>
      </c>
      <c r="H8577" s="15">
        <f t="shared" si="267"/>
        <v>2.0653499999999998E-2</v>
      </c>
      <c r="I8577" s="2">
        <f>IF(C8577&gt;'Assumptions Notes'!C$11,-C8577*('Assumptions Notes'!C$13/(2*1000)),G8577*D8577)</f>
        <v>2.0653499999999998E-2</v>
      </c>
    </row>
    <row r="8578" spans="1:9" ht="16" x14ac:dyDescent="0.2">
      <c r="A8578" s="5">
        <v>42730.6875</v>
      </c>
      <c r="B8578" s="2">
        <v>1328.13</v>
      </c>
      <c r="C8578" s="29">
        <v>83.5</v>
      </c>
      <c r="D8578" s="8">
        <v>2.7E-4</v>
      </c>
      <c r="E8578" s="13">
        <f>D8578*'Assumptions Notes'!C$12</f>
        <v>3.2399999999999998E-2</v>
      </c>
      <c r="F8578" s="15">
        <f t="shared" si="266"/>
        <v>2.2544999999999999E-2</v>
      </c>
      <c r="G8578" s="10">
        <f>IF(C8578&gt;'Assumptions Notes'!C$11,'Assumptions Notes'!C$11,C8578)</f>
        <v>83.5</v>
      </c>
      <c r="H8578" s="15">
        <f t="shared" si="267"/>
        <v>2.2544999999999999E-2</v>
      </c>
      <c r="I8578" s="2">
        <f>IF(C8578&gt;'Assumptions Notes'!C$11,-C8578*('Assumptions Notes'!C$13/(2*1000)),G8578*D8578)</f>
        <v>2.2544999999999999E-2</v>
      </c>
    </row>
    <row r="8579" spans="1:9" ht="16" x14ac:dyDescent="0.2">
      <c r="A8579" s="5">
        <v>42730.708333333336</v>
      </c>
      <c r="B8579" s="2">
        <v>1340.89</v>
      </c>
      <c r="C8579" s="29">
        <v>82.1</v>
      </c>
      <c r="D8579" s="8">
        <v>2.9500000000000001E-4</v>
      </c>
      <c r="E8579" s="13">
        <f>D8579*'Assumptions Notes'!C$12</f>
        <v>3.5400000000000001E-2</v>
      </c>
      <c r="F8579" s="15">
        <f t="shared" ref="F8579:F8642" si="268">D8579*C8579</f>
        <v>2.4219499999999998E-2</v>
      </c>
      <c r="G8579" s="10">
        <f>IF(C8579&gt;'Assumptions Notes'!C$11,'Assumptions Notes'!C$11,C8579)</f>
        <v>82.1</v>
      </c>
      <c r="H8579" s="15">
        <f t="shared" ref="H8579:H8642" si="269">G8579*D8579</f>
        <v>2.4219499999999998E-2</v>
      </c>
      <c r="I8579" s="2">
        <f>IF(C8579&gt;'Assumptions Notes'!C$11,-C8579*('Assumptions Notes'!C$13/(2*1000)),G8579*D8579)</f>
        <v>2.4219499999999998E-2</v>
      </c>
    </row>
    <row r="8580" spans="1:9" ht="16" x14ac:dyDescent="0.2">
      <c r="A8580" s="5">
        <v>42730.729166666664</v>
      </c>
      <c r="B8580" s="2">
        <v>1390.65</v>
      </c>
      <c r="C8580" s="29">
        <v>80.2</v>
      </c>
      <c r="D8580" s="8">
        <v>2.9750000000000002E-4</v>
      </c>
      <c r="E8580" s="13">
        <f>D8580*'Assumptions Notes'!C$12</f>
        <v>3.5700000000000003E-2</v>
      </c>
      <c r="F8580" s="15">
        <f t="shared" si="268"/>
        <v>2.3859500000000002E-2</v>
      </c>
      <c r="G8580" s="10">
        <f>IF(C8580&gt;'Assumptions Notes'!C$11,'Assumptions Notes'!C$11,C8580)</f>
        <v>80.2</v>
      </c>
      <c r="H8580" s="15">
        <f t="shared" si="269"/>
        <v>2.3859500000000002E-2</v>
      </c>
      <c r="I8580" s="2">
        <f>IF(C8580&gt;'Assumptions Notes'!C$11,-C8580*('Assumptions Notes'!C$13/(2*1000)),G8580*D8580)</f>
        <v>2.3859500000000002E-2</v>
      </c>
    </row>
    <row r="8581" spans="1:9" ht="16" x14ac:dyDescent="0.2">
      <c r="A8581" s="5">
        <v>42730.75</v>
      </c>
      <c r="B8581" s="2">
        <v>1418.21</v>
      </c>
      <c r="C8581" s="29">
        <v>83.9</v>
      </c>
      <c r="D8581" s="8">
        <v>2.9999999999999997E-4</v>
      </c>
      <c r="E8581" s="13">
        <f>D8581*'Assumptions Notes'!C$12</f>
        <v>3.5999999999999997E-2</v>
      </c>
      <c r="F8581" s="15">
        <f t="shared" si="268"/>
        <v>2.5169999999999998E-2</v>
      </c>
      <c r="G8581" s="10">
        <f>IF(C8581&gt;'Assumptions Notes'!C$11,'Assumptions Notes'!C$11,C8581)</f>
        <v>83.9</v>
      </c>
      <c r="H8581" s="15">
        <f t="shared" si="269"/>
        <v>2.5169999999999998E-2</v>
      </c>
      <c r="I8581" s="2">
        <f>IF(C8581&gt;'Assumptions Notes'!C$11,-C8581*('Assumptions Notes'!C$13/(2*1000)),G8581*D8581)</f>
        <v>2.5169999999999998E-2</v>
      </c>
    </row>
    <row r="8582" spans="1:9" ht="16" x14ac:dyDescent="0.2">
      <c r="A8582" s="5">
        <v>42730.770833333336</v>
      </c>
      <c r="B8582" s="2">
        <v>1433.41</v>
      </c>
      <c r="C8582" s="29">
        <v>83</v>
      </c>
      <c r="D8582" s="8">
        <v>2.9999999999999997E-4</v>
      </c>
      <c r="E8582" s="13">
        <f>D8582*'Assumptions Notes'!C$12</f>
        <v>3.5999999999999997E-2</v>
      </c>
      <c r="F8582" s="15">
        <f t="shared" si="268"/>
        <v>2.4899999999999999E-2</v>
      </c>
      <c r="G8582" s="10">
        <f>IF(C8582&gt;'Assumptions Notes'!C$11,'Assumptions Notes'!C$11,C8582)</f>
        <v>83</v>
      </c>
      <c r="H8582" s="15">
        <f t="shared" si="269"/>
        <v>2.4899999999999999E-2</v>
      </c>
      <c r="I8582" s="2">
        <f>IF(C8582&gt;'Assumptions Notes'!C$11,-C8582*('Assumptions Notes'!C$13/(2*1000)),G8582*D8582)</f>
        <v>2.4899999999999999E-2</v>
      </c>
    </row>
    <row r="8583" spans="1:9" ht="16" x14ac:dyDescent="0.2">
      <c r="A8583" s="5">
        <v>42730.791666666664</v>
      </c>
      <c r="B8583" s="2">
        <v>1438.37</v>
      </c>
      <c r="C8583" s="29">
        <v>79.8</v>
      </c>
      <c r="D8583" s="8">
        <v>2.9999999999999997E-4</v>
      </c>
      <c r="E8583" s="13">
        <f>D8583*'Assumptions Notes'!C$12</f>
        <v>3.5999999999999997E-2</v>
      </c>
      <c r="F8583" s="15">
        <f t="shared" si="268"/>
        <v>2.3939999999999996E-2</v>
      </c>
      <c r="G8583" s="10">
        <f>IF(C8583&gt;'Assumptions Notes'!C$11,'Assumptions Notes'!C$11,C8583)</f>
        <v>79.8</v>
      </c>
      <c r="H8583" s="15">
        <f t="shared" si="269"/>
        <v>2.3939999999999996E-2</v>
      </c>
      <c r="I8583" s="2">
        <f>IF(C8583&gt;'Assumptions Notes'!C$11,-C8583*('Assumptions Notes'!C$13/(2*1000)),G8583*D8583)</f>
        <v>2.3939999999999996E-2</v>
      </c>
    </row>
    <row r="8584" spans="1:9" ht="16" x14ac:dyDescent="0.2">
      <c r="A8584" s="5">
        <v>42730.8125</v>
      </c>
      <c r="B8584" s="2">
        <v>1398.54</v>
      </c>
      <c r="C8584" s="29">
        <v>79.400000000000006</v>
      </c>
      <c r="D8584" s="8">
        <v>2.9750000000000002E-4</v>
      </c>
      <c r="E8584" s="13">
        <f>D8584*'Assumptions Notes'!C$12</f>
        <v>3.5700000000000003E-2</v>
      </c>
      <c r="F8584" s="15">
        <f t="shared" si="268"/>
        <v>2.3621500000000004E-2</v>
      </c>
      <c r="G8584" s="10">
        <f>IF(C8584&gt;'Assumptions Notes'!C$11,'Assumptions Notes'!C$11,C8584)</f>
        <v>79.400000000000006</v>
      </c>
      <c r="H8584" s="15">
        <f t="shared" si="269"/>
        <v>2.3621500000000004E-2</v>
      </c>
      <c r="I8584" s="2">
        <f>IF(C8584&gt;'Assumptions Notes'!C$11,-C8584*('Assumptions Notes'!C$13/(2*1000)),G8584*D8584)</f>
        <v>2.3621500000000004E-2</v>
      </c>
    </row>
    <row r="8585" spans="1:9" ht="16" x14ac:dyDescent="0.2">
      <c r="A8585" s="5">
        <v>42730.833333333336</v>
      </c>
      <c r="B8585" s="2">
        <v>1372.41</v>
      </c>
      <c r="C8585" s="29">
        <v>79</v>
      </c>
      <c r="D8585" s="8">
        <v>2.9500000000000001E-4</v>
      </c>
      <c r="E8585" s="13">
        <f>D8585*'Assumptions Notes'!C$12</f>
        <v>3.5400000000000001E-2</v>
      </c>
      <c r="F8585" s="15">
        <f t="shared" si="268"/>
        <v>2.3305000000000003E-2</v>
      </c>
      <c r="G8585" s="10">
        <f>IF(C8585&gt;'Assumptions Notes'!C$11,'Assumptions Notes'!C$11,C8585)</f>
        <v>79</v>
      </c>
      <c r="H8585" s="15">
        <f t="shared" si="269"/>
        <v>2.3305000000000003E-2</v>
      </c>
      <c r="I8585" s="2">
        <f>IF(C8585&gt;'Assumptions Notes'!C$11,-C8585*('Assumptions Notes'!C$13/(2*1000)),G8585*D8585)</f>
        <v>2.3305000000000003E-2</v>
      </c>
    </row>
    <row r="8586" spans="1:9" ht="16" x14ac:dyDescent="0.2">
      <c r="A8586" s="5">
        <v>42730.854166666664</v>
      </c>
      <c r="B8586" s="2">
        <v>1376.62</v>
      </c>
      <c r="C8586" s="29">
        <v>79.7</v>
      </c>
      <c r="D8586" s="8">
        <v>2.9E-4</v>
      </c>
      <c r="E8586" s="13">
        <f>D8586*'Assumptions Notes'!C$12</f>
        <v>3.4799999999999998E-2</v>
      </c>
      <c r="F8586" s="15">
        <f t="shared" si="268"/>
        <v>2.3113000000000002E-2</v>
      </c>
      <c r="G8586" s="10">
        <f>IF(C8586&gt;'Assumptions Notes'!C$11,'Assumptions Notes'!C$11,C8586)</f>
        <v>79.7</v>
      </c>
      <c r="H8586" s="15">
        <f t="shared" si="269"/>
        <v>2.3113000000000002E-2</v>
      </c>
      <c r="I8586" s="2">
        <f>IF(C8586&gt;'Assumptions Notes'!C$11,-C8586*('Assumptions Notes'!C$13/(2*1000)),G8586*D8586)</f>
        <v>2.3113000000000002E-2</v>
      </c>
    </row>
    <row r="8587" spans="1:9" ht="16" x14ac:dyDescent="0.2">
      <c r="A8587" s="5">
        <v>42730.875</v>
      </c>
      <c r="B8587" s="2">
        <v>1369.63</v>
      </c>
      <c r="C8587" s="29">
        <v>80.8</v>
      </c>
      <c r="D8587" s="8">
        <v>2.8499999999999999E-4</v>
      </c>
      <c r="E8587" s="13">
        <f>D8587*'Assumptions Notes'!C$12</f>
        <v>3.4200000000000001E-2</v>
      </c>
      <c r="F8587" s="15">
        <f t="shared" si="268"/>
        <v>2.3028E-2</v>
      </c>
      <c r="G8587" s="10">
        <f>IF(C8587&gt;'Assumptions Notes'!C$11,'Assumptions Notes'!C$11,C8587)</f>
        <v>80.8</v>
      </c>
      <c r="H8587" s="15">
        <f t="shared" si="269"/>
        <v>2.3028E-2</v>
      </c>
      <c r="I8587" s="2">
        <f>IF(C8587&gt;'Assumptions Notes'!C$11,-C8587*('Assumptions Notes'!C$13/(2*1000)),G8587*D8587)</f>
        <v>2.3028E-2</v>
      </c>
    </row>
    <row r="8588" spans="1:9" ht="16" x14ac:dyDescent="0.2">
      <c r="A8588" s="5">
        <v>42730.895833333336</v>
      </c>
      <c r="B8588" s="2">
        <v>1342.74</v>
      </c>
      <c r="C8588" s="29">
        <v>79.900000000000006</v>
      </c>
      <c r="D8588" s="8">
        <v>2.7E-4</v>
      </c>
      <c r="E8588" s="13">
        <f>D8588*'Assumptions Notes'!C$12</f>
        <v>3.2399999999999998E-2</v>
      </c>
      <c r="F8588" s="15">
        <f t="shared" si="268"/>
        <v>2.1573000000000002E-2</v>
      </c>
      <c r="G8588" s="10">
        <f>IF(C8588&gt;'Assumptions Notes'!C$11,'Assumptions Notes'!C$11,C8588)</f>
        <v>79.900000000000006</v>
      </c>
      <c r="H8588" s="15">
        <f t="shared" si="269"/>
        <v>2.1573000000000002E-2</v>
      </c>
      <c r="I8588" s="2">
        <f>IF(C8588&gt;'Assumptions Notes'!C$11,-C8588*('Assumptions Notes'!C$13/(2*1000)),G8588*D8588)</f>
        <v>2.1573000000000002E-2</v>
      </c>
    </row>
    <row r="8589" spans="1:9" ht="16" x14ac:dyDescent="0.2">
      <c r="A8589" s="5">
        <v>42730.916666666664</v>
      </c>
      <c r="B8589" s="2">
        <v>1310.99</v>
      </c>
      <c r="C8589" s="29">
        <v>77.400000000000006</v>
      </c>
      <c r="D8589" s="8">
        <v>2.5500000000000002E-4</v>
      </c>
      <c r="E8589" s="13">
        <f>D8589*'Assumptions Notes'!C$12</f>
        <v>3.0600000000000002E-2</v>
      </c>
      <c r="F8589" s="15">
        <f t="shared" si="268"/>
        <v>1.9737000000000005E-2</v>
      </c>
      <c r="G8589" s="10">
        <f>IF(C8589&gt;'Assumptions Notes'!C$11,'Assumptions Notes'!C$11,C8589)</f>
        <v>77.400000000000006</v>
      </c>
      <c r="H8589" s="15">
        <f t="shared" si="269"/>
        <v>1.9737000000000005E-2</v>
      </c>
      <c r="I8589" s="2">
        <f>IF(C8589&gt;'Assumptions Notes'!C$11,-C8589*('Assumptions Notes'!C$13/(2*1000)),G8589*D8589)</f>
        <v>1.9737000000000005E-2</v>
      </c>
    </row>
    <row r="8590" spans="1:9" ht="16" x14ac:dyDescent="0.2">
      <c r="A8590" s="5">
        <v>42730.9375</v>
      </c>
      <c r="B8590" s="2">
        <v>1278.1500000000001</v>
      </c>
      <c r="C8590" s="29">
        <v>76.5</v>
      </c>
      <c r="D8590" s="8">
        <v>2.1250000000000002E-4</v>
      </c>
      <c r="E8590" s="13">
        <f>D8590*'Assumptions Notes'!C$12</f>
        <v>2.5500000000000002E-2</v>
      </c>
      <c r="F8590" s="15">
        <f t="shared" si="268"/>
        <v>1.625625E-2</v>
      </c>
      <c r="G8590" s="10">
        <f>IF(C8590&gt;'Assumptions Notes'!C$11,'Assumptions Notes'!C$11,C8590)</f>
        <v>76.5</v>
      </c>
      <c r="H8590" s="15">
        <f t="shared" si="269"/>
        <v>1.625625E-2</v>
      </c>
      <c r="I8590" s="2">
        <f>IF(C8590&gt;'Assumptions Notes'!C$11,-C8590*('Assumptions Notes'!C$13/(2*1000)),G8590*D8590)</f>
        <v>1.625625E-2</v>
      </c>
    </row>
    <row r="8591" spans="1:9" ht="16" x14ac:dyDescent="0.2">
      <c r="A8591" s="5">
        <v>42730.958333333336</v>
      </c>
      <c r="B8591" s="2">
        <v>1279.56</v>
      </c>
      <c r="C8591" s="29">
        <v>74.2</v>
      </c>
      <c r="D8591" s="8">
        <v>1.7000000000000001E-4</v>
      </c>
      <c r="E8591" s="13">
        <f>D8591*'Assumptions Notes'!C$12</f>
        <v>2.0400000000000001E-2</v>
      </c>
      <c r="F8591" s="15">
        <f t="shared" si="268"/>
        <v>1.2614000000000002E-2</v>
      </c>
      <c r="G8591" s="10">
        <f>IF(C8591&gt;'Assumptions Notes'!C$11,'Assumptions Notes'!C$11,C8591)</f>
        <v>74.2</v>
      </c>
      <c r="H8591" s="15">
        <f t="shared" si="269"/>
        <v>1.2614000000000002E-2</v>
      </c>
      <c r="I8591" s="2">
        <f>IF(C8591&gt;'Assumptions Notes'!C$11,-C8591*('Assumptions Notes'!C$13/(2*1000)),G8591*D8591)</f>
        <v>1.2614000000000002E-2</v>
      </c>
    </row>
    <row r="8592" spans="1:9" ht="16" x14ac:dyDescent="0.2">
      <c r="A8592" s="5">
        <v>42730.979166666664</v>
      </c>
      <c r="B8592" s="2">
        <v>1279.43</v>
      </c>
      <c r="C8592" s="29">
        <v>69.3</v>
      </c>
      <c r="D8592" s="8">
        <v>1.5000000000000001E-4</v>
      </c>
      <c r="E8592" s="13">
        <f>D8592*'Assumptions Notes'!C$12</f>
        <v>1.8000000000000002E-2</v>
      </c>
      <c r="F8592" s="15">
        <f t="shared" si="268"/>
        <v>1.0395E-2</v>
      </c>
      <c r="G8592" s="10">
        <f>IF(C8592&gt;'Assumptions Notes'!C$11,'Assumptions Notes'!C$11,C8592)</f>
        <v>69.3</v>
      </c>
      <c r="H8592" s="15">
        <f t="shared" si="269"/>
        <v>1.0395E-2</v>
      </c>
      <c r="I8592" s="2">
        <f>IF(C8592&gt;'Assumptions Notes'!C$11,-C8592*('Assumptions Notes'!C$13/(2*1000)),G8592*D8592)</f>
        <v>1.0395E-2</v>
      </c>
    </row>
    <row r="8593" spans="1:9" ht="16" x14ac:dyDescent="0.2">
      <c r="A8593" s="5">
        <v>42731</v>
      </c>
      <c r="B8593" s="2">
        <v>1446.65</v>
      </c>
      <c r="C8593" s="29">
        <v>73</v>
      </c>
      <c r="D8593" s="8">
        <v>1.2999999999999999E-4</v>
      </c>
      <c r="E8593" s="13">
        <f>D8593*'Assumptions Notes'!C$12</f>
        <v>1.5599999999999999E-2</v>
      </c>
      <c r="F8593" s="15">
        <f t="shared" si="268"/>
        <v>9.4899999999999984E-3</v>
      </c>
      <c r="G8593" s="10">
        <f>IF(C8593&gt;'Assumptions Notes'!C$11,'Assumptions Notes'!C$11,C8593)</f>
        <v>73</v>
      </c>
      <c r="H8593" s="15">
        <f t="shared" si="269"/>
        <v>9.4899999999999984E-3</v>
      </c>
      <c r="I8593" s="2">
        <f>IF(C8593&gt;'Assumptions Notes'!C$11,-C8593*('Assumptions Notes'!C$13/(2*1000)),G8593*D8593)</f>
        <v>9.4899999999999984E-3</v>
      </c>
    </row>
    <row r="8594" spans="1:9" ht="16" x14ac:dyDescent="0.2">
      <c r="A8594" s="5">
        <v>42731.020833333336</v>
      </c>
      <c r="B8594" s="2">
        <v>1338.99</v>
      </c>
      <c r="C8594" s="29">
        <v>76.099999999999994</v>
      </c>
      <c r="D8594" s="8">
        <v>1.175E-4</v>
      </c>
      <c r="E8594" s="13">
        <f>D8594*'Assumptions Notes'!C$12</f>
        <v>1.41E-2</v>
      </c>
      <c r="F8594" s="15">
        <f t="shared" si="268"/>
        <v>8.9417499999999983E-3</v>
      </c>
      <c r="G8594" s="10">
        <f>IF(C8594&gt;'Assumptions Notes'!C$11,'Assumptions Notes'!C$11,C8594)</f>
        <v>76.099999999999994</v>
      </c>
      <c r="H8594" s="15">
        <f t="shared" si="269"/>
        <v>8.9417499999999983E-3</v>
      </c>
      <c r="I8594" s="2">
        <f>IF(C8594&gt;'Assumptions Notes'!C$11,-C8594*('Assumptions Notes'!C$13/(2*1000)),G8594*D8594)</f>
        <v>8.9417499999999983E-3</v>
      </c>
    </row>
    <row r="8595" spans="1:9" ht="16" x14ac:dyDescent="0.2">
      <c r="A8595" s="5">
        <v>42731.041666666664</v>
      </c>
      <c r="B8595" s="2">
        <v>1270.3499999999999</v>
      </c>
      <c r="C8595" s="29">
        <v>74.400000000000006</v>
      </c>
      <c r="D8595" s="8">
        <v>1.05E-4</v>
      </c>
      <c r="E8595" s="13">
        <f>D8595*'Assumptions Notes'!C$12</f>
        <v>1.26E-2</v>
      </c>
      <c r="F8595" s="15">
        <f t="shared" si="268"/>
        <v>7.8120000000000012E-3</v>
      </c>
      <c r="G8595" s="10">
        <f>IF(C8595&gt;'Assumptions Notes'!C$11,'Assumptions Notes'!C$11,C8595)</f>
        <v>74.400000000000006</v>
      </c>
      <c r="H8595" s="15">
        <f t="shared" si="269"/>
        <v>7.8120000000000012E-3</v>
      </c>
      <c r="I8595" s="2">
        <f>IF(C8595&gt;'Assumptions Notes'!C$11,-C8595*('Assumptions Notes'!C$13/(2*1000)),G8595*D8595)</f>
        <v>7.8120000000000012E-3</v>
      </c>
    </row>
    <row r="8596" spans="1:9" ht="16" x14ac:dyDescent="0.2">
      <c r="A8596" s="5">
        <v>42731.0625</v>
      </c>
      <c r="B8596" s="2">
        <v>1214.82</v>
      </c>
      <c r="C8596" s="29">
        <v>75.2</v>
      </c>
      <c r="D8596" s="8">
        <v>1.025E-4</v>
      </c>
      <c r="E8596" s="13">
        <f>D8596*'Assumptions Notes'!C$12</f>
        <v>1.23E-2</v>
      </c>
      <c r="F8596" s="15">
        <f t="shared" si="268"/>
        <v>7.7080000000000004E-3</v>
      </c>
      <c r="G8596" s="10">
        <f>IF(C8596&gt;'Assumptions Notes'!C$11,'Assumptions Notes'!C$11,C8596)</f>
        <v>75.2</v>
      </c>
      <c r="H8596" s="15">
        <f t="shared" si="269"/>
        <v>7.7080000000000004E-3</v>
      </c>
      <c r="I8596" s="2">
        <f>IF(C8596&gt;'Assumptions Notes'!C$11,-C8596*('Assumptions Notes'!C$13/(2*1000)),G8596*D8596)</f>
        <v>7.7080000000000004E-3</v>
      </c>
    </row>
    <row r="8597" spans="1:9" ht="16" x14ac:dyDescent="0.2">
      <c r="A8597" s="5">
        <v>42731.083333333336</v>
      </c>
      <c r="B8597" s="2">
        <v>1163.07</v>
      </c>
      <c r="C8597" s="29">
        <v>72.2</v>
      </c>
      <c r="D8597" s="8">
        <v>1E-4</v>
      </c>
      <c r="E8597" s="13">
        <f>D8597*'Assumptions Notes'!C$12</f>
        <v>1.2E-2</v>
      </c>
      <c r="F8597" s="15">
        <f t="shared" si="268"/>
        <v>7.2200000000000007E-3</v>
      </c>
      <c r="G8597" s="10">
        <f>IF(C8597&gt;'Assumptions Notes'!C$11,'Assumptions Notes'!C$11,C8597)</f>
        <v>72.2</v>
      </c>
      <c r="H8597" s="15">
        <f t="shared" si="269"/>
        <v>7.2200000000000007E-3</v>
      </c>
      <c r="I8597" s="2">
        <f>IF(C8597&gt;'Assumptions Notes'!C$11,-C8597*('Assumptions Notes'!C$13/(2*1000)),G8597*D8597)</f>
        <v>7.2200000000000007E-3</v>
      </c>
    </row>
    <row r="8598" spans="1:9" ht="16" x14ac:dyDescent="0.2">
      <c r="A8598" s="5">
        <v>42731.104166666664</v>
      </c>
      <c r="B8598" s="2">
        <v>1137.6300000000001</v>
      </c>
      <c r="C8598" s="29">
        <v>70.7</v>
      </c>
      <c r="D8598" s="8">
        <v>9.8750000000000002E-5</v>
      </c>
      <c r="E8598" s="13">
        <f>D8598*'Assumptions Notes'!C$12</f>
        <v>1.1849999999999999E-2</v>
      </c>
      <c r="F8598" s="15">
        <f t="shared" si="268"/>
        <v>6.981625E-3</v>
      </c>
      <c r="G8598" s="10">
        <f>IF(C8598&gt;'Assumptions Notes'!C$11,'Assumptions Notes'!C$11,C8598)</f>
        <v>70.7</v>
      </c>
      <c r="H8598" s="15">
        <f t="shared" si="269"/>
        <v>6.981625E-3</v>
      </c>
      <c r="I8598" s="2">
        <f>IF(C8598&gt;'Assumptions Notes'!C$11,-C8598*('Assumptions Notes'!C$13/(2*1000)),G8598*D8598)</f>
        <v>6.981625E-3</v>
      </c>
    </row>
    <row r="8599" spans="1:9" ht="16" x14ac:dyDescent="0.2">
      <c r="A8599" s="5">
        <v>42731.125</v>
      </c>
      <c r="B8599" s="2">
        <v>1128.52</v>
      </c>
      <c r="C8599" s="29">
        <v>72.900000000000006</v>
      </c>
      <c r="D8599" s="8">
        <v>9.7499999999999998E-5</v>
      </c>
      <c r="E8599" s="13">
        <f>D8599*'Assumptions Notes'!C$12</f>
        <v>1.17E-2</v>
      </c>
      <c r="F8599" s="15">
        <f t="shared" si="268"/>
        <v>7.1077500000000004E-3</v>
      </c>
      <c r="G8599" s="10">
        <f>IF(C8599&gt;'Assumptions Notes'!C$11,'Assumptions Notes'!C$11,C8599)</f>
        <v>72.900000000000006</v>
      </c>
      <c r="H8599" s="15">
        <f t="shared" si="269"/>
        <v>7.1077500000000004E-3</v>
      </c>
      <c r="I8599" s="2">
        <f>IF(C8599&gt;'Assumptions Notes'!C$11,-C8599*('Assumptions Notes'!C$13/(2*1000)),G8599*D8599)</f>
        <v>7.1077500000000004E-3</v>
      </c>
    </row>
    <row r="8600" spans="1:9" ht="16" x14ac:dyDescent="0.2">
      <c r="A8600" s="5">
        <v>42731.145833333336</v>
      </c>
      <c r="B8600" s="2">
        <v>1119.78</v>
      </c>
      <c r="C8600" s="29">
        <v>71</v>
      </c>
      <c r="D8600" s="8">
        <v>9.6250000000000009E-5</v>
      </c>
      <c r="E8600" s="13">
        <f>D8600*'Assumptions Notes'!C$12</f>
        <v>1.1550000000000001E-2</v>
      </c>
      <c r="F8600" s="15">
        <f t="shared" si="268"/>
        <v>6.8337500000000004E-3</v>
      </c>
      <c r="G8600" s="10">
        <f>IF(C8600&gt;'Assumptions Notes'!C$11,'Assumptions Notes'!C$11,C8600)</f>
        <v>71</v>
      </c>
      <c r="H8600" s="15">
        <f t="shared" si="269"/>
        <v>6.8337500000000004E-3</v>
      </c>
      <c r="I8600" s="2">
        <f>IF(C8600&gt;'Assumptions Notes'!C$11,-C8600*('Assumptions Notes'!C$13/(2*1000)),G8600*D8600)</f>
        <v>6.8337500000000004E-3</v>
      </c>
    </row>
    <row r="8601" spans="1:9" ht="16" x14ac:dyDescent="0.2">
      <c r="A8601" s="5">
        <v>42731.166666666664</v>
      </c>
      <c r="B8601" s="2">
        <v>1087.31</v>
      </c>
      <c r="C8601" s="29">
        <v>67.3</v>
      </c>
      <c r="D8601" s="8">
        <v>9.5000000000000005E-5</v>
      </c>
      <c r="E8601" s="13">
        <f>D8601*'Assumptions Notes'!C$12</f>
        <v>1.14E-2</v>
      </c>
      <c r="F8601" s="15">
        <f t="shared" si="268"/>
        <v>6.3934999999999999E-3</v>
      </c>
      <c r="G8601" s="10">
        <f>IF(C8601&gt;'Assumptions Notes'!C$11,'Assumptions Notes'!C$11,C8601)</f>
        <v>67.3</v>
      </c>
      <c r="H8601" s="15">
        <f t="shared" si="269"/>
        <v>6.3934999999999999E-3</v>
      </c>
      <c r="I8601" s="2">
        <f>IF(C8601&gt;'Assumptions Notes'!C$11,-C8601*('Assumptions Notes'!C$13/(2*1000)),G8601*D8601)</f>
        <v>6.3934999999999999E-3</v>
      </c>
    </row>
    <row r="8602" spans="1:9" ht="16" x14ac:dyDescent="0.2">
      <c r="A8602" s="5">
        <v>42731.1875</v>
      </c>
      <c r="B8602" s="2">
        <v>1075.56</v>
      </c>
      <c r="C8602" s="29">
        <v>66.7</v>
      </c>
      <c r="D8602" s="8">
        <v>9.6250000000000009E-5</v>
      </c>
      <c r="E8602" s="13">
        <f>D8602*'Assumptions Notes'!C$12</f>
        <v>1.1550000000000001E-2</v>
      </c>
      <c r="F8602" s="15">
        <f t="shared" si="268"/>
        <v>6.4198750000000011E-3</v>
      </c>
      <c r="G8602" s="10">
        <f>IF(C8602&gt;'Assumptions Notes'!C$11,'Assumptions Notes'!C$11,C8602)</f>
        <v>66.7</v>
      </c>
      <c r="H8602" s="15">
        <f t="shared" si="269"/>
        <v>6.4198750000000011E-3</v>
      </c>
      <c r="I8602" s="2">
        <f>IF(C8602&gt;'Assumptions Notes'!C$11,-C8602*('Assumptions Notes'!C$13/(2*1000)),G8602*D8602)</f>
        <v>6.4198750000000011E-3</v>
      </c>
    </row>
    <row r="8603" spans="1:9" ht="16" x14ac:dyDescent="0.2">
      <c r="A8603" s="5">
        <v>42731.208333333336</v>
      </c>
      <c r="B8603" s="2">
        <v>1078.8599999999999</v>
      </c>
      <c r="C8603" s="29">
        <v>65.8</v>
      </c>
      <c r="D8603" s="8">
        <v>9.7499999999999998E-5</v>
      </c>
      <c r="E8603" s="13">
        <f>D8603*'Assumptions Notes'!C$12</f>
        <v>1.17E-2</v>
      </c>
      <c r="F8603" s="15">
        <f t="shared" si="268"/>
        <v>6.4154999999999993E-3</v>
      </c>
      <c r="G8603" s="10">
        <f>IF(C8603&gt;'Assumptions Notes'!C$11,'Assumptions Notes'!C$11,C8603)</f>
        <v>65.8</v>
      </c>
      <c r="H8603" s="15">
        <f t="shared" si="269"/>
        <v>6.4154999999999993E-3</v>
      </c>
      <c r="I8603" s="2">
        <f>IF(C8603&gt;'Assumptions Notes'!C$11,-C8603*('Assumptions Notes'!C$13/(2*1000)),G8603*D8603)</f>
        <v>6.4154999999999993E-3</v>
      </c>
    </row>
    <row r="8604" spans="1:9" ht="16" x14ac:dyDescent="0.2">
      <c r="A8604" s="5">
        <v>42731.229166666664</v>
      </c>
      <c r="B8604" s="2">
        <v>1074.98</v>
      </c>
      <c r="C8604" s="29">
        <v>67.400000000000006</v>
      </c>
      <c r="D8604" s="8">
        <v>1.15E-4</v>
      </c>
      <c r="E8604" s="13">
        <f>D8604*'Assumptions Notes'!C$12</f>
        <v>1.38E-2</v>
      </c>
      <c r="F8604" s="15">
        <f t="shared" si="268"/>
        <v>7.7510000000000009E-3</v>
      </c>
      <c r="G8604" s="10">
        <f>IF(C8604&gt;'Assumptions Notes'!C$11,'Assumptions Notes'!C$11,C8604)</f>
        <v>67.400000000000006</v>
      </c>
      <c r="H8604" s="15">
        <f t="shared" si="269"/>
        <v>7.7510000000000009E-3</v>
      </c>
      <c r="I8604" s="2">
        <f>IF(C8604&gt;'Assumptions Notes'!C$11,-C8604*('Assumptions Notes'!C$13/(2*1000)),G8604*D8604)</f>
        <v>7.7510000000000009E-3</v>
      </c>
    </row>
    <row r="8605" spans="1:9" ht="16" x14ac:dyDescent="0.2">
      <c r="A8605" s="5">
        <v>42731.25</v>
      </c>
      <c r="B8605" s="2">
        <v>1085.69</v>
      </c>
      <c r="C8605" s="29">
        <v>70.599999999999994</v>
      </c>
      <c r="D8605" s="8">
        <v>1.325E-4</v>
      </c>
      <c r="E8605" s="13">
        <f>D8605*'Assumptions Notes'!C$12</f>
        <v>1.5900000000000001E-2</v>
      </c>
      <c r="F8605" s="15">
        <f t="shared" si="268"/>
        <v>9.3544999999999982E-3</v>
      </c>
      <c r="G8605" s="10">
        <f>IF(C8605&gt;'Assumptions Notes'!C$11,'Assumptions Notes'!C$11,C8605)</f>
        <v>70.599999999999994</v>
      </c>
      <c r="H8605" s="15">
        <f t="shared" si="269"/>
        <v>9.3544999999999982E-3</v>
      </c>
      <c r="I8605" s="2">
        <f>IF(C8605&gt;'Assumptions Notes'!C$11,-C8605*('Assumptions Notes'!C$13/(2*1000)),G8605*D8605)</f>
        <v>9.3544999999999982E-3</v>
      </c>
    </row>
    <row r="8606" spans="1:9" ht="16" x14ac:dyDescent="0.2">
      <c r="A8606" s="5">
        <v>42731.270833333336</v>
      </c>
      <c r="B8606" s="2">
        <v>1078.28</v>
      </c>
      <c r="C8606" s="29">
        <v>72.8</v>
      </c>
      <c r="D8606" s="8">
        <v>1.6249999999999999E-4</v>
      </c>
      <c r="E8606" s="13">
        <f>D8606*'Assumptions Notes'!C$12</f>
        <v>1.95E-2</v>
      </c>
      <c r="F8606" s="15">
        <f t="shared" si="268"/>
        <v>1.1829999999999999E-2</v>
      </c>
      <c r="G8606" s="10">
        <f>IF(C8606&gt;'Assumptions Notes'!C$11,'Assumptions Notes'!C$11,C8606)</f>
        <v>72.8</v>
      </c>
      <c r="H8606" s="15">
        <f t="shared" si="269"/>
        <v>1.1829999999999999E-2</v>
      </c>
      <c r="I8606" s="2">
        <f>IF(C8606&gt;'Assumptions Notes'!C$11,-C8606*('Assumptions Notes'!C$13/(2*1000)),G8606*D8606)</f>
        <v>1.1829999999999999E-2</v>
      </c>
    </row>
    <row r="8607" spans="1:9" ht="16" x14ac:dyDescent="0.2">
      <c r="A8607" s="5">
        <v>42731.291666666664</v>
      </c>
      <c r="B8607" s="2">
        <v>1084.42</v>
      </c>
      <c r="C8607" s="29">
        <v>69.8</v>
      </c>
      <c r="D8607" s="8">
        <v>1.9249999999999999E-4</v>
      </c>
      <c r="E8607" s="13">
        <f>D8607*'Assumptions Notes'!C$12</f>
        <v>2.3099999999999999E-2</v>
      </c>
      <c r="F8607" s="15">
        <f t="shared" si="268"/>
        <v>1.3436499999999999E-2</v>
      </c>
      <c r="G8607" s="10">
        <f>IF(C8607&gt;'Assumptions Notes'!C$11,'Assumptions Notes'!C$11,C8607)</f>
        <v>69.8</v>
      </c>
      <c r="H8607" s="15">
        <f t="shared" si="269"/>
        <v>1.3436499999999999E-2</v>
      </c>
      <c r="I8607" s="2">
        <f>IF(C8607&gt;'Assumptions Notes'!C$11,-C8607*('Assumptions Notes'!C$13/(2*1000)),G8607*D8607)</f>
        <v>1.3436499999999999E-2</v>
      </c>
    </row>
    <row r="8608" spans="1:9" ht="16" x14ac:dyDescent="0.2">
      <c r="A8608" s="5">
        <v>42731.3125</v>
      </c>
      <c r="B8608" s="2">
        <v>1104.9000000000001</v>
      </c>
      <c r="C8608" s="29">
        <v>70.900000000000006</v>
      </c>
      <c r="D8608" s="8">
        <v>2.0875000000000001E-4</v>
      </c>
      <c r="E8608" s="13">
        <f>D8608*'Assumptions Notes'!C$12</f>
        <v>2.5049999999999999E-2</v>
      </c>
      <c r="F8608" s="15">
        <f t="shared" si="268"/>
        <v>1.4800375000000001E-2</v>
      </c>
      <c r="G8608" s="10">
        <f>IF(C8608&gt;'Assumptions Notes'!C$11,'Assumptions Notes'!C$11,C8608)</f>
        <v>70.900000000000006</v>
      </c>
      <c r="H8608" s="15">
        <f t="shared" si="269"/>
        <v>1.4800375000000001E-2</v>
      </c>
      <c r="I8608" s="2">
        <f>IF(C8608&gt;'Assumptions Notes'!C$11,-C8608*('Assumptions Notes'!C$13/(2*1000)),G8608*D8608)</f>
        <v>1.4800375000000001E-2</v>
      </c>
    </row>
    <row r="8609" spans="1:9" ht="16" x14ac:dyDescent="0.2">
      <c r="A8609" s="5">
        <v>42731.333333333336</v>
      </c>
      <c r="B8609" s="2">
        <v>1137.97</v>
      </c>
      <c r="C8609" s="29">
        <v>69</v>
      </c>
      <c r="D8609" s="8">
        <v>2.2499999999999999E-4</v>
      </c>
      <c r="E8609" s="13">
        <f>D8609*'Assumptions Notes'!C$12</f>
        <v>2.7E-2</v>
      </c>
      <c r="F8609" s="15">
        <f t="shared" si="268"/>
        <v>1.5524999999999999E-2</v>
      </c>
      <c r="G8609" s="10">
        <f>IF(C8609&gt;'Assumptions Notes'!C$11,'Assumptions Notes'!C$11,C8609)</f>
        <v>69</v>
      </c>
      <c r="H8609" s="15">
        <f t="shared" si="269"/>
        <v>1.5524999999999999E-2</v>
      </c>
      <c r="I8609" s="2">
        <f>IF(C8609&gt;'Assumptions Notes'!C$11,-C8609*('Assumptions Notes'!C$13/(2*1000)),G8609*D8609)</f>
        <v>1.5524999999999999E-2</v>
      </c>
    </row>
    <row r="8610" spans="1:9" ht="16" x14ac:dyDescent="0.2">
      <c r="A8610" s="5">
        <v>42731.354166666664</v>
      </c>
      <c r="B8610" s="2">
        <v>1176.4100000000001</v>
      </c>
      <c r="C8610" s="29">
        <v>67.3</v>
      </c>
      <c r="D8610" s="8">
        <v>2.2625E-4</v>
      </c>
      <c r="E8610" s="13">
        <f>D8610*'Assumptions Notes'!C$12</f>
        <v>2.7150000000000001E-2</v>
      </c>
      <c r="F8610" s="15">
        <f t="shared" si="268"/>
        <v>1.5226624999999999E-2</v>
      </c>
      <c r="G8610" s="10">
        <f>IF(C8610&gt;'Assumptions Notes'!C$11,'Assumptions Notes'!C$11,C8610)</f>
        <v>67.3</v>
      </c>
      <c r="H8610" s="15">
        <f t="shared" si="269"/>
        <v>1.5226624999999999E-2</v>
      </c>
      <c r="I8610" s="2">
        <f>IF(C8610&gt;'Assumptions Notes'!C$11,-C8610*('Assumptions Notes'!C$13/(2*1000)),G8610*D8610)</f>
        <v>1.5226624999999999E-2</v>
      </c>
    </row>
    <row r="8611" spans="1:9" ht="16" x14ac:dyDescent="0.2">
      <c r="A8611" s="5">
        <v>42731.375</v>
      </c>
      <c r="B8611" s="2">
        <v>1177.3900000000001</v>
      </c>
      <c r="C8611" s="29">
        <v>69.599999999999994</v>
      </c>
      <c r="D8611" s="8">
        <v>2.275E-4</v>
      </c>
      <c r="E8611" s="13">
        <f>D8611*'Assumptions Notes'!C$12</f>
        <v>2.7300000000000001E-2</v>
      </c>
      <c r="F8611" s="15">
        <f t="shared" si="268"/>
        <v>1.5833999999999997E-2</v>
      </c>
      <c r="G8611" s="10">
        <f>IF(C8611&gt;'Assumptions Notes'!C$11,'Assumptions Notes'!C$11,C8611)</f>
        <v>69.599999999999994</v>
      </c>
      <c r="H8611" s="15">
        <f t="shared" si="269"/>
        <v>1.5833999999999997E-2</v>
      </c>
      <c r="I8611" s="2">
        <f>IF(C8611&gt;'Assumptions Notes'!C$11,-C8611*('Assumptions Notes'!C$13/(2*1000)),G8611*D8611)</f>
        <v>1.5833999999999997E-2</v>
      </c>
    </row>
    <row r="8612" spans="1:9" ht="16" x14ac:dyDescent="0.2">
      <c r="A8612" s="5">
        <v>42731.395833333336</v>
      </c>
      <c r="B8612" s="2">
        <v>1172.1300000000001</v>
      </c>
      <c r="C8612" s="29">
        <v>67.5</v>
      </c>
      <c r="D8612" s="8">
        <v>2.1875E-4</v>
      </c>
      <c r="E8612" s="13">
        <f>D8612*'Assumptions Notes'!C$12</f>
        <v>2.6249999999999999E-2</v>
      </c>
      <c r="F8612" s="15">
        <f t="shared" si="268"/>
        <v>1.4765625000000001E-2</v>
      </c>
      <c r="G8612" s="10">
        <f>IF(C8612&gt;'Assumptions Notes'!C$11,'Assumptions Notes'!C$11,C8612)</f>
        <v>67.5</v>
      </c>
      <c r="H8612" s="15">
        <f t="shared" si="269"/>
        <v>1.4765625000000001E-2</v>
      </c>
      <c r="I8612" s="2">
        <f>IF(C8612&gt;'Assumptions Notes'!C$11,-C8612*('Assumptions Notes'!C$13/(2*1000)),G8612*D8612)</f>
        <v>1.4765625000000001E-2</v>
      </c>
    </row>
    <row r="8613" spans="1:9" ht="16" x14ac:dyDescent="0.2">
      <c r="A8613" s="5">
        <v>42731.416666666664</v>
      </c>
      <c r="B8613" s="2">
        <v>1180.8399999999999</v>
      </c>
      <c r="C8613" s="29">
        <v>63.5</v>
      </c>
      <c r="D8613" s="8">
        <v>2.1000000000000001E-4</v>
      </c>
      <c r="E8613" s="13">
        <f>D8613*'Assumptions Notes'!C$12</f>
        <v>2.52E-2</v>
      </c>
      <c r="F8613" s="15">
        <f t="shared" si="268"/>
        <v>1.3335000000000001E-2</v>
      </c>
      <c r="G8613" s="10">
        <f>IF(C8613&gt;'Assumptions Notes'!C$11,'Assumptions Notes'!C$11,C8613)</f>
        <v>63.5</v>
      </c>
      <c r="H8613" s="15">
        <f t="shared" si="269"/>
        <v>1.3335000000000001E-2</v>
      </c>
      <c r="I8613" s="2">
        <f>IF(C8613&gt;'Assumptions Notes'!C$11,-C8613*('Assumptions Notes'!C$13/(2*1000)),G8613*D8613)</f>
        <v>1.3335000000000001E-2</v>
      </c>
    </row>
    <row r="8614" spans="1:9" ht="16" x14ac:dyDescent="0.2">
      <c r="A8614" s="5">
        <v>42731.4375</v>
      </c>
      <c r="B8614" s="2">
        <v>1173.3</v>
      </c>
      <c r="C8614" s="29">
        <v>62</v>
      </c>
      <c r="D8614" s="8">
        <v>2.075E-4</v>
      </c>
      <c r="E8614" s="13">
        <f>D8614*'Assumptions Notes'!C$12</f>
        <v>2.4899999999999999E-2</v>
      </c>
      <c r="F8614" s="15">
        <f t="shared" si="268"/>
        <v>1.2865E-2</v>
      </c>
      <c r="G8614" s="10">
        <f>IF(C8614&gt;'Assumptions Notes'!C$11,'Assumptions Notes'!C$11,C8614)</f>
        <v>62</v>
      </c>
      <c r="H8614" s="15">
        <f t="shared" si="269"/>
        <v>1.2865E-2</v>
      </c>
      <c r="I8614" s="2">
        <f>IF(C8614&gt;'Assumptions Notes'!C$11,-C8614*('Assumptions Notes'!C$13/(2*1000)),G8614*D8614)</f>
        <v>1.2865E-2</v>
      </c>
    </row>
    <row r="8615" spans="1:9" ht="16" x14ac:dyDescent="0.2">
      <c r="A8615" s="5">
        <v>42731.458333333336</v>
      </c>
      <c r="B8615" s="2">
        <v>1195.5999999999999</v>
      </c>
      <c r="C8615" s="29">
        <v>63.1</v>
      </c>
      <c r="D8615" s="8">
        <v>2.05E-4</v>
      </c>
      <c r="E8615" s="13">
        <f>D8615*'Assumptions Notes'!C$12</f>
        <v>2.46E-2</v>
      </c>
      <c r="F8615" s="15">
        <f t="shared" si="268"/>
        <v>1.2935500000000001E-2</v>
      </c>
      <c r="G8615" s="10">
        <f>IF(C8615&gt;'Assumptions Notes'!C$11,'Assumptions Notes'!C$11,C8615)</f>
        <v>63.1</v>
      </c>
      <c r="H8615" s="15">
        <f t="shared" si="269"/>
        <v>1.2935500000000001E-2</v>
      </c>
      <c r="I8615" s="2">
        <f>IF(C8615&gt;'Assumptions Notes'!C$11,-C8615*('Assumptions Notes'!C$13/(2*1000)),G8615*D8615)</f>
        <v>1.2935500000000001E-2</v>
      </c>
    </row>
    <row r="8616" spans="1:9" ht="16" x14ac:dyDescent="0.2">
      <c r="A8616" s="5">
        <v>42731.479166666664</v>
      </c>
      <c r="B8616" s="2">
        <v>1225.56</v>
      </c>
      <c r="C8616" s="29">
        <v>62.3</v>
      </c>
      <c r="D8616" s="8">
        <v>2.1499999999999999E-4</v>
      </c>
      <c r="E8616" s="13">
        <f>D8616*'Assumptions Notes'!C$12</f>
        <v>2.58E-2</v>
      </c>
      <c r="F8616" s="15">
        <f t="shared" si="268"/>
        <v>1.3394499999999998E-2</v>
      </c>
      <c r="G8616" s="10">
        <f>IF(C8616&gt;'Assumptions Notes'!C$11,'Assumptions Notes'!C$11,C8616)</f>
        <v>62.3</v>
      </c>
      <c r="H8616" s="15">
        <f t="shared" si="269"/>
        <v>1.3394499999999998E-2</v>
      </c>
      <c r="I8616" s="2">
        <f>IF(C8616&gt;'Assumptions Notes'!C$11,-C8616*('Assumptions Notes'!C$13/(2*1000)),G8616*D8616)</f>
        <v>1.3394499999999998E-2</v>
      </c>
    </row>
    <row r="8617" spans="1:9" ht="16" x14ac:dyDescent="0.2">
      <c r="A8617" s="5">
        <v>42731.5</v>
      </c>
      <c r="B8617" s="2">
        <v>1245.6199999999999</v>
      </c>
      <c r="C8617" s="29">
        <v>64.3</v>
      </c>
      <c r="D8617" s="8">
        <v>2.2499999999999999E-4</v>
      </c>
      <c r="E8617" s="13">
        <f>D8617*'Assumptions Notes'!C$12</f>
        <v>2.7E-2</v>
      </c>
      <c r="F8617" s="15">
        <f t="shared" si="268"/>
        <v>1.4467499999999999E-2</v>
      </c>
      <c r="G8617" s="10">
        <f>IF(C8617&gt;'Assumptions Notes'!C$11,'Assumptions Notes'!C$11,C8617)</f>
        <v>64.3</v>
      </c>
      <c r="H8617" s="15">
        <f t="shared" si="269"/>
        <v>1.4467499999999999E-2</v>
      </c>
      <c r="I8617" s="2">
        <f>IF(C8617&gt;'Assumptions Notes'!C$11,-C8617*('Assumptions Notes'!C$13/(2*1000)),G8617*D8617)</f>
        <v>1.4467499999999999E-2</v>
      </c>
    </row>
    <row r="8618" spans="1:9" ht="16" x14ac:dyDescent="0.2">
      <c r="A8618" s="5">
        <v>42731.520833333336</v>
      </c>
      <c r="B8618" s="2">
        <v>1267.67</v>
      </c>
      <c r="C8618" s="29">
        <v>68.099999999999994</v>
      </c>
      <c r="D8618" s="8">
        <v>2.1250000000000002E-4</v>
      </c>
      <c r="E8618" s="13">
        <f>D8618*'Assumptions Notes'!C$12</f>
        <v>2.5500000000000002E-2</v>
      </c>
      <c r="F8618" s="15">
        <f t="shared" si="268"/>
        <v>1.447125E-2</v>
      </c>
      <c r="G8618" s="10">
        <f>IF(C8618&gt;'Assumptions Notes'!C$11,'Assumptions Notes'!C$11,C8618)</f>
        <v>68.099999999999994</v>
      </c>
      <c r="H8618" s="15">
        <f t="shared" si="269"/>
        <v>1.447125E-2</v>
      </c>
      <c r="I8618" s="2">
        <f>IF(C8618&gt;'Assumptions Notes'!C$11,-C8618*('Assumptions Notes'!C$13/(2*1000)),G8618*D8618)</f>
        <v>1.447125E-2</v>
      </c>
    </row>
    <row r="8619" spans="1:9" ht="16" x14ac:dyDescent="0.2">
      <c r="A8619" s="5">
        <v>42731.541666666664</v>
      </c>
      <c r="B8619" s="2">
        <v>1266.05</v>
      </c>
      <c r="C8619" s="29">
        <v>67.7</v>
      </c>
      <c r="D8619" s="8">
        <v>2.0000000000000001E-4</v>
      </c>
      <c r="E8619" s="13">
        <f>D8619*'Assumptions Notes'!C$12</f>
        <v>2.4E-2</v>
      </c>
      <c r="F8619" s="15">
        <f t="shared" si="268"/>
        <v>1.3540000000000002E-2</v>
      </c>
      <c r="G8619" s="10">
        <f>IF(C8619&gt;'Assumptions Notes'!C$11,'Assumptions Notes'!C$11,C8619)</f>
        <v>67.7</v>
      </c>
      <c r="H8619" s="15">
        <f t="shared" si="269"/>
        <v>1.3540000000000002E-2</v>
      </c>
      <c r="I8619" s="2">
        <f>IF(C8619&gt;'Assumptions Notes'!C$11,-C8619*('Assumptions Notes'!C$13/(2*1000)),G8619*D8619)</f>
        <v>1.3540000000000002E-2</v>
      </c>
    </row>
    <row r="8620" spans="1:9" ht="16" x14ac:dyDescent="0.2">
      <c r="A8620" s="5">
        <v>42731.5625</v>
      </c>
      <c r="B8620" s="2">
        <v>1228.23</v>
      </c>
      <c r="C8620" s="29">
        <v>63.4</v>
      </c>
      <c r="D8620" s="8">
        <v>1.975E-4</v>
      </c>
      <c r="E8620" s="13">
        <f>D8620*'Assumptions Notes'!C$12</f>
        <v>2.3699999999999999E-2</v>
      </c>
      <c r="F8620" s="15">
        <f t="shared" si="268"/>
        <v>1.25215E-2</v>
      </c>
      <c r="G8620" s="10">
        <f>IF(C8620&gt;'Assumptions Notes'!C$11,'Assumptions Notes'!C$11,C8620)</f>
        <v>63.4</v>
      </c>
      <c r="H8620" s="15">
        <f t="shared" si="269"/>
        <v>1.25215E-2</v>
      </c>
      <c r="I8620" s="2">
        <f>IF(C8620&gt;'Assumptions Notes'!C$11,-C8620*('Assumptions Notes'!C$13/(2*1000)),G8620*D8620)</f>
        <v>1.25215E-2</v>
      </c>
    </row>
    <row r="8621" spans="1:9" ht="16" x14ac:dyDescent="0.2">
      <c r="A8621" s="5">
        <v>42731.583333333336</v>
      </c>
      <c r="B8621" s="2">
        <v>1184.27</v>
      </c>
      <c r="C8621" s="29">
        <v>63.4</v>
      </c>
      <c r="D8621" s="8">
        <v>1.95E-4</v>
      </c>
      <c r="E8621" s="13">
        <f>D8621*'Assumptions Notes'!C$12</f>
        <v>2.3400000000000001E-2</v>
      </c>
      <c r="F8621" s="15">
        <f t="shared" si="268"/>
        <v>1.2362999999999999E-2</v>
      </c>
      <c r="G8621" s="10">
        <f>IF(C8621&gt;'Assumptions Notes'!C$11,'Assumptions Notes'!C$11,C8621)</f>
        <v>63.4</v>
      </c>
      <c r="H8621" s="15">
        <f t="shared" si="269"/>
        <v>1.2362999999999999E-2</v>
      </c>
      <c r="I8621" s="2">
        <f>IF(C8621&gt;'Assumptions Notes'!C$11,-C8621*('Assumptions Notes'!C$13/(2*1000)),G8621*D8621)</f>
        <v>1.2362999999999999E-2</v>
      </c>
    </row>
    <row r="8622" spans="1:9" ht="16" x14ac:dyDescent="0.2">
      <c r="A8622" s="5">
        <v>42731.604166666664</v>
      </c>
      <c r="B8622" s="2">
        <v>1222.26</v>
      </c>
      <c r="C8622" s="29">
        <v>64.400000000000006</v>
      </c>
      <c r="D8622" s="8">
        <v>1.9625E-4</v>
      </c>
      <c r="E8622" s="13">
        <f>D8622*'Assumptions Notes'!C$12</f>
        <v>2.3550000000000001E-2</v>
      </c>
      <c r="F8622" s="15">
        <f t="shared" si="268"/>
        <v>1.26385E-2</v>
      </c>
      <c r="G8622" s="10">
        <f>IF(C8622&gt;'Assumptions Notes'!C$11,'Assumptions Notes'!C$11,C8622)</f>
        <v>64.400000000000006</v>
      </c>
      <c r="H8622" s="15">
        <f t="shared" si="269"/>
        <v>1.26385E-2</v>
      </c>
      <c r="I8622" s="2">
        <f>IF(C8622&gt;'Assumptions Notes'!C$11,-C8622*('Assumptions Notes'!C$13/(2*1000)),G8622*D8622)</f>
        <v>1.26385E-2</v>
      </c>
    </row>
    <row r="8623" spans="1:9" ht="16" x14ac:dyDescent="0.2">
      <c r="A8623" s="5">
        <v>42731.625</v>
      </c>
      <c r="B8623" s="2">
        <v>1218.78</v>
      </c>
      <c r="C8623" s="29">
        <v>67.900000000000006</v>
      </c>
      <c r="D8623" s="8">
        <v>1.975E-4</v>
      </c>
      <c r="E8623" s="13">
        <f>D8623*'Assumptions Notes'!C$12</f>
        <v>2.3699999999999999E-2</v>
      </c>
      <c r="F8623" s="15">
        <f t="shared" si="268"/>
        <v>1.3410250000000002E-2</v>
      </c>
      <c r="G8623" s="10">
        <f>IF(C8623&gt;'Assumptions Notes'!C$11,'Assumptions Notes'!C$11,C8623)</f>
        <v>67.900000000000006</v>
      </c>
      <c r="H8623" s="15">
        <f t="shared" si="269"/>
        <v>1.3410250000000002E-2</v>
      </c>
      <c r="I8623" s="2">
        <f>IF(C8623&gt;'Assumptions Notes'!C$11,-C8623*('Assumptions Notes'!C$13/(2*1000)),G8623*D8623)</f>
        <v>1.3410250000000002E-2</v>
      </c>
    </row>
    <row r="8624" spans="1:9" ht="16" x14ac:dyDescent="0.2">
      <c r="A8624" s="5">
        <v>42731.645833333336</v>
      </c>
      <c r="B8624" s="2">
        <v>1230.8699999999999</v>
      </c>
      <c r="C8624" s="29">
        <v>64.3</v>
      </c>
      <c r="D8624" s="8">
        <v>2.2124999999999998E-4</v>
      </c>
      <c r="E8624" s="13">
        <f>D8624*'Assumptions Notes'!C$12</f>
        <v>2.6549999999999997E-2</v>
      </c>
      <c r="F8624" s="15">
        <f t="shared" si="268"/>
        <v>1.4226374999999998E-2</v>
      </c>
      <c r="G8624" s="10">
        <f>IF(C8624&gt;'Assumptions Notes'!C$11,'Assumptions Notes'!C$11,C8624)</f>
        <v>64.3</v>
      </c>
      <c r="H8624" s="15">
        <f t="shared" si="269"/>
        <v>1.4226374999999998E-2</v>
      </c>
      <c r="I8624" s="2">
        <f>IF(C8624&gt;'Assumptions Notes'!C$11,-C8624*('Assumptions Notes'!C$13/(2*1000)),G8624*D8624)</f>
        <v>1.4226374999999998E-2</v>
      </c>
    </row>
    <row r="8625" spans="1:9" ht="16" x14ac:dyDescent="0.2">
      <c r="A8625" s="5">
        <v>42731.666666666664</v>
      </c>
      <c r="B8625" s="2">
        <v>1267.4100000000001</v>
      </c>
      <c r="C8625" s="29">
        <v>61.6</v>
      </c>
      <c r="D8625" s="8">
        <v>2.4499999999999999E-4</v>
      </c>
      <c r="E8625" s="13">
        <f>D8625*'Assumptions Notes'!C$12</f>
        <v>2.9399999999999999E-2</v>
      </c>
      <c r="F8625" s="15">
        <f t="shared" si="268"/>
        <v>1.5092E-2</v>
      </c>
      <c r="G8625" s="10">
        <f>IF(C8625&gt;'Assumptions Notes'!C$11,'Assumptions Notes'!C$11,C8625)</f>
        <v>61.6</v>
      </c>
      <c r="H8625" s="15">
        <f t="shared" si="269"/>
        <v>1.5092E-2</v>
      </c>
      <c r="I8625" s="2">
        <f>IF(C8625&gt;'Assumptions Notes'!C$11,-C8625*('Assumptions Notes'!C$13/(2*1000)),G8625*D8625)</f>
        <v>1.5092E-2</v>
      </c>
    </row>
    <row r="8626" spans="1:9" ht="16" x14ac:dyDescent="0.2">
      <c r="A8626" s="5">
        <v>42731.6875</v>
      </c>
      <c r="B8626" s="2">
        <v>1271.83</v>
      </c>
      <c r="C8626" s="29">
        <v>61.8</v>
      </c>
      <c r="D8626" s="8">
        <v>2.7E-4</v>
      </c>
      <c r="E8626" s="13">
        <f>D8626*'Assumptions Notes'!C$12</f>
        <v>3.2399999999999998E-2</v>
      </c>
      <c r="F8626" s="15">
        <f t="shared" si="268"/>
        <v>1.6685999999999999E-2</v>
      </c>
      <c r="G8626" s="10">
        <f>IF(C8626&gt;'Assumptions Notes'!C$11,'Assumptions Notes'!C$11,C8626)</f>
        <v>61.8</v>
      </c>
      <c r="H8626" s="15">
        <f t="shared" si="269"/>
        <v>1.6685999999999999E-2</v>
      </c>
      <c r="I8626" s="2">
        <f>IF(C8626&gt;'Assumptions Notes'!C$11,-C8626*('Assumptions Notes'!C$13/(2*1000)),G8626*D8626)</f>
        <v>1.6685999999999999E-2</v>
      </c>
    </row>
    <row r="8627" spans="1:9" ht="16" x14ac:dyDescent="0.2">
      <c r="A8627" s="5">
        <v>42731.708333333336</v>
      </c>
      <c r="B8627" s="2">
        <v>1250.3399999999999</v>
      </c>
      <c r="C8627" s="29">
        <v>59.2</v>
      </c>
      <c r="D8627" s="8">
        <v>2.9500000000000001E-4</v>
      </c>
      <c r="E8627" s="13">
        <f>D8627*'Assumptions Notes'!C$12</f>
        <v>3.5400000000000001E-2</v>
      </c>
      <c r="F8627" s="15">
        <f t="shared" si="268"/>
        <v>1.7464E-2</v>
      </c>
      <c r="G8627" s="10">
        <f>IF(C8627&gt;'Assumptions Notes'!C$11,'Assumptions Notes'!C$11,C8627)</f>
        <v>59.2</v>
      </c>
      <c r="H8627" s="15">
        <f t="shared" si="269"/>
        <v>1.7464E-2</v>
      </c>
      <c r="I8627" s="2">
        <f>IF(C8627&gt;'Assumptions Notes'!C$11,-C8627*('Assumptions Notes'!C$13/(2*1000)),G8627*D8627)</f>
        <v>1.7464E-2</v>
      </c>
    </row>
    <row r="8628" spans="1:9" ht="16" x14ac:dyDescent="0.2">
      <c r="A8628" s="5">
        <v>42731.729166666664</v>
      </c>
      <c r="B8628" s="2">
        <v>1286.3900000000001</v>
      </c>
      <c r="C8628" s="29">
        <v>59.2</v>
      </c>
      <c r="D8628" s="8">
        <v>2.9750000000000002E-4</v>
      </c>
      <c r="E8628" s="13">
        <f>D8628*'Assumptions Notes'!C$12</f>
        <v>3.5700000000000003E-2</v>
      </c>
      <c r="F8628" s="15">
        <f t="shared" si="268"/>
        <v>1.7612000000000003E-2</v>
      </c>
      <c r="G8628" s="10">
        <f>IF(C8628&gt;'Assumptions Notes'!C$11,'Assumptions Notes'!C$11,C8628)</f>
        <v>59.2</v>
      </c>
      <c r="H8628" s="15">
        <f t="shared" si="269"/>
        <v>1.7612000000000003E-2</v>
      </c>
      <c r="I8628" s="2">
        <f>IF(C8628&gt;'Assumptions Notes'!C$11,-C8628*('Assumptions Notes'!C$13/(2*1000)),G8628*D8628)</f>
        <v>1.7612000000000003E-2</v>
      </c>
    </row>
    <row r="8629" spans="1:9" ht="16" x14ac:dyDescent="0.2">
      <c r="A8629" s="5">
        <v>42731.75</v>
      </c>
      <c r="B8629" s="2">
        <v>1385.97</v>
      </c>
      <c r="C8629" s="29">
        <v>63.8</v>
      </c>
      <c r="D8629" s="8">
        <v>2.9999999999999997E-4</v>
      </c>
      <c r="E8629" s="13">
        <f>D8629*'Assumptions Notes'!C$12</f>
        <v>3.5999999999999997E-2</v>
      </c>
      <c r="F8629" s="15">
        <f t="shared" si="268"/>
        <v>1.9139999999999997E-2</v>
      </c>
      <c r="G8629" s="10">
        <f>IF(C8629&gt;'Assumptions Notes'!C$11,'Assumptions Notes'!C$11,C8629)</f>
        <v>63.8</v>
      </c>
      <c r="H8629" s="15">
        <f t="shared" si="269"/>
        <v>1.9139999999999997E-2</v>
      </c>
      <c r="I8629" s="2">
        <f>IF(C8629&gt;'Assumptions Notes'!C$11,-C8629*('Assumptions Notes'!C$13/(2*1000)),G8629*D8629)</f>
        <v>1.9139999999999997E-2</v>
      </c>
    </row>
    <row r="8630" spans="1:9" ht="16" x14ac:dyDescent="0.2">
      <c r="A8630" s="5">
        <v>42731.770833333336</v>
      </c>
      <c r="B8630" s="2">
        <v>1426.99</v>
      </c>
      <c r="C8630" s="29">
        <v>65.5</v>
      </c>
      <c r="D8630" s="8">
        <v>2.9999999999999997E-4</v>
      </c>
      <c r="E8630" s="13">
        <f>D8630*'Assumptions Notes'!C$12</f>
        <v>3.5999999999999997E-2</v>
      </c>
      <c r="F8630" s="15">
        <f t="shared" si="268"/>
        <v>1.9649999999999997E-2</v>
      </c>
      <c r="G8630" s="10">
        <f>IF(C8630&gt;'Assumptions Notes'!C$11,'Assumptions Notes'!C$11,C8630)</f>
        <v>65.5</v>
      </c>
      <c r="H8630" s="15">
        <f t="shared" si="269"/>
        <v>1.9649999999999997E-2</v>
      </c>
      <c r="I8630" s="2">
        <f>IF(C8630&gt;'Assumptions Notes'!C$11,-C8630*('Assumptions Notes'!C$13/(2*1000)),G8630*D8630)</f>
        <v>1.9649999999999997E-2</v>
      </c>
    </row>
    <row r="8631" spans="1:9" ht="16" x14ac:dyDescent="0.2">
      <c r="A8631" s="5">
        <v>42731.791666666664</v>
      </c>
      <c r="B8631" s="2">
        <v>1462.12</v>
      </c>
      <c r="C8631" s="29">
        <v>63.3</v>
      </c>
      <c r="D8631" s="8">
        <v>2.9999999999999997E-4</v>
      </c>
      <c r="E8631" s="13">
        <f>D8631*'Assumptions Notes'!C$12</f>
        <v>3.5999999999999997E-2</v>
      </c>
      <c r="F8631" s="15">
        <f t="shared" si="268"/>
        <v>1.8989999999999996E-2</v>
      </c>
      <c r="G8631" s="10">
        <f>IF(C8631&gt;'Assumptions Notes'!C$11,'Assumptions Notes'!C$11,C8631)</f>
        <v>63.3</v>
      </c>
      <c r="H8631" s="15">
        <f t="shared" si="269"/>
        <v>1.8989999999999996E-2</v>
      </c>
      <c r="I8631" s="2">
        <f>IF(C8631&gt;'Assumptions Notes'!C$11,-C8631*('Assumptions Notes'!C$13/(2*1000)),G8631*D8631)</f>
        <v>1.8989999999999996E-2</v>
      </c>
    </row>
    <row r="8632" spans="1:9" ht="16" x14ac:dyDescent="0.2">
      <c r="A8632" s="5">
        <v>42731.8125</v>
      </c>
      <c r="B8632" s="2">
        <v>1445.81</v>
      </c>
      <c r="C8632" s="29">
        <v>61.5</v>
      </c>
      <c r="D8632" s="8">
        <v>2.9750000000000002E-4</v>
      </c>
      <c r="E8632" s="13">
        <f>D8632*'Assumptions Notes'!C$12</f>
        <v>3.5700000000000003E-2</v>
      </c>
      <c r="F8632" s="15">
        <f t="shared" si="268"/>
        <v>1.829625E-2</v>
      </c>
      <c r="G8632" s="10">
        <f>IF(C8632&gt;'Assumptions Notes'!C$11,'Assumptions Notes'!C$11,C8632)</f>
        <v>61.5</v>
      </c>
      <c r="H8632" s="15">
        <f t="shared" si="269"/>
        <v>1.829625E-2</v>
      </c>
      <c r="I8632" s="2">
        <f>IF(C8632&gt;'Assumptions Notes'!C$11,-C8632*('Assumptions Notes'!C$13/(2*1000)),G8632*D8632)</f>
        <v>1.829625E-2</v>
      </c>
    </row>
    <row r="8633" spans="1:9" ht="16" x14ac:dyDescent="0.2">
      <c r="A8633" s="5">
        <v>42731.833333333336</v>
      </c>
      <c r="B8633" s="2">
        <v>1407.47</v>
      </c>
      <c r="C8633" s="29">
        <v>61.8</v>
      </c>
      <c r="D8633" s="8">
        <v>2.9500000000000001E-4</v>
      </c>
      <c r="E8633" s="13">
        <f>D8633*'Assumptions Notes'!C$12</f>
        <v>3.5400000000000001E-2</v>
      </c>
      <c r="F8633" s="15">
        <f t="shared" si="268"/>
        <v>1.8231000000000001E-2</v>
      </c>
      <c r="G8633" s="10">
        <f>IF(C8633&gt;'Assumptions Notes'!C$11,'Assumptions Notes'!C$11,C8633)</f>
        <v>61.8</v>
      </c>
      <c r="H8633" s="15">
        <f t="shared" si="269"/>
        <v>1.8231000000000001E-2</v>
      </c>
      <c r="I8633" s="2">
        <f>IF(C8633&gt;'Assumptions Notes'!C$11,-C8633*('Assumptions Notes'!C$13/(2*1000)),G8633*D8633)</f>
        <v>1.8231000000000001E-2</v>
      </c>
    </row>
    <row r="8634" spans="1:9" ht="16" x14ac:dyDescent="0.2">
      <c r="A8634" s="5">
        <v>42731.854166666664</v>
      </c>
      <c r="B8634" s="2">
        <v>1451.43</v>
      </c>
      <c r="C8634" s="29">
        <v>64.099999999999994</v>
      </c>
      <c r="D8634" s="8">
        <v>2.9E-4</v>
      </c>
      <c r="E8634" s="13">
        <f>D8634*'Assumptions Notes'!C$12</f>
        <v>3.4799999999999998E-2</v>
      </c>
      <c r="F8634" s="15">
        <f t="shared" si="268"/>
        <v>1.8588999999999998E-2</v>
      </c>
      <c r="G8634" s="10">
        <f>IF(C8634&gt;'Assumptions Notes'!C$11,'Assumptions Notes'!C$11,C8634)</f>
        <v>64.099999999999994</v>
      </c>
      <c r="H8634" s="15">
        <f t="shared" si="269"/>
        <v>1.8588999999999998E-2</v>
      </c>
      <c r="I8634" s="2">
        <f>IF(C8634&gt;'Assumptions Notes'!C$11,-C8634*('Assumptions Notes'!C$13/(2*1000)),G8634*D8634)</f>
        <v>1.8588999999999998E-2</v>
      </c>
    </row>
    <row r="8635" spans="1:9" ht="16" x14ac:dyDescent="0.2">
      <c r="A8635" s="5">
        <v>42731.875</v>
      </c>
      <c r="B8635" s="2">
        <v>1432.47</v>
      </c>
      <c r="C8635" s="29">
        <v>66.3</v>
      </c>
      <c r="D8635" s="8">
        <v>2.8499999999999999E-4</v>
      </c>
      <c r="E8635" s="13">
        <f>D8635*'Assumptions Notes'!C$12</f>
        <v>3.4200000000000001E-2</v>
      </c>
      <c r="F8635" s="15">
        <f t="shared" si="268"/>
        <v>1.8895499999999999E-2</v>
      </c>
      <c r="G8635" s="10">
        <f>IF(C8635&gt;'Assumptions Notes'!C$11,'Assumptions Notes'!C$11,C8635)</f>
        <v>66.3</v>
      </c>
      <c r="H8635" s="15">
        <f t="shared" si="269"/>
        <v>1.8895499999999999E-2</v>
      </c>
      <c r="I8635" s="2">
        <f>IF(C8635&gt;'Assumptions Notes'!C$11,-C8635*('Assumptions Notes'!C$13/(2*1000)),G8635*D8635)</f>
        <v>1.8895499999999999E-2</v>
      </c>
    </row>
    <row r="8636" spans="1:9" ht="16" x14ac:dyDescent="0.2">
      <c r="A8636" s="5">
        <v>42731.895833333336</v>
      </c>
      <c r="B8636" s="2">
        <v>1429.94</v>
      </c>
      <c r="C8636" s="29">
        <v>63.2</v>
      </c>
      <c r="D8636" s="8">
        <v>2.7E-4</v>
      </c>
      <c r="E8636" s="13">
        <f>D8636*'Assumptions Notes'!C$12</f>
        <v>3.2399999999999998E-2</v>
      </c>
      <c r="F8636" s="15">
        <f t="shared" si="268"/>
        <v>1.7063999999999999E-2</v>
      </c>
      <c r="G8636" s="10">
        <f>IF(C8636&gt;'Assumptions Notes'!C$11,'Assumptions Notes'!C$11,C8636)</f>
        <v>63.2</v>
      </c>
      <c r="H8636" s="15">
        <f t="shared" si="269"/>
        <v>1.7063999999999999E-2</v>
      </c>
      <c r="I8636" s="2">
        <f>IF(C8636&gt;'Assumptions Notes'!C$11,-C8636*('Assumptions Notes'!C$13/(2*1000)),G8636*D8636)</f>
        <v>1.7063999999999999E-2</v>
      </c>
    </row>
    <row r="8637" spans="1:9" ht="16" x14ac:dyDescent="0.2">
      <c r="A8637" s="5">
        <v>42731.916666666664</v>
      </c>
      <c r="B8637" s="2">
        <v>1357.66</v>
      </c>
      <c r="C8637" s="29">
        <v>61.9</v>
      </c>
      <c r="D8637" s="8">
        <v>2.5500000000000002E-4</v>
      </c>
      <c r="E8637" s="13">
        <f>D8637*'Assumptions Notes'!C$12</f>
        <v>3.0600000000000002E-2</v>
      </c>
      <c r="F8637" s="15">
        <f t="shared" si="268"/>
        <v>1.57845E-2</v>
      </c>
      <c r="G8637" s="10">
        <f>IF(C8637&gt;'Assumptions Notes'!C$11,'Assumptions Notes'!C$11,C8637)</f>
        <v>61.9</v>
      </c>
      <c r="H8637" s="15">
        <f t="shared" si="269"/>
        <v>1.57845E-2</v>
      </c>
      <c r="I8637" s="2">
        <f>IF(C8637&gt;'Assumptions Notes'!C$11,-C8637*('Assumptions Notes'!C$13/(2*1000)),G8637*D8637)</f>
        <v>1.57845E-2</v>
      </c>
    </row>
    <row r="8638" spans="1:9" ht="16" x14ac:dyDescent="0.2">
      <c r="A8638" s="5">
        <v>42731.9375</v>
      </c>
      <c r="B8638" s="2">
        <v>1283.43</v>
      </c>
      <c r="C8638" s="29">
        <v>60.3</v>
      </c>
      <c r="D8638" s="8">
        <v>2.1250000000000002E-4</v>
      </c>
      <c r="E8638" s="13">
        <f>D8638*'Assumptions Notes'!C$12</f>
        <v>2.5500000000000002E-2</v>
      </c>
      <c r="F8638" s="15">
        <f t="shared" si="268"/>
        <v>1.281375E-2</v>
      </c>
      <c r="G8638" s="10">
        <f>IF(C8638&gt;'Assumptions Notes'!C$11,'Assumptions Notes'!C$11,C8638)</f>
        <v>60.3</v>
      </c>
      <c r="H8638" s="15">
        <f t="shared" si="269"/>
        <v>1.281375E-2</v>
      </c>
      <c r="I8638" s="2">
        <f>IF(C8638&gt;'Assumptions Notes'!C$11,-C8638*('Assumptions Notes'!C$13/(2*1000)),G8638*D8638)</f>
        <v>1.281375E-2</v>
      </c>
    </row>
    <row r="8639" spans="1:9" ht="16" x14ac:dyDescent="0.2">
      <c r="A8639" s="5">
        <v>42731.958333333336</v>
      </c>
      <c r="B8639" s="2">
        <v>1251.8</v>
      </c>
      <c r="C8639" s="29">
        <v>59.2</v>
      </c>
      <c r="D8639" s="8">
        <v>1.7000000000000001E-4</v>
      </c>
      <c r="E8639" s="13">
        <f>D8639*'Assumptions Notes'!C$12</f>
        <v>2.0400000000000001E-2</v>
      </c>
      <c r="F8639" s="15">
        <f t="shared" si="268"/>
        <v>1.0064000000000002E-2</v>
      </c>
      <c r="G8639" s="10">
        <f>IF(C8639&gt;'Assumptions Notes'!C$11,'Assumptions Notes'!C$11,C8639)</f>
        <v>59.2</v>
      </c>
      <c r="H8639" s="15">
        <f t="shared" si="269"/>
        <v>1.0064000000000002E-2</v>
      </c>
      <c r="I8639" s="2">
        <f>IF(C8639&gt;'Assumptions Notes'!C$11,-C8639*('Assumptions Notes'!C$13/(2*1000)),G8639*D8639)</f>
        <v>1.0064000000000002E-2</v>
      </c>
    </row>
    <row r="8640" spans="1:9" ht="16" x14ac:dyDescent="0.2">
      <c r="A8640" s="5">
        <v>42731.979166666664</v>
      </c>
      <c r="B8640" s="2">
        <v>1273.83</v>
      </c>
      <c r="C8640" s="29">
        <v>60.1</v>
      </c>
      <c r="D8640" s="8">
        <v>1.5000000000000001E-4</v>
      </c>
      <c r="E8640" s="13">
        <f>D8640*'Assumptions Notes'!C$12</f>
        <v>1.8000000000000002E-2</v>
      </c>
      <c r="F8640" s="15">
        <f t="shared" si="268"/>
        <v>9.0150000000000004E-3</v>
      </c>
      <c r="G8640" s="10">
        <f>IF(C8640&gt;'Assumptions Notes'!C$11,'Assumptions Notes'!C$11,C8640)</f>
        <v>60.1</v>
      </c>
      <c r="H8640" s="15">
        <f t="shared" si="269"/>
        <v>9.0150000000000004E-3</v>
      </c>
      <c r="I8640" s="2">
        <f>IF(C8640&gt;'Assumptions Notes'!C$11,-C8640*('Assumptions Notes'!C$13/(2*1000)),G8640*D8640)</f>
        <v>9.0150000000000004E-3</v>
      </c>
    </row>
    <row r="8641" spans="1:9" ht="16" x14ac:dyDescent="0.2">
      <c r="A8641" s="5">
        <v>42732</v>
      </c>
      <c r="B8641" s="2">
        <v>1455.2</v>
      </c>
      <c r="C8641" s="29">
        <v>64.599999999999994</v>
      </c>
      <c r="D8641" s="8">
        <v>1.2999999999999999E-4</v>
      </c>
      <c r="E8641" s="13">
        <f>D8641*'Assumptions Notes'!C$12</f>
        <v>1.5599999999999999E-2</v>
      </c>
      <c r="F8641" s="15">
        <f t="shared" si="268"/>
        <v>8.3979999999999992E-3</v>
      </c>
      <c r="G8641" s="10">
        <f>IF(C8641&gt;'Assumptions Notes'!C$11,'Assumptions Notes'!C$11,C8641)</f>
        <v>64.599999999999994</v>
      </c>
      <c r="H8641" s="15">
        <f t="shared" si="269"/>
        <v>8.3979999999999992E-3</v>
      </c>
      <c r="I8641" s="2">
        <f>IF(C8641&gt;'Assumptions Notes'!C$11,-C8641*('Assumptions Notes'!C$13/(2*1000)),G8641*D8641)</f>
        <v>8.3979999999999992E-3</v>
      </c>
    </row>
    <row r="8642" spans="1:9" ht="16" x14ac:dyDescent="0.2">
      <c r="A8642" s="5">
        <v>42732.020833333336</v>
      </c>
      <c r="B8642" s="2">
        <v>1283.78</v>
      </c>
      <c r="C8642" s="29">
        <v>65.3</v>
      </c>
      <c r="D8642" s="8">
        <v>1.175E-4</v>
      </c>
      <c r="E8642" s="13">
        <f>D8642*'Assumptions Notes'!C$12</f>
        <v>1.41E-2</v>
      </c>
      <c r="F8642" s="15">
        <f t="shared" si="268"/>
        <v>7.672749999999999E-3</v>
      </c>
      <c r="G8642" s="10">
        <f>IF(C8642&gt;'Assumptions Notes'!C$11,'Assumptions Notes'!C$11,C8642)</f>
        <v>65.3</v>
      </c>
      <c r="H8642" s="15">
        <f t="shared" si="269"/>
        <v>7.672749999999999E-3</v>
      </c>
      <c r="I8642" s="2">
        <f>IF(C8642&gt;'Assumptions Notes'!C$11,-C8642*('Assumptions Notes'!C$13/(2*1000)),G8642*D8642)</f>
        <v>7.672749999999999E-3</v>
      </c>
    </row>
    <row r="8643" spans="1:9" ht="16" x14ac:dyDescent="0.2">
      <c r="A8643" s="5">
        <v>42732.041666666664</v>
      </c>
      <c r="B8643" s="2">
        <v>1161.44</v>
      </c>
      <c r="C8643" s="29">
        <v>63.9</v>
      </c>
      <c r="D8643" s="8">
        <v>1.05E-4</v>
      </c>
      <c r="E8643" s="13">
        <f>D8643*'Assumptions Notes'!C$12</f>
        <v>1.26E-2</v>
      </c>
      <c r="F8643" s="15">
        <f t="shared" ref="F8643:F8706" si="270">D8643*C8643</f>
        <v>6.7095000000000002E-3</v>
      </c>
      <c r="G8643" s="10">
        <f>IF(C8643&gt;'Assumptions Notes'!C$11,'Assumptions Notes'!C$11,C8643)</f>
        <v>63.9</v>
      </c>
      <c r="H8643" s="15">
        <f t="shared" ref="H8643:H8706" si="271">G8643*D8643</f>
        <v>6.7095000000000002E-3</v>
      </c>
      <c r="I8643" s="2">
        <f>IF(C8643&gt;'Assumptions Notes'!C$11,-C8643*('Assumptions Notes'!C$13/(2*1000)),G8643*D8643)</f>
        <v>6.7095000000000002E-3</v>
      </c>
    </row>
    <row r="8644" spans="1:9" ht="16" x14ac:dyDescent="0.2">
      <c r="A8644" s="5">
        <v>42732.0625</v>
      </c>
      <c r="B8644" s="2">
        <v>1147.21</v>
      </c>
      <c r="C8644" s="29">
        <v>62.7</v>
      </c>
      <c r="D8644" s="8">
        <v>1.025E-4</v>
      </c>
      <c r="E8644" s="13">
        <f>D8644*'Assumptions Notes'!C$12</f>
        <v>1.23E-2</v>
      </c>
      <c r="F8644" s="15">
        <f t="shared" si="270"/>
        <v>6.4267500000000002E-3</v>
      </c>
      <c r="G8644" s="10">
        <f>IF(C8644&gt;'Assumptions Notes'!C$11,'Assumptions Notes'!C$11,C8644)</f>
        <v>62.7</v>
      </c>
      <c r="H8644" s="15">
        <f t="shared" si="271"/>
        <v>6.4267500000000002E-3</v>
      </c>
      <c r="I8644" s="2">
        <f>IF(C8644&gt;'Assumptions Notes'!C$11,-C8644*('Assumptions Notes'!C$13/(2*1000)),G8644*D8644)</f>
        <v>6.4267500000000002E-3</v>
      </c>
    </row>
    <row r="8645" spans="1:9" ht="16" x14ac:dyDescent="0.2">
      <c r="A8645" s="5">
        <v>42732.083333333336</v>
      </c>
      <c r="B8645" s="2">
        <v>1086.76</v>
      </c>
      <c r="C8645" s="29">
        <v>63</v>
      </c>
      <c r="D8645" s="8">
        <v>1E-4</v>
      </c>
      <c r="E8645" s="13">
        <f>D8645*'Assumptions Notes'!C$12</f>
        <v>1.2E-2</v>
      </c>
      <c r="F8645" s="15">
        <f t="shared" si="270"/>
        <v>6.3E-3</v>
      </c>
      <c r="G8645" s="10">
        <f>IF(C8645&gt;'Assumptions Notes'!C$11,'Assumptions Notes'!C$11,C8645)</f>
        <v>63</v>
      </c>
      <c r="H8645" s="15">
        <f t="shared" si="271"/>
        <v>6.3E-3</v>
      </c>
      <c r="I8645" s="2">
        <f>IF(C8645&gt;'Assumptions Notes'!C$11,-C8645*('Assumptions Notes'!C$13/(2*1000)),G8645*D8645)</f>
        <v>6.3E-3</v>
      </c>
    </row>
    <row r="8646" spans="1:9" ht="16" x14ac:dyDescent="0.2">
      <c r="A8646" s="5">
        <v>42732.104166666664</v>
      </c>
      <c r="B8646" s="2">
        <v>1050.9100000000001</v>
      </c>
      <c r="C8646" s="29">
        <v>63.6</v>
      </c>
      <c r="D8646" s="8">
        <v>9.8750000000000002E-5</v>
      </c>
      <c r="E8646" s="13">
        <f>D8646*'Assumptions Notes'!C$12</f>
        <v>1.1849999999999999E-2</v>
      </c>
      <c r="F8646" s="15">
        <f t="shared" si="270"/>
        <v>6.2805000000000005E-3</v>
      </c>
      <c r="G8646" s="10">
        <f>IF(C8646&gt;'Assumptions Notes'!C$11,'Assumptions Notes'!C$11,C8646)</f>
        <v>63.6</v>
      </c>
      <c r="H8646" s="15">
        <f t="shared" si="271"/>
        <v>6.2805000000000005E-3</v>
      </c>
      <c r="I8646" s="2">
        <f>IF(C8646&gt;'Assumptions Notes'!C$11,-C8646*('Assumptions Notes'!C$13/(2*1000)),G8646*D8646)</f>
        <v>6.2805000000000005E-3</v>
      </c>
    </row>
    <row r="8647" spans="1:9" ht="16" x14ac:dyDescent="0.2">
      <c r="A8647" s="5">
        <v>42732.125</v>
      </c>
      <c r="B8647" s="2">
        <v>1061.0999999999999</v>
      </c>
      <c r="C8647" s="29">
        <v>65.099999999999994</v>
      </c>
      <c r="D8647" s="8">
        <v>9.7499999999999998E-5</v>
      </c>
      <c r="E8647" s="13">
        <f>D8647*'Assumptions Notes'!C$12</f>
        <v>1.17E-2</v>
      </c>
      <c r="F8647" s="15">
        <f t="shared" si="270"/>
        <v>6.3472499999999996E-3</v>
      </c>
      <c r="G8647" s="10">
        <f>IF(C8647&gt;'Assumptions Notes'!C$11,'Assumptions Notes'!C$11,C8647)</f>
        <v>65.099999999999994</v>
      </c>
      <c r="H8647" s="15">
        <f t="shared" si="271"/>
        <v>6.3472499999999996E-3</v>
      </c>
      <c r="I8647" s="2">
        <f>IF(C8647&gt;'Assumptions Notes'!C$11,-C8647*('Assumptions Notes'!C$13/(2*1000)),G8647*D8647)</f>
        <v>6.3472499999999996E-3</v>
      </c>
    </row>
    <row r="8648" spans="1:9" ht="16" x14ac:dyDescent="0.2">
      <c r="A8648" s="5">
        <v>42732.145833333336</v>
      </c>
      <c r="B8648" s="2">
        <v>987.71</v>
      </c>
      <c r="C8648" s="29">
        <v>63.2</v>
      </c>
      <c r="D8648" s="8">
        <v>9.6250000000000009E-5</v>
      </c>
      <c r="E8648" s="13">
        <f>D8648*'Assumptions Notes'!C$12</f>
        <v>1.1550000000000001E-2</v>
      </c>
      <c r="F8648" s="15">
        <f t="shared" si="270"/>
        <v>6.0830000000000007E-3</v>
      </c>
      <c r="G8648" s="10">
        <f>IF(C8648&gt;'Assumptions Notes'!C$11,'Assumptions Notes'!C$11,C8648)</f>
        <v>63.2</v>
      </c>
      <c r="H8648" s="15">
        <f t="shared" si="271"/>
        <v>6.0830000000000007E-3</v>
      </c>
      <c r="I8648" s="2">
        <f>IF(C8648&gt;'Assumptions Notes'!C$11,-C8648*('Assumptions Notes'!C$13/(2*1000)),G8648*D8648)</f>
        <v>6.0830000000000007E-3</v>
      </c>
    </row>
    <row r="8649" spans="1:9" ht="16" x14ac:dyDescent="0.2">
      <c r="A8649" s="5">
        <v>42732.166666666664</v>
      </c>
      <c r="B8649" s="2">
        <v>968.02</v>
      </c>
      <c r="C8649" s="29">
        <v>61.9</v>
      </c>
      <c r="D8649" s="8">
        <v>9.5000000000000005E-5</v>
      </c>
      <c r="E8649" s="13">
        <f>D8649*'Assumptions Notes'!C$12</f>
        <v>1.14E-2</v>
      </c>
      <c r="F8649" s="15">
        <f t="shared" si="270"/>
        <v>5.8805000000000003E-3</v>
      </c>
      <c r="G8649" s="10">
        <f>IF(C8649&gt;'Assumptions Notes'!C$11,'Assumptions Notes'!C$11,C8649)</f>
        <v>61.9</v>
      </c>
      <c r="H8649" s="15">
        <f t="shared" si="271"/>
        <v>5.8805000000000003E-3</v>
      </c>
      <c r="I8649" s="2">
        <f>IF(C8649&gt;'Assumptions Notes'!C$11,-C8649*('Assumptions Notes'!C$13/(2*1000)),G8649*D8649)</f>
        <v>5.8805000000000003E-3</v>
      </c>
    </row>
    <row r="8650" spans="1:9" ht="16" x14ac:dyDescent="0.2">
      <c r="A8650" s="5">
        <v>42732.1875</v>
      </c>
      <c r="B8650" s="2">
        <v>952.58</v>
      </c>
      <c r="C8650" s="29">
        <v>59.6</v>
      </c>
      <c r="D8650" s="8">
        <v>9.6250000000000009E-5</v>
      </c>
      <c r="E8650" s="13">
        <f>D8650*'Assumptions Notes'!C$12</f>
        <v>1.1550000000000001E-2</v>
      </c>
      <c r="F8650" s="15">
        <f t="shared" si="270"/>
        <v>5.7365000000000003E-3</v>
      </c>
      <c r="G8650" s="10">
        <f>IF(C8650&gt;'Assumptions Notes'!C$11,'Assumptions Notes'!C$11,C8650)</f>
        <v>59.6</v>
      </c>
      <c r="H8650" s="15">
        <f t="shared" si="271"/>
        <v>5.7365000000000003E-3</v>
      </c>
      <c r="I8650" s="2">
        <f>IF(C8650&gt;'Assumptions Notes'!C$11,-C8650*('Assumptions Notes'!C$13/(2*1000)),G8650*D8650)</f>
        <v>5.7365000000000003E-3</v>
      </c>
    </row>
    <row r="8651" spans="1:9" ht="16" x14ac:dyDescent="0.2">
      <c r="A8651" s="5">
        <v>42732.208333333336</v>
      </c>
      <c r="B8651" s="2">
        <v>979.36</v>
      </c>
      <c r="C8651" s="29">
        <v>59.7</v>
      </c>
      <c r="D8651" s="8">
        <v>9.7499999999999998E-5</v>
      </c>
      <c r="E8651" s="13">
        <f>D8651*'Assumptions Notes'!C$12</f>
        <v>1.17E-2</v>
      </c>
      <c r="F8651" s="15">
        <f t="shared" si="270"/>
        <v>5.8207500000000004E-3</v>
      </c>
      <c r="G8651" s="10">
        <f>IF(C8651&gt;'Assumptions Notes'!C$11,'Assumptions Notes'!C$11,C8651)</f>
        <v>59.7</v>
      </c>
      <c r="H8651" s="15">
        <f t="shared" si="271"/>
        <v>5.8207500000000004E-3</v>
      </c>
      <c r="I8651" s="2">
        <f>IF(C8651&gt;'Assumptions Notes'!C$11,-C8651*('Assumptions Notes'!C$13/(2*1000)),G8651*D8651)</f>
        <v>5.8207500000000004E-3</v>
      </c>
    </row>
    <row r="8652" spans="1:9" ht="16" x14ac:dyDescent="0.2">
      <c r="A8652" s="5">
        <v>42732.229166666664</v>
      </c>
      <c r="B8652" s="2">
        <v>959.17</v>
      </c>
      <c r="C8652" s="29">
        <v>59.6</v>
      </c>
      <c r="D8652" s="8">
        <v>1.15E-4</v>
      </c>
      <c r="E8652" s="13">
        <f>D8652*'Assumptions Notes'!C$12</f>
        <v>1.38E-2</v>
      </c>
      <c r="F8652" s="15">
        <f t="shared" si="270"/>
        <v>6.8540000000000007E-3</v>
      </c>
      <c r="G8652" s="10">
        <f>IF(C8652&gt;'Assumptions Notes'!C$11,'Assumptions Notes'!C$11,C8652)</f>
        <v>59.6</v>
      </c>
      <c r="H8652" s="15">
        <f t="shared" si="271"/>
        <v>6.8540000000000007E-3</v>
      </c>
      <c r="I8652" s="2">
        <f>IF(C8652&gt;'Assumptions Notes'!C$11,-C8652*('Assumptions Notes'!C$13/(2*1000)),G8652*D8652)</f>
        <v>6.8540000000000007E-3</v>
      </c>
    </row>
    <row r="8653" spans="1:9" ht="16" x14ac:dyDescent="0.2">
      <c r="A8653" s="5">
        <v>42732.25</v>
      </c>
      <c r="B8653" s="2">
        <v>961.77</v>
      </c>
      <c r="C8653" s="29">
        <v>64</v>
      </c>
      <c r="D8653" s="8">
        <v>1.325E-4</v>
      </c>
      <c r="E8653" s="13">
        <f>D8653*'Assumptions Notes'!C$12</f>
        <v>1.5900000000000001E-2</v>
      </c>
      <c r="F8653" s="15">
        <f t="shared" si="270"/>
        <v>8.4799999999999997E-3</v>
      </c>
      <c r="G8653" s="10">
        <f>IF(C8653&gt;'Assumptions Notes'!C$11,'Assumptions Notes'!C$11,C8653)</f>
        <v>64</v>
      </c>
      <c r="H8653" s="15">
        <f t="shared" si="271"/>
        <v>8.4799999999999997E-3</v>
      </c>
      <c r="I8653" s="2">
        <f>IF(C8653&gt;'Assumptions Notes'!C$11,-C8653*('Assumptions Notes'!C$13/(2*1000)),G8653*D8653)</f>
        <v>8.4799999999999997E-3</v>
      </c>
    </row>
    <row r="8654" spans="1:9" ht="16" x14ac:dyDescent="0.2">
      <c r="A8654" s="5">
        <v>42732.270833333336</v>
      </c>
      <c r="B8654" s="2">
        <v>986.28</v>
      </c>
      <c r="C8654" s="29">
        <v>65.400000000000006</v>
      </c>
      <c r="D8654" s="8">
        <v>1.6249999999999999E-4</v>
      </c>
      <c r="E8654" s="13">
        <f>D8654*'Assumptions Notes'!C$12</f>
        <v>1.95E-2</v>
      </c>
      <c r="F8654" s="15">
        <f t="shared" si="270"/>
        <v>1.06275E-2</v>
      </c>
      <c r="G8654" s="10">
        <f>IF(C8654&gt;'Assumptions Notes'!C$11,'Assumptions Notes'!C$11,C8654)</f>
        <v>65.400000000000006</v>
      </c>
      <c r="H8654" s="15">
        <f t="shared" si="271"/>
        <v>1.06275E-2</v>
      </c>
      <c r="I8654" s="2">
        <f>IF(C8654&gt;'Assumptions Notes'!C$11,-C8654*('Assumptions Notes'!C$13/(2*1000)),G8654*D8654)</f>
        <v>1.06275E-2</v>
      </c>
    </row>
    <row r="8655" spans="1:9" ht="16" x14ac:dyDescent="0.2">
      <c r="A8655" s="5">
        <v>42732.291666666664</v>
      </c>
      <c r="B8655" s="2">
        <v>1051.02</v>
      </c>
      <c r="C8655" s="29">
        <v>63.4</v>
      </c>
      <c r="D8655" s="8">
        <v>1.9249999999999999E-4</v>
      </c>
      <c r="E8655" s="13">
        <f>D8655*'Assumptions Notes'!C$12</f>
        <v>2.3099999999999999E-2</v>
      </c>
      <c r="F8655" s="15">
        <f t="shared" si="270"/>
        <v>1.2204499999999998E-2</v>
      </c>
      <c r="G8655" s="10">
        <f>IF(C8655&gt;'Assumptions Notes'!C$11,'Assumptions Notes'!C$11,C8655)</f>
        <v>63.4</v>
      </c>
      <c r="H8655" s="15">
        <f t="shared" si="271"/>
        <v>1.2204499999999998E-2</v>
      </c>
      <c r="I8655" s="2">
        <f>IF(C8655&gt;'Assumptions Notes'!C$11,-C8655*('Assumptions Notes'!C$13/(2*1000)),G8655*D8655)</f>
        <v>1.2204499999999998E-2</v>
      </c>
    </row>
    <row r="8656" spans="1:9" ht="16" x14ac:dyDescent="0.2">
      <c r="A8656" s="5">
        <v>42732.3125</v>
      </c>
      <c r="B8656" s="2">
        <v>1103.3900000000001</v>
      </c>
      <c r="C8656" s="29">
        <v>62.8</v>
      </c>
      <c r="D8656" s="8">
        <v>2.0875000000000001E-4</v>
      </c>
      <c r="E8656" s="13">
        <f>D8656*'Assumptions Notes'!C$12</f>
        <v>2.5049999999999999E-2</v>
      </c>
      <c r="F8656" s="15">
        <f t="shared" si="270"/>
        <v>1.31095E-2</v>
      </c>
      <c r="G8656" s="10">
        <f>IF(C8656&gt;'Assumptions Notes'!C$11,'Assumptions Notes'!C$11,C8656)</f>
        <v>62.8</v>
      </c>
      <c r="H8656" s="15">
        <f t="shared" si="271"/>
        <v>1.31095E-2</v>
      </c>
      <c r="I8656" s="2">
        <f>IF(C8656&gt;'Assumptions Notes'!C$11,-C8656*('Assumptions Notes'!C$13/(2*1000)),G8656*D8656)</f>
        <v>1.31095E-2</v>
      </c>
    </row>
    <row r="8657" spans="1:9" ht="16" x14ac:dyDescent="0.2">
      <c r="A8657" s="5">
        <v>42732.333333333336</v>
      </c>
      <c r="B8657" s="2">
        <v>1140.8</v>
      </c>
      <c r="C8657" s="29">
        <v>63.5</v>
      </c>
      <c r="D8657" s="8">
        <v>2.2499999999999999E-4</v>
      </c>
      <c r="E8657" s="13">
        <f>D8657*'Assumptions Notes'!C$12</f>
        <v>2.7E-2</v>
      </c>
      <c r="F8657" s="15">
        <f t="shared" si="270"/>
        <v>1.42875E-2</v>
      </c>
      <c r="G8657" s="10">
        <f>IF(C8657&gt;'Assumptions Notes'!C$11,'Assumptions Notes'!C$11,C8657)</f>
        <v>63.5</v>
      </c>
      <c r="H8657" s="15">
        <f t="shared" si="271"/>
        <v>1.42875E-2</v>
      </c>
      <c r="I8657" s="2">
        <f>IF(C8657&gt;'Assumptions Notes'!C$11,-C8657*('Assumptions Notes'!C$13/(2*1000)),G8657*D8657)</f>
        <v>1.42875E-2</v>
      </c>
    </row>
    <row r="8658" spans="1:9" ht="16" x14ac:dyDescent="0.2">
      <c r="A8658" s="5">
        <v>42732.354166666664</v>
      </c>
      <c r="B8658" s="2">
        <v>1171.1500000000001</v>
      </c>
      <c r="C8658" s="29">
        <v>65.099999999999994</v>
      </c>
      <c r="D8658" s="8">
        <v>2.2625E-4</v>
      </c>
      <c r="E8658" s="13">
        <f>D8658*'Assumptions Notes'!C$12</f>
        <v>2.7150000000000001E-2</v>
      </c>
      <c r="F8658" s="15">
        <f t="shared" si="270"/>
        <v>1.4728874999999999E-2</v>
      </c>
      <c r="G8658" s="10">
        <f>IF(C8658&gt;'Assumptions Notes'!C$11,'Assumptions Notes'!C$11,C8658)</f>
        <v>65.099999999999994</v>
      </c>
      <c r="H8658" s="15">
        <f t="shared" si="271"/>
        <v>1.4728874999999999E-2</v>
      </c>
      <c r="I8658" s="2">
        <f>IF(C8658&gt;'Assumptions Notes'!C$11,-C8658*('Assumptions Notes'!C$13/(2*1000)),G8658*D8658)</f>
        <v>1.4728874999999999E-2</v>
      </c>
    </row>
    <row r="8659" spans="1:9" ht="16" x14ac:dyDescent="0.2">
      <c r="A8659" s="5">
        <v>42732.375</v>
      </c>
      <c r="B8659" s="2">
        <v>1178.76</v>
      </c>
      <c r="C8659" s="29">
        <v>66.099999999999994</v>
      </c>
      <c r="D8659" s="8">
        <v>2.275E-4</v>
      </c>
      <c r="E8659" s="13">
        <f>D8659*'Assumptions Notes'!C$12</f>
        <v>2.7300000000000001E-2</v>
      </c>
      <c r="F8659" s="15">
        <f t="shared" si="270"/>
        <v>1.5037749999999999E-2</v>
      </c>
      <c r="G8659" s="10">
        <f>IF(C8659&gt;'Assumptions Notes'!C$11,'Assumptions Notes'!C$11,C8659)</f>
        <v>66.099999999999994</v>
      </c>
      <c r="H8659" s="15">
        <f t="shared" si="271"/>
        <v>1.5037749999999999E-2</v>
      </c>
      <c r="I8659" s="2">
        <f>IF(C8659&gt;'Assumptions Notes'!C$11,-C8659*('Assumptions Notes'!C$13/(2*1000)),G8659*D8659)</f>
        <v>1.5037749999999999E-2</v>
      </c>
    </row>
    <row r="8660" spans="1:9" ht="16" x14ac:dyDescent="0.2">
      <c r="A8660" s="5">
        <v>42732.395833333336</v>
      </c>
      <c r="B8660" s="2">
        <v>1198.67</v>
      </c>
      <c r="C8660" s="29">
        <v>64.8</v>
      </c>
      <c r="D8660" s="8">
        <v>2.1875E-4</v>
      </c>
      <c r="E8660" s="13">
        <f>D8660*'Assumptions Notes'!C$12</f>
        <v>2.6249999999999999E-2</v>
      </c>
      <c r="F8660" s="15">
        <f t="shared" si="270"/>
        <v>1.4175E-2</v>
      </c>
      <c r="G8660" s="10">
        <f>IF(C8660&gt;'Assumptions Notes'!C$11,'Assumptions Notes'!C$11,C8660)</f>
        <v>64.8</v>
      </c>
      <c r="H8660" s="15">
        <f t="shared" si="271"/>
        <v>1.4175E-2</v>
      </c>
      <c r="I8660" s="2">
        <f>IF(C8660&gt;'Assumptions Notes'!C$11,-C8660*('Assumptions Notes'!C$13/(2*1000)),G8660*D8660)</f>
        <v>1.4175E-2</v>
      </c>
    </row>
    <row r="8661" spans="1:9" ht="16" x14ac:dyDescent="0.2">
      <c r="A8661" s="5">
        <v>42732.416666666664</v>
      </c>
      <c r="B8661" s="2">
        <v>1185.18</v>
      </c>
      <c r="C8661" s="29">
        <v>61.5</v>
      </c>
      <c r="D8661" s="8">
        <v>2.1000000000000001E-4</v>
      </c>
      <c r="E8661" s="13">
        <f>D8661*'Assumptions Notes'!C$12</f>
        <v>2.52E-2</v>
      </c>
      <c r="F8661" s="15">
        <f t="shared" si="270"/>
        <v>1.2915000000000001E-2</v>
      </c>
      <c r="G8661" s="10">
        <f>IF(C8661&gt;'Assumptions Notes'!C$11,'Assumptions Notes'!C$11,C8661)</f>
        <v>61.5</v>
      </c>
      <c r="H8661" s="15">
        <f t="shared" si="271"/>
        <v>1.2915000000000001E-2</v>
      </c>
      <c r="I8661" s="2">
        <f>IF(C8661&gt;'Assumptions Notes'!C$11,-C8661*('Assumptions Notes'!C$13/(2*1000)),G8661*D8661)</f>
        <v>1.2915000000000001E-2</v>
      </c>
    </row>
    <row r="8662" spans="1:9" ht="16" x14ac:dyDescent="0.2">
      <c r="A8662" s="5">
        <v>42732.4375</v>
      </c>
      <c r="B8662" s="2">
        <v>1206.25</v>
      </c>
      <c r="C8662" s="29">
        <v>59.2</v>
      </c>
      <c r="D8662" s="8">
        <v>2.075E-4</v>
      </c>
      <c r="E8662" s="13">
        <f>D8662*'Assumptions Notes'!C$12</f>
        <v>2.4899999999999999E-2</v>
      </c>
      <c r="F8662" s="15">
        <f t="shared" si="270"/>
        <v>1.2284000000000002E-2</v>
      </c>
      <c r="G8662" s="10">
        <f>IF(C8662&gt;'Assumptions Notes'!C$11,'Assumptions Notes'!C$11,C8662)</f>
        <v>59.2</v>
      </c>
      <c r="H8662" s="15">
        <f t="shared" si="271"/>
        <v>1.2284000000000002E-2</v>
      </c>
      <c r="I8662" s="2">
        <f>IF(C8662&gt;'Assumptions Notes'!C$11,-C8662*('Assumptions Notes'!C$13/(2*1000)),G8662*D8662)</f>
        <v>1.2284000000000002E-2</v>
      </c>
    </row>
    <row r="8663" spans="1:9" ht="16" x14ac:dyDescent="0.2">
      <c r="A8663" s="5">
        <v>42732.458333333336</v>
      </c>
      <c r="B8663" s="2">
        <v>1253.29</v>
      </c>
      <c r="C8663" s="29">
        <v>59.9</v>
      </c>
      <c r="D8663" s="8">
        <v>2.05E-4</v>
      </c>
      <c r="E8663" s="13">
        <f>D8663*'Assumptions Notes'!C$12</f>
        <v>2.46E-2</v>
      </c>
      <c r="F8663" s="15">
        <f t="shared" si="270"/>
        <v>1.2279499999999999E-2</v>
      </c>
      <c r="G8663" s="10">
        <f>IF(C8663&gt;'Assumptions Notes'!C$11,'Assumptions Notes'!C$11,C8663)</f>
        <v>59.9</v>
      </c>
      <c r="H8663" s="15">
        <f t="shared" si="271"/>
        <v>1.2279499999999999E-2</v>
      </c>
      <c r="I8663" s="2">
        <f>IF(C8663&gt;'Assumptions Notes'!C$11,-C8663*('Assumptions Notes'!C$13/(2*1000)),G8663*D8663)</f>
        <v>1.2279499999999999E-2</v>
      </c>
    </row>
    <row r="8664" spans="1:9" ht="16" x14ac:dyDescent="0.2">
      <c r="A8664" s="5">
        <v>42732.479166666664</v>
      </c>
      <c r="B8664" s="2">
        <v>1279.22</v>
      </c>
      <c r="C8664" s="29">
        <v>60.6</v>
      </c>
      <c r="D8664" s="8">
        <v>2.1499999999999999E-4</v>
      </c>
      <c r="E8664" s="13">
        <f>D8664*'Assumptions Notes'!C$12</f>
        <v>2.58E-2</v>
      </c>
      <c r="F8664" s="15">
        <f t="shared" si="270"/>
        <v>1.3029000000000001E-2</v>
      </c>
      <c r="G8664" s="10">
        <f>IF(C8664&gt;'Assumptions Notes'!C$11,'Assumptions Notes'!C$11,C8664)</f>
        <v>60.6</v>
      </c>
      <c r="H8664" s="15">
        <f t="shared" si="271"/>
        <v>1.3029000000000001E-2</v>
      </c>
      <c r="I8664" s="2">
        <f>IF(C8664&gt;'Assumptions Notes'!C$11,-C8664*('Assumptions Notes'!C$13/(2*1000)),G8664*D8664)</f>
        <v>1.3029000000000001E-2</v>
      </c>
    </row>
    <row r="8665" spans="1:9" ht="16" x14ac:dyDescent="0.2">
      <c r="A8665" s="5">
        <v>42732.5</v>
      </c>
      <c r="B8665" s="2">
        <v>1336.08</v>
      </c>
      <c r="C8665" s="29">
        <v>64.3</v>
      </c>
      <c r="D8665" s="8">
        <v>2.2499999999999999E-4</v>
      </c>
      <c r="E8665" s="13">
        <f>D8665*'Assumptions Notes'!C$12</f>
        <v>2.7E-2</v>
      </c>
      <c r="F8665" s="15">
        <f t="shared" si="270"/>
        <v>1.4467499999999999E-2</v>
      </c>
      <c r="G8665" s="10">
        <f>IF(C8665&gt;'Assumptions Notes'!C$11,'Assumptions Notes'!C$11,C8665)</f>
        <v>64.3</v>
      </c>
      <c r="H8665" s="15">
        <f t="shared" si="271"/>
        <v>1.4467499999999999E-2</v>
      </c>
      <c r="I8665" s="2">
        <f>IF(C8665&gt;'Assumptions Notes'!C$11,-C8665*('Assumptions Notes'!C$13/(2*1000)),G8665*D8665)</f>
        <v>1.4467499999999999E-2</v>
      </c>
    </row>
    <row r="8666" spans="1:9" ht="16" x14ac:dyDescent="0.2">
      <c r="A8666" s="5">
        <v>42732.520833333336</v>
      </c>
      <c r="B8666" s="2">
        <v>1333.68</v>
      </c>
      <c r="C8666" s="29">
        <v>64.8</v>
      </c>
      <c r="D8666" s="8">
        <v>2.1250000000000002E-4</v>
      </c>
      <c r="E8666" s="13">
        <f>D8666*'Assumptions Notes'!C$12</f>
        <v>2.5500000000000002E-2</v>
      </c>
      <c r="F8666" s="15">
        <f t="shared" si="270"/>
        <v>1.3770000000000001E-2</v>
      </c>
      <c r="G8666" s="10">
        <f>IF(C8666&gt;'Assumptions Notes'!C$11,'Assumptions Notes'!C$11,C8666)</f>
        <v>64.8</v>
      </c>
      <c r="H8666" s="15">
        <f t="shared" si="271"/>
        <v>1.3770000000000001E-2</v>
      </c>
      <c r="I8666" s="2">
        <f>IF(C8666&gt;'Assumptions Notes'!C$11,-C8666*('Assumptions Notes'!C$13/(2*1000)),G8666*D8666)</f>
        <v>1.3770000000000001E-2</v>
      </c>
    </row>
    <row r="8667" spans="1:9" ht="16" x14ac:dyDescent="0.2">
      <c r="A8667" s="5">
        <v>42732.541666666664</v>
      </c>
      <c r="B8667" s="2">
        <v>1354.49</v>
      </c>
      <c r="C8667" s="29">
        <v>62.5</v>
      </c>
      <c r="D8667" s="8">
        <v>2.0000000000000001E-4</v>
      </c>
      <c r="E8667" s="13">
        <f>D8667*'Assumptions Notes'!C$12</f>
        <v>2.4E-2</v>
      </c>
      <c r="F8667" s="15">
        <f t="shared" si="270"/>
        <v>1.2500000000000001E-2</v>
      </c>
      <c r="G8667" s="10">
        <f>IF(C8667&gt;'Assumptions Notes'!C$11,'Assumptions Notes'!C$11,C8667)</f>
        <v>62.5</v>
      </c>
      <c r="H8667" s="15">
        <f t="shared" si="271"/>
        <v>1.2500000000000001E-2</v>
      </c>
      <c r="I8667" s="2">
        <f>IF(C8667&gt;'Assumptions Notes'!C$11,-C8667*('Assumptions Notes'!C$13/(2*1000)),G8667*D8667)</f>
        <v>1.2500000000000001E-2</v>
      </c>
    </row>
    <row r="8668" spans="1:9" ht="16" x14ac:dyDescent="0.2">
      <c r="A8668" s="5">
        <v>42732.5625</v>
      </c>
      <c r="B8668" s="2">
        <v>1371.64</v>
      </c>
      <c r="C8668" s="29">
        <v>62.4</v>
      </c>
      <c r="D8668" s="8">
        <v>1.975E-4</v>
      </c>
      <c r="E8668" s="13">
        <f>D8668*'Assumptions Notes'!C$12</f>
        <v>2.3699999999999999E-2</v>
      </c>
      <c r="F8668" s="15">
        <f t="shared" si="270"/>
        <v>1.2324E-2</v>
      </c>
      <c r="G8668" s="10">
        <f>IF(C8668&gt;'Assumptions Notes'!C$11,'Assumptions Notes'!C$11,C8668)</f>
        <v>62.4</v>
      </c>
      <c r="H8668" s="15">
        <f t="shared" si="271"/>
        <v>1.2324E-2</v>
      </c>
      <c r="I8668" s="2">
        <f>IF(C8668&gt;'Assumptions Notes'!C$11,-C8668*('Assumptions Notes'!C$13/(2*1000)),G8668*D8668)</f>
        <v>1.2324E-2</v>
      </c>
    </row>
    <row r="8669" spans="1:9" ht="16" x14ac:dyDescent="0.2">
      <c r="A8669" s="5">
        <v>42732.583333333336</v>
      </c>
      <c r="B8669" s="2">
        <v>1358.98</v>
      </c>
      <c r="C8669" s="29">
        <v>62.5</v>
      </c>
      <c r="D8669" s="8">
        <v>1.95E-4</v>
      </c>
      <c r="E8669" s="13">
        <f>D8669*'Assumptions Notes'!C$12</f>
        <v>2.3400000000000001E-2</v>
      </c>
      <c r="F8669" s="15">
        <f t="shared" si="270"/>
        <v>1.21875E-2</v>
      </c>
      <c r="G8669" s="10">
        <f>IF(C8669&gt;'Assumptions Notes'!C$11,'Assumptions Notes'!C$11,C8669)</f>
        <v>62.5</v>
      </c>
      <c r="H8669" s="15">
        <f t="shared" si="271"/>
        <v>1.21875E-2</v>
      </c>
      <c r="I8669" s="2">
        <f>IF(C8669&gt;'Assumptions Notes'!C$11,-C8669*('Assumptions Notes'!C$13/(2*1000)),G8669*D8669)</f>
        <v>1.21875E-2</v>
      </c>
    </row>
    <row r="8670" spans="1:9" ht="16" x14ac:dyDescent="0.2">
      <c r="A8670" s="5">
        <v>42732.604166666664</v>
      </c>
      <c r="B8670" s="2">
        <v>1389.3</v>
      </c>
      <c r="C8670" s="29">
        <v>65.3</v>
      </c>
      <c r="D8670" s="8">
        <v>1.9625E-4</v>
      </c>
      <c r="E8670" s="13">
        <f>D8670*'Assumptions Notes'!C$12</f>
        <v>2.3550000000000001E-2</v>
      </c>
      <c r="F8670" s="15">
        <f t="shared" si="270"/>
        <v>1.2815125E-2</v>
      </c>
      <c r="G8670" s="10">
        <f>IF(C8670&gt;'Assumptions Notes'!C$11,'Assumptions Notes'!C$11,C8670)</f>
        <v>65.3</v>
      </c>
      <c r="H8670" s="15">
        <f t="shared" si="271"/>
        <v>1.2815125E-2</v>
      </c>
      <c r="I8670" s="2">
        <f>IF(C8670&gt;'Assumptions Notes'!C$11,-C8670*('Assumptions Notes'!C$13/(2*1000)),G8670*D8670)</f>
        <v>1.2815125E-2</v>
      </c>
    </row>
    <row r="8671" spans="1:9" ht="16" x14ac:dyDescent="0.2">
      <c r="A8671" s="5">
        <v>42732.625</v>
      </c>
      <c r="B8671" s="2">
        <v>1447.89</v>
      </c>
      <c r="C8671" s="29">
        <v>64.3</v>
      </c>
      <c r="D8671" s="8">
        <v>1.975E-4</v>
      </c>
      <c r="E8671" s="13">
        <f>D8671*'Assumptions Notes'!C$12</f>
        <v>2.3699999999999999E-2</v>
      </c>
      <c r="F8671" s="15">
        <f t="shared" si="270"/>
        <v>1.269925E-2</v>
      </c>
      <c r="G8671" s="10">
        <f>IF(C8671&gt;'Assumptions Notes'!C$11,'Assumptions Notes'!C$11,C8671)</f>
        <v>64.3</v>
      </c>
      <c r="H8671" s="15">
        <f t="shared" si="271"/>
        <v>1.269925E-2</v>
      </c>
      <c r="I8671" s="2">
        <f>IF(C8671&gt;'Assumptions Notes'!C$11,-C8671*('Assumptions Notes'!C$13/(2*1000)),G8671*D8671)</f>
        <v>1.269925E-2</v>
      </c>
    </row>
    <row r="8672" spans="1:9" ht="16" x14ac:dyDescent="0.2">
      <c r="A8672" s="5">
        <v>42732.645833333336</v>
      </c>
      <c r="B8672" s="2">
        <v>1494.4</v>
      </c>
      <c r="C8672" s="29">
        <v>62.6</v>
      </c>
      <c r="D8672" s="8">
        <v>2.2124999999999998E-4</v>
      </c>
      <c r="E8672" s="13">
        <f>D8672*'Assumptions Notes'!C$12</f>
        <v>2.6549999999999997E-2</v>
      </c>
      <c r="F8672" s="15">
        <f t="shared" si="270"/>
        <v>1.385025E-2</v>
      </c>
      <c r="G8672" s="10">
        <f>IF(C8672&gt;'Assumptions Notes'!C$11,'Assumptions Notes'!C$11,C8672)</f>
        <v>62.6</v>
      </c>
      <c r="H8672" s="15">
        <f t="shared" si="271"/>
        <v>1.385025E-2</v>
      </c>
      <c r="I8672" s="2">
        <f>IF(C8672&gt;'Assumptions Notes'!C$11,-C8672*('Assumptions Notes'!C$13/(2*1000)),G8672*D8672)</f>
        <v>1.385025E-2</v>
      </c>
    </row>
    <row r="8673" spans="1:9" ht="16" x14ac:dyDescent="0.2">
      <c r="A8673" s="5">
        <v>42732.666666666664</v>
      </c>
      <c r="B8673" s="2">
        <v>1552.42</v>
      </c>
      <c r="C8673" s="29">
        <v>61.4</v>
      </c>
      <c r="D8673" s="8">
        <v>2.4499999999999999E-4</v>
      </c>
      <c r="E8673" s="13">
        <f>D8673*'Assumptions Notes'!C$12</f>
        <v>2.9399999999999999E-2</v>
      </c>
      <c r="F8673" s="15">
        <f t="shared" si="270"/>
        <v>1.5042999999999999E-2</v>
      </c>
      <c r="G8673" s="10">
        <f>IF(C8673&gt;'Assumptions Notes'!C$11,'Assumptions Notes'!C$11,C8673)</f>
        <v>61.4</v>
      </c>
      <c r="H8673" s="15">
        <f t="shared" si="271"/>
        <v>1.5042999999999999E-2</v>
      </c>
      <c r="I8673" s="2">
        <f>IF(C8673&gt;'Assumptions Notes'!C$11,-C8673*('Assumptions Notes'!C$13/(2*1000)),G8673*D8673)</f>
        <v>1.5042999999999999E-2</v>
      </c>
    </row>
    <row r="8674" spans="1:9" ht="16" x14ac:dyDescent="0.2">
      <c r="A8674" s="5">
        <v>42732.6875</v>
      </c>
      <c r="B8674" s="2">
        <v>1650.79</v>
      </c>
      <c r="C8674" s="29">
        <v>60.6</v>
      </c>
      <c r="D8674" s="8">
        <v>2.7E-4</v>
      </c>
      <c r="E8674" s="13">
        <f>D8674*'Assumptions Notes'!C$12</f>
        <v>3.2399999999999998E-2</v>
      </c>
      <c r="F8674" s="15">
        <f t="shared" si="270"/>
        <v>1.6362000000000002E-2</v>
      </c>
      <c r="G8674" s="10">
        <f>IF(C8674&gt;'Assumptions Notes'!C$11,'Assumptions Notes'!C$11,C8674)</f>
        <v>60.6</v>
      </c>
      <c r="H8674" s="15">
        <f t="shared" si="271"/>
        <v>1.6362000000000002E-2</v>
      </c>
      <c r="I8674" s="2">
        <f>IF(C8674&gt;'Assumptions Notes'!C$11,-C8674*('Assumptions Notes'!C$13/(2*1000)),G8674*D8674)</f>
        <v>1.6362000000000002E-2</v>
      </c>
    </row>
    <row r="8675" spans="1:9" ht="16" x14ac:dyDescent="0.2">
      <c r="A8675" s="5">
        <v>42732.708333333336</v>
      </c>
      <c r="B8675" s="2">
        <v>1697.99</v>
      </c>
      <c r="C8675" s="29">
        <v>60</v>
      </c>
      <c r="D8675" s="8">
        <v>2.9500000000000001E-4</v>
      </c>
      <c r="E8675" s="13">
        <f>D8675*'Assumptions Notes'!C$12</f>
        <v>3.5400000000000001E-2</v>
      </c>
      <c r="F8675" s="15">
        <f t="shared" si="270"/>
        <v>1.77E-2</v>
      </c>
      <c r="G8675" s="10">
        <f>IF(C8675&gt;'Assumptions Notes'!C$11,'Assumptions Notes'!C$11,C8675)</f>
        <v>60</v>
      </c>
      <c r="H8675" s="15">
        <f t="shared" si="271"/>
        <v>1.77E-2</v>
      </c>
      <c r="I8675" s="2">
        <f>IF(C8675&gt;'Assumptions Notes'!C$11,-C8675*('Assumptions Notes'!C$13/(2*1000)),G8675*D8675)</f>
        <v>1.77E-2</v>
      </c>
    </row>
    <row r="8676" spans="1:9" ht="16" x14ac:dyDescent="0.2">
      <c r="A8676" s="5">
        <v>42732.729166666664</v>
      </c>
      <c r="B8676" s="2">
        <v>1739.14</v>
      </c>
      <c r="C8676" s="29">
        <v>62.5</v>
      </c>
      <c r="D8676" s="8">
        <v>2.9750000000000002E-4</v>
      </c>
      <c r="E8676" s="13">
        <f>D8676*'Assumptions Notes'!C$12</f>
        <v>3.5700000000000003E-2</v>
      </c>
      <c r="F8676" s="15">
        <f t="shared" si="270"/>
        <v>1.8593750000000003E-2</v>
      </c>
      <c r="G8676" s="10">
        <f>IF(C8676&gt;'Assumptions Notes'!C$11,'Assumptions Notes'!C$11,C8676)</f>
        <v>62.5</v>
      </c>
      <c r="H8676" s="15">
        <f t="shared" si="271"/>
        <v>1.8593750000000003E-2</v>
      </c>
      <c r="I8676" s="2">
        <f>IF(C8676&gt;'Assumptions Notes'!C$11,-C8676*('Assumptions Notes'!C$13/(2*1000)),G8676*D8676)</f>
        <v>1.8593750000000003E-2</v>
      </c>
    </row>
    <row r="8677" spans="1:9" ht="16" x14ac:dyDescent="0.2">
      <c r="A8677" s="5">
        <v>42732.75</v>
      </c>
      <c r="B8677" s="2">
        <v>1693.19</v>
      </c>
      <c r="C8677" s="29">
        <v>64.099999999999994</v>
      </c>
      <c r="D8677" s="8">
        <v>2.9999999999999997E-4</v>
      </c>
      <c r="E8677" s="13">
        <f>D8677*'Assumptions Notes'!C$12</f>
        <v>3.5999999999999997E-2</v>
      </c>
      <c r="F8677" s="15">
        <f t="shared" si="270"/>
        <v>1.9229999999999997E-2</v>
      </c>
      <c r="G8677" s="10">
        <f>IF(C8677&gt;'Assumptions Notes'!C$11,'Assumptions Notes'!C$11,C8677)</f>
        <v>64.099999999999994</v>
      </c>
      <c r="H8677" s="15">
        <f t="shared" si="271"/>
        <v>1.9229999999999997E-2</v>
      </c>
      <c r="I8677" s="2">
        <f>IF(C8677&gt;'Assumptions Notes'!C$11,-C8677*('Assumptions Notes'!C$13/(2*1000)),G8677*D8677)</f>
        <v>1.9229999999999997E-2</v>
      </c>
    </row>
    <row r="8678" spans="1:9" ht="16" x14ac:dyDescent="0.2">
      <c r="A8678" s="5">
        <v>42732.770833333336</v>
      </c>
      <c r="B8678" s="2">
        <v>1636.15</v>
      </c>
      <c r="C8678" s="29">
        <v>65.599999999999994</v>
      </c>
      <c r="D8678" s="8">
        <v>2.9999999999999997E-4</v>
      </c>
      <c r="E8678" s="13">
        <f>D8678*'Assumptions Notes'!C$12</f>
        <v>3.5999999999999997E-2</v>
      </c>
      <c r="F8678" s="15">
        <f t="shared" si="270"/>
        <v>1.9679999999999996E-2</v>
      </c>
      <c r="G8678" s="10">
        <f>IF(C8678&gt;'Assumptions Notes'!C$11,'Assumptions Notes'!C$11,C8678)</f>
        <v>65.599999999999994</v>
      </c>
      <c r="H8678" s="15">
        <f t="shared" si="271"/>
        <v>1.9679999999999996E-2</v>
      </c>
      <c r="I8678" s="2">
        <f>IF(C8678&gt;'Assumptions Notes'!C$11,-C8678*('Assumptions Notes'!C$13/(2*1000)),G8678*D8678)</f>
        <v>1.9679999999999996E-2</v>
      </c>
    </row>
    <row r="8679" spans="1:9" ht="16" x14ac:dyDescent="0.2">
      <c r="A8679" s="5">
        <v>42732.791666666664</v>
      </c>
      <c r="B8679" s="2">
        <v>1607.67</v>
      </c>
      <c r="C8679" s="29">
        <v>62.8</v>
      </c>
      <c r="D8679" s="8">
        <v>2.9999999999999997E-4</v>
      </c>
      <c r="E8679" s="13">
        <f>D8679*'Assumptions Notes'!C$12</f>
        <v>3.5999999999999997E-2</v>
      </c>
      <c r="F8679" s="15">
        <f t="shared" si="270"/>
        <v>1.8839999999999999E-2</v>
      </c>
      <c r="G8679" s="10">
        <f>IF(C8679&gt;'Assumptions Notes'!C$11,'Assumptions Notes'!C$11,C8679)</f>
        <v>62.8</v>
      </c>
      <c r="H8679" s="15">
        <f t="shared" si="271"/>
        <v>1.8839999999999999E-2</v>
      </c>
      <c r="I8679" s="2">
        <f>IF(C8679&gt;'Assumptions Notes'!C$11,-C8679*('Assumptions Notes'!C$13/(2*1000)),G8679*D8679)</f>
        <v>1.8839999999999999E-2</v>
      </c>
    </row>
    <row r="8680" spans="1:9" ht="16" x14ac:dyDescent="0.2">
      <c r="A8680" s="5">
        <v>42732.8125</v>
      </c>
      <c r="B8680" s="2">
        <v>1557.8</v>
      </c>
      <c r="C8680" s="29">
        <v>63</v>
      </c>
      <c r="D8680" s="8">
        <v>2.9750000000000002E-4</v>
      </c>
      <c r="E8680" s="13">
        <f>D8680*'Assumptions Notes'!C$12</f>
        <v>3.5700000000000003E-2</v>
      </c>
      <c r="F8680" s="15">
        <f t="shared" si="270"/>
        <v>1.8742500000000002E-2</v>
      </c>
      <c r="G8680" s="10">
        <f>IF(C8680&gt;'Assumptions Notes'!C$11,'Assumptions Notes'!C$11,C8680)</f>
        <v>63</v>
      </c>
      <c r="H8680" s="15">
        <f t="shared" si="271"/>
        <v>1.8742500000000002E-2</v>
      </c>
      <c r="I8680" s="2">
        <f>IF(C8680&gt;'Assumptions Notes'!C$11,-C8680*('Assumptions Notes'!C$13/(2*1000)),G8680*D8680)</f>
        <v>1.8742500000000002E-2</v>
      </c>
    </row>
    <row r="8681" spans="1:9" ht="16" x14ac:dyDescent="0.2">
      <c r="A8681" s="5">
        <v>42732.833333333336</v>
      </c>
      <c r="B8681" s="2">
        <v>1505.74</v>
      </c>
      <c r="C8681" s="29">
        <v>63.8</v>
      </c>
      <c r="D8681" s="8">
        <v>2.9500000000000001E-4</v>
      </c>
      <c r="E8681" s="13">
        <f>D8681*'Assumptions Notes'!C$12</f>
        <v>3.5400000000000001E-2</v>
      </c>
      <c r="F8681" s="15">
        <f t="shared" si="270"/>
        <v>1.8821000000000001E-2</v>
      </c>
      <c r="G8681" s="10">
        <f>IF(C8681&gt;'Assumptions Notes'!C$11,'Assumptions Notes'!C$11,C8681)</f>
        <v>63.8</v>
      </c>
      <c r="H8681" s="15">
        <f t="shared" si="271"/>
        <v>1.8821000000000001E-2</v>
      </c>
      <c r="I8681" s="2">
        <f>IF(C8681&gt;'Assumptions Notes'!C$11,-C8681*('Assumptions Notes'!C$13/(2*1000)),G8681*D8681)</f>
        <v>1.8821000000000001E-2</v>
      </c>
    </row>
    <row r="8682" spans="1:9" ht="16" x14ac:dyDescent="0.2">
      <c r="A8682" s="5">
        <v>42732.854166666664</v>
      </c>
      <c r="B8682" s="2">
        <v>1518.57</v>
      </c>
      <c r="C8682" s="29">
        <v>65.5</v>
      </c>
      <c r="D8682" s="8">
        <v>2.9E-4</v>
      </c>
      <c r="E8682" s="13">
        <f>D8682*'Assumptions Notes'!C$12</f>
        <v>3.4799999999999998E-2</v>
      </c>
      <c r="F8682" s="15">
        <f t="shared" si="270"/>
        <v>1.8995000000000001E-2</v>
      </c>
      <c r="G8682" s="10">
        <f>IF(C8682&gt;'Assumptions Notes'!C$11,'Assumptions Notes'!C$11,C8682)</f>
        <v>65.5</v>
      </c>
      <c r="H8682" s="15">
        <f t="shared" si="271"/>
        <v>1.8995000000000001E-2</v>
      </c>
      <c r="I8682" s="2">
        <f>IF(C8682&gt;'Assumptions Notes'!C$11,-C8682*('Assumptions Notes'!C$13/(2*1000)),G8682*D8682)</f>
        <v>1.8995000000000001E-2</v>
      </c>
    </row>
    <row r="8683" spans="1:9" ht="16" x14ac:dyDescent="0.2">
      <c r="A8683" s="5">
        <v>42732.875</v>
      </c>
      <c r="B8683" s="2">
        <v>1525.86</v>
      </c>
      <c r="C8683" s="29">
        <v>65.3</v>
      </c>
      <c r="D8683" s="8">
        <v>2.8499999999999999E-4</v>
      </c>
      <c r="E8683" s="13">
        <f>D8683*'Assumptions Notes'!C$12</f>
        <v>3.4200000000000001E-2</v>
      </c>
      <c r="F8683" s="15">
        <f t="shared" si="270"/>
        <v>1.8610499999999999E-2</v>
      </c>
      <c r="G8683" s="10">
        <f>IF(C8683&gt;'Assumptions Notes'!C$11,'Assumptions Notes'!C$11,C8683)</f>
        <v>65.3</v>
      </c>
      <c r="H8683" s="15">
        <f t="shared" si="271"/>
        <v>1.8610499999999999E-2</v>
      </c>
      <c r="I8683" s="2">
        <f>IF(C8683&gt;'Assumptions Notes'!C$11,-C8683*('Assumptions Notes'!C$13/(2*1000)),G8683*D8683)</f>
        <v>1.8610499999999999E-2</v>
      </c>
    </row>
    <row r="8684" spans="1:9" ht="16" x14ac:dyDescent="0.2">
      <c r="A8684" s="5">
        <v>42732.895833333336</v>
      </c>
      <c r="B8684" s="2">
        <v>1481.96</v>
      </c>
      <c r="C8684" s="29">
        <v>62.2</v>
      </c>
      <c r="D8684" s="8">
        <v>2.7E-4</v>
      </c>
      <c r="E8684" s="13">
        <f>D8684*'Assumptions Notes'!C$12</f>
        <v>3.2399999999999998E-2</v>
      </c>
      <c r="F8684" s="15">
        <f t="shared" si="270"/>
        <v>1.6794E-2</v>
      </c>
      <c r="G8684" s="10">
        <f>IF(C8684&gt;'Assumptions Notes'!C$11,'Assumptions Notes'!C$11,C8684)</f>
        <v>62.2</v>
      </c>
      <c r="H8684" s="15">
        <f t="shared" si="271"/>
        <v>1.6794E-2</v>
      </c>
      <c r="I8684" s="2">
        <f>IF(C8684&gt;'Assumptions Notes'!C$11,-C8684*('Assumptions Notes'!C$13/(2*1000)),G8684*D8684)</f>
        <v>1.6794E-2</v>
      </c>
    </row>
    <row r="8685" spans="1:9" ht="16" x14ac:dyDescent="0.2">
      <c r="A8685" s="5">
        <v>42732.916666666664</v>
      </c>
      <c r="B8685" s="2">
        <v>1442.42</v>
      </c>
      <c r="C8685" s="29">
        <v>62.1</v>
      </c>
      <c r="D8685" s="8">
        <v>2.5500000000000002E-4</v>
      </c>
      <c r="E8685" s="13">
        <f>D8685*'Assumptions Notes'!C$12</f>
        <v>3.0600000000000002E-2</v>
      </c>
      <c r="F8685" s="15">
        <f t="shared" si="270"/>
        <v>1.5835500000000002E-2</v>
      </c>
      <c r="G8685" s="10">
        <f>IF(C8685&gt;'Assumptions Notes'!C$11,'Assumptions Notes'!C$11,C8685)</f>
        <v>62.1</v>
      </c>
      <c r="H8685" s="15">
        <f t="shared" si="271"/>
        <v>1.5835500000000002E-2</v>
      </c>
      <c r="I8685" s="2">
        <f>IF(C8685&gt;'Assumptions Notes'!C$11,-C8685*('Assumptions Notes'!C$13/(2*1000)),G8685*D8685)</f>
        <v>1.5835500000000002E-2</v>
      </c>
    </row>
    <row r="8686" spans="1:9" ht="16" x14ac:dyDescent="0.2">
      <c r="A8686" s="5">
        <v>42732.9375</v>
      </c>
      <c r="B8686" s="2">
        <v>1369.93</v>
      </c>
      <c r="C8686" s="29">
        <v>60.3</v>
      </c>
      <c r="D8686" s="8">
        <v>2.1250000000000002E-4</v>
      </c>
      <c r="E8686" s="13">
        <f>D8686*'Assumptions Notes'!C$12</f>
        <v>2.5500000000000002E-2</v>
      </c>
      <c r="F8686" s="15">
        <f t="shared" si="270"/>
        <v>1.281375E-2</v>
      </c>
      <c r="G8686" s="10">
        <f>IF(C8686&gt;'Assumptions Notes'!C$11,'Assumptions Notes'!C$11,C8686)</f>
        <v>60.3</v>
      </c>
      <c r="H8686" s="15">
        <f t="shared" si="271"/>
        <v>1.281375E-2</v>
      </c>
      <c r="I8686" s="2">
        <f>IF(C8686&gt;'Assumptions Notes'!C$11,-C8686*('Assumptions Notes'!C$13/(2*1000)),G8686*D8686)</f>
        <v>1.281375E-2</v>
      </c>
    </row>
    <row r="8687" spans="1:9" ht="16" x14ac:dyDescent="0.2">
      <c r="A8687" s="5">
        <v>42732.958333333336</v>
      </c>
      <c r="B8687" s="2">
        <v>1317.85</v>
      </c>
      <c r="C8687" s="29">
        <v>59</v>
      </c>
      <c r="D8687" s="8">
        <v>1.7000000000000001E-4</v>
      </c>
      <c r="E8687" s="13">
        <f>D8687*'Assumptions Notes'!C$12</f>
        <v>2.0400000000000001E-2</v>
      </c>
      <c r="F8687" s="15">
        <f t="shared" si="270"/>
        <v>1.0030000000000001E-2</v>
      </c>
      <c r="G8687" s="10">
        <f>IF(C8687&gt;'Assumptions Notes'!C$11,'Assumptions Notes'!C$11,C8687)</f>
        <v>59</v>
      </c>
      <c r="H8687" s="15">
        <f t="shared" si="271"/>
        <v>1.0030000000000001E-2</v>
      </c>
      <c r="I8687" s="2">
        <f>IF(C8687&gt;'Assumptions Notes'!C$11,-C8687*('Assumptions Notes'!C$13/(2*1000)),G8687*D8687)</f>
        <v>1.0030000000000001E-2</v>
      </c>
    </row>
    <row r="8688" spans="1:9" ht="16" x14ac:dyDescent="0.2">
      <c r="A8688" s="5">
        <v>42732.979166666664</v>
      </c>
      <c r="B8688" s="2">
        <v>1310.94</v>
      </c>
      <c r="C8688" s="29">
        <v>146.5</v>
      </c>
      <c r="D8688" s="8">
        <v>1.5000000000000001E-4</v>
      </c>
      <c r="E8688" s="13">
        <f>D8688*'Assumptions Notes'!C$12</f>
        <v>1.8000000000000002E-2</v>
      </c>
      <c r="F8688" s="15">
        <f t="shared" si="270"/>
        <v>2.1975000000000001E-2</v>
      </c>
      <c r="G8688" s="10">
        <f>IF(C8688&gt;'Assumptions Notes'!C$11,'Assumptions Notes'!C$11,C8688)</f>
        <v>146.5</v>
      </c>
      <c r="H8688" s="15">
        <f t="shared" si="271"/>
        <v>2.1975000000000001E-2</v>
      </c>
      <c r="I8688" s="2">
        <f>IF(C8688&gt;'Assumptions Notes'!C$11,-C8688*('Assumptions Notes'!C$13/(2*1000)),G8688*D8688)</f>
        <v>2.1975000000000001E-2</v>
      </c>
    </row>
    <row r="8689" spans="1:9" ht="16" x14ac:dyDescent="0.2">
      <c r="A8689" s="5">
        <v>42733</v>
      </c>
      <c r="B8689" s="2">
        <v>1492.12</v>
      </c>
      <c r="C8689" s="29">
        <v>150.5</v>
      </c>
      <c r="D8689" s="8">
        <v>1.2999999999999999E-4</v>
      </c>
      <c r="E8689" s="13">
        <f>D8689*'Assumptions Notes'!C$12</f>
        <v>1.5599999999999999E-2</v>
      </c>
      <c r="F8689" s="15">
        <f t="shared" si="270"/>
        <v>1.9564999999999999E-2</v>
      </c>
      <c r="G8689" s="10">
        <f>IF(C8689&gt;'Assumptions Notes'!C$11,'Assumptions Notes'!C$11,C8689)</f>
        <v>150</v>
      </c>
      <c r="H8689" s="15">
        <f t="shared" si="271"/>
        <v>1.95E-2</v>
      </c>
      <c r="I8689" s="2">
        <f>IF(C8689&gt;'Assumptions Notes'!C$11,-C8689*('Assumptions Notes'!C$13/(2*1000)),G8689*D8689)</f>
        <v>-7.5249999999999997E-2</v>
      </c>
    </row>
    <row r="8690" spans="1:9" ht="16" x14ac:dyDescent="0.2">
      <c r="A8690" s="5">
        <v>42733.020833333336</v>
      </c>
      <c r="B8690" s="2">
        <v>1344.95</v>
      </c>
      <c r="C8690" s="29">
        <v>153.5</v>
      </c>
      <c r="D8690" s="8">
        <v>1.175E-4</v>
      </c>
      <c r="E8690" s="13">
        <f>D8690*'Assumptions Notes'!C$12</f>
        <v>1.41E-2</v>
      </c>
      <c r="F8690" s="15">
        <f t="shared" si="270"/>
        <v>1.803625E-2</v>
      </c>
      <c r="G8690" s="10">
        <f>IF(C8690&gt;'Assumptions Notes'!C$11,'Assumptions Notes'!C$11,C8690)</f>
        <v>150</v>
      </c>
      <c r="H8690" s="15">
        <f t="shared" si="271"/>
        <v>1.7624999999999998E-2</v>
      </c>
      <c r="I8690" s="2">
        <f>IF(C8690&gt;'Assumptions Notes'!C$11,-C8690*('Assumptions Notes'!C$13/(2*1000)),G8690*D8690)</f>
        <v>-7.6749999999999999E-2</v>
      </c>
    </row>
    <row r="8691" spans="1:9" ht="16" x14ac:dyDescent="0.2">
      <c r="A8691" s="5">
        <v>42733.041666666664</v>
      </c>
      <c r="B8691" s="2">
        <v>1279.31</v>
      </c>
      <c r="C8691" s="29">
        <v>147.5</v>
      </c>
      <c r="D8691" s="8">
        <v>1.05E-4</v>
      </c>
      <c r="E8691" s="13">
        <f>D8691*'Assumptions Notes'!C$12</f>
        <v>1.26E-2</v>
      </c>
      <c r="F8691" s="15">
        <f t="shared" si="270"/>
        <v>1.5487500000000001E-2</v>
      </c>
      <c r="G8691" s="10">
        <f>IF(C8691&gt;'Assumptions Notes'!C$11,'Assumptions Notes'!C$11,C8691)</f>
        <v>147.5</v>
      </c>
      <c r="H8691" s="15">
        <f t="shared" si="271"/>
        <v>1.5487500000000001E-2</v>
      </c>
      <c r="I8691" s="2">
        <f>IF(C8691&gt;'Assumptions Notes'!C$11,-C8691*('Assumptions Notes'!C$13/(2*1000)),G8691*D8691)</f>
        <v>1.5487500000000001E-2</v>
      </c>
    </row>
    <row r="8692" spans="1:9" ht="16" x14ac:dyDescent="0.2">
      <c r="A8692" s="5">
        <v>42733.0625</v>
      </c>
      <c r="B8692" s="2">
        <v>1200.06</v>
      </c>
      <c r="C8692" s="29">
        <v>145.1</v>
      </c>
      <c r="D8692" s="8">
        <v>1.025E-4</v>
      </c>
      <c r="E8692" s="13">
        <f>D8692*'Assumptions Notes'!C$12</f>
        <v>1.23E-2</v>
      </c>
      <c r="F8692" s="15">
        <f t="shared" si="270"/>
        <v>1.4872749999999999E-2</v>
      </c>
      <c r="G8692" s="10">
        <f>IF(C8692&gt;'Assumptions Notes'!C$11,'Assumptions Notes'!C$11,C8692)</f>
        <v>145.1</v>
      </c>
      <c r="H8692" s="15">
        <f t="shared" si="271"/>
        <v>1.4872749999999999E-2</v>
      </c>
      <c r="I8692" s="2">
        <f>IF(C8692&gt;'Assumptions Notes'!C$11,-C8692*('Assumptions Notes'!C$13/(2*1000)),G8692*D8692)</f>
        <v>1.4872749999999999E-2</v>
      </c>
    </row>
    <row r="8693" spans="1:9" ht="16" x14ac:dyDescent="0.2">
      <c r="A8693" s="5">
        <v>42733.083333333336</v>
      </c>
      <c r="B8693" s="2">
        <v>1153.32</v>
      </c>
      <c r="C8693" s="29">
        <v>143.4</v>
      </c>
      <c r="D8693" s="8">
        <v>1E-4</v>
      </c>
      <c r="E8693" s="13">
        <f>D8693*'Assumptions Notes'!C$12</f>
        <v>1.2E-2</v>
      </c>
      <c r="F8693" s="15">
        <f t="shared" si="270"/>
        <v>1.4340000000000002E-2</v>
      </c>
      <c r="G8693" s="10">
        <f>IF(C8693&gt;'Assumptions Notes'!C$11,'Assumptions Notes'!C$11,C8693)</f>
        <v>143.4</v>
      </c>
      <c r="H8693" s="15">
        <f t="shared" si="271"/>
        <v>1.4340000000000002E-2</v>
      </c>
      <c r="I8693" s="2">
        <f>IF(C8693&gt;'Assumptions Notes'!C$11,-C8693*('Assumptions Notes'!C$13/(2*1000)),G8693*D8693)</f>
        <v>1.4340000000000002E-2</v>
      </c>
    </row>
    <row r="8694" spans="1:9" ht="16" x14ac:dyDescent="0.2">
      <c r="A8694" s="5">
        <v>42733.104166666664</v>
      </c>
      <c r="B8694" s="2">
        <v>1126.57</v>
      </c>
      <c r="C8694" s="29">
        <v>140</v>
      </c>
      <c r="D8694" s="8">
        <v>9.8750000000000002E-5</v>
      </c>
      <c r="E8694" s="13">
        <f>D8694*'Assumptions Notes'!C$12</f>
        <v>1.1849999999999999E-2</v>
      </c>
      <c r="F8694" s="15">
        <f t="shared" si="270"/>
        <v>1.3825E-2</v>
      </c>
      <c r="G8694" s="10">
        <f>IF(C8694&gt;'Assumptions Notes'!C$11,'Assumptions Notes'!C$11,C8694)</f>
        <v>140</v>
      </c>
      <c r="H8694" s="15">
        <f t="shared" si="271"/>
        <v>1.3825E-2</v>
      </c>
      <c r="I8694" s="2">
        <f>IF(C8694&gt;'Assumptions Notes'!C$11,-C8694*('Assumptions Notes'!C$13/(2*1000)),G8694*D8694)</f>
        <v>1.3825E-2</v>
      </c>
    </row>
    <row r="8695" spans="1:9" ht="16" x14ac:dyDescent="0.2">
      <c r="A8695" s="5">
        <v>42733.125</v>
      </c>
      <c r="B8695" s="2">
        <v>1106.8900000000001</v>
      </c>
      <c r="C8695" s="29">
        <v>137.4</v>
      </c>
      <c r="D8695" s="8">
        <v>9.7499999999999998E-5</v>
      </c>
      <c r="E8695" s="13">
        <f>D8695*'Assumptions Notes'!C$12</f>
        <v>1.17E-2</v>
      </c>
      <c r="F8695" s="15">
        <f t="shared" si="270"/>
        <v>1.33965E-2</v>
      </c>
      <c r="G8695" s="10">
        <f>IF(C8695&gt;'Assumptions Notes'!C$11,'Assumptions Notes'!C$11,C8695)</f>
        <v>137.4</v>
      </c>
      <c r="H8695" s="15">
        <f t="shared" si="271"/>
        <v>1.33965E-2</v>
      </c>
      <c r="I8695" s="2">
        <f>IF(C8695&gt;'Assumptions Notes'!C$11,-C8695*('Assumptions Notes'!C$13/(2*1000)),G8695*D8695)</f>
        <v>1.33965E-2</v>
      </c>
    </row>
    <row r="8696" spans="1:9" ht="16" x14ac:dyDescent="0.2">
      <c r="A8696" s="5">
        <v>42733.145833333336</v>
      </c>
      <c r="B8696" s="2">
        <v>1080.3399999999999</v>
      </c>
      <c r="C8696" s="29">
        <v>144</v>
      </c>
      <c r="D8696" s="8">
        <v>9.6250000000000009E-5</v>
      </c>
      <c r="E8696" s="13">
        <f>D8696*'Assumptions Notes'!C$12</f>
        <v>1.1550000000000001E-2</v>
      </c>
      <c r="F8696" s="15">
        <f t="shared" si="270"/>
        <v>1.3860000000000001E-2</v>
      </c>
      <c r="G8696" s="10">
        <f>IF(C8696&gt;'Assumptions Notes'!C$11,'Assumptions Notes'!C$11,C8696)</f>
        <v>144</v>
      </c>
      <c r="H8696" s="15">
        <f t="shared" si="271"/>
        <v>1.3860000000000001E-2</v>
      </c>
      <c r="I8696" s="2">
        <f>IF(C8696&gt;'Assumptions Notes'!C$11,-C8696*('Assumptions Notes'!C$13/(2*1000)),G8696*D8696)</f>
        <v>1.3860000000000001E-2</v>
      </c>
    </row>
    <row r="8697" spans="1:9" ht="16" x14ac:dyDescent="0.2">
      <c r="A8697" s="5">
        <v>42733.166666666664</v>
      </c>
      <c r="B8697" s="2">
        <v>1058.75</v>
      </c>
      <c r="C8697" s="29">
        <v>147.6</v>
      </c>
      <c r="D8697" s="8">
        <v>9.5000000000000005E-5</v>
      </c>
      <c r="E8697" s="13">
        <f>D8697*'Assumptions Notes'!C$12</f>
        <v>1.14E-2</v>
      </c>
      <c r="F8697" s="15">
        <f t="shared" si="270"/>
        <v>1.4022E-2</v>
      </c>
      <c r="G8697" s="10">
        <f>IF(C8697&gt;'Assumptions Notes'!C$11,'Assumptions Notes'!C$11,C8697)</f>
        <v>147.6</v>
      </c>
      <c r="H8697" s="15">
        <f t="shared" si="271"/>
        <v>1.4022E-2</v>
      </c>
      <c r="I8697" s="2">
        <f>IF(C8697&gt;'Assumptions Notes'!C$11,-C8697*('Assumptions Notes'!C$13/(2*1000)),G8697*D8697)</f>
        <v>1.4022E-2</v>
      </c>
    </row>
    <row r="8698" spans="1:9" ht="16" x14ac:dyDescent="0.2">
      <c r="A8698" s="5">
        <v>42733.1875</v>
      </c>
      <c r="B8698" s="2">
        <v>1074.8499999999999</v>
      </c>
      <c r="C8698" s="29">
        <v>147.69999999999999</v>
      </c>
      <c r="D8698" s="8">
        <v>9.6250000000000009E-5</v>
      </c>
      <c r="E8698" s="13">
        <f>D8698*'Assumptions Notes'!C$12</f>
        <v>1.1550000000000001E-2</v>
      </c>
      <c r="F8698" s="15">
        <f t="shared" si="270"/>
        <v>1.4216125E-2</v>
      </c>
      <c r="G8698" s="10">
        <f>IF(C8698&gt;'Assumptions Notes'!C$11,'Assumptions Notes'!C$11,C8698)</f>
        <v>147.69999999999999</v>
      </c>
      <c r="H8698" s="15">
        <f t="shared" si="271"/>
        <v>1.4216125E-2</v>
      </c>
      <c r="I8698" s="2">
        <f>IF(C8698&gt;'Assumptions Notes'!C$11,-C8698*('Assumptions Notes'!C$13/(2*1000)),G8698*D8698)</f>
        <v>1.4216125E-2</v>
      </c>
    </row>
    <row r="8699" spans="1:9" ht="16" x14ac:dyDescent="0.2">
      <c r="A8699" s="5">
        <v>42733.208333333336</v>
      </c>
      <c r="B8699" s="2">
        <v>1072.06</v>
      </c>
      <c r="C8699" s="29">
        <v>143.30000000000001</v>
      </c>
      <c r="D8699" s="8">
        <v>9.7499999999999998E-5</v>
      </c>
      <c r="E8699" s="13">
        <f>D8699*'Assumptions Notes'!C$12</f>
        <v>1.17E-2</v>
      </c>
      <c r="F8699" s="15">
        <f t="shared" si="270"/>
        <v>1.3971750000000002E-2</v>
      </c>
      <c r="G8699" s="10">
        <f>IF(C8699&gt;'Assumptions Notes'!C$11,'Assumptions Notes'!C$11,C8699)</f>
        <v>143.30000000000001</v>
      </c>
      <c r="H8699" s="15">
        <f t="shared" si="271"/>
        <v>1.3971750000000002E-2</v>
      </c>
      <c r="I8699" s="2">
        <f>IF(C8699&gt;'Assumptions Notes'!C$11,-C8699*('Assumptions Notes'!C$13/(2*1000)),G8699*D8699)</f>
        <v>1.3971750000000002E-2</v>
      </c>
    </row>
    <row r="8700" spans="1:9" ht="16" x14ac:dyDescent="0.2">
      <c r="A8700" s="5">
        <v>42733.229166666664</v>
      </c>
      <c r="B8700" s="2">
        <v>1103.8699999999999</v>
      </c>
      <c r="C8700" s="29">
        <v>145.4</v>
      </c>
      <c r="D8700" s="8">
        <v>1.15E-4</v>
      </c>
      <c r="E8700" s="13">
        <f>D8700*'Assumptions Notes'!C$12</f>
        <v>1.38E-2</v>
      </c>
      <c r="F8700" s="15">
        <f t="shared" si="270"/>
        <v>1.6721E-2</v>
      </c>
      <c r="G8700" s="10">
        <f>IF(C8700&gt;'Assumptions Notes'!C$11,'Assumptions Notes'!C$11,C8700)</f>
        <v>145.4</v>
      </c>
      <c r="H8700" s="15">
        <f t="shared" si="271"/>
        <v>1.6721E-2</v>
      </c>
      <c r="I8700" s="2">
        <f>IF(C8700&gt;'Assumptions Notes'!C$11,-C8700*('Assumptions Notes'!C$13/(2*1000)),G8700*D8700)</f>
        <v>1.6721E-2</v>
      </c>
    </row>
    <row r="8701" spans="1:9" ht="16" x14ac:dyDescent="0.2">
      <c r="A8701" s="5">
        <v>42733.25</v>
      </c>
      <c r="B8701" s="2">
        <v>1116.67</v>
      </c>
      <c r="C8701" s="29">
        <v>149.6</v>
      </c>
      <c r="D8701" s="8">
        <v>1.325E-4</v>
      </c>
      <c r="E8701" s="13">
        <f>D8701*'Assumptions Notes'!C$12</f>
        <v>1.5900000000000001E-2</v>
      </c>
      <c r="F8701" s="15">
        <f t="shared" si="270"/>
        <v>1.9821999999999999E-2</v>
      </c>
      <c r="G8701" s="10">
        <f>IF(C8701&gt;'Assumptions Notes'!C$11,'Assumptions Notes'!C$11,C8701)</f>
        <v>149.6</v>
      </c>
      <c r="H8701" s="15">
        <f t="shared" si="271"/>
        <v>1.9821999999999999E-2</v>
      </c>
      <c r="I8701" s="2">
        <f>IF(C8701&gt;'Assumptions Notes'!C$11,-C8701*('Assumptions Notes'!C$13/(2*1000)),G8701*D8701)</f>
        <v>1.9821999999999999E-2</v>
      </c>
    </row>
    <row r="8702" spans="1:9" ht="16" x14ac:dyDescent="0.2">
      <c r="A8702" s="5">
        <v>42733.270833333336</v>
      </c>
      <c r="B8702" s="2">
        <v>1144.1600000000001</v>
      </c>
      <c r="C8702" s="29">
        <v>149.80000000000001</v>
      </c>
      <c r="D8702" s="8">
        <v>1.6249999999999999E-4</v>
      </c>
      <c r="E8702" s="13">
        <f>D8702*'Assumptions Notes'!C$12</f>
        <v>1.95E-2</v>
      </c>
      <c r="F8702" s="15">
        <f t="shared" si="270"/>
        <v>2.43425E-2</v>
      </c>
      <c r="G8702" s="10">
        <f>IF(C8702&gt;'Assumptions Notes'!C$11,'Assumptions Notes'!C$11,C8702)</f>
        <v>149.80000000000001</v>
      </c>
      <c r="H8702" s="15">
        <f t="shared" si="271"/>
        <v>2.43425E-2</v>
      </c>
      <c r="I8702" s="2">
        <f>IF(C8702&gt;'Assumptions Notes'!C$11,-C8702*('Assumptions Notes'!C$13/(2*1000)),G8702*D8702)</f>
        <v>2.43425E-2</v>
      </c>
    </row>
    <row r="8703" spans="1:9" ht="16" x14ac:dyDescent="0.2">
      <c r="A8703" s="5">
        <v>42733.291666666664</v>
      </c>
      <c r="B8703" s="2">
        <v>1163.0899999999999</v>
      </c>
      <c r="C8703" s="29">
        <v>144.4</v>
      </c>
      <c r="D8703" s="8">
        <v>1.9249999999999999E-4</v>
      </c>
      <c r="E8703" s="13">
        <f>D8703*'Assumptions Notes'!C$12</f>
        <v>2.3099999999999999E-2</v>
      </c>
      <c r="F8703" s="15">
        <f t="shared" si="270"/>
        <v>2.7796999999999999E-2</v>
      </c>
      <c r="G8703" s="10">
        <f>IF(C8703&gt;'Assumptions Notes'!C$11,'Assumptions Notes'!C$11,C8703)</f>
        <v>144.4</v>
      </c>
      <c r="H8703" s="15">
        <f t="shared" si="271"/>
        <v>2.7796999999999999E-2</v>
      </c>
      <c r="I8703" s="2">
        <f>IF(C8703&gt;'Assumptions Notes'!C$11,-C8703*('Assumptions Notes'!C$13/(2*1000)),G8703*D8703)</f>
        <v>2.7796999999999999E-2</v>
      </c>
    </row>
    <row r="8704" spans="1:9" ht="16" x14ac:dyDescent="0.2">
      <c r="A8704" s="5">
        <v>42733.3125</v>
      </c>
      <c r="B8704" s="2">
        <v>1196.02</v>
      </c>
      <c r="C8704" s="29">
        <v>142.30000000000001</v>
      </c>
      <c r="D8704" s="8">
        <v>2.0875000000000001E-4</v>
      </c>
      <c r="E8704" s="13">
        <f>D8704*'Assumptions Notes'!C$12</f>
        <v>2.5049999999999999E-2</v>
      </c>
      <c r="F8704" s="15">
        <f t="shared" si="270"/>
        <v>2.9705125000000002E-2</v>
      </c>
      <c r="G8704" s="10">
        <f>IF(C8704&gt;'Assumptions Notes'!C$11,'Assumptions Notes'!C$11,C8704)</f>
        <v>142.30000000000001</v>
      </c>
      <c r="H8704" s="15">
        <f t="shared" si="271"/>
        <v>2.9705125000000002E-2</v>
      </c>
      <c r="I8704" s="2">
        <f>IF(C8704&gt;'Assumptions Notes'!C$11,-C8704*('Assumptions Notes'!C$13/(2*1000)),G8704*D8704)</f>
        <v>2.9705125000000002E-2</v>
      </c>
    </row>
    <row r="8705" spans="1:9" ht="16" x14ac:dyDescent="0.2">
      <c r="A8705" s="5">
        <v>42733.333333333336</v>
      </c>
      <c r="B8705" s="2">
        <v>1210.45</v>
      </c>
      <c r="C8705" s="29">
        <v>140.69999999999999</v>
      </c>
      <c r="D8705" s="8">
        <v>2.2499999999999999E-4</v>
      </c>
      <c r="E8705" s="13">
        <f>D8705*'Assumptions Notes'!C$12</f>
        <v>2.7E-2</v>
      </c>
      <c r="F8705" s="15">
        <f t="shared" si="270"/>
        <v>3.1657499999999998E-2</v>
      </c>
      <c r="G8705" s="10">
        <f>IF(C8705&gt;'Assumptions Notes'!C$11,'Assumptions Notes'!C$11,C8705)</f>
        <v>140.69999999999999</v>
      </c>
      <c r="H8705" s="15">
        <f t="shared" si="271"/>
        <v>3.1657499999999998E-2</v>
      </c>
      <c r="I8705" s="2">
        <f>IF(C8705&gt;'Assumptions Notes'!C$11,-C8705*('Assumptions Notes'!C$13/(2*1000)),G8705*D8705)</f>
        <v>3.1657499999999998E-2</v>
      </c>
    </row>
    <row r="8706" spans="1:9" ht="16" x14ac:dyDescent="0.2">
      <c r="A8706" s="5">
        <v>42733.354166666664</v>
      </c>
      <c r="B8706" s="2">
        <v>1193.0899999999999</v>
      </c>
      <c r="C8706" s="29">
        <v>137.5</v>
      </c>
      <c r="D8706" s="8">
        <v>2.2625E-4</v>
      </c>
      <c r="E8706" s="13">
        <f>D8706*'Assumptions Notes'!C$12</f>
        <v>2.7150000000000001E-2</v>
      </c>
      <c r="F8706" s="15">
        <f t="shared" si="270"/>
        <v>3.1109374999999998E-2</v>
      </c>
      <c r="G8706" s="10">
        <f>IF(C8706&gt;'Assumptions Notes'!C$11,'Assumptions Notes'!C$11,C8706)</f>
        <v>137.5</v>
      </c>
      <c r="H8706" s="15">
        <f t="shared" si="271"/>
        <v>3.1109374999999998E-2</v>
      </c>
      <c r="I8706" s="2">
        <f>IF(C8706&gt;'Assumptions Notes'!C$11,-C8706*('Assumptions Notes'!C$13/(2*1000)),G8706*D8706)</f>
        <v>3.1109374999999998E-2</v>
      </c>
    </row>
    <row r="8707" spans="1:9" ht="16" x14ac:dyDescent="0.2">
      <c r="A8707" s="5">
        <v>42733.375</v>
      </c>
      <c r="B8707" s="2">
        <v>1155.58</v>
      </c>
      <c r="C8707" s="29">
        <v>135.4</v>
      </c>
      <c r="D8707" s="8">
        <v>2.275E-4</v>
      </c>
      <c r="E8707" s="13">
        <f>D8707*'Assumptions Notes'!C$12</f>
        <v>2.7300000000000001E-2</v>
      </c>
      <c r="F8707" s="15">
        <f t="shared" ref="F8707:F8770" si="272">D8707*C8707</f>
        <v>3.0803500000000001E-2</v>
      </c>
      <c r="G8707" s="10">
        <f>IF(C8707&gt;'Assumptions Notes'!C$11,'Assumptions Notes'!C$11,C8707)</f>
        <v>135.4</v>
      </c>
      <c r="H8707" s="15">
        <f t="shared" ref="H8707:H8770" si="273">G8707*D8707</f>
        <v>3.0803500000000001E-2</v>
      </c>
      <c r="I8707" s="2">
        <f>IF(C8707&gt;'Assumptions Notes'!C$11,-C8707*('Assumptions Notes'!C$13/(2*1000)),G8707*D8707)</f>
        <v>3.0803500000000001E-2</v>
      </c>
    </row>
    <row r="8708" spans="1:9" ht="16" x14ac:dyDescent="0.2">
      <c r="A8708" s="5">
        <v>42733.395833333336</v>
      </c>
      <c r="B8708" s="2">
        <v>1123.49</v>
      </c>
      <c r="C8708" s="29">
        <v>139.30000000000001</v>
      </c>
      <c r="D8708" s="8">
        <v>2.1875E-4</v>
      </c>
      <c r="E8708" s="13">
        <f>D8708*'Assumptions Notes'!C$12</f>
        <v>2.6249999999999999E-2</v>
      </c>
      <c r="F8708" s="15">
        <f t="shared" si="272"/>
        <v>3.0471875000000002E-2</v>
      </c>
      <c r="G8708" s="10">
        <f>IF(C8708&gt;'Assumptions Notes'!C$11,'Assumptions Notes'!C$11,C8708)</f>
        <v>139.30000000000001</v>
      </c>
      <c r="H8708" s="15">
        <f t="shared" si="273"/>
        <v>3.0471875000000002E-2</v>
      </c>
      <c r="I8708" s="2">
        <f>IF(C8708&gt;'Assumptions Notes'!C$11,-C8708*('Assumptions Notes'!C$13/(2*1000)),G8708*D8708)</f>
        <v>3.0471875000000002E-2</v>
      </c>
    </row>
    <row r="8709" spans="1:9" ht="16" x14ac:dyDescent="0.2">
      <c r="A8709" s="5">
        <v>42733.416666666664</v>
      </c>
      <c r="B8709" s="2">
        <v>1081.6199999999999</v>
      </c>
      <c r="C8709" s="29">
        <v>145.80000000000001</v>
      </c>
      <c r="D8709" s="8">
        <v>2.1000000000000001E-4</v>
      </c>
      <c r="E8709" s="13">
        <f>D8709*'Assumptions Notes'!C$12</f>
        <v>2.52E-2</v>
      </c>
      <c r="F8709" s="15">
        <f t="shared" si="272"/>
        <v>3.0618000000000003E-2</v>
      </c>
      <c r="G8709" s="10">
        <f>IF(C8709&gt;'Assumptions Notes'!C$11,'Assumptions Notes'!C$11,C8709)</f>
        <v>145.80000000000001</v>
      </c>
      <c r="H8709" s="15">
        <f t="shared" si="273"/>
        <v>3.0618000000000003E-2</v>
      </c>
      <c r="I8709" s="2">
        <f>IF(C8709&gt;'Assumptions Notes'!C$11,-C8709*('Assumptions Notes'!C$13/(2*1000)),G8709*D8709)</f>
        <v>3.0618000000000003E-2</v>
      </c>
    </row>
    <row r="8710" spans="1:9" ht="16" x14ac:dyDescent="0.2">
      <c r="A8710" s="5">
        <v>42733.4375</v>
      </c>
      <c r="B8710" s="2">
        <v>1055.44</v>
      </c>
      <c r="C8710" s="29">
        <v>145.69999999999999</v>
      </c>
      <c r="D8710" s="8">
        <v>2.075E-4</v>
      </c>
      <c r="E8710" s="13">
        <f>D8710*'Assumptions Notes'!C$12</f>
        <v>2.4899999999999999E-2</v>
      </c>
      <c r="F8710" s="15">
        <f t="shared" si="272"/>
        <v>3.0232749999999999E-2</v>
      </c>
      <c r="G8710" s="10">
        <f>IF(C8710&gt;'Assumptions Notes'!C$11,'Assumptions Notes'!C$11,C8710)</f>
        <v>145.69999999999999</v>
      </c>
      <c r="H8710" s="15">
        <f t="shared" si="273"/>
        <v>3.0232749999999999E-2</v>
      </c>
      <c r="I8710" s="2">
        <f>IF(C8710&gt;'Assumptions Notes'!C$11,-C8710*('Assumptions Notes'!C$13/(2*1000)),G8710*D8710)</f>
        <v>3.0232749999999999E-2</v>
      </c>
    </row>
    <row r="8711" spans="1:9" ht="16" x14ac:dyDescent="0.2">
      <c r="A8711" s="5">
        <v>42733.458333333336</v>
      </c>
      <c r="B8711" s="2">
        <v>1049.76</v>
      </c>
      <c r="C8711" s="29">
        <v>143.80000000000001</v>
      </c>
      <c r="D8711" s="8">
        <v>2.05E-4</v>
      </c>
      <c r="E8711" s="13">
        <f>D8711*'Assumptions Notes'!C$12</f>
        <v>2.46E-2</v>
      </c>
      <c r="F8711" s="15">
        <f t="shared" si="272"/>
        <v>2.9479000000000002E-2</v>
      </c>
      <c r="G8711" s="10">
        <f>IF(C8711&gt;'Assumptions Notes'!C$11,'Assumptions Notes'!C$11,C8711)</f>
        <v>143.80000000000001</v>
      </c>
      <c r="H8711" s="15">
        <f t="shared" si="273"/>
        <v>2.9479000000000002E-2</v>
      </c>
      <c r="I8711" s="2">
        <f>IF(C8711&gt;'Assumptions Notes'!C$11,-C8711*('Assumptions Notes'!C$13/(2*1000)),G8711*D8711)</f>
        <v>2.9479000000000002E-2</v>
      </c>
    </row>
    <row r="8712" spans="1:9" ht="16" x14ac:dyDescent="0.2">
      <c r="A8712" s="5">
        <v>42733.479166666664</v>
      </c>
      <c r="B8712" s="2">
        <v>1019.91</v>
      </c>
      <c r="C8712" s="29">
        <v>143.69999999999999</v>
      </c>
      <c r="D8712" s="8">
        <v>2.1499999999999999E-4</v>
      </c>
      <c r="E8712" s="13">
        <f>D8712*'Assumptions Notes'!C$12</f>
        <v>2.58E-2</v>
      </c>
      <c r="F8712" s="15">
        <f t="shared" si="272"/>
        <v>3.0895499999999996E-2</v>
      </c>
      <c r="G8712" s="10">
        <f>IF(C8712&gt;'Assumptions Notes'!C$11,'Assumptions Notes'!C$11,C8712)</f>
        <v>143.69999999999999</v>
      </c>
      <c r="H8712" s="15">
        <f t="shared" si="273"/>
        <v>3.0895499999999996E-2</v>
      </c>
      <c r="I8712" s="2">
        <f>IF(C8712&gt;'Assumptions Notes'!C$11,-C8712*('Assumptions Notes'!C$13/(2*1000)),G8712*D8712)</f>
        <v>3.0895499999999996E-2</v>
      </c>
    </row>
    <row r="8713" spans="1:9" ht="16" x14ac:dyDescent="0.2">
      <c r="A8713" s="5">
        <v>42733.5</v>
      </c>
      <c r="B8713" s="2">
        <v>1033.05</v>
      </c>
      <c r="C8713" s="29">
        <v>149.4</v>
      </c>
      <c r="D8713" s="8">
        <v>2.2499999999999999E-4</v>
      </c>
      <c r="E8713" s="13">
        <f>D8713*'Assumptions Notes'!C$12</f>
        <v>2.7E-2</v>
      </c>
      <c r="F8713" s="15">
        <f t="shared" si="272"/>
        <v>3.3614999999999999E-2</v>
      </c>
      <c r="G8713" s="10">
        <f>IF(C8713&gt;'Assumptions Notes'!C$11,'Assumptions Notes'!C$11,C8713)</f>
        <v>149.4</v>
      </c>
      <c r="H8713" s="15">
        <f t="shared" si="273"/>
        <v>3.3614999999999999E-2</v>
      </c>
      <c r="I8713" s="2">
        <f>IF(C8713&gt;'Assumptions Notes'!C$11,-C8713*('Assumptions Notes'!C$13/(2*1000)),G8713*D8713)</f>
        <v>3.3614999999999999E-2</v>
      </c>
    </row>
    <row r="8714" spans="1:9" ht="16" x14ac:dyDescent="0.2">
      <c r="A8714" s="5">
        <v>42733.520833333336</v>
      </c>
      <c r="B8714" s="2">
        <v>1045.21</v>
      </c>
      <c r="C8714" s="29">
        <v>145.6</v>
      </c>
      <c r="D8714" s="8">
        <v>2.1250000000000002E-4</v>
      </c>
      <c r="E8714" s="13">
        <f>D8714*'Assumptions Notes'!C$12</f>
        <v>2.5500000000000002E-2</v>
      </c>
      <c r="F8714" s="15">
        <f t="shared" si="272"/>
        <v>3.0940000000000002E-2</v>
      </c>
      <c r="G8714" s="10">
        <f>IF(C8714&gt;'Assumptions Notes'!C$11,'Assumptions Notes'!C$11,C8714)</f>
        <v>145.6</v>
      </c>
      <c r="H8714" s="15">
        <f t="shared" si="273"/>
        <v>3.0940000000000002E-2</v>
      </c>
      <c r="I8714" s="2">
        <f>IF(C8714&gt;'Assumptions Notes'!C$11,-C8714*('Assumptions Notes'!C$13/(2*1000)),G8714*D8714)</f>
        <v>3.0940000000000002E-2</v>
      </c>
    </row>
    <row r="8715" spans="1:9" ht="16" x14ac:dyDescent="0.2">
      <c r="A8715" s="5">
        <v>42733.541666666664</v>
      </c>
      <c r="B8715" s="2">
        <v>1063.04</v>
      </c>
      <c r="C8715" s="29">
        <v>142.1</v>
      </c>
      <c r="D8715" s="8">
        <v>2.0000000000000001E-4</v>
      </c>
      <c r="E8715" s="13">
        <f>D8715*'Assumptions Notes'!C$12</f>
        <v>2.4E-2</v>
      </c>
      <c r="F8715" s="15">
        <f t="shared" si="272"/>
        <v>2.8420000000000001E-2</v>
      </c>
      <c r="G8715" s="10">
        <f>IF(C8715&gt;'Assumptions Notes'!C$11,'Assumptions Notes'!C$11,C8715)</f>
        <v>142.1</v>
      </c>
      <c r="H8715" s="15">
        <f t="shared" si="273"/>
        <v>2.8420000000000001E-2</v>
      </c>
      <c r="I8715" s="2">
        <f>IF(C8715&gt;'Assumptions Notes'!C$11,-C8715*('Assumptions Notes'!C$13/(2*1000)),G8715*D8715)</f>
        <v>2.8420000000000001E-2</v>
      </c>
    </row>
    <row r="8716" spans="1:9" ht="16" x14ac:dyDescent="0.2">
      <c r="A8716" s="5">
        <v>42733.5625</v>
      </c>
      <c r="B8716" s="2">
        <v>1073.49</v>
      </c>
      <c r="C8716" s="29">
        <v>136.9</v>
      </c>
      <c r="D8716" s="8">
        <v>1.975E-4</v>
      </c>
      <c r="E8716" s="13">
        <f>D8716*'Assumptions Notes'!C$12</f>
        <v>2.3699999999999999E-2</v>
      </c>
      <c r="F8716" s="15">
        <f t="shared" si="272"/>
        <v>2.7037750000000003E-2</v>
      </c>
      <c r="G8716" s="10">
        <f>IF(C8716&gt;'Assumptions Notes'!C$11,'Assumptions Notes'!C$11,C8716)</f>
        <v>136.9</v>
      </c>
      <c r="H8716" s="15">
        <f t="shared" si="273"/>
        <v>2.7037750000000003E-2</v>
      </c>
      <c r="I8716" s="2">
        <f>IF(C8716&gt;'Assumptions Notes'!C$11,-C8716*('Assumptions Notes'!C$13/(2*1000)),G8716*D8716)</f>
        <v>2.7037750000000003E-2</v>
      </c>
    </row>
    <row r="8717" spans="1:9" ht="16" x14ac:dyDescent="0.2">
      <c r="A8717" s="5">
        <v>42733.583333333336</v>
      </c>
      <c r="B8717" s="2">
        <v>1103.3800000000001</v>
      </c>
      <c r="C8717" s="29">
        <v>135.80000000000001</v>
      </c>
      <c r="D8717" s="8">
        <v>1.95E-4</v>
      </c>
      <c r="E8717" s="13">
        <f>D8717*'Assumptions Notes'!C$12</f>
        <v>2.3400000000000001E-2</v>
      </c>
      <c r="F8717" s="15">
        <f t="shared" si="272"/>
        <v>2.6481000000000001E-2</v>
      </c>
      <c r="G8717" s="10">
        <f>IF(C8717&gt;'Assumptions Notes'!C$11,'Assumptions Notes'!C$11,C8717)</f>
        <v>135.80000000000001</v>
      </c>
      <c r="H8717" s="15">
        <f t="shared" si="273"/>
        <v>2.6481000000000001E-2</v>
      </c>
      <c r="I8717" s="2">
        <f>IF(C8717&gt;'Assumptions Notes'!C$11,-C8717*('Assumptions Notes'!C$13/(2*1000)),G8717*D8717)</f>
        <v>2.6481000000000001E-2</v>
      </c>
    </row>
    <row r="8718" spans="1:9" ht="16" x14ac:dyDescent="0.2">
      <c r="A8718" s="5">
        <v>42733.604166666664</v>
      </c>
      <c r="B8718" s="2">
        <v>1133.18</v>
      </c>
      <c r="C8718" s="29">
        <v>134.6</v>
      </c>
      <c r="D8718" s="8">
        <v>1.9625E-4</v>
      </c>
      <c r="E8718" s="13">
        <f>D8718*'Assumptions Notes'!C$12</f>
        <v>2.3550000000000001E-2</v>
      </c>
      <c r="F8718" s="15">
        <f t="shared" si="272"/>
        <v>2.6415249999999998E-2</v>
      </c>
      <c r="G8718" s="10">
        <f>IF(C8718&gt;'Assumptions Notes'!C$11,'Assumptions Notes'!C$11,C8718)</f>
        <v>134.6</v>
      </c>
      <c r="H8718" s="15">
        <f t="shared" si="273"/>
        <v>2.6415249999999998E-2</v>
      </c>
      <c r="I8718" s="2">
        <f>IF(C8718&gt;'Assumptions Notes'!C$11,-C8718*('Assumptions Notes'!C$13/(2*1000)),G8718*D8718)</f>
        <v>2.6415249999999998E-2</v>
      </c>
    </row>
    <row r="8719" spans="1:9" ht="16" x14ac:dyDescent="0.2">
      <c r="A8719" s="5">
        <v>42733.625</v>
      </c>
      <c r="B8719" s="2">
        <v>1155.5999999999999</v>
      </c>
      <c r="C8719" s="29">
        <v>132</v>
      </c>
      <c r="D8719" s="8">
        <v>1.975E-4</v>
      </c>
      <c r="E8719" s="13">
        <f>D8719*'Assumptions Notes'!C$12</f>
        <v>2.3699999999999999E-2</v>
      </c>
      <c r="F8719" s="15">
        <f t="shared" si="272"/>
        <v>2.6069999999999999E-2</v>
      </c>
      <c r="G8719" s="10">
        <f>IF(C8719&gt;'Assumptions Notes'!C$11,'Assumptions Notes'!C$11,C8719)</f>
        <v>132</v>
      </c>
      <c r="H8719" s="15">
        <f t="shared" si="273"/>
        <v>2.6069999999999999E-2</v>
      </c>
      <c r="I8719" s="2">
        <f>IF(C8719&gt;'Assumptions Notes'!C$11,-C8719*('Assumptions Notes'!C$13/(2*1000)),G8719*D8719)</f>
        <v>2.6069999999999999E-2</v>
      </c>
    </row>
    <row r="8720" spans="1:9" ht="16" x14ac:dyDescent="0.2">
      <c r="A8720" s="5">
        <v>42733.645833333336</v>
      </c>
      <c r="B8720" s="2">
        <v>1217.29</v>
      </c>
      <c r="C8720" s="29">
        <v>135.9</v>
      </c>
      <c r="D8720" s="8">
        <v>2.2124999999999998E-4</v>
      </c>
      <c r="E8720" s="13">
        <f>D8720*'Assumptions Notes'!C$12</f>
        <v>2.6549999999999997E-2</v>
      </c>
      <c r="F8720" s="15">
        <f t="shared" si="272"/>
        <v>3.0067874999999997E-2</v>
      </c>
      <c r="G8720" s="10">
        <f>IF(C8720&gt;'Assumptions Notes'!C$11,'Assumptions Notes'!C$11,C8720)</f>
        <v>135.9</v>
      </c>
      <c r="H8720" s="15">
        <f t="shared" si="273"/>
        <v>3.0067874999999997E-2</v>
      </c>
      <c r="I8720" s="2">
        <f>IF(C8720&gt;'Assumptions Notes'!C$11,-C8720*('Assumptions Notes'!C$13/(2*1000)),G8720*D8720)</f>
        <v>3.0067874999999997E-2</v>
      </c>
    </row>
    <row r="8721" spans="1:9" ht="16" x14ac:dyDescent="0.2">
      <c r="A8721" s="5">
        <v>42733.666666666664</v>
      </c>
      <c r="B8721" s="2">
        <v>1290.33</v>
      </c>
      <c r="C8721" s="29">
        <v>139.1</v>
      </c>
      <c r="D8721" s="8">
        <v>2.4499999999999999E-4</v>
      </c>
      <c r="E8721" s="13">
        <f>D8721*'Assumptions Notes'!C$12</f>
        <v>2.9399999999999999E-2</v>
      </c>
      <c r="F8721" s="15">
        <f t="shared" si="272"/>
        <v>3.4079499999999999E-2</v>
      </c>
      <c r="G8721" s="10">
        <f>IF(C8721&gt;'Assumptions Notes'!C$11,'Assumptions Notes'!C$11,C8721)</f>
        <v>139.1</v>
      </c>
      <c r="H8721" s="15">
        <f t="shared" si="273"/>
        <v>3.4079499999999999E-2</v>
      </c>
      <c r="I8721" s="2">
        <f>IF(C8721&gt;'Assumptions Notes'!C$11,-C8721*('Assumptions Notes'!C$13/(2*1000)),G8721*D8721)</f>
        <v>3.4079499999999999E-2</v>
      </c>
    </row>
    <row r="8722" spans="1:9" ht="16" x14ac:dyDescent="0.2">
      <c r="A8722" s="5">
        <v>42733.6875</v>
      </c>
      <c r="B8722" s="2">
        <v>1345.39</v>
      </c>
      <c r="C8722" s="29">
        <v>144</v>
      </c>
      <c r="D8722" s="8">
        <v>2.7E-4</v>
      </c>
      <c r="E8722" s="13">
        <f>D8722*'Assumptions Notes'!C$12</f>
        <v>3.2399999999999998E-2</v>
      </c>
      <c r="F8722" s="15">
        <f t="shared" si="272"/>
        <v>3.8879999999999998E-2</v>
      </c>
      <c r="G8722" s="10">
        <f>IF(C8722&gt;'Assumptions Notes'!C$11,'Assumptions Notes'!C$11,C8722)</f>
        <v>144</v>
      </c>
      <c r="H8722" s="15">
        <f t="shared" si="273"/>
        <v>3.8879999999999998E-2</v>
      </c>
      <c r="I8722" s="2">
        <f>IF(C8722&gt;'Assumptions Notes'!C$11,-C8722*('Assumptions Notes'!C$13/(2*1000)),G8722*D8722)</f>
        <v>3.8879999999999998E-2</v>
      </c>
    </row>
    <row r="8723" spans="1:9" ht="16" x14ac:dyDescent="0.2">
      <c r="A8723" s="5">
        <v>42733.708333333336</v>
      </c>
      <c r="B8723" s="2">
        <v>1382.37</v>
      </c>
      <c r="C8723" s="29">
        <v>140.69999999999999</v>
      </c>
      <c r="D8723" s="8">
        <v>2.9500000000000001E-4</v>
      </c>
      <c r="E8723" s="13">
        <f>D8723*'Assumptions Notes'!C$12</f>
        <v>3.5400000000000001E-2</v>
      </c>
      <c r="F8723" s="15">
        <f t="shared" si="272"/>
        <v>4.1506500000000002E-2</v>
      </c>
      <c r="G8723" s="10">
        <f>IF(C8723&gt;'Assumptions Notes'!C$11,'Assumptions Notes'!C$11,C8723)</f>
        <v>140.69999999999999</v>
      </c>
      <c r="H8723" s="15">
        <f t="shared" si="273"/>
        <v>4.1506500000000002E-2</v>
      </c>
      <c r="I8723" s="2">
        <f>IF(C8723&gt;'Assumptions Notes'!C$11,-C8723*('Assumptions Notes'!C$13/(2*1000)),G8723*D8723)</f>
        <v>4.1506500000000002E-2</v>
      </c>
    </row>
    <row r="8724" spans="1:9" ht="16" x14ac:dyDescent="0.2">
      <c r="A8724" s="5">
        <v>42733.729166666664</v>
      </c>
      <c r="B8724" s="2">
        <v>1402.94</v>
      </c>
      <c r="C8724" s="29">
        <v>143.19999999999999</v>
      </c>
      <c r="D8724" s="8">
        <v>2.9750000000000002E-4</v>
      </c>
      <c r="E8724" s="13">
        <f>D8724*'Assumptions Notes'!C$12</f>
        <v>3.5700000000000003E-2</v>
      </c>
      <c r="F8724" s="15">
        <f t="shared" si="272"/>
        <v>4.2602000000000001E-2</v>
      </c>
      <c r="G8724" s="10">
        <f>IF(C8724&gt;'Assumptions Notes'!C$11,'Assumptions Notes'!C$11,C8724)</f>
        <v>143.19999999999999</v>
      </c>
      <c r="H8724" s="15">
        <f t="shared" si="273"/>
        <v>4.2602000000000001E-2</v>
      </c>
      <c r="I8724" s="2">
        <f>IF(C8724&gt;'Assumptions Notes'!C$11,-C8724*('Assumptions Notes'!C$13/(2*1000)),G8724*D8724)</f>
        <v>4.2602000000000001E-2</v>
      </c>
    </row>
    <row r="8725" spans="1:9" ht="16" x14ac:dyDescent="0.2">
      <c r="A8725" s="5">
        <v>42733.75</v>
      </c>
      <c r="B8725" s="2">
        <v>1426.81</v>
      </c>
      <c r="C8725" s="29">
        <v>143.80000000000001</v>
      </c>
      <c r="D8725" s="8">
        <v>2.9999999999999997E-4</v>
      </c>
      <c r="E8725" s="13">
        <f>D8725*'Assumptions Notes'!C$12</f>
        <v>3.5999999999999997E-2</v>
      </c>
      <c r="F8725" s="15">
        <f t="shared" si="272"/>
        <v>4.3139999999999998E-2</v>
      </c>
      <c r="G8725" s="10">
        <f>IF(C8725&gt;'Assumptions Notes'!C$11,'Assumptions Notes'!C$11,C8725)</f>
        <v>143.80000000000001</v>
      </c>
      <c r="H8725" s="15">
        <f t="shared" si="273"/>
        <v>4.3139999999999998E-2</v>
      </c>
      <c r="I8725" s="2">
        <f>IF(C8725&gt;'Assumptions Notes'!C$11,-C8725*('Assumptions Notes'!C$13/(2*1000)),G8725*D8725)</f>
        <v>4.3139999999999998E-2</v>
      </c>
    </row>
    <row r="8726" spans="1:9" ht="16" x14ac:dyDescent="0.2">
      <c r="A8726" s="5">
        <v>42733.770833333336</v>
      </c>
      <c r="B8726" s="2">
        <v>1475.18</v>
      </c>
      <c r="C8726" s="29">
        <v>140.30000000000001</v>
      </c>
      <c r="D8726" s="8">
        <v>2.9999999999999997E-4</v>
      </c>
      <c r="E8726" s="13">
        <f>D8726*'Assumptions Notes'!C$12</f>
        <v>3.5999999999999997E-2</v>
      </c>
      <c r="F8726" s="15">
        <f t="shared" si="272"/>
        <v>4.2090000000000002E-2</v>
      </c>
      <c r="G8726" s="10">
        <f>IF(C8726&gt;'Assumptions Notes'!C$11,'Assumptions Notes'!C$11,C8726)</f>
        <v>140.30000000000001</v>
      </c>
      <c r="H8726" s="15">
        <f t="shared" si="273"/>
        <v>4.2090000000000002E-2</v>
      </c>
      <c r="I8726" s="2">
        <f>IF(C8726&gt;'Assumptions Notes'!C$11,-C8726*('Assumptions Notes'!C$13/(2*1000)),G8726*D8726)</f>
        <v>4.2090000000000002E-2</v>
      </c>
    </row>
    <row r="8727" spans="1:9" ht="16" x14ac:dyDescent="0.2">
      <c r="A8727" s="5">
        <v>42733.791666666664</v>
      </c>
      <c r="B8727" s="2">
        <v>1467.07</v>
      </c>
      <c r="C8727" s="29">
        <v>135.19999999999999</v>
      </c>
      <c r="D8727" s="8">
        <v>2.9999999999999997E-4</v>
      </c>
      <c r="E8727" s="13">
        <f>D8727*'Assumptions Notes'!C$12</f>
        <v>3.5999999999999997E-2</v>
      </c>
      <c r="F8727" s="15">
        <f t="shared" si="272"/>
        <v>4.0559999999999992E-2</v>
      </c>
      <c r="G8727" s="10">
        <f>IF(C8727&gt;'Assumptions Notes'!C$11,'Assumptions Notes'!C$11,C8727)</f>
        <v>135.19999999999999</v>
      </c>
      <c r="H8727" s="15">
        <f t="shared" si="273"/>
        <v>4.0559999999999992E-2</v>
      </c>
      <c r="I8727" s="2">
        <f>IF(C8727&gt;'Assumptions Notes'!C$11,-C8727*('Assumptions Notes'!C$13/(2*1000)),G8727*D8727)</f>
        <v>4.0559999999999992E-2</v>
      </c>
    </row>
    <row r="8728" spans="1:9" ht="16" x14ac:dyDescent="0.2">
      <c r="A8728" s="5">
        <v>42733.8125</v>
      </c>
      <c r="B8728" s="2">
        <v>1408.72</v>
      </c>
      <c r="C8728" s="29">
        <v>130.9</v>
      </c>
      <c r="D8728" s="8">
        <v>2.9750000000000002E-4</v>
      </c>
      <c r="E8728" s="13">
        <f>D8728*'Assumptions Notes'!C$12</f>
        <v>3.5700000000000003E-2</v>
      </c>
      <c r="F8728" s="15">
        <f t="shared" si="272"/>
        <v>3.8942750000000005E-2</v>
      </c>
      <c r="G8728" s="10">
        <f>IF(C8728&gt;'Assumptions Notes'!C$11,'Assumptions Notes'!C$11,C8728)</f>
        <v>130.9</v>
      </c>
      <c r="H8728" s="15">
        <f t="shared" si="273"/>
        <v>3.8942750000000005E-2</v>
      </c>
      <c r="I8728" s="2">
        <f>IF(C8728&gt;'Assumptions Notes'!C$11,-C8728*('Assumptions Notes'!C$13/(2*1000)),G8728*D8728)</f>
        <v>3.8942750000000005E-2</v>
      </c>
    </row>
    <row r="8729" spans="1:9" ht="16" x14ac:dyDescent="0.2">
      <c r="A8729" s="5">
        <v>42733.833333333336</v>
      </c>
      <c r="B8729" s="2">
        <v>1405.39</v>
      </c>
      <c r="C8729" s="29">
        <v>132.4</v>
      </c>
      <c r="D8729" s="8">
        <v>2.9500000000000001E-4</v>
      </c>
      <c r="E8729" s="13">
        <f>D8729*'Assumptions Notes'!C$12</f>
        <v>3.5400000000000001E-2</v>
      </c>
      <c r="F8729" s="15">
        <f t="shared" si="272"/>
        <v>3.9058000000000002E-2</v>
      </c>
      <c r="G8729" s="10">
        <f>IF(C8729&gt;'Assumptions Notes'!C$11,'Assumptions Notes'!C$11,C8729)</f>
        <v>132.4</v>
      </c>
      <c r="H8729" s="15">
        <f t="shared" si="273"/>
        <v>3.9058000000000002E-2</v>
      </c>
      <c r="I8729" s="2">
        <f>IF(C8729&gt;'Assumptions Notes'!C$11,-C8729*('Assumptions Notes'!C$13/(2*1000)),G8729*D8729)</f>
        <v>3.9058000000000002E-2</v>
      </c>
    </row>
    <row r="8730" spans="1:9" ht="16" x14ac:dyDescent="0.2">
      <c r="A8730" s="5">
        <v>42733.854166666664</v>
      </c>
      <c r="B8730" s="2">
        <v>1420.19</v>
      </c>
      <c r="C8730" s="29">
        <v>128.6</v>
      </c>
      <c r="D8730" s="8">
        <v>2.9E-4</v>
      </c>
      <c r="E8730" s="13">
        <f>D8730*'Assumptions Notes'!C$12</f>
        <v>3.4799999999999998E-2</v>
      </c>
      <c r="F8730" s="15">
        <f t="shared" si="272"/>
        <v>3.7294000000000001E-2</v>
      </c>
      <c r="G8730" s="10">
        <f>IF(C8730&gt;'Assumptions Notes'!C$11,'Assumptions Notes'!C$11,C8730)</f>
        <v>128.6</v>
      </c>
      <c r="H8730" s="15">
        <f t="shared" si="273"/>
        <v>3.7294000000000001E-2</v>
      </c>
      <c r="I8730" s="2">
        <f>IF(C8730&gt;'Assumptions Notes'!C$11,-C8730*('Assumptions Notes'!C$13/(2*1000)),G8730*D8730)</f>
        <v>3.7294000000000001E-2</v>
      </c>
    </row>
    <row r="8731" spans="1:9" ht="16" x14ac:dyDescent="0.2">
      <c r="A8731" s="5">
        <v>42733.875</v>
      </c>
      <c r="B8731" s="2">
        <v>1367.21</v>
      </c>
      <c r="C8731" s="29">
        <v>127.9</v>
      </c>
      <c r="D8731" s="8">
        <v>2.8499999999999999E-4</v>
      </c>
      <c r="E8731" s="13">
        <f>D8731*'Assumptions Notes'!C$12</f>
        <v>3.4200000000000001E-2</v>
      </c>
      <c r="F8731" s="15">
        <f t="shared" si="272"/>
        <v>3.6451499999999998E-2</v>
      </c>
      <c r="G8731" s="10">
        <f>IF(C8731&gt;'Assumptions Notes'!C$11,'Assumptions Notes'!C$11,C8731)</f>
        <v>127.9</v>
      </c>
      <c r="H8731" s="15">
        <f t="shared" si="273"/>
        <v>3.6451499999999998E-2</v>
      </c>
      <c r="I8731" s="2">
        <f>IF(C8731&gt;'Assumptions Notes'!C$11,-C8731*('Assumptions Notes'!C$13/(2*1000)),G8731*D8731)</f>
        <v>3.6451499999999998E-2</v>
      </c>
    </row>
    <row r="8732" spans="1:9" ht="16" x14ac:dyDescent="0.2">
      <c r="A8732" s="5">
        <v>42733.895833333336</v>
      </c>
      <c r="B8732" s="2">
        <v>1317.47</v>
      </c>
      <c r="C8732" s="29">
        <v>134.69999999999999</v>
      </c>
      <c r="D8732" s="8">
        <v>2.7E-4</v>
      </c>
      <c r="E8732" s="13">
        <f>D8732*'Assumptions Notes'!C$12</f>
        <v>3.2399999999999998E-2</v>
      </c>
      <c r="F8732" s="15">
        <f t="shared" si="272"/>
        <v>3.6368999999999999E-2</v>
      </c>
      <c r="G8732" s="10">
        <f>IF(C8732&gt;'Assumptions Notes'!C$11,'Assumptions Notes'!C$11,C8732)</f>
        <v>134.69999999999999</v>
      </c>
      <c r="H8732" s="15">
        <f t="shared" si="273"/>
        <v>3.6368999999999999E-2</v>
      </c>
      <c r="I8732" s="2">
        <f>IF(C8732&gt;'Assumptions Notes'!C$11,-C8732*('Assumptions Notes'!C$13/(2*1000)),G8732*D8732)</f>
        <v>3.6368999999999999E-2</v>
      </c>
    </row>
    <row r="8733" spans="1:9" ht="16" x14ac:dyDescent="0.2">
      <c r="A8733" s="5">
        <v>42733.916666666664</v>
      </c>
      <c r="B8733" s="2">
        <v>1312.65</v>
      </c>
      <c r="C8733" s="29">
        <v>137.6</v>
      </c>
      <c r="D8733" s="8">
        <v>2.5500000000000002E-4</v>
      </c>
      <c r="E8733" s="13">
        <f>D8733*'Assumptions Notes'!C$12</f>
        <v>3.0600000000000002E-2</v>
      </c>
      <c r="F8733" s="15">
        <f t="shared" si="272"/>
        <v>3.5088000000000001E-2</v>
      </c>
      <c r="G8733" s="10">
        <f>IF(C8733&gt;'Assumptions Notes'!C$11,'Assumptions Notes'!C$11,C8733)</f>
        <v>137.6</v>
      </c>
      <c r="H8733" s="15">
        <f t="shared" si="273"/>
        <v>3.5088000000000001E-2</v>
      </c>
      <c r="I8733" s="2">
        <f>IF(C8733&gt;'Assumptions Notes'!C$11,-C8733*('Assumptions Notes'!C$13/(2*1000)),G8733*D8733)</f>
        <v>3.5088000000000001E-2</v>
      </c>
    </row>
    <row r="8734" spans="1:9" ht="16" x14ac:dyDescent="0.2">
      <c r="A8734" s="5">
        <v>42733.9375</v>
      </c>
      <c r="B8734" s="2">
        <v>1258.28</v>
      </c>
      <c r="C8734" s="29">
        <v>140.69999999999999</v>
      </c>
      <c r="D8734" s="8">
        <v>2.1250000000000002E-4</v>
      </c>
      <c r="E8734" s="13">
        <f>D8734*'Assumptions Notes'!C$12</f>
        <v>2.5500000000000002E-2</v>
      </c>
      <c r="F8734" s="15">
        <f t="shared" si="272"/>
        <v>2.9898749999999998E-2</v>
      </c>
      <c r="G8734" s="10">
        <f>IF(C8734&gt;'Assumptions Notes'!C$11,'Assumptions Notes'!C$11,C8734)</f>
        <v>140.69999999999999</v>
      </c>
      <c r="H8734" s="15">
        <f t="shared" si="273"/>
        <v>2.9898749999999998E-2</v>
      </c>
      <c r="I8734" s="2">
        <f>IF(C8734&gt;'Assumptions Notes'!C$11,-C8734*('Assumptions Notes'!C$13/(2*1000)),G8734*D8734)</f>
        <v>2.9898749999999998E-2</v>
      </c>
    </row>
    <row r="8735" spans="1:9" ht="16" x14ac:dyDescent="0.2">
      <c r="A8735" s="5">
        <v>42733.958333333336</v>
      </c>
      <c r="B8735" s="2">
        <v>1226.05</v>
      </c>
      <c r="C8735" s="29">
        <v>142.69999999999999</v>
      </c>
      <c r="D8735" s="8">
        <v>1.7000000000000001E-4</v>
      </c>
      <c r="E8735" s="13">
        <f>D8735*'Assumptions Notes'!C$12</f>
        <v>2.0400000000000001E-2</v>
      </c>
      <c r="F8735" s="15">
        <f t="shared" si="272"/>
        <v>2.4258999999999999E-2</v>
      </c>
      <c r="G8735" s="10">
        <f>IF(C8735&gt;'Assumptions Notes'!C$11,'Assumptions Notes'!C$11,C8735)</f>
        <v>142.69999999999999</v>
      </c>
      <c r="H8735" s="15">
        <f t="shared" si="273"/>
        <v>2.4258999999999999E-2</v>
      </c>
      <c r="I8735" s="2">
        <f>IF(C8735&gt;'Assumptions Notes'!C$11,-C8735*('Assumptions Notes'!C$13/(2*1000)),G8735*D8735)</f>
        <v>2.4258999999999999E-2</v>
      </c>
    </row>
    <row r="8736" spans="1:9" ht="16" x14ac:dyDescent="0.2">
      <c r="A8736" s="5">
        <v>42733.979166666664</v>
      </c>
      <c r="B8736" s="2">
        <v>1222.1199999999999</v>
      </c>
      <c r="C8736" s="29">
        <v>140</v>
      </c>
      <c r="D8736" s="8">
        <v>1.5000000000000001E-4</v>
      </c>
      <c r="E8736" s="13">
        <f>D8736*'Assumptions Notes'!C$12</f>
        <v>1.8000000000000002E-2</v>
      </c>
      <c r="F8736" s="15">
        <f t="shared" si="272"/>
        <v>2.1000000000000001E-2</v>
      </c>
      <c r="G8736" s="10">
        <f>IF(C8736&gt;'Assumptions Notes'!C$11,'Assumptions Notes'!C$11,C8736)</f>
        <v>140</v>
      </c>
      <c r="H8736" s="15">
        <f t="shared" si="273"/>
        <v>2.1000000000000001E-2</v>
      </c>
      <c r="I8736" s="2">
        <f>IF(C8736&gt;'Assumptions Notes'!C$11,-C8736*('Assumptions Notes'!C$13/(2*1000)),G8736*D8736)</f>
        <v>2.1000000000000001E-2</v>
      </c>
    </row>
    <row r="8737" spans="1:9" ht="16" x14ac:dyDescent="0.2">
      <c r="A8737" s="5">
        <v>42734</v>
      </c>
      <c r="B8737" s="2">
        <v>1412.91</v>
      </c>
      <c r="C8737" s="29">
        <v>140.9</v>
      </c>
      <c r="D8737" s="8">
        <v>1.2999999999999999E-4</v>
      </c>
      <c r="E8737" s="13">
        <f>D8737*'Assumptions Notes'!C$12</f>
        <v>1.5599999999999999E-2</v>
      </c>
      <c r="F8737" s="15">
        <f t="shared" si="272"/>
        <v>1.8317E-2</v>
      </c>
      <c r="G8737" s="10">
        <f>IF(C8737&gt;'Assumptions Notes'!C$11,'Assumptions Notes'!C$11,C8737)</f>
        <v>140.9</v>
      </c>
      <c r="H8737" s="15">
        <f t="shared" si="273"/>
        <v>1.8317E-2</v>
      </c>
      <c r="I8737" s="2">
        <f>IF(C8737&gt;'Assumptions Notes'!C$11,-C8737*('Assumptions Notes'!C$13/(2*1000)),G8737*D8737)</f>
        <v>1.8317E-2</v>
      </c>
    </row>
    <row r="8738" spans="1:9" ht="16" x14ac:dyDescent="0.2">
      <c r="A8738" s="5">
        <v>42734.020833333336</v>
      </c>
      <c r="B8738" s="2">
        <v>1309.8599999999999</v>
      </c>
      <c r="C8738" s="29">
        <v>137.30000000000001</v>
      </c>
      <c r="D8738" s="8">
        <v>1.175E-4</v>
      </c>
      <c r="E8738" s="13">
        <f>D8738*'Assumptions Notes'!C$12</f>
        <v>1.41E-2</v>
      </c>
      <c r="F8738" s="15">
        <f t="shared" si="272"/>
        <v>1.6132750000000001E-2</v>
      </c>
      <c r="G8738" s="10">
        <f>IF(C8738&gt;'Assumptions Notes'!C$11,'Assumptions Notes'!C$11,C8738)</f>
        <v>137.30000000000001</v>
      </c>
      <c r="H8738" s="15">
        <f t="shared" si="273"/>
        <v>1.6132750000000001E-2</v>
      </c>
      <c r="I8738" s="2">
        <f>IF(C8738&gt;'Assumptions Notes'!C$11,-C8738*('Assumptions Notes'!C$13/(2*1000)),G8738*D8738)</f>
        <v>1.6132750000000001E-2</v>
      </c>
    </row>
    <row r="8739" spans="1:9" ht="16" x14ac:dyDescent="0.2">
      <c r="A8739" s="5">
        <v>42734.041666666664</v>
      </c>
      <c r="B8739" s="2">
        <v>1221.8900000000001</v>
      </c>
      <c r="C8739" s="29">
        <v>134.4</v>
      </c>
      <c r="D8739" s="8">
        <v>1.05E-4</v>
      </c>
      <c r="E8739" s="13">
        <f>D8739*'Assumptions Notes'!C$12</f>
        <v>1.26E-2</v>
      </c>
      <c r="F8739" s="15">
        <f t="shared" si="272"/>
        <v>1.4112000000000001E-2</v>
      </c>
      <c r="G8739" s="10">
        <f>IF(C8739&gt;'Assumptions Notes'!C$11,'Assumptions Notes'!C$11,C8739)</f>
        <v>134.4</v>
      </c>
      <c r="H8739" s="15">
        <f t="shared" si="273"/>
        <v>1.4112000000000001E-2</v>
      </c>
      <c r="I8739" s="2">
        <f>IF(C8739&gt;'Assumptions Notes'!C$11,-C8739*('Assumptions Notes'!C$13/(2*1000)),G8739*D8739)</f>
        <v>1.4112000000000001E-2</v>
      </c>
    </row>
    <row r="8740" spans="1:9" ht="16" x14ac:dyDescent="0.2">
      <c r="A8740" s="5">
        <v>42734.0625</v>
      </c>
      <c r="B8740" s="2">
        <v>1135.46</v>
      </c>
      <c r="C8740" s="29">
        <v>131.80000000000001</v>
      </c>
      <c r="D8740" s="8">
        <v>1.025E-4</v>
      </c>
      <c r="E8740" s="13">
        <f>D8740*'Assumptions Notes'!C$12</f>
        <v>1.23E-2</v>
      </c>
      <c r="F8740" s="15">
        <f t="shared" si="272"/>
        <v>1.3509500000000001E-2</v>
      </c>
      <c r="G8740" s="10">
        <f>IF(C8740&gt;'Assumptions Notes'!C$11,'Assumptions Notes'!C$11,C8740)</f>
        <v>131.80000000000001</v>
      </c>
      <c r="H8740" s="15">
        <f t="shared" si="273"/>
        <v>1.3509500000000001E-2</v>
      </c>
      <c r="I8740" s="2">
        <f>IF(C8740&gt;'Assumptions Notes'!C$11,-C8740*('Assumptions Notes'!C$13/(2*1000)),G8740*D8740)</f>
        <v>1.3509500000000001E-2</v>
      </c>
    </row>
    <row r="8741" spans="1:9" ht="16" x14ac:dyDescent="0.2">
      <c r="A8741" s="5">
        <v>42734.083333333336</v>
      </c>
      <c r="B8741" s="2">
        <v>1061.82</v>
      </c>
      <c r="C8741" s="29">
        <v>131.1</v>
      </c>
      <c r="D8741" s="8">
        <v>1E-4</v>
      </c>
      <c r="E8741" s="13">
        <f>D8741*'Assumptions Notes'!C$12</f>
        <v>1.2E-2</v>
      </c>
      <c r="F8741" s="15">
        <f t="shared" si="272"/>
        <v>1.311E-2</v>
      </c>
      <c r="G8741" s="10">
        <f>IF(C8741&gt;'Assumptions Notes'!C$11,'Assumptions Notes'!C$11,C8741)</f>
        <v>131.1</v>
      </c>
      <c r="H8741" s="15">
        <f t="shared" si="273"/>
        <v>1.311E-2</v>
      </c>
      <c r="I8741" s="2">
        <f>IF(C8741&gt;'Assumptions Notes'!C$11,-C8741*('Assumptions Notes'!C$13/(2*1000)),G8741*D8741)</f>
        <v>1.311E-2</v>
      </c>
    </row>
    <row r="8742" spans="1:9" ht="16" x14ac:dyDescent="0.2">
      <c r="A8742" s="5">
        <v>42734.104166666664</v>
      </c>
      <c r="B8742" s="2">
        <v>1052.3900000000001</v>
      </c>
      <c r="C8742" s="29">
        <v>129.6</v>
      </c>
      <c r="D8742" s="8">
        <v>9.8750000000000002E-5</v>
      </c>
      <c r="E8742" s="13">
        <f>D8742*'Assumptions Notes'!C$12</f>
        <v>1.1849999999999999E-2</v>
      </c>
      <c r="F8742" s="15">
        <f t="shared" si="272"/>
        <v>1.2798E-2</v>
      </c>
      <c r="G8742" s="10">
        <f>IF(C8742&gt;'Assumptions Notes'!C$11,'Assumptions Notes'!C$11,C8742)</f>
        <v>129.6</v>
      </c>
      <c r="H8742" s="15">
        <f t="shared" si="273"/>
        <v>1.2798E-2</v>
      </c>
      <c r="I8742" s="2">
        <f>IF(C8742&gt;'Assumptions Notes'!C$11,-C8742*('Assumptions Notes'!C$13/(2*1000)),G8742*D8742)</f>
        <v>1.2798E-2</v>
      </c>
    </row>
    <row r="8743" spans="1:9" ht="16" x14ac:dyDescent="0.2">
      <c r="A8743" s="5">
        <v>42734.125</v>
      </c>
      <c r="B8743" s="2">
        <v>1049.97</v>
      </c>
      <c r="C8743" s="29">
        <v>126.1</v>
      </c>
      <c r="D8743" s="8">
        <v>9.7499999999999998E-5</v>
      </c>
      <c r="E8743" s="13">
        <f>D8743*'Assumptions Notes'!C$12</f>
        <v>1.17E-2</v>
      </c>
      <c r="F8743" s="15">
        <f t="shared" si="272"/>
        <v>1.2294749999999998E-2</v>
      </c>
      <c r="G8743" s="10">
        <f>IF(C8743&gt;'Assumptions Notes'!C$11,'Assumptions Notes'!C$11,C8743)</f>
        <v>126.1</v>
      </c>
      <c r="H8743" s="15">
        <f t="shared" si="273"/>
        <v>1.2294749999999998E-2</v>
      </c>
      <c r="I8743" s="2">
        <f>IF(C8743&gt;'Assumptions Notes'!C$11,-C8743*('Assumptions Notes'!C$13/(2*1000)),G8743*D8743)</f>
        <v>1.2294749999999998E-2</v>
      </c>
    </row>
    <row r="8744" spans="1:9" ht="16" x14ac:dyDescent="0.2">
      <c r="A8744" s="5">
        <v>42734.145833333336</v>
      </c>
      <c r="B8744" s="2">
        <v>1038.8699999999999</v>
      </c>
      <c r="C8744" s="29">
        <v>131.6</v>
      </c>
      <c r="D8744" s="8">
        <v>9.6250000000000009E-5</v>
      </c>
      <c r="E8744" s="13">
        <f>D8744*'Assumptions Notes'!C$12</f>
        <v>1.1550000000000001E-2</v>
      </c>
      <c r="F8744" s="15">
        <f t="shared" si="272"/>
        <v>1.2666500000000001E-2</v>
      </c>
      <c r="G8744" s="10">
        <f>IF(C8744&gt;'Assumptions Notes'!C$11,'Assumptions Notes'!C$11,C8744)</f>
        <v>131.6</v>
      </c>
      <c r="H8744" s="15">
        <f t="shared" si="273"/>
        <v>1.2666500000000001E-2</v>
      </c>
      <c r="I8744" s="2">
        <f>IF(C8744&gt;'Assumptions Notes'!C$11,-C8744*('Assumptions Notes'!C$13/(2*1000)),G8744*D8744)</f>
        <v>1.2666500000000001E-2</v>
      </c>
    </row>
    <row r="8745" spans="1:9" ht="16" x14ac:dyDescent="0.2">
      <c r="A8745" s="5">
        <v>42734.166666666664</v>
      </c>
      <c r="B8745" s="2">
        <v>1023.39</v>
      </c>
      <c r="C8745" s="29">
        <v>134.30000000000001</v>
      </c>
      <c r="D8745" s="8">
        <v>9.5000000000000005E-5</v>
      </c>
      <c r="E8745" s="13">
        <f>D8745*'Assumptions Notes'!C$12</f>
        <v>1.14E-2</v>
      </c>
      <c r="F8745" s="15">
        <f t="shared" si="272"/>
        <v>1.2758500000000002E-2</v>
      </c>
      <c r="G8745" s="10">
        <f>IF(C8745&gt;'Assumptions Notes'!C$11,'Assumptions Notes'!C$11,C8745)</f>
        <v>134.30000000000001</v>
      </c>
      <c r="H8745" s="15">
        <f t="shared" si="273"/>
        <v>1.2758500000000002E-2</v>
      </c>
      <c r="I8745" s="2">
        <f>IF(C8745&gt;'Assumptions Notes'!C$11,-C8745*('Assumptions Notes'!C$13/(2*1000)),G8745*D8745)</f>
        <v>1.2758500000000002E-2</v>
      </c>
    </row>
    <row r="8746" spans="1:9" ht="16" x14ac:dyDescent="0.2">
      <c r="A8746" s="5">
        <v>42734.1875</v>
      </c>
      <c r="B8746" s="2">
        <v>1039.3800000000001</v>
      </c>
      <c r="C8746" s="29">
        <v>138.30000000000001</v>
      </c>
      <c r="D8746" s="8">
        <v>9.6250000000000009E-5</v>
      </c>
      <c r="E8746" s="13">
        <f>D8746*'Assumptions Notes'!C$12</f>
        <v>1.1550000000000001E-2</v>
      </c>
      <c r="F8746" s="15">
        <f t="shared" si="272"/>
        <v>1.3311375000000002E-2</v>
      </c>
      <c r="G8746" s="10">
        <f>IF(C8746&gt;'Assumptions Notes'!C$11,'Assumptions Notes'!C$11,C8746)</f>
        <v>138.30000000000001</v>
      </c>
      <c r="H8746" s="15">
        <f t="shared" si="273"/>
        <v>1.3311375000000002E-2</v>
      </c>
      <c r="I8746" s="2">
        <f>IF(C8746&gt;'Assumptions Notes'!C$11,-C8746*('Assumptions Notes'!C$13/(2*1000)),G8746*D8746)</f>
        <v>1.3311375000000002E-2</v>
      </c>
    </row>
    <row r="8747" spans="1:9" ht="16" x14ac:dyDescent="0.2">
      <c r="A8747" s="5">
        <v>42734.208333333336</v>
      </c>
      <c r="B8747" s="2">
        <v>1053.52</v>
      </c>
      <c r="C8747" s="29">
        <v>135</v>
      </c>
      <c r="D8747" s="8">
        <v>9.7499999999999998E-5</v>
      </c>
      <c r="E8747" s="13">
        <f>D8747*'Assumptions Notes'!C$12</f>
        <v>1.17E-2</v>
      </c>
      <c r="F8747" s="15">
        <f t="shared" si="272"/>
        <v>1.3162500000000001E-2</v>
      </c>
      <c r="G8747" s="10">
        <f>IF(C8747&gt;'Assumptions Notes'!C$11,'Assumptions Notes'!C$11,C8747)</f>
        <v>135</v>
      </c>
      <c r="H8747" s="15">
        <f t="shared" si="273"/>
        <v>1.3162500000000001E-2</v>
      </c>
      <c r="I8747" s="2">
        <f>IF(C8747&gt;'Assumptions Notes'!C$11,-C8747*('Assumptions Notes'!C$13/(2*1000)),G8747*D8747)</f>
        <v>1.3162500000000001E-2</v>
      </c>
    </row>
    <row r="8748" spans="1:9" ht="16" x14ac:dyDescent="0.2">
      <c r="A8748" s="5">
        <v>42734.229166666664</v>
      </c>
      <c r="B8748" s="2">
        <v>1059.05</v>
      </c>
      <c r="C8748" s="29">
        <v>132.80000000000001</v>
      </c>
      <c r="D8748" s="8">
        <v>1.15E-4</v>
      </c>
      <c r="E8748" s="13">
        <f>D8748*'Assumptions Notes'!C$12</f>
        <v>1.38E-2</v>
      </c>
      <c r="F8748" s="15">
        <f t="shared" si="272"/>
        <v>1.5272000000000003E-2</v>
      </c>
      <c r="G8748" s="10">
        <f>IF(C8748&gt;'Assumptions Notes'!C$11,'Assumptions Notes'!C$11,C8748)</f>
        <v>132.80000000000001</v>
      </c>
      <c r="H8748" s="15">
        <f t="shared" si="273"/>
        <v>1.5272000000000003E-2</v>
      </c>
      <c r="I8748" s="2">
        <f>IF(C8748&gt;'Assumptions Notes'!C$11,-C8748*('Assumptions Notes'!C$13/(2*1000)),G8748*D8748)</f>
        <v>1.5272000000000003E-2</v>
      </c>
    </row>
    <row r="8749" spans="1:9" ht="16" x14ac:dyDescent="0.2">
      <c r="A8749" s="5">
        <v>42734.25</v>
      </c>
      <c r="B8749" s="2">
        <v>1069.8900000000001</v>
      </c>
      <c r="C8749" s="29">
        <v>133.6</v>
      </c>
      <c r="D8749" s="8">
        <v>1.325E-4</v>
      </c>
      <c r="E8749" s="13">
        <f>D8749*'Assumptions Notes'!C$12</f>
        <v>1.5900000000000001E-2</v>
      </c>
      <c r="F8749" s="15">
        <f t="shared" si="272"/>
        <v>1.7701999999999999E-2</v>
      </c>
      <c r="G8749" s="10">
        <f>IF(C8749&gt;'Assumptions Notes'!C$11,'Assumptions Notes'!C$11,C8749)</f>
        <v>133.6</v>
      </c>
      <c r="H8749" s="15">
        <f t="shared" si="273"/>
        <v>1.7701999999999999E-2</v>
      </c>
      <c r="I8749" s="2">
        <f>IF(C8749&gt;'Assumptions Notes'!C$11,-C8749*('Assumptions Notes'!C$13/(2*1000)),G8749*D8749)</f>
        <v>1.7701999999999999E-2</v>
      </c>
    </row>
    <row r="8750" spans="1:9" ht="16" x14ac:dyDescent="0.2">
      <c r="A8750" s="5">
        <v>42734.270833333336</v>
      </c>
      <c r="B8750" s="2">
        <v>1057.1500000000001</v>
      </c>
      <c r="C8750" s="29">
        <v>133.5</v>
      </c>
      <c r="D8750" s="8">
        <v>1.6249999999999999E-4</v>
      </c>
      <c r="E8750" s="13">
        <f>D8750*'Assumptions Notes'!C$12</f>
        <v>1.95E-2</v>
      </c>
      <c r="F8750" s="15">
        <f t="shared" si="272"/>
        <v>2.1693749999999998E-2</v>
      </c>
      <c r="G8750" s="10">
        <f>IF(C8750&gt;'Assumptions Notes'!C$11,'Assumptions Notes'!C$11,C8750)</f>
        <v>133.5</v>
      </c>
      <c r="H8750" s="15">
        <f t="shared" si="273"/>
        <v>2.1693749999999998E-2</v>
      </c>
      <c r="I8750" s="2">
        <f>IF(C8750&gt;'Assumptions Notes'!C$11,-C8750*('Assumptions Notes'!C$13/(2*1000)),G8750*D8750)</f>
        <v>2.1693749999999998E-2</v>
      </c>
    </row>
    <row r="8751" spans="1:9" ht="16" x14ac:dyDescent="0.2">
      <c r="A8751" s="5">
        <v>42734.291666666664</v>
      </c>
      <c r="B8751" s="2">
        <v>1115.29</v>
      </c>
      <c r="C8751" s="29">
        <v>133.6</v>
      </c>
      <c r="D8751" s="8">
        <v>1.9249999999999999E-4</v>
      </c>
      <c r="E8751" s="13">
        <f>D8751*'Assumptions Notes'!C$12</f>
        <v>2.3099999999999999E-2</v>
      </c>
      <c r="F8751" s="15">
        <f t="shared" si="272"/>
        <v>2.5717999999999998E-2</v>
      </c>
      <c r="G8751" s="10">
        <f>IF(C8751&gt;'Assumptions Notes'!C$11,'Assumptions Notes'!C$11,C8751)</f>
        <v>133.6</v>
      </c>
      <c r="H8751" s="15">
        <f t="shared" si="273"/>
        <v>2.5717999999999998E-2</v>
      </c>
      <c r="I8751" s="2">
        <f>IF(C8751&gt;'Assumptions Notes'!C$11,-C8751*('Assumptions Notes'!C$13/(2*1000)),G8751*D8751)</f>
        <v>2.5717999999999998E-2</v>
      </c>
    </row>
    <row r="8752" spans="1:9" ht="16" x14ac:dyDescent="0.2">
      <c r="A8752" s="5">
        <v>42734.3125</v>
      </c>
      <c r="B8752" s="2">
        <v>1125.6199999999999</v>
      </c>
      <c r="C8752" s="29">
        <v>131</v>
      </c>
      <c r="D8752" s="8">
        <v>2.0875000000000001E-4</v>
      </c>
      <c r="E8752" s="13">
        <f>D8752*'Assumptions Notes'!C$12</f>
        <v>2.5049999999999999E-2</v>
      </c>
      <c r="F8752" s="15">
        <f t="shared" si="272"/>
        <v>2.7346249999999999E-2</v>
      </c>
      <c r="G8752" s="10">
        <f>IF(C8752&gt;'Assumptions Notes'!C$11,'Assumptions Notes'!C$11,C8752)</f>
        <v>131</v>
      </c>
      <c r="H8752" s="15">
        <f t="shared" si="273"/>
        <v>2.7346249999999999E-2</v>
      </c>
      <c r="I8752" s="2">
        <f>IF(C8752&gt;'Assumptions Notes'!C$11,-C8752*('Assumptions Notes'!C$13/(2*1000)),G8752*D8752)</f>
        <v>2.7346249999999999E-2</v>
      </c>
    </row>
    <row r="8753" spans="1:9" ht="16" x14ac:dyDescent="0.2">
      <c r="A8753" s="5">
        <v>42734.333333333336</v>
      </c>
      <c r="B8753" s="2">
        <v>1136.3599999999999</v>
      </c>
      <c r="C8753" s="29">
        <v>128.80000000000001</v>
      </c>
      <c r="D8753" s="8">
        <v>2.2499999999999999E-4</v>
      </c>
      <c r="E8753" s="13">
        <f>D8753*'Assumptions Notes'!C$12</f>
        <v>2.7E-2</v>
      </c>
      <c r="F8753" s="15">
        <f t="shared" si="272"/>
        <v>2.8980000000000002E-2</v>
      </c>
      <c r="G8753" s="10">
        <f>IF(C8753&gt;'Assumptions Notes'!C$11,'Assumptions Notes'!C$11,C8753)</f>
        <v>128.80000000000001</v>
      </c>
      <c r="H8753" s="15">
        <f t="shared" si="273"/>
        <v>2.8980000000000002E-2</v>
      </c>
      <c r="I8753" s="2">
        <f>IF(C8753&gt;'Assumptions Notes'!C$11,-C8753*('Assumptions Notes'!C$13/(2*1000)),G8753*D8753)</f>
        <v>2.8980000000000002E-2</v>
      </c>
    </row>
    <row r="8754" spans="1:9" ht="16" x14ac:dyDescent="0.2">
      <c r="A8754" s="5">
        <v>42734.354166666664</v>
      </c>
      <c r="B8754" s="2">
        <v>1119.33</v>
      </c>
      <c r="C8754" s="29">
        <v>126.6</v>
      </c>
      <c r="D8754" s="8">
        <v>2.2625E-4</v>
      </c>
      <c r="E8754" s="13">
        <f>D8754*'Assumptions Notes'!C$12</f>
        <v>2.7150000000000001E-2</v>
      </c>
      <c r="F8754" s="15">
        <f t="shared" si="272"/>
        <v>2.8643249999999999E-2</v>
      </c>
      <c r="G8754" s="10">
        <f>IF(C8754&gt;'Assumptions Notes'!C$11,'Assumptions Notes'!C$11,C8754)</f>
        <v>126.6</v>
      </c>
      <c r="H8754" s="15">
        <f t="shared" si="273"/>
        <v>2.8643249999999999E-2</v>
      </c>
      <c r="I8754" s="2">
        <f>IF(C8754&gt;'Assumptions Notes'!C$11,-C8754*('Assumptions Notes'!C$13/(2*1000)),G8754*D8754)</f>
        <v>2.8643249999999999E-2</v>
      </c>
    </row>
    <row r="8755" spans="1:9" ht="16" x14ac:dyDescent="0.2">
      <c r="A8755" s="5">
        <v>42734.375</v>
      </c>
      <c r="B8755" s="2">
        <v>1098.8699999999999</v>
      </c>
      <c r="C8755" s="29">
        <v>127.8</v>
      </c>
      <c r="D8755" s="8">
        <v>2.275E-4</v>
      </c>
      <c r="E8755" s="13">
        <f>D8755*'Assumptions Notes'!C$12</f>
        <v>2.7300000000000001E-2</v>
      </c>
      <c r="F8755" s="15">
        <f t="shared" si="272"/>
        <v>2.90745E-2</v>
      </c>
      <c r="G8755" s="10">
        <f>IF(C8755&gt;'Assumptions Notes'!C$11,'Assumptions Notes'!C$11,C8755)</f>
        <v>127.8</v>
      </c>
      <c r="H8755" s="15">
        <f t="shared" si="273"/>
        <v>2.90745E-2</v>
      </c>
      <c r="I8755" s="2">
        <f>IF(C8755&gt;'Assumptions Notes'!C$11,-C8755*('Assumptions Notes'!C$13/(2*1000)),G8755*D8755)</f>
        <v>2.90745E-2</v>
      </c>
    </row>
    <row r="8756" spans="1:9" ht="16" x14ac:dyDescent="0.2">
      <c r="A8756" s="5">
        <v>42734.395833333336</v>
      </c>
      <c r="B8756" s="2">
        <v>1093.02</v>
      </c>
      <c r="C8756" s="29">
        <v>130.80000000000001</v>
      </c>
      <c r="D8756" s="8">
        <v>2.1875E-4</v>
      </c>
      <c r="E8756" s="13">
        <f>D8756*'Assumptions Notes'!C$12</f>
        <v>2.6249999999999999E-2</v>
      </c>
      <c r="F8756" s="15">
        <f t="shared" si="272"/>
        <v>2.8612500000000003E-2</v>
      </c>
      <c r="G8756" s="10">
        <f>IF(C8756&gt;'Assumptions Notes'!C$11,'Assumptions Notes'!C$11,C8756)</f>
        <v>130.80000000000001</v>
      </c>
      <c r="H8756" s="15">
        <f t="shared" si="273"/>
        <v>2.8612500000000003E-2</v>
      </c>
      <c r="I8756" s="2">
        <f>IF(C8756&gt;'Assumptions Notes'!C$11,-C8756*('Assumptions Notes'!C$13/(2*1000)),G8756*D8756)</f>
        <v>2.8612500000000003E-2</v>
      </c>
    </row>
    <row r="8757" spans="1:9" ht="16" x14ac:dyDescent="0.2">
      <c r="A8757" s="5">
        <v>42734.416666666664</v>
      </c>
      <c r="B8757" s="2">
        <v>1095.4100000000001</v>
      </c>
      <c r="C8757" s="29">
        <v>132.9</v>
      </c>
      <c r="D8757" s="8">
        <v>2.1000000000000001E-4</v>
      </c>
      <c r="E8757" s="13">
        <f>D8757*'Assumptions Notes'!C$12</f>
        <v>2.52E-2</v>
      </c>
      <c r="F8757" s="15">
        <f t="shared" si="272"/>
        <v>2.7909000000000003E-2</v>
      </c>
      <c r="G8757" s="10">
        <f>IF(C8757&gt;'Assumptions Notes'!C$11,'Assumptions Notes'!C$11,C8757)</f>
        <v>132.9</v>
      </c>
      <c r="H8757" s="15">
        <f t="shared" si="273"/>
        <v>2.7909000000000003E-2</v>
      </c>
      <c r="I8757" s="2">
        <f>IF(C8757&gt;'Assumptions Notes'!C$11,-C8757*('Assumptions Notes'!C$13/(2*1000)),G8757*D8757)</f>
        <v>2.7909000000000003E-2</v>
      </c>
    </row>
    <row r="8758" spans="1:9" ht="16" x14ac:dyDescent="0.2">
      <c r="A8758" s="5">
        <v>42734.4375</v>
      </c>
      <c r="B8758" s="2">
        <v>1122.3499999999999</v>
      </c>
      <c r="C8758" s="29">
        <v>137</v>
      </c>
      <c r="D8758" s="8">
        <v>2.075E-4</v>
      </c>
      <c r="E8758" s="13">
        <f>D8758*'Assumptions Notes'!C$12</f>
        <v>2.4899999999999999E-2</v>
      </c>
      <c r="F8758" s="15">
        <f t="shared" si="272"/>
        <v>2.8427500000000001E-2</v>
      </c>
      <c r="G8758" s="10">
        <f>IF(C8758&gt;'Assumptions Notes'!C$11,'Assumptions Notes'!C$11,C8758)</f>
        <v>137</v>
      </c>
      <c r="H8758" s="15">
        <f t="shared" si="273"/>
        <v>2.8427500000000001E-2</v>
      </c>
      <c r="I8758" s="2">
        <f>IF(C8758&gt;'Assumptions Notes'!C$11,-C8758*('Assumptions Notes'!C$13/(2*1000)),G8758*D8758)</f>
        <v>2.8427500000000001E-2</v>
      </c>
    </row>
    <row r="8759" spans="1:9" ht="16" x14ac:dyDescent="0.2">
      <c r="A8759" s="5">
        <v>42734.458333333336</v>
      </c>
      <c r="B8759" s="2">
        <v>1078.07</v>
      </c>
      <c r="C8759" s="29">
        <v>131.30000000000001</v>
      </c>
      <c r="D8759" s="8">
        <v>2.05E-4</v>
      </c>
      <c r="E8759" s="13">
        <f>D8759*'Assumptions Notes'!C$12</f>
        <v>2.46E-2</v>
      </c>
      <c r="F8759" s="15">
        <f t="shared" si="272"/>
        <v>2.6916500000000003E-2</v>
      </c>
      <c r="G8759" s="10">
        <f>IF(C8759&gt;'Assumptions Notes'!C$11,'Assumptions Notes'!C$11,C8759)</f>
        <v>131.30000000000001</v>
      </c>
      <c r="H8759" s="15">
        <f t="shared" si="273"/>
        <v>2.6916500000000003E-2</v>
      </c>
      <c r="I8759" s="2">
        <f>IF(C8759&gt;'Assumptions Notes'!C$11,-C8759*('Assumptions Notes'!C$13/(2*1000)),G8759*D8759)</f>
        <v>2.6916500000000003E-2</v>
      </c>
    </row>
    <row r="8760" spans="1:9" ht="16" x14ac:dyDescent="0.2">
      <c r="A8760" s="5">
        <v>42734.479166666664</v>
      </c>
      <c r="B8760" s="2">
        <v>1049.1199999999999</v>
      </c>
      <c r="C8760" s="29">
        <v>132.69999999999999</v>
      </c>
      <c r="D8760" s="8">
        <v>2.1499999999999999E-4</v>
      </c>
      <c r="E8760" s="13">
        <f>D8760*'Assumptions Notes'!C$12</f>
        <v>2.58E-2</v>
      </c>
      <c r="F8760" s="15">
        <f t="shared" si="272"/>
        <v>2.8530499999999997E-2</v>
      </c>
      <c r="G8760" s="10">
        <f>IF(C8760&gt;'Assumptions Notes'!C$11,'Assumptions Notes'!C$11,C8760)</f>
        <v>132.69999999999999</v>
      </c>
      <c r="H8760" s="15">
        <f t="shared" si="273"/>
        <v>2.8530499999999997E-2</v>
      </c>
      <c r="I8760" s="2">
        <f>IF(C8760&gt;'Assumptions Notes'!C$11,-C8760*('Assumptions Notes'!C$13/(2*1000)),G8760*D8760)</f>
        <v>2.8530499999999997E-2</v>
      </c>
    </row>
    <row r="8761" spans="1:9" ht="16" x14ac:dyDescent="0.2">
      <c r="A8761" s="5">
        <v>42734.5</v>
      </c>
      <c r="B8761" s="2">
        <v>1005.15</v>
      </c>
      <c r="C8761" s="29">
        <v>136.69999999999999</v>
      </c>
      <c r="D8761" s="8">
        <v>2.2499999999999999E-4</v>
      </c>
      <c r="E8761" s="13">
        <f>D8761*'Assumptions Notes'!C$12</f>
        <v>2.7E-2</v>
      </c>
      <c r="F8761" s="15">
        <f t="shared" si="272"/>
        <v>3.0757499999999997E-2</v>
      </c>
      <c r="G8761" s="10">
        <f>IF(C8761&gt;'Assumptions Notes'!C$11,'Assumptions Notes'!C$11,C8761)</f>
        <v>136.69999999999999</v>
      </c>
      <c r="H8761" s="15">
        <f t="shared" si="273"/>
        <v>3.0757499999999997E-2</v>
      </c>
      <c r="I8761" s="2">
        <f>IF(C8761&gt;'Assumptions Notes'!C$11,-C8761*('Assumptions Notes'!C$13/(2*1000)),G8761*D8761)</f>
        <v>3.0757499999999997E-2</v>
      </c>
    </row>
    <row r="8762" spans="1:9" ht="16" x14ac:dyDescent="0.2">
      <c r="A8762" s="5">
        <v>42734.520833333336</v>
      </c>
      <c r="B8762" s="2">
        <v>1030.6099999999999</v>
      </c>
      <c r="C8762" s="29">
        <v>131.1</v>
      </c>
      <c r="D8762" s="8">
        <v>2.1250000000000002E-4</v>
      </c>
      <c r="E8762" s="13">
        <f>D8762*'Assumptions Notes'!C$12</f>
        <v>2.5500000000000002E-2</v>
      </c>
      <c r="F8762" s="15">
        <f t="shared" si="272"/>
        <v>2.7858750000000002E-2</v>
      </c>
      <c r="G8762" s="10">
        <f>IF(C8762&gt;'Assumptions Notes'!C$11,'Assumptions Notes'!C$11,C8762)</f>
        <v>131.1</v>
      </c>
      <c r="H8762" s="15">
        <f t="shared" si="273"/>
        <v>2.7858750000000002E-2</v>
      </c>
      <c r="I8762" s="2">
        <f>IF(C8762&gt;'Assumptions Notes'!C$11,-C8762*('Assumptions Notes'!C$13/(2*1000)),G8762*D8762)</f>
        <v>2.7858750000000002E-2</v>
      </c>
    </row>
    <row r="8763" spans="1:9" ht="16" x14ac:dyDescent="0.2">
      <c r="A8763" s="5">
        <v>42734.541666666664</v>
      </c>
      <c r="B8763" s="2">
        <v>1016.55</v>
      </c>
      <c r="C8763" s="29">
        <v>129.1</v>
      </c>
      <c r="D8763" s="8">
        <v>2.0000000000000001E-4</v>
      </c>
      <c r="E8763" s="13">
        <f>D8763*'Assumptions Notes'!C$12</f>
        <v>2.4E-2</v>
      </c>
      <c r="F8763" s="15">
        <f t="shared" si="272"/>
        <v>2.5819999999999999E-2</v>
      </c>
      <c r="G8763" s="10">
        <f>IF(C8763&gt;'Assumptions Notes'!C$11,'Assumptions Notes'!C$11,C8763)</f>
        <v>129.1</v>
      </c>
      <c r="H8763" s="15">
        <f t="shared" si="273"/>
        <v>2.5819999999999999E-2</v>
      </c>
      <c r="I8763" s="2">
        <f>IF(C8763&gt;'Assumptions Notes'!C$11,-C8763*('Assumptions Notes'!C$13/(2*1000)),G8763*D8763)</f>
        <v>2.5819999999999999E-2</v>
      </c>
    </row>
    <row r="8764" spans="1:9" ht="16" x14ac:dyDescent="0.2">
      <c r="A8764" s="5">
        <v>42734.5625</v>
      </c>
      <c r="B8764" s="2">
        <v>1023.93</v>
      </c>
      <c r="C8764" s="29">
        <v>127</v>
      </c>
      <c r="D8764" s="8">
        <v>1.975E-4</v>
      </c>
      <c r="E8764" s="13">
        <f>D8764*'Assumptions Notes'!C$12</f>
        <v>2.3699999999999999E-2</v>
      </c>
      <c r="F8764" s="15">
        <f t="shared" si="272"/>
        <v>2.5082500000000001E-2</v>
      </c>
      <c r="G8764" s="10">
        <f>IF(C8764&gt;'Assumptions Notes'!C$11,'Assumptions Notes'!C$11,C8764)</f>
        <v>127</v>
      </c>
      <c r="H8764" s="15">
        <f t="shared" si="273"/>
        <v>2.5082500000000001E-2</v>
      </c>
      <c r="I8764" s="2">
        <f>IF(C8764&gt;'Assumptions Notes'!C$11,-C8764*('Assumptions Notes'!C$13/(2*1000)),G8764*D8764)</f>
        <v>2.5082500000000001E-2</v>
      </c>
    </row>
    <row r="8765" spans="1:9" ht="16" x14ac:dyDescent="0.2">
      <c r="A8765" s="5">
        <v>42734.583333333336</v>
      </c>
      <c r="B8765" s="2">
        <v>1096.29</v>
      </c>
      <c r="C8765" s="29">
        <v>126</v>
      </c>
      <c r="D8765" s="8">
        <v>1.95E-4</v>
      </c>
      <c r="E8765" s="13">
        <f>D8765*'Assumptions Notes'!C$12</f>
        <v>2.3400000000000001E-2</v>
      </c>
      <c r="F8765" s="15">
        <f t="shared" si="272"/>
        <v>2.4569999999999998E-2</v>
      </c>
      <c r="G8765" s="10">
        <f>IF(C8765&gt;'Assumptions Notes'!C$11,'Assumptions Notes'!C$11,C8765)</f>
        <v>126</v>
      </c>
      <c r="H8765" s="15">
        <f t="shared" si="273"/>
        <v>2.4569999999999998E-2</v>
      </c>
      <c r="I8765" s="2">
        <f>IF(C8765&gt;'Assumptions Notes'!C$11,-C8765*('Assumptions Notes'!C$13/(2*1000)),G8765*D8765)</f>
        <v>2.4569999999999998E-2</v>
      </c>
    </row>
    <row r="8766" spans="1:9" ht="16" x14ac:dyDescent="0.2">
      <c r="A8766" s="5">
        <v>42734.604166666664</v>
      </c>
      <c r="B8766" s="2">
        <v>992.99</v>
      </c>
      <c r="C8766" s="29">
        <v>123.2</v>
      </c>
      <c r="D8766" s="8">
        <v>1.9625E-4</v>
      </c>
      <c r="E8766" s="13">
        <f>D8766*'Assumptions Notes'!C$12</f>
        <v>2.3550000000000001E-2</v>
      </c>
      <c r="F8766" s="15">
        <f t="shared" si="272"/>
        <v>2.4178000000000002E-2</v>
      </c>
      <c r="G8766" s="10">
        <f>IF(C8766&gt;'Assumptions Notes'!C$11,'Assumptions Notes'!C$11,C8766)</f>
        <v>123.2</v>
      </c>
      <c r="H8766" s="15">
        <f t="shared" si="273"/>
        <v>2.4178000000000002E-2</v>
      </c>
      <c r="I8766" s="2">
        <f>IF(C8766&gt;'Assumptions Notes'!C$11,-C8766*('Assumptions Notes'!C$13/(2*1000)),G8766*D8766)</f>
        <v>2.4178000000000002E-2</v>
      </c>
    </row>
    <row r="8767" spans="1:9" ht="16" x14ac:dyDescent="0.2">
      <c r="A8767" s="5">
        <v>42734.625</v>
      </c>
      <c r="B8767" s="2">
        <v>1002.98</v>
      </c>
      <c r="C8767" s="29">
        <v>122.5</v>
      </c>
      <c r="D8767" s="8">
        <v>1.975E-4</v>
      </c>
      <c r="E8767" s="13">
        <f>D8767*'Assumptions Notes'!C$12</f>
        <v>2.3699999999999999E-2</v>
      </c>
      <c r="F8767" s="15">
        <f t="shared" si="272"/>
        <v>2.419375E-2</v>
      </c>
      <c r="G8767" s="10">
        <f>IF(C8767&gt;'Assumptions Notes'!C$11,'Assumptions Notes'!C$11,C8767)</f>
        <v>122.5</v>
      </c>
      <c r="H8767" s="15">
        <f t="shared" si="273"/>
        <v>2.419375E-2</v>
      </c>
      <c r="I8767" s="2">
        <f>IF(C8767&gt;'Assumptions Notes'!C$11,-C8767*('Assumptions Notes'!C$13/(2*1000)),G8767*D8767)</f>
        <v>2.419375E-2</v>
      </c>
    </row>
    <row r="8768" spans="1:9" ht="16" x14ac:dyDescent="0.2">
      <c r="A8768" s="5">
        <v>42734.645833333336</v>
      </c>
      <c r="B8768" s="2">
        <v>1058.8900000000001</v>
      </c>
      <c r="C8768" s="29">
        <v>127</v>
      </c>
      <c r="D8768" s="8">
        <v>2.2124999999999998E-4</v>
      </c>
      <c r="E8768" s="13">
        <f>D8768*'Assumptions Notes'!C$12</f>
        <v>2.6549999999999997E-2</v>
      </c>
      <c r="F8768" s="15">
        <f t="shared" si="272"/>
        <v>2.8098749999999999E-2</v>
      </c>
      <c r="G8768" s="10">
        <f>IF(C8768&gt;'Assumptions Notes'!C$11,'Assumptions Notes'!C$11,C8768)</f>
        <v>127</v>
      </c>
      <c r="H8768" s="15">
        <f t="shared" si="273"/>
        <v>2.8098749999999999E-2</v>
      </c>
      <c r="I8768" s="2">
        <f>IF(C8768&gt;'Assumptions Notes'!C$11,-C8768*('Assumptions Notes'!C$13/(2*1000)),G8768*D8768)</f>
        <v>2.8098749999999999E-2</v>
      </c>
    </row>
    <row r="8769" spans="1:9" ht="16" x14ac:dyDescent="0.2">
      <c r="A8769" s="5">
        <v>42734.666666666664</v>
      </c>
      <c r="B8769" s="2">
        <v>1076.78</v>
      </c>
      <c r="C8769" s="29">
        <v>128.80000000000001</v>
      </c>
      <c r="D8769" s="8">
        <v>2.4499999999999999E-4</v>
      </c>
      <c r="E8769" s="13">
        <f>D8769*'Assumptions Notes'!C$12</f>
        <v>2.9399999999999999E-2</v>
      </c>
      <c r="F8769" s="15">
        <f t="shared" si="272"/>
        <v>3.1556000000000001E-2</v>
      </c>
      <c r="G8769" s="10">
        <f>IF(C8769&gt;'Assumptions Notes'!C$11,'Assumptions Notes'!C$11,C8769)</f>
        <v>128.80000000000001</v>
      </c>
      <c r="H8769" s="15">
        <f t="shared" si="273"/>
        <v>3.1556000000000001E-2</v>
      </c>
      <c r="I8769" s="2">
        <f>IF(C8769&gt;'Assumptions Notes'!C$11,-C8769*('Assumptions Notes'!C$13/(2*1000)),G8769*D8769)</f>
        <v>3.1556000000000001E-2</v>
      </c>
    </row>
    <row r="8770" spans="1:9" ht="16" x14ac:dyDescent="0.2">
      <c r="A8770" s="5">
        <v>42734.6875</v>
      </c>
      <c r="B8770" s="2">
        <v>1126.5</v>
      </c>
      <c r="C8770" s="29">
        <v>131.19999999999999</v>
      </c>
      <c r="D8770" s="8">
        <v>2.7E-4</v>
      </c>
      <c r="E8770" s="13">
        <f>D8770*'Assumptions Notes'!C$12</f>
        <v>3.2399999999999998E-2</v>
      </c>
      <c r="F8770" s="15">
        <f t="shared" si="272"/>
        <v>3.5423999999999997E-2</v>
      </c>
      <c r="G8770" s="10">
        <f>IF(C8770&gt;'Assumptions Notes'!C$11,'Assumptions Notes'!C$11,C8770)</f>
        <v>131.19999999999999</v>
      </c>
      <c r="H8770" s="15">
        <f t="shared" si="273"/>
        <v>3.5423999999999997E-2</v>
      </c>
      <c r="I8770" s="2">
        <f>IF(C8770&gt;'Assumptions Notes'!C$11,-C8770*('Assumptions Notes'!C$13/(2*1000)),G8770*D8770)</f>
        <v>3.5423999999999997E-2</v>
      </c>
    </row>
    <row r="8771" spans="1:9" ht="16" x14ac:dyDescent="0.2">
      <c r="A8771" s="5">
        <v>42734.708333333336</v>
      </c>
      <c r="B8771" s="2">
        <v>1162.96</v>
      </c>
      <c r="C8771" s="29">
        <v>129.5</v>
      </c>
      <c r="D8771" s="8">
        <v>2.9500000000000001E-4</v>
      </c>
      <c r="E8771" s="13">
        <f>D8771*'Assumptions Notes'!C$12</f>
        <v>3.5400000000000001E-2</v>
      </c>
      <c r="F8771" s="15">
        <f t="shared" ref="F8771:F8834" si="274">D8771*C8771</f>
        <v>3.82025E-2</v>
      </c>
      <c r="G8771" s="10">
        <f>IF(C8771&gt;'Assumptions Notes'!C$11,'Assumptions Notes'!C$11,C8771)</f>
        <v>129.5</v>
      </c>
      <c r="H8771" s="15">
        <f t="shared" ref="H8771:H8834" si="275">G8771*D8771</f>
        <v>3.82025E-2</v>
      </c>
      <c r="I8771" s="2">
        <f>IF(C8771&gt;'Assumptions Notes'!C$11,-C8771*('Assumptions Notes'!C$13/(2*1000)),G8771*D8771)</f>
        <v>3.82025E-2</v>
      </c>
    </row>
    <row r="8772" spans="1:9" ht="16" x14ac:dyDescent="0.2">
      <c r="A8772" s="5">
        <v>42734.729166666664</v>
      </c>
      <c r="B8772" s="2">
        <v>1199.8499999999999</v>
      </c>
      <c r="C8772" s="29">
        <v>128.5</v>
      </c>
      <c r="D8772" s="8">
        <v>2.9750000000000002E-4</v>
      </c>
      <c r="E8772" s="13">
        <f>D8772*'Assumptions Notes'!C$12</f>
        <v>3.5700000000000003E-2</v>
      </c>
      <c r="F8772" s="15">
        <f t="shared" si="274"/>
        <v>3.8228750000000006E-2</v>
      </c>
      <c r="G8772" s="10">
        <f>IF(C8772&gt;'Assumptions Notes'!C$11,'Assumptions Notes'!C$11,C8772)</f>
        <v>128.5</v>
      </c>
      <c r="H8772" s="15">
        <f t="shared" si="275"/>
        <v>3.8228750000000006E-2</v>
      </c>
      <c r="I8772" s="2">
        <f>IF(C8772&gt;'Assumptions Notes'!C$11,-C8772*('Assumptions Notes'!C$13/(2*1000)),G8772*D8772)</f>
        <v>3.8228750000000006E-2</v>
      </c>
    </row>
    <row r="8773" spans="1:9" ht="16" x14ac:dyDescent="0.2">
      <c r="A8773" s="5">
        <v>42734.75</v>
      </c>
      <c r="B8773" s="2">
        <v>1211.1600000000001</v>
      </c>
      <c r="C8773" s="29">
        <v>131.6</v>
      </c>
      <c r="D8773" s="8">
        <v>2.9999999999999997E-4</v>
      </c>
      <c r="E8773" s="13">
        <f>D8773*'Assumptions Notes'!C$12</f>
        <v>3.5999999999999997E-2</v>
      </c>
      <c r="F8773" s="15">
        <f t="shared" si="274"/>
        <v>3.9479999999999994E-2</v>
      </c>
      <c r="G8773" s="10">
        <f>IF(C8773&gt;'Assumptions Notes'!C$11,'Assumptions Notes'!C$11,C8773)</f>
        <v>131.6</v>
      </c>
      <c r="H8773" s="15">
        <f t="shared" si="275"/>
        <v>3.9479999999999994E-2</v>
      </c>
      <c r="I8773" s="2">
        <f>IF(C8773&gt;'Assumptions Notes'!C$11,-C8773*('Assumptions Notes'!C$13/(2*1000)),G8773*D8773)</f>
        <v>3.9479999999999994E-2</v>
      </c>
    </row>
    <row r="8774" spans="1:9" ht="16" x14ac:dyDescent="0.2">
      <c r="A8774" s="5">
        <v>42734.770833333336</v>
      </c>
      <c r="B8774" s="2">
        <v>1266.4100000000001</v>
      </c>
      <c r="C8774" s="29">
        <v>128.1</v>
      </c>
      <c r="D8774" s="8">
        <v>2.9999999999999997E-4</v>
      </c>
      <c r="E8774" s="13">
        <f>D8774*'Assumptions Notes'!C$12</f>
        <v>3.5999999999999997E-2</v>
      </c>
      <c r="F8774" s="15">
        <f t="shared" si="274"/>
        <v>3.8429999999999992E-2</v>
      </c>
      <c r="G8774" s="10">
        <f>IF(C8774&gt;'Assumptions Notes'!C$11,'Assumptions Notes'!C$11,C8774)</f>
        <v>128.1</v>
      </c>
      <c r="H8774" s="15">
        <f t="shared" si="275"/>
        <v>3.8429999999999992E-2</v>
      </c>
      <c r="I8774" s="2">
        <f>IF(C8774&gt;'Assumptions Notes'!C$11,-C8774*('Assumptions Notes'!C$13/(2*1000)),G8774*D8774)</f>
        <v>3.8429999999999992E-2</v>
      </c>
    </row>
    <row r="8775" spans="1:9" ht="16" x14ac:dyDescent="0.2">
      <c r="A8775" s="5">
        <v>42734.791666666664</v>
      </c>
      <c r="B8775" s="2">
        <v>1264.95</v>
      </c>
      <c r="C8775" s="29">
        <v>126.1</v>
      </c>
      <c r="D8775" s="8">
        <v>2.9999999999999997E-4</v>
      </c>
      <c r="E8775" s="13">
        <f>D8775*'Assumptions Notes'!C$12</f>
        <v>3.5999999999999997E-2</v>
      </c>
      <c r="F8775" s="15">
        <f t="shared" si="274"/>
        <v>3.7829999999999996E-2</v>
      </c>
      <c r="G8775" s="10">
        <f>IF(C8775&gt;'Assumptions Notes'!C$11,'Assumptions Notes'!C$11,C8775)</f>
        <v>126.1</v>
      </c>
      <c r="H8775" s="15">
        <f t="shared" si="275"/>
        <v>3.7829999999999996E-2</v>
      </c>
      <c r="I8775" s="2">
        <f>IF(C8775&gt;'Assumptions Notes'!C$11,-C8775*('Assumptions Notes'!C$13/(2*1000)),G8775*D8775)</f>
        <v>3.7829999999999996E-2</v>
      </c>
    </row>
    <row r="8776" spans="1:9" ht="16" x14ac:dyDescent="0.2">
      <c r="A8776" s="5">
        <v>42734.8125</v>
      </c>
      <c r="B8776" s="2">
        <v>1269.29</v>
      </c>
      <c r="C8776" s="29">
        <v>124.6</v>
      </c>
      <c r="D8776" s="8">
        <v>2.9750000000000002E-4</v>
      </c>
      <c r="E8776" s="13">
        <f>D8776*'Assumptions Notes'!C$12</f>
        <v>3.5700000000000003E-2</v>
      </c>
      <c r="F8776" s="15">
        <f t="shared" si="274"/>
        <v>3.7068500000000004E-2</v>
      </c>
      <c r="G8776" s="10">
        <f>IF(C8776&gt;'Assumptions Notes'!C$11,'Assumptions Notes'!C$11,C8776)</f>
        <v>124.6</v>
      </c>
      <c r="H8776" s="15">
        <f t="shared" si="275"/>
        <v>3.7068500000000004E-2</v>
      </c>
      <c r="I8776" s="2">
        <f>IF(C8776&gt;'Assumptions Notes'!C$11,-C8776*('Assumptions Notes'!C$13/(2*1000)),G8776*D8776)</f>
        <v>3.7068500000000004E-2</v>
      </c>
    </row>
    <row r="8777" spans="1:9" ht="16" x14ac:dyDescent="0.2">
      <c r="A8777" s="5">
        <v>42734.833333333336</v>
      </c>
      <c r="B8777" s="2">
        <v>1277.8499999999999</v>
      </c>
      <c r="C8777" s="29">
        <v>122.8</v>
      </c>
      <c r="D8777" s="8">
        <v>2.9500000000000001E-4</v>
      </c>
      <c r="E8777" s="13">
        <f>D8777*'Assumptions Notes'!C$12</f>
        <v>3.5400000000000001E-2</v>
      </c>
      <c r="F8777" s="15">
        <f t="shared" si="274"/>
        <v>3.6226000000000001E-2</v>
      </c>
      <c r="G8777" s="10">
        <f>IF(C8777&gt;'Assumptions Notes'!C$11,'Assumptions Notes'!C$11,C8777)</f>
        <v>122.8</v>
      </c>
      <c r="H8777" s="15">
        <f t="shared" si="275"/>
        <v>3.6226000000000001E-2</v>
      </c>
      <c r="I8777" s="2">
        <f>IF(C8777&gt;'Assumptions Notes'!C$11,-C8777*('Assumptions Notes'!C$13/(2*1000)),G8777*D8777)</f>
        <v>3.6226000000000001E-2</v>
      </c>
    </row>
    <row r="8778" spans="1:9" ht="16" x14ac:dyDescent="0.2">
      <c r="A8778" s="5">
        <v>42734.854166666664</v>
      </c>
      <c r="B8778" s="2">
        <v>1316.37</v>
      </c>
      <c r="C8778" s="29">
        <v>119.7</v>
      </c>
      <c r="D8778" s="8">
        <v>2.9E-4</v>
      </c>
      <c r="E8778" s="13">
        <f>D8778*'Assumptions Notes'!C$12</f>
        <v>3.4799999999999998E-2</v>
      </c>
      <c r="F8778" s="15">
        <f t="shared" si="274"/>
        <v>3.4713000000000001E-2</v>
      </c>
      <c r="G8778" s="10">
        <f>IF(C8778&gt;'Assumptions Notes'!C$11,'Assumptions Notes'!C$11,C8778)</f>
        <v>119.7</v>
      </c>
      <c r="H8778" s="15">
        <f t="shared" si="275"/>
        <v>3.4713000000000001E-2</v>
      </c>
      <c r="I8778" s="2">
        <f>IF(C8778&gt;'Assumptions Notes'!C$11,-C8778*('Assumptions Notes'!C$13/(2*1000)),G8778*D8778)</f>
        <v>3.4713000000000001E-2</v>
      </c>
    </row>
    <row r="8779" spans="1:9" ht="16" x14ac:dyDescent="0.2">
      <c r="A8779" s="5">
        <v>42734.875</v>
      </c>
      <c r="B8779" s="2">
        <v>1348.2</v>
      </c>
      <c r="C8779" s="29">
        <v>114.1</v>
      </c>
      <c r="D8779" s="8">
        <v>2.8499999999999999E-4</v>
      </c>
      <c r="E8779" s="13">
        <f>D8779*'Assumptions Notes'!C$12</f>
        <v>3.4200000000000001E-2</v>
      </c>
      <c r="F8779" s="15">
        <f t="shared" si="274"/>
        <v>3.2518499999999999E-2</v>
      </c>
      <c r="G8779" s="10">
        <f>IF(C8779&gt;'Assumptions Notes'!C$11,'Assumptions Notes'!C$11,C8779)</f>
        <v>114.1</v>
      </c>
      <c r="H8779" s="15">
        <f t="shared" si="275"/>
        <v>3.2518499999999999E-2</v>
      </c>
      <c r="I8779" s="2">
        <f>IF(C8779&gt;'Assumptions Notes'!C$11,-C8779*('Assumptions Notes'!C$13/(2*1000)),G8779*D8779)</f>
        <v>3.2518499999999999E-2</v>
      </c>
    </row>
    <row r="8780" spans="1:9" ht="16" x14ac:dyDescent="0.2">
      <c r="A8780" s="5">
        <v>42734.895833333336</v>
      </c>
      <c r="B8780" s="2">
        <v>1320.83</v>
      </c>
      <c r="C8780" s="29">
        <v>117.9</v>
      </c>
      <c r="D8780" s="8">
        <v>2.7E-4</v>
      </c>
      <c r="E8780" s="13">
        <f>D8780*'Assumptions Notes'!C$12</f>
        <v>3.2399999999999998E-2</v>
      </c>
      <c r="F8780" s="15">
        <f t="shared" si="274"/>
        <v>3.1833E-2</v>
      </c>
      <c r="G8780" s="10">
        <f>IF(C8780&gt;'Assumptions Notes'!C$11,'Assumptions Notes'!C$11,C8780)</f>
        <v>117.9</v>
      </c>
      <c r="H8780" s="15">
        <f t="shared" si="275"/>
        <v>3.1833E-2</v>
      </c>
      <c r="I8780" s="2">
        <f>IF(C8780&gt;'Assumptions Notes'!C$11,-C8780*('Assumptions Notes'!C$13/(2*1000)),G8780*D8780)</f>
        <v>3.1833E-2</v>
      </c>
    </row>
    <row r="8781" spans="1:9" ht="16" x14ac:dyDescent="0.2">
      <c r="A8781" s="5">
        <v>42734.916666666664</v>
      </c>
      <c r="B8781" s="2">
        <v>1280.79</v>
      </c>
      <c r="C8781" s="29">
        <v>120</v>
      </c>
      <c r="D8781" s="8">
        <v>2.5500000000000002E-4</v>
      </c>
      <c r="E8781" s="13">
        <f>D8781*'Assumptions Notes'!C$12</f>
        <v>3.0600000000000002E-2</v>
      </c>
      <c r="F8781" s="15">
        <f t="shared" si="274"/>
        <v>3.0600000000000002E-2</v>
      </c>
      <c r="G8781" s="10">
        <f>IF(C8781&gt;'Assumptions Notes'!C$11,'Assumptions Notes'!C$11,C8781)</f>
        <v>120</v>
      </c>
      <c r="H8781" s="15">
        <f t="shared" si="275"/>
        <v>3.0600000000000002E-2</v>
      </c>
      <c r="I8781" s="2">
        <f>IF(C8781&gt;'Assumptions Notes'!C$11,-C8781*('Assumptions Notes'!C$13/(2*1000)),G8781*D8781)</f>
        <v>3.0600000000000002E-2</v>
      </c>
    </row>
    <row r="8782" spans="1:9" ht="16" x14ac:dyDescent="0.2">
      <c r="A8782" s="5">
        <v>42734.9375</v>
      </c>
      <c r="B8782" s="2">
        <v>1264.6600000000001</v>
      </c>
      <c r="C8782" s="29">
        <v>123.9</v>
      </c>
      <c r="D8782" s="8">
        <v>2.1250000000000002E-4</v>
      </c>
      <c r="E8782" s="13">
        <f>D8782*'Assumptions Notes'!C$12</f>
        <v>2.5500000000000002E-2</v>
      </c>
      <c r="F8782" s="15">
        <f t="shared" si="274"/>
        <v>2.6328750000000001E-2</v>
      </c>
      <c r="G8782" s="10">
        <f>IF(C8782&gt;'Assumptions Notes'!C$11,'Assumptions Notes'!C$11,C8782)</f>
        <v>123.9</v>
      </c>
      <c r="H8782" s="15">
        <f t="shared" si="275"/>
        <v>2.6328750000000001E-2</v>
      </c>
      <c r="I8782" s="2">
        <f>IF(C8782&gt;'Assumptions Notes'!C$11,-C8782*('Assumptions Notes'!C$13/(2*1000)),G8782*D8782)</f>
        <v>2.6328750000000001E-2</v>
      </c>
    </row>
    <row r="8783" spans="1:9" ht="16" x14ac:dyDescent="0.2">
      <c r="A8783" s="5">
        <v>42734.958333333336</v>
      </c>
      <c r="B8783" s="2">
        <v>1239.73</v>
      </c>
      <c r="C8783" s="29">
        <v>122.8</v>
      </c>
      <c r="D8783" s="8">
        <v>1.7000000000000001E-4</v>
      </c>
      <c r="E8783" s="13">
        <f>D8783*'Assumptions Notes'!C$12</f>
        <v>2.0400000000000001E-2</v>
      </c>
      <c r="F8783" s="15">
        <f t="shared" si="274"/>
        <v>2.0876000000000002E-2</v>
      </c>
      <c r="G8783" s="10">
        <f>IF(C8783&gt;'Assumptions Notes'!C$11,'Assumptions Notes'!C$11,C8783)</f>
        <v>122.8</v>
      </c>
      <c r="H8783" s="15">
        <f t="shared" si="275"/>
        <v>2.0876000000000002E-2</v>
      </c>
      <c r="I8783" s="2">
        <f>IF(C8783&gt;'Assumptions Notes'!C$11,-C8783*('Assumptions Notes'!C$13/(2*1000)),G8783*D8783)</f>
        <v>2.0876000000000002E-2</v>
      </c>
    </row>
    <row r="8784" spans="1:9" ht="16" x14ac:dyDescent="0.2">
      <c r="A8784" s="5">
        <v>42734.979166666664</v>
      </c>
      <c r="B8784" s="2">
        <v>1256.5899999999999</v>
      </c>
      <c r="C8784" s="29">
        <v>121.8</v>
      </c>
      <c r="D8784" s="8">
        <v>1.5000000000000001E-4</v>
      </c>
      <c r="E8784" s="13">
        <f>D8784*'Assumptions Notes'!C$12</f>
        <v>1.8000000000000002E-2</v>
      </c>
      <c r="F8784" s="15">
        <f t="shared" si="274"/>
        <v>1.8270000000000002E-2</v>
      </c>
      <c r="G8784" s="10">
        <f>IF(C8784&gt;'Assumptions Notes'!C$11,'Assumptions Notes'!C$11,C8784)</f>
        <v>121.8</v>
      </c>
      <c r="H8784" s="15">
        <f t="shared" si="275"/>
        <v>1.8270000000000002E-2</v>
      </c>
      <c r="I8784" s="2">
        <f>IF(C8784&gt;'Assumptions Notes'!C$11,-C8784*('Assumptions Notes'!C$13/(2*1000)),G8784*D8784)</f>
        <v>1.8270000000000002E-2</v>
      </c>
    </row>
    <row r="8785" spans="1:9" ht="16" x14ac:dyDescent="0.2">
      <c r="A8785" s="5">
        <v>42735</v>
      </c>
      <c r="B8785" s="2">
        <v>1454.67</v>
      </c>
      <c r="C8785" s="29">
        <v>126.5</v>
      </c>
      <c r="D8785" s="8">
        <v>1.2999999999999999E-4</v>
      </c>
      <c r="E8785" s="13">
        <f>D8785*'Assumptions Notes'!C$12</f>
        <v>1.5599999999999999E-2</v>
      </c>
      <c r="F8785" s="15">
        <f t="shared" si="274"/>
        <v>1.6444999999999998E-2</v>
      </c>
      <c r="G8785" s="10">
        <f>IF(C8785&gt;'Assumptions Notes'!C$11,'Assumptions Notes'!C$11,C8785)</f>
        <v>126.5</v>
      </c>
      <c r="H8785" s="15">
        <f t="shared" si="275"/>
        <v>1.6444999999999998E-2</v>
      </c>
      <c r="I8785" s="2">
        <f>IF(C8785&gt;'Assumptions Notes'!C$11,-C8785*('Assumptions Notes'!C$13/(2*1000)),G8785*D8785)</f>
        <v>1.6444999999999998E-2</v>
      </c>
    </row>
    <row r="8786" spans="1:9" ht="16" x14ac:dyDescent="0.2">
      <c r="A8786" s="5">
        <v>42735.020833333336</v>
      </c>
      <c r="B8786" s="2">
        <v>1318.15</v>
      </c>
      <c r="C8786" s="29">
        <v>119.7</v>
      </c>
      <c r="D8786" s="8">
        <v>1.175E-4</v>
      </c>
      <c r="E8786" s="13">
        <f>D8786*'Assumptions Notes'!C$12</f>
        <v>1.41E-2</v>
      </c>
      <c r="F8786" s="15">
        <f t="shared" si="274"/>
        <v>1.4064749999999999E-2</v>
      </c>
      <c r="G8786" s="10">
        <f>IF(C8786&gt;'Assumptions Notes'!C$11,'Assumptions Notes'!C$11,C8786)</f>
        <v>119.7</v>
      </c>
      <c r="H8786" s="15">
        <f t="shared" si="275"/>
        <v>1.4064749999999999E-2</v>
      </c>
      <c r="I8786" s="2">
        <f>IF(C8786&gt;'Assumptions Notes'!C$11,-C8786*('Assumptions Notes'!C$13/(2*1000)),G8786*D8786)</f>
        <v>1.4064749999999999E-2</v>
      </c>
    </row>
    <row r="8787" spans="1:9" ht="16" x14ac:dyDescent="0.2">
      <c r="A8787" s="5">
        <v>42735.041666666664</v>
      </c>
      <c r="B8787" s="2">
        <v>1281.74</v>
      </c>
      <c r="C8787" s="29">
        <v>116.7</v>
      </c>
      <c r="D8787" s="8">
        <v>1.05E-4</v>
      </c>
      <c r="E8787" s="13">
        <f>D8787*'Assumptions Notes'!C$12</f>
        <v>1.26E-2</v>
      </c>
      <c r="F8787" s="15">
        <f t="shared" si="274"/>
        <v>1.2253500000000001E-2</v>
      </c>
      <c r="G8787" s="10">
        <f>IF(C8787&gt;'Assumptions Notes'!C$11,'Assumptions Notes'!C$11,C8787)</f>
        <v>116.7</v>
      </c>
      <c r="H8787" s="15">
        <f t="shared" si="275"/>
        <v>1.2253500000000001E-2</v>
      </c>
      <c r="I8787" s="2">
        <f>IF(C8787&gt;'Assumptions Notes'!C$11,-C8787*('Assumptions Notes'!C$13/(2*1000)),G8787*D8787)</f>
        <v>1.2253500000000001E-2</v>
      </c>
    </row>
    <row r="8788" spans="1:9" ht="16" x14ac:dyDescent="0.2">
      <c r="A8788" s="5">
        <v>42735.0625</v>
      </c>
      <c r="B8788" s="2">
        <v>1203.49</v>
      </c>
      <c r="C8788" s="29">
        <v>114.9</v>
      </c>
      <c r="D8788" s="8">
        <v>1.025E-4</v>
      </c>
      <c r="E8788" s="13">
        <f>D8788*'Assumptions Notes'!C$12</f>
        <v>1.23E-2</v>
      </c>
      <c r="F8788" s="15">
        <f t="shared" si="274"/>
        <v>1.177725E-2</v>
      </c>
      <c r="G8788" s="10">
        <f>IF(C8788&gt;'Assumptions Notes'!C$11,'Assumptions Notes'!C$11,C8788)</f>
        <v>114.9</v>
      </c>
      <c r="H8788" s="15">
        <f t="shared" si="275"/>
        <v>1.177725E-2</v>
      </c>
      <c r="I8788" s="2">
        <f>IF(C8788&gt;'Assumptions Notes'!C$11,-C8788*('Assumptions Notes'!C$13/(2*1000)),G8788*D8788)</f>
        <v>1.177725E-2</v>
      </c>
    </row>
    <row r="8789" spans="1:9" ht="16" x14ac:dyDescent="0.2">
      <c r="A8789" s="5">
        <v>42735.083333333336</v>
      </c>
      <c r="B8789" s="2">
        <v>1150.3800000000001</v>
      </c>
      <c r="C8789" s="29">
        <v>116</v>
      </c>
      <c r="D8789" s="8">
        <v>1E-4</v>
      </c>
      <c r="E8789" s="13">
        <f>D8789*'Assumptions Notes'!C$12</f>
        <v>1.2E-2</v>
      </c>
      <c r="F8789" s="15">
        <f t="shared" si="274"/>
        <v>1.1600000000000001E-2</v>
      </c>
      <c r="G8789" s="10">
        <f>IF(C8789&gt;'Assumptions Notes'!C$11,'Assumptions Notes'!C$11,C8789)</f>
        <v>116</v>
      </c>
      <c r="H8789" s="15">
        <f t="shared" si="275"/>
        <v>1.1600000000000001E-2</v>
      </c>
      <c r="I8789" s="2">
        <f>IF(C8789&gt;'Assumptions Notes'!C$11,-C8789*('Assumptions Notes'!C$13/(2*1000)),G8789*D8789)</f>
        <v>1.1600000000000001E-2</v>
      </c>
    </row>
    <row r="8790" spans="1:9" ht="16" x14ac:dyDescent="0.2">
      <c r="A8790" s="5">
        <v>42735.104166666664</v>
      </c>
      <c r="B8790" s="2">
        <v>1120.8399999999999</v>
      </c>
      <c r="C8790" s="29">
        <v>120.2</v>
      </c>
      <c r="D8790" s="8">
        <v>9.8750000000000002E-5</v>
      </c>
      <c r="E8790" s="13">
        <f>D8790*'Assumptions Notes'!C$12</f>
        <v>1.1849999999999999E-2</v>
      </c>
      <c r="F8790" s="15">
        <f t="shared" si="274"/>
        <v>1.186975E-2</v>
      </c>
      <c r="G8790" s="10">
        <f>IF(C8790&gt;'Assumptions Notes'!C$11,'Assumptions Notes'!C$11,C8790)</f>
        <v>120.2</v>
      </c>
      <c r="H8790" s="15">
        <f t="shared" si="275"/>
        <v>1.186975E-2</v>
      </c>
      <c r="I8790" s="2">
        <f>IF(C8790&gt;'Assumptions Notes'!C$11,-C8790*('Assumptions Notes'!C$13/(2*1000)),G8790*D8790)</f>
        <v>1.186975E-2</v>
      </c>
    </row>
    <row r="8791" spans="1:9" ht="16" x14ac:dyDescent="0.2">
      <c r="A8791" s="5">
        <v>42735.125</v>
      </c>
      <c r="B8791" s="2">
        <v>1112.3699999999999</v>
      </c>
      <c r="C8791" s="29">
        <v>110.7</v>
      </c>
      <c r="D8791" s="8">
        <v>9.7499999999999998E-5</v>
      </c>
      <c r="E8791" s="13">
        <f>D8791*'Assumptions Notes'!C$12</f>
        <v>1.17E-2</v>
      </c>
      <c r="F8791" s="15">
        <f t="shared" si="274"/>
        <v>1.0793250000000001E-2</v>
      </c>
      <c r="G8791" s="10">
        <f>IF(C8791&gt;'Assumptions Notes'!C$11,'Assumptions Notes'!C$11,C8791)</f>
        <v>110.7</v>
      </c>
      <c r="H8791" s="15">
        <f t="shared" si="275"/>
        <v>1.0793250000000001E-2</v>
      </c>
      <c r="I8791" s="2">
        <f>IF(C8791&gt;'Assumptions Notes'!C$11,-C8791*('Assumptions Notes'!C$13/(2*1000)),G8791*D8791)</f>
        <v>1.0793250000000001E-2</v>
      </c>
    </row>
    <row r="8792" spans="1:9" ht="16" x14ac:dyDescent="0.2">
      <c r="A8792" s="5">
        <v>42735.145833333336</v>
      </c>
      <c r="B8792" s="2">
        <v>1093.3699999999999</v>
      </c>
      <c r="C8792" s="29">
        <v>115.8</v>
      </c>
      <c r="D8792" s="8">
        <v>9.6250000000000009E-5</v>
      </c>
      <c r="E8792" s="13">
        <f>D8792*'Assumptions Notes'!C$12</f>
        <v>1.1550000000000001E-2</v>
      </c>
      <c r="F8792" s="15">
        <f t="shared" si="274"/>
        <v>1.1145750000000001E-2</v>
      </c>
      <c r="G8792" s="10">
        <f>IF(C8792&gt;'Assumptions Notes'!C$11,'Assumptions Notes'!C$11,C8792)</f>
        <v>115.8</v>
      </c>
      <c r="H8792" s="15">
        <f t="shared" si="275"/>
        <v>1.1145750000000001E-2</v>
      </c>
      <c r="I8792" s="2">
        <f>IF(C8792&gt;'Assumptions Notes'!C$11,-C8792*('Assumptions Notes'!C$13/(2*1000)),G8792*D8792)</f>
        <v>1.1145750000000001E-2</v>
      </c>
    </row>
    <row r="8793" spans="1:9" ht="16" x14ac:dyDescent="0.2">
      <c r="A8793" s="5">
        <v>42735.166666666664</v>
      </c>
      <c r="B8793" s="2">
        <v>1065.07</v>
      </c>
      <c r="C8793" s="29">
        <v>118.7</v>
      </c>
      <c r="D8793" s="8">
        <v>9.5000000000000005E-5</v>
      </c>
      <c r="E8793" s="13">
        <f>D8793*'Assumptions Notes'!C$12</f>
        <v>1.14E-2</v>
      </c>
      <c r="F8793" s="15">
        <f t="shared" si="274"/>
        <v>1.12765E-2</v>
      </c>
      <c r="G8793" s="10">
        <f>IF(C8793&gt;'Assumptions Notes'!C$11,'Assumptions Notes'!C$11,C8793)</f>
        <v>118.7</v>
      </c>
      <c r="H8793" s="15">
        <f t="shared" si="275"/>
        <v>1.12765E-2</v>
      </c>
      <c r="I8793" s="2">
        <f>IF(C8793&gt;'Assumptions Notes'!C$11,-C8793*('Assumptions Notes'!C$13/(2*1000)),G8793*D8793)</f>
        <v>1.12765E-2</v>
      </c>
    </row>
    <row r="8794" spans="1:9" ht="16" x14ac:dyDescent="0.2">
      <c r="A8794" s="5">
        <v>42735.1875</v>
      </c>
      <c r="B8794" s="2">
        <v>1059.8800000000001</v>
      </c>
      <c r="C8794" s="29">
        <v>121.5</v>
      </c>
      <c r="D8794" s="8">
        <v>9.6250000000000009E-5</v>
      </c>
      <c r="E8794" s="13">
        <f>D8794*'Assumptions Notes'!C$12</f>
        <v>1.1550000000000001E-2</v>
      </c>
      <c r="F8794" s="15">
        <f t="shared" si="274"/>
        <v>1.1694375000000002E-2</v>
      </c>
      <c r="G8794" s="10">
        <f>IF(C8794&gt;'Assumptions Notes'!C$11,'Assumptions Notes'!C$11,C8794)</f>
        <v>121.5</v>
      </c>
      <c r="H8794" s="15">
        <f t="shared" si="275"/>
        <v>1.1694375000000002E-2</v>
      </c>
      <c r="I8794" s="2">
        <f>IF(C8794&gt;'Assumptions Notes'!C$11,-C8794*('Assumptions Notes'!C$13/(2*1000)),G8794*D8794)</f>
        <v>1.1694375000000002E-2</v>
      </c>
    </row>
    <row r="8795" spans="1:9" ht="16" x14ac:dyDescent="0.2">
      <c r="A8795" s="5">
        <v>42735.208333333336</v>
      </c>
      <c r="B8795" s="2">
        <v>1056.5999999999999</v>
      </c>
      <c r="C8795" s="29">
        <v>120.2</v>
      </c>
      <c r="D8795" s="8">
        <v>9.7499999999999998E-5</v>
      </c>
      <c r="E8795" s="13">
        <f>D8795*'Assumptions Notes'!C$12</f>
        <v>1.17E-2</v>
      </c>
      <c r="F8795" s="15">
        <f t="shared" si="274"/>
        <v>1.1719500000000001E-2</v>
      </c>
      <c r="G8795" s="10">
        <f>IF(C8795&gt;'Assumptions Notes'!C$11,'Assumptions Notes'!C$11,C8795)</f>
        <v>120.2</v>
      </c>
      <c r="H8795" s="15">
        <f t="shared" si="275"/>
        <v>1.1719500000000001E-2</v>
      </c>
      <c r="I8795" s="2">
        <f>IF(C8795&gt;'Assumptions Notes'!C$11,-C8795*('Assumptions Notes'!C$13/(2*1000)),G8795*D8795)</f>
        <v>1.1719500000000001E-2</v>
      </c>
    </row>
    <row r="8796" spans="1:9" ht="16" x14ac:dyDescent="0.2">
      <c r="A8796" s="5">
        <v>42735.229166666664</v>
      </c>
      <c r="B8796" s="2">
        <v>1078.1199999999999</v>
      </c>
      <c r="C8796" s="29">
        <v>119.4</v>
      </c>
      <c r="D8796" s="8">
        <v>1.15E-4</v>
      </c>
      <c r="E8796" s="13">
        <f>D8796*'Assumptions Notes'!C$12</f>
        <v>1.38E-2</v>
      </c>
      <c r="F8796" s="15">
        <f t="shared" si="274"/>
        <v>1.3731000000000002E-2</v>
      </c>
      <c r="G8796" s="10">
        <f>IF(C8796&gt;'Assumptions Notes'!C$11,'Assumptions Notes'!C$11,C8796)</f>
        <v>119.4</v>
      </c>
      <c r="H8796" s="15">
        <f t="shared" si="275"/>
        <v>1.3731000000000002E-2</v>
      </c>
      <c r="I8796" s="2">
        <f>IF(C8796&gt;'Assumptions Notes'!C$11,-C8796*('Assumptions Notes'!C$13/(2*1000)),G8796*D8796)</f>
        <v>1.3731000000000002E-2</v>
      </c>
    </row>
    <row r="8797" spans="1:9" ht="16" x14ac:dyDescent="0.2">
      <c r="A8797" s="5">
        <v>42735.25</v>
      </c>
      <c r="B8797" s="2">
        <v>1088.54</v>
      </c>
      <c r="C8797" s="29">
        <v>120.5</v>
      </c>
      <c r="D8797" s="8">
        <v>1.325E-4</v>
      </c>
      <c r="E8797" s="13">
        <f>D8797*'Assumptions Notes'!C$12</f>
        <v>1.5900000000000001E-2</v>
      </c>
      <c r="F8797" s="15">
        <f t="shared" si="274"/>
        <v>1.5966249999999998E-2</v>
      </c>
      <c r="G8797" s="10">
        <f>IF(C8797&gt;'Assumptions Notes'!C$11,'Assumptions Notes'!C$11,C8797)</f>
        <v>120.5</v>
      </c>
      <c r="H8797" s="15">
        <f t="shared" si="275"/>
        <v>1.5966249999999998E-2</v>
      </c>
      <c r="I8797" s="2">
        <f>IF(C8797&gt;'Assumptions Notes'!C$11,-C8797*('Assumptions Notes'!C$13/(2*1000)),G8797*D8797)</f>
        <v>1.5966249999999998E-2</v>
      </c>
    </row>
    <row r="8798" spans="1:9" ht="16" x14ac:dyDescent="0.2">
      <c r="A8798" s="5">
        <v>42735.270833333336</v>
      </c>
      <c r="B8798" s="2">
        <v>1084.26</v>
      </c>
      <c r="C8798" s="29">
        <v>117.6</v>
      </c>
      <c r="D8798" s="8">
        <v>1.6249999999999999E-4</v>
      </c>
      <c r="E8798" s="13">
        <f>D8798*'Assumptions Notes'!C$12</f>
        <v>1.95E-2</v>
      </c>
      <c r="F8798" s="15">
        <f t="shared" si="274"/>
        <v>1.9109999999999999E-2</v>
      </c>
      <c r="G8798" s="10">
        <f>IF(C8798&gt;'Assumptions Notes'!C$11,'Assumptions Notes'!C$11,C8798)</f>
        <v>117.6</v>
      </c>
      <c r="H8798" s="15">
        <f t="shared" si="275"/>
        <v>1.9109999999999999E-2</v>
      </c>
      <c r="I8798" s="2">
        <f>IF(C8798&gt;'Assumptions Notes'!C$11,-C8798*('Assumptions Notes'!C$13/(2*1000)),G8798*D8798)</f>
        <v>1.9109999999999999E-2</v>
      </c>
    </row>
    <row r="8799" spans="1:9" ht="16" x14ac:dyDescent="0.2">
      <c r="A8799" s="5">
        <v>42735.291666666664</v>
      </c>
      <c r="B8799" s="2">
        <v>1115.97</v>
      </c>
      <c r="C8799" s="29">
        <v>114.1</v>
      </c>
      <c r="D8799" s="8">
        <v>1.9249999999999999E-4</v>
      </c>
      <c r="E8799" s="13">
        <f>D8799*'Assumptions Notes'!C$12</f>
        <v>2.3099999999999999E-2</v>
      </c>
      <c r="F8799" s="15">
        <f t="shared" si="274"/>
        <v>2.1964249999999998E-2</v>
      </c>
      <c r="G8799" s="10">
        <f>IF(C8799&gt;'Assumptions Notes'!C$11,'Assumptions Notes'!C$11,C8799)</f>
        <v>114.1</v>
      </c>
      <c r="H8799" s="15">
        <f t="shared" si="275"/>
        <v>2.1964249999999998E-2</v>
      </c>
      <c r="I8799" s="2">
        <f>IF(C8799&gt;'Assumptions Notes'!C$11,-C8799*('Assumptions Notes'!C$13/(2*1000)),G8799*D8799)</f>
        <v>2.1964249999999998E-2</v>
      </c>
    </row>
    <row r="8800" spans="1:9" ht="16" x14ac:dyDescent="0.2">
      <c r="A8800" s="5">
        <v>42735.3125</v>
      </c>
      <c r="B8800" s="2">
        <v>1130.0899999999999</v>
      </c>
      <c r="C8800" s="29">
        <v>110.9</v>
      </c>
      <c r="D8800" s="8">
        <v>2.0875000000000001E-4</v>
      </c>
      <c r="E8800" s="13">
        <f>D8800*'Assumptions Notes'!C$12</f>
        <v>2.5049999999999999E-2</v>
      </c>
      <c r="F8800" s="15">
        <f t="shared" si="274"/>
        <v>2.3150375000000001E-2</v>
      </c>
      <c r="G8800" s="10">
        <f>IF(C8800&gt;'Assumptions Notes'!C$11,'Assumptions Notes'!C$11,C8800)</f>
        <v>110.9</v>
      </c>
      <c r="H8800" s="15">
        <f t="shared" si="275"/>
        <v>2.3150375000000001E-2</v>
      </c>
      <c r="I8800" s="2">
        <f>IF(C8800&gt;'Assumptions Notes'!C$11,-C8800*('Assumptions Notes'!C$13/(2*1000)),G8800*D8800)</f>
        <v>2.3150375000000001E-2</v>
      </c>
    </row>
    <row r="8801" spans="1:9" ht="16" x14ac:dyDescent="0.2">
      <c r="A8801" s="5">
        <v>42735.333333333336</v>
      </c>
      <c r="B8801" s="2">
        <v>1134.8</v>
      </c>
      <c r="C8801" s="29">
        <v>110.3</v>
      </c>
      <c r="D8801" s="8">
        <v>2.2499999999999999E-4</v>
      </c>
      <c r="E8801" s="13">
        <f>D8801*'Assumptions Notes'!C$12</f>
        <v>2.7E-2</v>
      </c>
      <c r="F8801" s="15">
        <f t="shared" si="274"/>
        <v>2.4817499999999999E-2</v>
      </c>
      <c r="G8801" s="10">
        <f>IF(C8801&gt;'Assumptions Notes'!C$11,'Assumptions Notes'!C$11,C8801)</f>
        <v>110.3</v>
      </c>
      <c r="H8801" s="15">
        <f t="shared" si="275"/>
        <v>2.4817499999999999E-2</v>
      </c>
      <c r="I8801" s="2">
        <f>IF(C8801&gt;'Assumptions Notes'!C$11,-C8801*('Assumptions Notes'!C$13/(2*1000)),G8801*D8801)</f>
        <v>2.4817499999999999E-2</v>
      </c>
    </row>
    <row r="8802" spans="1:9" ht="16" x14ac:dyDescent="0.2">
      <c r="A8802" s="5">
        <v>42735.354166666664</v>
      </c>
      <c r="B8802" s="2">
        <v>1150.1600000000001</v>
      </c>
      <c r="C8802" s="29">
        <v>106.8</v>
      </c>
      <c r="D8802" s="8">
        <v>2.2625E-4</v>
      </c>
      <c r="E8802" s="13">
        <f>D8802*'Assumptions Notes'!C$12</f>
        <v>2.7150000000000001E-2</v>
      </c>
      <c r="F8802" s="15">
        <f t="shared" si="274"/>
        <v>2.4163499999999997E-2</v>
      </c>
      <c r="G8802" s="10">
        <f>IF(C8802&gt;'Assumptions Notes'!C$11,'Assumptions Notes'!C$11,C8802)</f>
        <v>106.8</v>
      </c>
      <c r="H8802" s="15">
        <f t="shared" si="275"/>
        <v>2.4163499999999997E-2</v>
      </c>
      <c r="I8802" s="2">
        <f>IF(C8802&gt;'Assumptions Notes'!C$11,-C8802*('Assumptions Notes'!C$13/(2*1000)),G8802*D8802)</f>
        <v>2.4163499999999997E-2</v>
      </c>
    </row>
    <row r="8803" spans="1:9" ht="16" x14ac:dyDescent="0.2">
      <c r="A8803" s="5">
        <v>42735.375</v>
      </c>
      <c r="B8803" s="2">
        <v>1143.6199999999999</v>
      </c>
      <c r="C8803" s="29">
        <v>106.6</v>
      </c>
      <c r="D8803" s="8">
        <v>2.275E-4</v>
      </c>
      <c r="E8803" s="13">
        <f>D8803*'Assumptions Notes'!C$12</f>
        <v>2.7300000000000001E-2</v>
      </c>
      <c r="F8803" s="15">
        <f t="shared" si="274"/>
        <v>2.4251499999999999E-2</v>
      </c>
      <c r="G8803" s="10">
        <f>IF(C8803&gt;'Assumptions Notes'!C$11,'Assumptions Notes'!C$11,C8803)</f>
        <v>106.6</v>
      </c>
      <c r="H8803" s="15">
        <f t="shared" si="275"/>
        <v>2.4251499999999999E-2</v>
      </c>
      <c r="I8803" s="2">
        <f>IF(C8803&gt;'Assumptions Notes'!C$11,-C8803*('Assumptions Notes'!C$13/(2*1000)),G8803*D8803)</f>
        <v>2.4251499999999999E-2</v>
      </c>
    </row>
    <row r="8804" spans="1:9" ht="16" x14ac:dyDescent="0.2">
      <c r="A8804" s="5">
        <v>42735.395833333336</v>
      </c>
      <c r="B8804" s="2">
        <v>1141.3</v>
      </c>
      <c r="C8804" s="29">
        <v>109.5</v>
      </c>
      <c r="D8804" s="8">
        <v>2.1875E-4</v>
      </c>
      <c r="E8804" s="13">
        <f>D8804*'Assumptions Notes'!C$12</f>
        <v>2.6249999999999999E-2</v>
      </c>
      <c r="F8804" s="15">
        <f t="shared" si="274"/>
        <v>2.3953125000000002E-2</v>
      </c>
      <c r="G8804" s="10">
        <f>IF(C8804&gt;'Assumptions Notes'!C$11,'Assumptions Notes'!C$11,C8804)</f>
        <v>109.5</v>
      </c>
      <c r="H8804" s="15">
        <f t="shared" si="275"/>
        <v>2.3953125000000002E-2</v>
      </c>
      <c r="I8804" s="2">
        <f>IF(C8804&gt;'Assumptions Notes'!C$11,-C8804*('Assumptions Notes'!C$13/(2*1000)),G8804*D8804)</f>
        <v>2.3953125000000002E-2</v>
      </c>
    </row>
    <row r="8805" spans="1:9" ht="16" x14ac:dyDescent="0.2">
      <c r="A8805" s="5">
        <v>42735.416666666664</v>
      </c>
      <c r="B8805" s="2">
        <v>1159.77</v>
      </c>
      <c r="C8805" s="29">
        <v>110.7</v>
      </c>
      <c r="D8805" s="8">
        <v>2.1000000000000001E-4</v>
      </c>
      <c r="E8805" s="13">
        <f>D8805*'Assumptions Notes'!C$12</f>
        <v>2.52E-2</v>
      </c>
      <c r="F8805" s="15">
        <f t="shared" si="274"/>
        <v>2.3247E-2</v>
      </c>
      <c r="G8805" s="10">
        <f>IF(C8805&gt;'Assumptions Notes'!C$11,'Assumptions Notes'!C$11,C8805)</f>
        <v>110.7</v>
      </c>
      <c r="H8805" s="15">
        <f t="shared" si="275"/>
        <v>2.3247E-2</v>
      </c>
      <c r="I8805" s="2">
        <f>IF(C8805&gt;'Assumptions Notes'!C$11,-C8805*('Assumptions Notes'!C$13/(2*1000)),G8805*D8805)</f>
        <v>2.3247E-2</v>
      </c>
    </row>
    <row r="8806" spans="1:9" ht="16" x14ac:dyDescent="0.2">
      <c r="A8806" s="5">
        <v>42735.4375</v>
      </c>
      <c r="B8806" s="2">
        <v>1122.25</v>
      </c>
      <c r="C8806" s="29">
        <v>109.8</v>
      </c>
      <c r="D8806" s="8">
        <v>2.075E-4</v>
      </c>
      <c r="E8806" s="13">
        <f>D8806*'Assumptions Notes'!C$12</f>
        <v>2.4899999999999999E-2</v>
      </c>
      <c r="F8806" s="15">
        <f t="shared" si="274"/>
        <v>2.2783499999999998E-2</v>
      </c>
      <c r="G8806" s="10">
        <f>IF(C8806&gt;'Assumptions Notes'!C$11,'Assumptions Notes'!C$11,C8806)</f>
        <v>109.8</v>
      </c>
      <c r="H8806" s="15">
        <f t="shared" si="275"/>
        <v>2.2783499999999998E-2</v>
      </c>
      <c r="I8806" s="2">
        <f>IF(C8806&gt;'Assumptions Notes'!C$11,-C8806*('Assumptions Notes'!C$13/(2*1000)),G8806*D8806)</f>
        <v>2.2783499999999998E-2</v>
      </c>
    </row>
    <row r="8807" spans="1:9" ht="16" x14ac:dyDescent="0.2">
      <c r="A8807" s="5">
        <v>42735.458333333336</v>
      </c>
      <c r="B8807" s="2">
        <v>1095.53</v>
      </c>
      <c r="C8807" s="29">
        <v>110.1</v>
      </c>
      <c r="D8807" s="8">
        <v>2.05E-4</v>
      </c>
      <c r="E8807" s="13">
        <f>D8807*'Assumptions Notes'!C$12</f>
        <v>2.46E-2</v>
      </c>
      <c r="F8807" s="15">
        <f t="shared" si="274"/>
        <v>2.2570499999999997E-2</v>
      </c>
      <c r="G8807" s="10">
        <f>IF(C8807&gt;'Assumptions Notes'!C$11,'Assumptions Notes'!C$11,C8807)</f>
        <v>110.1</v>
      </c>
      <c r="H8807" s="15">
        <f t="shared" si="275"/>
        <v>2.2570499999999997E-2</v>
      </c>
      <c r="I8807" s="2">
        <f>IF(C8807&gt;'Assumptions Notes'!C$11,-C8807*('Assumptions Notes'!C$13/(2*1000)),G8807*D8807)</f>
        <v>2.2570499999999997E-2</v>
      </c>
    </row>
    <row r="8808" spans="1:9" ht="16" x14ac:dyDescent="0.2">
      <c r="A8808" s="5">
        <v>42735.479166666664</v>
      </c>
      <c r="B8808" s="2">
        <v>1072.18</v>
      </c>
      <c r="C8808" s="29">
        <v>110.2</v>
      </c>
      <c r="D8808" s="8">
        <v>2.1499999999999999E-4</v>
      </c>
      <c r="E8808" s="13">
        <f>D8808*'Assumptions Notes'!C$12</f>
        <v>2.58E-2</v>
      </c>
      <c r="F8808" s="15">
        <f t="shared" si="274"/>
        <v>2.3692999999999999E-2</v>
      </c>
      <c r="G8808" s="10">
        <f>IF(C8808&gt;'Assumptions Notes'!C$11,'Assumptions Notes'!C$11,C8808)</f>
        <v>110.2</v>
      </c>
      <c r="H8808" s="15">
        <f t="shared" si="275"/>
        <v>2.3692999999999999E-2</v>
      </c>
      <c r="I8808" s="2">
        <f>IF(C8808&gt;'Assumptions Notes'!C$11,-C8808*('Assumptions Notes'!C$13/(2*1000)),G8808*D8808)</f>
        <v>2.3692999999999999E-2</v>
      </c>
    </row>
    <row r="8809" spans="1:9" ht="16" x14ac:dyDescent="0.2">
      <c r="A8809" s="5">
        <v>42735.5</v>
      </c>
      <c r="B8809" s="2">
        <v>1031.42</v>
      </c>
      <c r="C8809" s="29">
        <v>111.5</v>
      </c>
      <c r="D8809" s="8">
        <v>2.2499999999999999E-4</v>
      </c>
      <c r="E8809" s="13">
        <f>D8809*'Assumptions Notes'!C$12</f>
        <v>2.7E-2</v>
      </c>
      <c r="F8809" s="15">
        <f t="shared" si="274"/>
        <v>2.5087499999999999E-2</v>
      </c>
      <c r="G8809" s="10">
        <f>IF(C8809&gt;'Assumptions Notes'!C$11,'Assumptions Notes'!C$11,C8809)</f>
        <v>111.5</v>
      </c>
      <c r="H8809" s="15">
        <f t="shared" si="275"/>
        <v>2.5087499999999999E-2</v>
      </c>
      <c r="I8809" s="2">
        <f>IF(C8809&gt;'Assumptions Notes'!C$11,-C8809*('Assumptions Notes'!C$13/(2*1000)),G8809*D8809)</f>
        <v>2.5087499999999999E-2</v>
      </c>
    </row>
    <row r="8810" spans="1:9" ht="16" x14ac:dyDescent="0.2">
      <c r="A8810" s="5">
        <v>42735.520833333336</v>
      </c>
      <c r="B8810" s="2">
        <v>987.05</v>
      </c>
      <c r="C8810" s="29">
        <v>112</v>
      </c>
      <c r="D8810" s="8">
        <v>2.1250000000000002E-4</v>
      </c>
      <c r="E8810" s="13">
        <f>D8810*'Assumptions Notes'!C$12</f>
        <v>2.5500000000000002E-2</v>
      </c>
      <c r="F8810" s="15">
        <f t="shared" si="274"/>
        <v>2.3800000000000002E-2</v>
      </c>
      <c r="G8810" s="10">
        <f>IF(C8810&gt;'Assumptions Notes'!C$11,'Assumptions Notes'!C$11,C8810)</f>
        <v>112</v>
      </c>
      <c r="H8810" s="15">
        <f t="shared" si="275"/>
        <v>2.3800000000000002E-2</v>
      </c>
      <c r="I8810" s="2">
        <f>IF(C8810&gt;'Assumptions Notes'!C$11,-C8810*('Assumptions Notes'!C$13/(2*1000)),G8810*D8810)</f>
        <v>2.3800000000000002E-2</v>
      </c>
    </row>
    <row r="8811" spans="1:9" ht="16" x14ac:dyDescent="0.2">
      <c r="A8811" s="5">
        <v>42735.541666666664</v>
      </c>
      <c r="B8811" s="2">
        <v>986.09</v>
      </c>
      <c r="C8811" s="29">
        <v>108.5</v>
      </c>
      <c r="D8811" s="8">
        <v>2.0000000000000001E-4</v>
      </c>
      <c r="E8811" s="13">
        <f>D8811*'Assumptions Notes'!C$12</f>
        <v>2.4E-2</v>
      </c>
      <c r="F8811" s="15">
        <f t="shared" si="274"/>
        <v>2.1700000000000001E-2</v>
      </c>
      <c r="G8811" s="10">
        <f>IF(C8811&gt;'Assumptions Notes'!C$11,'Assumptions Notes'!C$11,C8811)</f>
        <v>108.5</v>
      </c>
      <c r="H8811" s="15">
        <f t="shared" si="275"/>
        <v>2.1700000000000001E-2</v>
      </c>
      <c r="I8811" s="2">
        <f>IF(C8811&gt;'Assumptions Notes'!C$11,-C8811*('Assumptions Notes'!C$13/(2*1000)),G8811*D8811)</f>
        <v>2.1700000000000001E-2</v>
      </c>
    </row>
    <row r="8812" spans="1:9" ht="16" x14ac:dyDescent="0.2">
      <c r="A8812" s="5">
        <v>42735.5625</v>
      </c>
      <c r="B8812" s="2">
        <v>978.45</v>
      </c>
      <c r="C8812" s="29">
        <v>105.1</v>
      </c>
      <c r="D8812" s="8">
        <v>1.975E-4</v>
      </c>
      <c r="E8812" s="13">
        <f>D8812*'Assumptions Notes'!C$12</f>
        <v>2.3699999999999999E-2</v>
      </c>
      <c r="F8812" s="15">
        <f t="shared" si="274"/>
        <v>2.0757249999999998E-2</v>
      </c>
      <c r="G8812" s="10">
        <f>IF(C8812&gt;'Assumptions Notes'!C$11,'Assumptions Notes'!C$11,C8812)</f>
        <v>105.1</v>
      </c>
      <c r="H8812" s="15">
        <f t="shared" si="275"/>
        <v>2.0757249999999998E-2</v>
      </c>
      <c r="I8812" s="2">
        <f>IF(C8812&gt;'Assumptions Notes'!C$11,-C8812*('Assumptions Notes'!C$13/(2*1000)),G8812*D8812)</f>
        <v>2.0757249999999998E-2</v>
      </c>
    </row>
    <row r="8813" spans="1:9" ht="16" x14ac:dyDescent="0.2">
      <c r="A8813" s="5">
        <v>42735.583333333336</v>
      </c>
      <c r="B8813" s="2">
        <v>945.42</v>
      </c>
      <c r="C8813" s="29">
        <v>105.8</v>
      </c>
      <c r="D8813" s="8">
        <v>1.95E-4</v>
      </c>
      <c r="E8813" s="13">
        <f>D8813*'Assumptions Notes'!C$12</f>
        <v>2.3400000000000001E-2</v>
      </c>
      <c r="F8813" s="15">
        <f t="shared" si="274"/>
        <v>2.0631E-2</v>
      </c>
      <c r="G8813" s="10">
        <f>IF(C8813&gt;'Assumptions Notes'!C$11,'Assumptions Notes'!C$11,C8813)</f>
        <v>105.8</v>
      </c>
      <c r="H8813" s="15">
        <f t="shared" si="275"/>
        <v>2.0631E-2</v>
      </c>
      <c r="I8813" s="2">
        <f>IF(C8813&gt;'Assumptions Notes'!C$11,-C8813*('Assumptions Notes'!C$13/(2*1000)),G8813*D8813)</f>
        <v>2.0631E-2</v>
      </c>
    </row>
    <row r="8814" spans="1:9" ht="16" x14ac:dyDescent="0.2">
      <c r="A8814" s="5">
        <v>42735.604166666664</v>
      </c>
      <c r="B8814" s="2">
        <v>950.36</v>
      </c>
      <c r="C8814" s="29">
        <v>105</v>
      </c>
      <c r="D8814" s="8">
        <v>1.9625E-4</v>
      </c>
      <c r="E8814" s="13">
        <f>D8814*'Assumptions Notes'!C$12</f>
        <v>2.3550000000000001E-2</v>
      </c>
      <c r="F8814" s="15">
        <f t="shared" si="274"/>
        <v>2.060625E-2</v>
      </c>
      <c r="G8814" s="10">
        <f>IF(C8814&gt;'Assumptions Notes'!C$11,'Assumptions Notes'!C$11,C8814)</f>
        <v>105</v>
      </c>
      <c r="H8814" s="15">
        <f t="shared" si="275"/>
        <v>2.060625E-2</v>
      </c>
      <c r="I8814" s="2">
        <f>IF(C8814&gt;'Assumptions Notes'!C$11,-C8814*('Assumptions Notes'!C$13/(2*1000)),G8814*D8814)</f>
        <v>2.060625E-2</v>
      </c>
    </row>
    <row r="8815" spans="1:9" ht="16" x14ac:dyDescent="0.2">
      <c r="A8815" s="5">
        <v>42735.625</v>
      </c>
      <c r="B8815" s="2">
        <v>960.71</v>
      </c>
      <c r="C8815" s="29">
        <v>103.5</v>
      </c>
      <c r="D8815" s="8">
        <v>1.975E-4</v>
      </c>
      <c r="E8815" s="13">
        <f>D8815*'Assumptions Notes'!C$12</f>
        <v>2.3699999999999999E-2</v>
      </c>
      <c r="F8815" s="15">
        <f t="shared" si="274"/>
        <v>2.0441250000000001E-2</v>
      </c>
      <c r="G8815" s="10">
        <f>IF(C8815&gt;'Assumptions Notes'!C$11,'Assumptions Notes'!C$11,C8815)</f>
        <v>103.5</v>
      </c>
      <c r="H8815" s="15">
        <f t="shared" si="275"/>
        <v>2.0441250000000001E-2</v>
      </c>
      <c r="I8815" s="2">
        <f>IF(C8815&gt;'Assumptions Notes'!C$11,-C8815*('Assumptions Notes'!C$13/(2*1000)),G8815*D8815)</f>
        <v>2.0441250000000001E-2</v>
      </c>
    </row>
    <row r="8816" spans="1:9" ht="16" x14ac:dyDescent="0.2">
      <c r="A8816" s="5">
        <v>42735.645833333336</v>
      </c>
      <c r="B8816" s="2">
        <v>976.57</v>
      </c>
      <c r="C8816" s="29">
        <v>105.2</v>
      </c>
      <c r="D8816" s="8">
        <v>2.2124999999999998E-4</v>
      </c>
      <c r="E8816" s="13">
        <f>D8816*'Assumptions Notes'!C$12</f>
        <v>2.6549999999999997E-2</v>
      </c>
      <c r="F8816" s="15">
        <f t="shared" si="274"/>
        <v>2.3275499999999998E-2</v>
      </c>
      <c r="G8816" s="10">
        <f>IF(C8816&gt;'Assumptions Notes'!C$11,'Assumptions Notes'!C$11,C8816)</f>
        <v>105.2</v>
      </c>
      <c r="H8816" s="15">
        <f t="shared" si="275"/>
        <v>2.3275499999999998E-2</v>
      </c>
      <c r="I8816" s="2">
        <f>IF(C8816&gt;'Assumptions Notes'!C$11,-C8816*('Assumptions Notes'!C$13/(2*1000)),G8816*D8816)</f>
        <v>2.3275499999999998E-2</v>
      </c>
    </row>
    <row r="8817" spans="1:9" ht="16" x14ac:dyDescent="0.2">
      <c r="A8817" s="5">
        <v>42735.666666666664</v>
      </c>
      <c r="B8817" s="2">
        <v>1029.77</v>
      </c>
      <c r="C8817" s="29">
        <v>107.9</v>
      </c>
      <c r="D8817" s="8">
        <v>2.4499999999999999E-4</v>
      </c>
      <c r="E8817" s="13">
        <f>D8817*'Assumptions Notes'!C$12</f>
        <v>2.9399999999999999E-2</v>
      </c>
      <c r="F8817" s="15">
        <f t="shared" si="274"/>
        <v>2.6435500000000001E-2</v>
      </c>
      <c r="G8817" s="10">
        <f>IF(C8817&gt;'Assumptions Notes'!C$11,'Assumptions Notes'!C$11,C8817)</f>
        <v>107.9</v>
      </c>
      <c r="H8817" s="15">
        <f t="shared" si="275"/>
        <v>2.6435500000000001E-2</v>
      </c>
      <c r="I8817" s="2">
        <f>IF(C8817&gt;'Assumptions Notes'!C$11,-C8817*('Assumptions Notes'!C$13/(2*1000)),G8817*D8817)</f>
        <v>2.6435500000000001E-2</v>
      </c>
    </row>
    <row r="8818" spans="1:9" ht="16" x14ac:dyDescent="0.2">
      <c r="A8818" s="5">
        <v>42735.6875</v>
      </c>
      <c r="B8818" s="2">
        <v>1071.1099999999999</v>
      </c>
      <c r="C8818" s="29">
        <v>108.1</v>
      </c>
      <c r="D8818" s="8">
        <v>2.7E-4</v>
      </c>
      <c r="E8818" s="13">
        <f>D8818*'Assumptions Notes'!C$12</f>
        <v>3.2399999999999998E-2</v>
      </c>
      <c r="F8818" s="15">
        <f t="shared" si="274"/>
        <v>2.9186999999999998E-2</v>
      </c>
      <c r="G8818" s="10">
        <f>IF(C8818&gt;'Assumptions Notes'!C$11,'Assumptions Notes'!C$11,C8818)</f>
        <v>108.1</v>
      </c>
      <c r="H8818" s="15">
        <f t="shared" si="275"/>
        <v>2.9186999999999998E-2</v>
      </c>
      <c r="I8818" s="2">
        <f>IF(C8818&gt;'Assumptions Notes'!C$11,-C8818*('Assumptions Notes'!C$13/(2*1000)),G8818*D8818)</f>
        <v>2.9186999999999998E-2</v>
      </c>
    </row>
    <row r="8819" spans="1:9" ht="16" x14ac:dyDescent="0.2">
      <c r="A8819" s="5">
        <v>42735.708333333336</v>
      </c>
      <c r="B8819" s="2">
        <v>1101.5</v>
      </c>
      <c r="C8819" s="29">
        <v>107.4</v>
      </c>
      <c r="D8819" s="8">
        <v>2.9500000000000001E-4</v>
      </c>
      <c r="E8819" s="13">
        <f>D8819*'Assumptions Notes'!C$12</f>
        <v>3.5400000000000001E-2</v>
      </c>
      <c r="F8819" s="15">
        <f t="shared" si="274"/>
        <v>3.1683000000000003E-2</v>
      </c>
      <c r="G8819" s="10">
        <f>IF(C8819&gt;'Assumptions Notes'!C$11,'Assumptions Notes'!C$11,C8819)</f>
        <v>107.4</v>
      </c>
      <c r="H8819" s="15">
        <f t="shared" si="275"/>
        <v>3.1683000000000003E-2</v>
      </c>
      <c r="I8819" s="2">
        <f>IF(C8819&gt;'Assumptions Notes'!C$11,-C8819*('Assumptions Notes'!C$13/(2*1000)),G8819*D8819)</f>
        <v>3.1683000000000003E-2</v>
      </c>
    </row>
    <row r="8820" spans="1:9" ht="16" x14ac:dyDescent="0.2">
      <c r="A8820" s="5">
        <v>42735.729166666664</v>
      </c>
      <c r="B8820" s="2">
        <v>1137.3900000000001</v>
      </c>
      <c r="C8820" s="29">
        <v>106.7</v>
      </c>
      <c r="D8820" s="8">
        <v>2.9750000000000002E-4</v>
      </c>
      <c r="E8820" s="13">
        <f>D8820*'Assumptions Notes'!C$12</f>
        <v>3.5700000000000003E-2</v>
      </c>
      <c r="F8820" s="15">
        <f t="shared" si="274"/>
        <v>3.1743250000000001E-2</v>
      </c>
      <c r="G8820" s="10">
        <f>IF(C8820&gt;'Assumptions Notes'!C$11,'Assumptions Notes'!C$11,C8820)</f>
        <v>106.7</v>
      </c>
      <c r="H8820" s="15">
        <f t="shared" si="275"/>
        <v>3.1743250000000001E-2</v>
      </c>
      <c r="I8820" s="2">
        <f>IF(C8820&gt;'Assumptions Notes'!C$11,-C8820*('Assumptions Notes'!C$13/(2*1000)),G8820*D8820)</f>
        <v>3.1743250000000001E-2</v>
      </c>
    </row>
    <row r="8821" spans="1:9" ht="16" x14ac:dyDescent="0.2">
      <c r="A8821" s="5">
        <v>42735.75</v>
      </c>
      <c r="B8821" s="2">
        <v>1177.9000000000001</v>
      </c>
      <c r="C8821" s="29">
        <v>102.5</v>
      </c>
      <c r="D8821" s="8">
        <v>2.9999999999999997E-4</v>
      </c>
      <c r="E8821" s="13">
        <f>D8821*'Assumptions Notes'!C$12</f>
        <v>3.5999999999999997E-2</v>
      </c>
      <c r="F8821" s="15">
        <f t="shared" si="274"/>
        <v>3.0749999999999996E-2</v>
      </c>
      <c r="G8821" s="10">
        <f>IF(C8821&gt;'Assumptions Notes'!C$11,'Assumptions Notes'!C$11,C8821)</f>
        <v>102.5</v>
      </c>
      <c r="H8821" s="15">
        <f t="shared" si="275"/>
        <v>3.0749999999999996E-2</v>
      </c>
      <c r="I8821" s="2">
        <f>IF(C8821&gt;'Assumptions Notes'!C$11,-C8821*('Assumptions Notes'!C$13/(2*1000)),G8821*D8821)</f>
        <v>3.0749999999999996E-2</v>
      </c>
    </row>
    <row r="8822" spans="1:9" ht="16" x14ac:dyDescent="0.2">
      <c r="A8822" s="5">
        <v>42735.770833333336</v>
      </c>
      <c r="B8822" s="2">
        <v>1197.18</v>
      </c>
      <c r="C8822" s="29">
        <v>109.6</v>
      </c>
      <c r="D8822" s="8">
        <v>2.9999999999999997E-4</v>
      </c>
      <c r="E8822" s="13">
        <f>D8822*'Assumptions Notes'!C$12</f>
        <v>3.5999999999999997E-2</v>
      </c>
      <c r="F8822" s="15">
        <f t="shared" si="274"/>
        <v>3.2879999999999993E-2</v>
      </c>
      <c r="G8822" s="10">
        <f>IF(C8822&gt;'Assumptions Notes'!C$11,'Assumptions Notes'!C$11,C8822)</f>
        <v>109.6</v>
      </c>
      <c r="H8822" s="15">
        <f t="shared" si="275"/>
        <v>3.2879999999999993E-2</v>
      </c>
      <c r="I8822" s="2">
        <f>IF(C8822&gt;'Assumptions Notes'!C$11,-C8822*('Assumptions Notes'!C$13/(2*1000)),G8822*D8822)</f>
        <v>3.2879999999999993E-2</v>
      </c>
    </row>
    <row r="8823" spans="1:9" ht="16" x14ac:dyDescent="0.2">
      <c r="A8823" s="5">
        <v>42735.791666666664</v>
      </c>
      <c r="B8823" s="2">
        <v>1219.44</v>
      </c>
      <c r="C8823" s="29">
        <v>107.2</v>
      </c>
      <c r="D8823" s="8">
        <v>2.9999999999999997E-4</v>
      </c>
      <c r="E8823" s="13">
        <f>D8823*'Assumptions Notes'!C$12</f>
        <v>3.5999999999999997E-2</v>
      </c>
      <c r="F8823" s="15">
        <f t="shared" si="274"/>
        <v>3.2160000000000001E-2</v>
      </c>
      <c r="G8823" s="10">
        <f>IF(C8823&gt;'Assumptions Notes'!C$11,'Assumptions Notes'!C$11,C8823)</f>
        <v>107.2</v>
      </c>
      <c r="H8823" s="15">
        <f t="shared" si="275"/>
        <v>3.2160000000000001E-2</v>
      </c>
      <c r="I8823" s="2">
        <f>IF(C8823&gt;'Assumptions Notes'!C$11,-C8823*('Assumptions Notes'!C$13/(2*1000)),G8823*D8823)</f>
        <v>3.2160000000000001E-2</v>
      </c>
    </row>
    <row r="8824" spans="1:9" ht="16" x14ac:dyDescent="0.2">
      <c r="A8824" s="5">
        <v>42735.8125</v>
      </c>
      <c r="B8824" s="2">
        <v>1201.24</v>
      </c>
      <c r="C8824" s="29">
        <v>102.8</v>
      </c>
      <c r="D8824" s="8">
        <v>2.9750000000000002E-4</v>
      </c>
      <c r="E8824" s="13">
        <f>D8824*'Assumptions Notes'!C$12</f>
        <v>3.5700000000000003E-2</v>
      </c>
      <c r="F8824" s="15">
        <f t="shared" si="274"/>
        <v>3.0583000000000003E-2</v>
      </c>
      <c r="G8824" s="10">
        <f>IF(C8824&gt;'Assumptions Notes'!C$11,'Assumptions Notes'!C$11,C8824)</f>
        <v>102.8</v>
      </c>
      <c r="H8824" s="15">
        <f t="shared" si="275"/>
        <v>3.0583000000000003E-2</v>
      </c>
      <c r="I8824" s="2">
        <f>IF(C8824&gt;'Assumptions Notes'!C$11,-C8824*('Assumptions Notes'!C$13/(2*1000)),G8824*D8824)</f>
        <v>3.0583000000000003E-2</v>
      </c>
    </row>
    <row r="8825" spans="1:9" ht="16" x14ac:dyDescent="0.2">
      <c r="A8825" s="5">
        <v>42735.833333333336</v>
      </c>
      <c r="B8825" s="2">
        <v>1188.05</v>
      </c>
      <c r="C8825" s="29">
        <v>100.8</v>
      </c>
      <c r="D8825" s="8">
        <v>2.9500000000000001E-4</v>
      </c>
      <c r="E8825" s="13">
        <f>D8825*'Assumptions Notes'!C$12</f>
        <v>3.5400000000000001E-2</v>
      </c>
      <c r="F8825" s="15">
        <f t="shared" si="274"/>
        <v>2.9736000000000002E-2</v>
      </c>
      <c r="G8825" s="10">
        <f>IF(C8825&gt;'Assumptions Notes'!C$11,'Assumptions Notes'!C$11,C8825)</f>
        <v>100.8</v>
      </c>
      <c r="H8825" s="15">
        <f t="shared" si="275"/>
        <v>2.9736000000000002E-2</v>
      </c>
      <c r="I8825" s="2">
        <f>IF(C8825&gt;'Assumptions Notes'!C$11,-C8825*('Assumptions Notes'!C$13/(2*1000)),G8825*D8825)</f>
        <v>2.9736000000000002E-2</v>
      </c>
    </row>
    <row r="8826" spans="1:9" ht="16" x14ac:dyDescent="0.2">
      <c r="A8826" s="5">
        <v>42735.854166666664</v>
      </c>
      <c r="B8826" s="2">
        <v>1160.4000000000001</v>
      </c>
      <c r="C8826" s="29">
        <v>100.3</v>
      </c>
      <c r="D8826" s="8">
        <v>2.9E-4</v>
      </c>
      <c r="E8826" s="13">
        <f>D8826*'Assumptions Notes'!C$12</f>
        <v>3.4799999999999998E-2</v>
      </c>
      <c r="F8826" s="15">
        <f t="shared" si="274"/>
        <v>2.9086999999999998E-2</v>
      </c>
      <c r="G8826" s="10">
        <f>IF(C8826&gt;'Assumptions Notes'!C$11,'Assumptions Notes'!C$11,C8826)</f>
        <v>100.3</v>
      </c>
      <c r="H8826" s="15">
        <f t="shared" si="275"/>
        <v>2.9086999999999998E-2</v>
      </c>
      <c r="I8826" s="2">
        <f>IF(C8826&gt;'Assumptions Notes'!C$11,-C8826*('Assumptions Notes'!C$13/(2*1000)),G8826*D8826)</f>
        <v>2.9086999999999998E-2</v>
      </c>
    </row>
    <row r="8827" spans="1:9" ht="16" x14ac:dyDescent="0.2">
      <c r="A8827" s="5">
        <v>42735.875</v>
      </c>
      <c r="B8827" s="2">
        <v>1180.6199999999999</v>
      </c>
      <c r="C8827" s="29">
        <v>96.9</v>
      </c>
      <c r="D8827" s="8">
        <v>2.8499999999999999E-4</v>
      </c>
      <c r="E8827" s="13">
        <f>D8827*'Assumptions Notes'!C$12</f>
        <v>3.4200000000000001E-2</v>
      </c>
      <c r="F8827" s="15">
        <f t="shared" si="274"/>
        <v>2.7616500000000002E-2</v>
      </c>
      <c r="G8827" s="10">
        <f>IF(C8827&gt;'Assumptions Notes'!C$11,'Assumptions Notes'!C$11,C8827)</f>
        <v>96.9</v>
      </c>
      <c r="H8827" s="15">
        <f t="shared" si="275"/>
        <v>2.7616500000000002E-2</v>
      </c>
      <c r="I8827" s="2">
        <f>IF(C8827&gt;'Assumptions Notes'!C$11,-C8827*('Assumptions Notes'!C$13/(2*1000)),G8827*D8827)</f>
        <v>2.7616500000000002E-2</v>
      </c>
    </row>
    <row r="8828" spans="1:9" ht="16" x14ac:dyDescent="0.2">
      <c r="A8828" s="5">
        <v>42735.895833333336</v>
      </c>
      <c r="B8828" s="2">
        <v>1202.2</v>
      </c>
      <c r="C8828" s="29">
        <v>98.3</v>
      </c>
      <c r="D8828" s="8">
        <v>2.7E-4</v>
      </c>
      <c r="E8828" s="13">
        <f>D8828*'Assumptions Notes'!C$12</f>
        <v>3.2399999999999998E-2</v>
      </c>
      <c r="F8828" s="15">
        <f t="shared" si="274"/>
        <v>2.6540999999999999E-2</v>
      </c>
      <c r="G8828" s="10">
        <f>IF(C8828&gt;'Assumptions Notes'!C$11,'Assumptions Notes'!C$11,C8828)</f>
        <v>98.3</v>
      </c>
      <c r="H8828" s="15">
        <f t="shared" si="275"/>
        <v>2.6540999999999999E-2</v>
      </c>
      <c r="I8828" s="2">
        <f>IF(C8828&gt;'Assumptions Notes'!C$11,-C8828*('Assumptions Notes'!C$13/(2*1000)),G8828*D8828)</f>
        <v>2.6540999999999999E-2</v>
      </c>
    </row>
    <row r="8829" spans="1:9" ht="16" x14ac:dyDescent="0.2">
      <c r="A8829" s="5">
        <v>42735.916666666664</v>
      </c>
      <c r="B8829" s="2">
        <v>1187.23</v>
      </c>
      <c r="C8829" s="29">
        <v>99.1</v>
      </c>
      <c r="D8829" s="8">
        <v>2.5500000000000002E-4</v>
      </c>
      <c r="E8829" s="13">
        <f>D8829*'Assumptions Notes'!C$12</f>
        <v>3.0600000000000002E-2</v>
      </c>
      <c r="F8829" s="15">
        <f t="shared" si="274"/>
        <v>2.5270500000000001E-2</v>
      </c>
      <c r="G8829" s="10">
        <f>IF(C8829&gt;'Assumptions Notes'!C$11,'Assumptions Notes'!C$11,C8829)</f>
        <v>99.1</v>
      </c>
      <c r="H8829" s="15">
        <f t="shared" si="275"/>
        <v>2.5270500000000001E-2</v>
      </c>
      <c r="I8829" s="2">
        <f>IF(C8829&gt;'Assumptions Notes'!C$11,-C8829*('Assumptions Notes'!C$13/(2*1000)),G8829*D8829)</f>
        <v>2.5270500000000001E-2</v>
      </c>
    </row>
    <row r="8830" spans="1:9" ht="16" x14ac:dyDescent="0.2">
      <c r="A8830" s="5">
        <v>42735.9375</v>
      </c>
      <c r="B8830" s="2">
        <v>1174.29</v>
      </c>
      <c r="C8830" s="29">
        <v>99.7</v>
      </c>
      <c r="D8830" s="8">
        <v>2.1250000000000002E-4</v>
      </c>
      <c r="E8830" s="13">
        <f>D8830*'Assumptions Notes'!C$12</f>
        <v>2.5500000000000002E-2</v>
      </c>
      <c r="F8830" s="15">
        <f t="shared" si="274"/>
        <v>2.1186250000000004E-2</v>
      </c>
      <c r="G8830" s="10">
        <f>IF(C8830&gt;'Assumptions Notes'!C$11,'Assumptions Notes'!C$11,C8830)</f>
        <v>99.7</v>
      </c>
      <c r="H8830" s="15">
        <f t="shared" si="275"/>
        <v>2.1186250000000004E-2</v>
      </c>
      <c r="I8830" s="2">
        <f>IF(C8830&gt;'Assumptions Notes'!C$11,-C8830*('Assumptions Notes'!C$13/(2*1000)),G8830*D8830)</f>
        <v>2.1186250000000004E-2</v>
      </c>
    </row>
    <row r="8831" spans="1:9" ht="16" x14ac:dyDescent="0.2">
      <c r="A8831" s="5">
        <v>42735.958333333336</v>
      </c>
      <c r="B8831" s="2">
        <v>1210.99</v>
      </c>
      <c r="C8831" s="29">
        <v>99.2</v>
      </c>
      <c r="D8831" s="8">
        <v>1.7000000000000001E-4</v>
      </c>
      <c r="E8831" s="13">
        <f>D8831*'Assumptions Notes'!C$12</f>
        <v>2.0400000000000001E-2</v>
      </c>
      <c r="F8831" s="15">
        <f t="shared" si="274"/>
        <v>1.6864000000000001E-2</v>
      </c>
      <c r="G8831" s="10">
        <f>IF(C8831&gt;'Assumptions Notes'!C$11,'Assumptions Notes'!C$11,C8831)</f>
        <v>99.2</v>
      </c>
      <c r="H8831" s="15">
        <f t="shared" si="275"/>
        <v>1.6864000000000001E-2</v>
      </c>
      <c r="I8831" s="2">
        <f>IF(C8831&gt;'Assumptions Notes'!C$11,-C8831*('Assumptions Notes'!C$13/(2*1000)),G8831*D8831)</f>
        <v>1.6864000000000001E-2</v>
      </c>
    </row>
    <row r="8832" spans="1:9" ht="16" x14ac:dyDescent="0.2">
      <c r="A8832" s="5">
        <v>42735.979166666664</v>
      </c>
      <c r="B8832" s="2">
        <v>1264.3</v>
      </c>
      <c r="C8832" s="29">
        <v>98.9</v>
      </c>
      <c r="D8832" s="8">
        <v>1.5000000000000001E-4</v>
      </c>
      <c r="E8832" s="13">
        <f>D8832*'Assumptions Notes'!C$12</f>
        <v>1.8000000000000002E-2</v>
      </c>
      <c r="F8832" s="15">
        <f t="shared" si="274"/>
        <v>1.4835000000000003E-2</v>
      </c>
      <c r="G8832" s="10">
        <f>IF(C8832&gt;'Assumptions Notes'!C$11,'Assumptions Notes'!C$11,C8832)</f>
        <v>98.9</v>
      </c>
      <c r="H8832" s="15">
        <f t="shared" si="275"/>
        <v>1.4835000000000003E-2</v>
      </c>
      <c r="I8832" s="2">
        <f>IF(C8832&gt;'Assumptions Notes'!C$11,-C8832*('Assumptions Notes'!C$13/(2*1000)),G8832*D8832)</f>
        <v>1.4835000000000003E-2</v>
      </c>
    </row>
    <row r="8833" spans="1:9" ht="16" x14ac:dyDescent="0.2">
      <c r="A8833" s="5">
        <v>42736</v>
      </c>
      <c r="B8833" s="2">
        <v>1469.06</v>
      </c>
      <c r="C8833" s="29">
        <v>99.3</v>
      </c>
      <c r="D8833" s="8">
        <v>1.2999999999999999E-4</v>
      </c>
      <c r="E8833" s="13">
        <f>D8833*'Assumptions Notes'!C$12</f>
        <v>1.5599999999999999E-2</v>
      </c>
      <c r="F8833" s="15">
        <f t="shared" si="274"/>
        <v>1.2908999999999999E-2</v>
      </c>
      <c r="G8833" s="10">
        <f>IF(C8833&gt;'Assumptions Notes'!C$11,'Assumptions Notes'!C$11,C8833)</f>
        <v>99.3</v>
      </c>
      <c r="H8833" s="15">
        <f t="shared" si="275"/>
        <v>1.2908999999999999E-2</v>
      </c>
      <c r="I8833" s="2">
        <f>IF(C8833&gt;'Assumptions Notes'!C$11,-C8833*('Assumptions Notes'!C$13/(2*1000)),G8833*D8833)</f>
        <v>1.2908999999999999E-2</v>
      </c>
    </row>
    <row r="8834" spans="1:9" ht="16" x14ac:dyDescent="0.2">
      <c r="A8834" s="5">
        <v>42736.020833333336</v>
      </c>
      <c r="B8834" s="2">
        <v>1395.21</v>
      </c>
      <c r="C8834" s="29">
        <v>97.8</v>
      </c>
      <c r="D8834" s="8">
        <v>1.175E-4</v>
      </c>
      <c r="E8834" s="13">
        <f>D8834*'Assumptions Notes'!C$12</f>
        <v>1.41E-2</v>
      </c>
      <c r="F8834" s="15">
        <f t="shared" si="274"/>
        <v>1.14915E-2</v>
      </c>
      <c r="G8834" s="10">
        <f>IF(C8834&gt;'Assumptions Notes'!C$11,'Assumptions Notes'!C$11,C8834)</f>
        <v>97.8</v>
      </c>
      <c r="H8834" s="15">
        <f t="shared" si="275"/>
        <v>1.14915E-2</v>
      </c>
      <c r="I8834" s="2">
        <f>IF(C8834&gt;'Assumptions Notes'!C$11,-C8834*('Assumptions Notes'!C$13/(2*1000)),G8834*D8834)</f>
        <v>1.14915E-2</v>
      </c>
    </row>
    <row r="8835" spans="1:9" ht="16" x14ac:dyDescent="0.2">
      <c r="A8835" s="5">
        <v>42736.041666666664</v>
      </c>
      <c r="B8835" s="2">
        <v>1306.8599999999999</v>
      </c>
      <c r="C8835" s="29">
        <v>95.6</v>
      </c>
      <c r="D8835" s="8">
        <v>1.05E-4</v>
      </c>
      <c r="E8835" s="13">
        <f>D8835*'Assumptions Notes'!C$12</f>
        <v>1.26E-2</v>
      </c>
      <c r="F8835" s="15">
        <f t="shared" ref="F8835:F8898" si="276">D8835*C8835</f>
        <v>1.0038E-2</v>
      </c>
      <c r="G8835" s="10">
        <f>IF(C8835&gt;'Assumptions Notes'!C$11,'Assumptions Notes'!C$11,C8835)</f>
        <v>95.6</v>
      </c>
      <c r="H8835" s="15">
        <f t="shared" ref="H8835:H8898" si="277">G8835*D8835</f>
        <v>1.0038E-2</v>
      </c>
      <c r="I8835" s="2">
        <f>IF(C8835&gt;'Assumptions Notes'!C$11,-C8835*('Assumptions Notes'!C$13/(2*1000)),G8835*D8835)</f>
        <v>1.0038E-2</v>
      </c>
    </row>
    <row r="8836" spans="1:9" ht="16" x14ac:dyDescent="0.2">
      <c r="A8836" s="5">
        <v>42736.0625</v>
      </c>
      <c r="B8836" s="2">
        <v>1239.58</v>
      </c>
      <c r="C8836" s="29">
        <v>92.7</v>
      </c>
      <c r="D8836" s="8">
        <v>1.025E-4</v>
      </c>
      <c r="E8836" s="13">
        <f>D8836*'Assumptions Notes'!C$12</f>
        <v>1.23E-2</v>
      </c>
      <c r="F8836" s="15">
        <f t="shared" si="276"/>
        <v>9.5017499999999998E-3</v>
      </c>
      <c r="G8836" s="10">
        <f>IF(C8836&gt;'Assumptions Notes'!C$11,'Assumptions Notes'!C$11,C8836)</f>
        <v>92.7</v>
      </c>
      <c r="H8836" s="15">
        <f t="shared" si="277"/>
        <v>9.5017499999999998E-3</v>
      </c>
      <c r="I8836" s="2">
        <f>IF(C8836&gt;'Assumptions Notes'!C$11,-C8836*('Assumptions Notes'!C$13/(2*1000)),G8836*D8836)</f>
        <v>9.5017499999999998E-3</v>
      </c>
    </row>
    <row r="8837" spans="1:9" ht="16" x14ac:dyDescent="0.2">
      <c r="A8837" s="5">
        <v>42736.083333333336</v>
      </c>
      <c r="B8837" s="2">
        <v>1173.0899999999999</v>
      </c>
      <c r="C8837" s="29">
        <v>92</v>
      </c>
      <c r="D8837" s="8">
        <v>1E-4</v>
      </c>
      <c r="E8837" s="13">
        <f>D8837*'Assumptions Notes'!C$12</f>
        <v>1.2E-2</v>
      </c>
      <c r="F8837" s="15">
        <f t="shared" si="276"/>
        <v>9.1999999999999998E-3</v>
      </c>
      <c r="G8837" s="10">
        <f>IF(C8837&gt;'Assumptions Notes'!C$11,'Assumptions Notes'!C$11,C8837)</f>
        <v>92</v>
      </c>
      <c r="H8837" s="15">
        <f t="shared" si="277"/>
        <v>9.1999999999999998E-3</v>
      </c>
      <c r="I8837" s="2">
        <f>IF(C8837&gt;'Assumptions Notes'!C$11,-C8837*('Assumptions Notes'!C$13/(2*1000)),G8837*D8837)</f>
        <v>9.1999999999999998E-3</v>
      </c>
    </row>
    <row r="8838" spans="1:9" ht="16" x14ac:dyDescent="0.2">
      <c r="A8838" s="5">
        <v>42736.104166666664</v>
      </c>
      <c r="B8838" s="2">
        <v>1101.33</v>
      </c>
      <c r="C8838" s="29">
        <v>89.9</v>
      </c>
      <c r="D8838" s="8">
        <v>9.8750000000000002E-5</v>
      </c>
      <c r="E8838" s="13">
        <f>D8838*'Assumptions Notes'!C$12</f>
        <v>1.1849999999999999E-2</v>
      </c>
      <c r="F8838" s="15">
        <f t="shared" si="276"/>
        <v>8.8776250000000001E-3</v>
      </c>
      <c r="G8838" s="10">
        <f>IF(C8838&gt;'Assumptions Notes'!C$11,'Assumptions Notes'!C$11,C8838)</f>
        <v>89.9</v>
      </c>
      <c r="H8838" s="15">
        <f t="shared" si="277"/>
        <v>8.8776250000000001E-3</v>
      </c>
      <c r="I8838" s="2">
        <f>IF(C8838&gt;'Assumptions Notes'!C$11,-C8838*('Assumptions Notes'!C$13/(2*1000)),G8838*D8838)</f>
        <v>8.8776250000000001E-3</v>
      </c>
    </row>
    <row r="8839" spans="1:9" ht="16" x14ac:dyDescent="0.2">
      <c r="A8839" s="5">
        <v>42736.125</v>
      </c>
      <c r="B8839" s="2">
        <v>1093.42</v>
      </c>
      <c r="C8839" s="29">
        <v>88.6</v>
      </c>
      <c r="D8839" s="8">
        <v>9.7499999999999998E-5</v>
      </c>
      <c r="E8839" s="13">
        <f>D8839*'Assumptions Notes'!C$12</f>
        <v>1.17E-2</v>
      </c>
      <c r="F8839" s="15">
        <f t="shared" si="276"/>
        <v>8.6384999999999986E-3</v>
      </c>
      <c r="G8839" s="10">
        <f>IF(C8839&gt;'Assumptions Notes'!C$11,'Assumptions Notes'!C$11,C8839)</f>
        <v>88.6</v>
      </c>
      <c r="H8839" s="15">
        <f t="shared" si="277"/>
        <v>8.6384999999999986E-3</v>
      </c>
      <c r="I8839" s="2">
        <f>IF(C8839&gt;'Assumptions Notes'!C$11,-C8839*('Assumptions Notes'!C$13/(2*1000)),G8839*D8839)</f>
        <v>8.6384999999999986E-3</v>
      </c>
    </row>
    <row r="8840" spans="1:9" ht="16" x14ac:dyDescent="0.2">
      <c r="A8840" s="5">
        <v>42736.145833333336</v>
      </c>
      <c r="B8840" s="2">
        <v>1045.58</v>
      </c>
      <c r="C8840" s="29">
        <v>90.8</v>
      </c>
      <c r="D8840" s="8">
        <v>9.6250000000000009E-5</v>
      </c>
      <c r="E8840" s="13">
        <f>D8840*'Assumptions Notes'!C$12</f>
        <v>1.1550000000000001E-2</v>
      </c>
      <c r="F8840" s="15">
        <f t="shared" si="276"/>
        <v>8.7395000000000007E-3</v>
      </c>
      <c r="G8840" s="10">
        <f>IF(C8840&gt;'Assumptions Notes'!C$11,'Assumptions Notes'!C$11,C8840)</f>
        <v>90.8</v>
      </c>
      <c r="H8840" s="15">
        <f t="shared" si="277"/>
        <v>8.7395000000000007E-3</v>
      </c>
      <c r="I8840" s="2">
        <f>IF(C8840&gt;'Assumptions Notes'!C$11,-C8840*('Assumptions Notes'!C$13/(2*1000)),G8840*D8840)</f>
        <v>8.7395000000000007E-3</v>
      </c>
    </row>
    <row r="8841" spans="1:9" ht="16" x14ac:dyDescent="0.2">
      <c r="A8841" s="5">
        <v>42736.166666666664</v>
      </c>
      <c r="B8841" s="2">
        <v>991.55</v>
      </c>
      <c r="C8841" s="29">
        <v>91.1</v>
      </c>
      <c r="D8841" s="8">
        <v>9.5000000000000005E-5</v>
      </c>
      <c r="E8841" s="13">
        <f>D8841*'Assumptions Notes'!C$12</f>
        <v>1.14E-2</v>
      </c>
      <c r="F8841" s="15">
        <f t="shared" si="276"/>
        <v>8.6545000000000007E-3</v>
      </c>
      <c r="G8841" s="10">
        <f>IF(C8841&gt;'Assumptions Notes'!C$11,'Assumptions Notes'!C$11,C8841)</f>
        <v>91.1</v>
      </c>
      <c r="H8841" s="15">
        <f t="shared" si="277"/>
        <v>8.6545000000000007E-3</v>
      </c>
      <c r="I8841" s="2">
        <f>IF(C8841&gt;'Assumptions Notes'!C$11,-C8841*('Assumptions Notes'!C$13/(2*1000)),G8841*D8841)</f>
        <v>8.6545000000000007E-3</v>
      </c>
    </row>
    <row r="8842" spans="1:9" ht="16" x14ac:dyDescent="0.2">
      <c r="A8842" s="5">
        <v>42736.1875</v>
      </c>
      <c r="B8842" s="2">
        <v>963.2</v>
      </c>
      <c r="C8842" s="29">
        <v>93.2</v>
      </c>
      <c r="D8842" s="8">
        <v>9.6250000000000009E-5</v>
      </c>
      <c r="E8842" s="13">
        <f>D8842*'Assumptions Notes'!C$12</f>
        <v>1.1550000000000001E-2</v>
      </c>
      <c r="F8842" s="15">
        <f t="shared" si="276"/>
        <v>8.970500000000001E-3</v>
      </c>
      <c r="G8842" s="10">
        <f>IF(C8842&gt;'Assumptions Notes'!C$11,'Assumptions Notes'!C$11,C8842)</f>
        <v>93.2</v>
      </c>
      <c r="H8842" s="15">
        <f t="shared" si="277"/>
        <v>8.970500000000001E-3</v>
      </c>
      <c r="I8842" s="2">
        <f>IF(C8842&gt;'Assumptions Notes'!C$11,-C8842*('Assumptions Notes'!C$13/(2*1000)),G8842*D8842)</f>
        <v>8.970500000000001E-3</v>
      </c>
    </row>
    <row r="8843" spans="1:9" ht="16" x14ac:dyDescent="0.2">
      <c r="A8843" s="5">
        <v>42736.208333333336</v>
      </c>
      <c r="B8843" s="2">
        <v>959.05</v>
      </c>
      <c r="C8843" s="29">
        <v>93.4</v>
      </c>
      <c r="D8843" s="8">
        <v>9.7499999999999998E-5</v>
      </c>
      <c r="E8843" s="13">
        <f>D8843*'Assumptions Notes'!C$12</f>
        <v>1.17E-2</v>
      </c>
      <c r="F8843" s="15">
        <f t="shared" si="276"/>
        <v>9.1065E-3</v>
      </c>
      <c r="G8843" s="10">
        <f>IF(C8843&gt;'Assumptions Notes'!C$11,'Assumptions Notes'!C$11,C8843)</f>
        <v>93.4</v>
      </c>
      <c r="H8843" s="15">
        <f t="shared" si="277"/>
        <v>9.1065E-3</v>
      </c>
      <c r="I8843" s="2">
        <f>IF(C8843&gt;'Assumptions Notes'!C$11,-C8843*('Assumptions Notes'!C$13/(2*1000)),G8843*D8843)</f>
        <v>9.1065E-3</v>
      </c>
    </row>
    <row r="8844" spans="1:9" ht="16" x14ac:dyDescent="0.2">
      <c r="A8844" s="5">
        <v>42736.229166666664</v>
      </c>
      <c r="B8844" s="2">
        <v>935.79</v>
      </c>
      <c r="C8844" s="29">
        <v>94</v>
      </c>
      <c r="D8844" s="8">
        <v>1.15E-4</v>
      </c>
      <c r="E8844" s="13">
        <f>D8844*'Assumptions Notes'!C$12</f>
        <v>1.38E-2</v>
      </c>
      <c r="F8844" s="15">
        <f t="shared" si="276"/>
        <v>1.081E-2</v>
      </c>
      <c r="G8844" s="10">
        <f>IF(C8844&gt;'Assumptions Notes'!C$11,'Assumptions Notes'!C$11,C8844)</f>
        <v>94</v>
      </c>
      <c r="H8844" s="15">
        <f t="shared" si="277"/>
        <v>1.081E-2</v>
      </c>
      <c r="I8844" s="2">
        <f>IF(C8844&gt;'Assumptions Notes'!C$11,-C8844*('Assumptions Notes'!C$13/(2*1000)),G8844*D8844)</f>
        <v>1.081E-2</v>
      </c>
    </row>
    <row r="8845" spans="1:9" ht="16" x14ac:dyDescent="0.2">
      <c r="A8845" s="5">
        <v>42736.25</v>
      </c>
      <c r="B8845" s="2">
        <v>953.43</v>
      </c>
      <c r="C8845" s="29">
        <v>94.8</v>
      </c>
      <c r="D8845" s="8">
        <v>1.325E-4</v>
      </c>
      <c r="E8845" s="13">
        <f>D8845*'Assumptions Notes'!C$12</f>
        <v>1.5900000000000001E-2</v>
      </c>
      <c r="F8845" s="15">
        <f t="shared" si="276"/>
        <v>1.2560999999999999E-2</v>
      </c>
      <c r="G8845" s="10">
        <f>IF(C8845&gt;'Assumptions Notes'!C$11,'Assumptions Notes'!C$11,C8845)</f>
        <v>94.8</v>
      </c>
      <c r="H8845" s="15">
        <f t="shared" si="277"/>
        <v>1.2560999999999999E-2</v>
      </c>
      <c r="I8845" s="2">
        <f>IF(C8845&gt;'Assumptions Notes'!C$11,-C8845*('Assumptions Notes'!C$13/(2*1000)),G8845*D8845)</f>
        <v>1.2560999999999999E-2</v>
      </c>
    </row>
    <row r="8846" spans="1:9" ht="16" x14ac:dyDescent="0.2">
      <c r="A8846" s="5">
        <v>42736.270833333336</v>
      </c>
      <c r="B8846" s="2">
        <v>939.72</v>
      </c>
      <c r="C8846" s="29">
        <v>92.7</v>
      </c>
      <c r="D8846" s="8">
        <v>1.6249999999999999E-4</v>
      </c>
      <c r="E8846" s="13">
        <f>D8846*'Assumptions Notes'!C$12</f>
        <v>1.95E-2</v>
      </c>
      <c r="F8846" s="15">
        <f t="shared" si="276"/>
        <v>1.5063749999999999E-2</v>
      </c>
      <c r="G8846" s="10">
        <f>IF(C8846&gt;'Assumptions Notes'!C$11,'Assumptions Notes'!C$11,C8846)</f>
        <v>92.7</v>
      </c>
      <c r="H8846" s="15">
        <f t="shared" si="277"/>
        <v>1.5063749999999999E-2</v>
      </c>
      <c r="I8846" s="2">
        <f>IF(C8846&gt;'Assumptions Notes'!C$11,-C8846*('Assumptions Notes'!C$13/(2*1000)),G8846*D8846)</f>
        <v>1.5063749999999999E-2</v>
      </c>
    </row>
    <row r="8847" spans="1:9" ht="16" x14ac:dyDescent="0.2">
      <c r="A8847" s="5">
        <v>42736.291666666664</v>
      </c>
      <c r="B8847" s="2">
        <v>951.07</v>
      </c>
      <c r="C8847" s="29">
        <v>90.7</v>
      </c>
      <c r="D8847" s="8">
        <v>1.9249999999999999E-4</v>
      </c>
      <c r="E8847" s="13">
        <f>D8847*'Assumptions Notes'!C$12</f>
        <v>2.3099999999999999E-2</v>
      </c>
      <c r="F8847" s="15">
        <f t="shared" si="276"/>
        <v>1.745975E-2</v>
      </c>
      <c r="G8847" s="10">
        <f>IF(C8847&gt;'Assumptions Notes'!C$11,'Assumptions Notes'!C$11,C8847)</f>
        <v>90.7</v>
      </c>
      <c r="H8847" s="15">
        <f t="shared" si="277"/>
        <v>1.745975E-2</v>
      </c>
      <c r="I8847" s="2">
        <f>IF(C8847&gt;'Assumptions Notes'!C$11,-C8847*('Assumptions Notes'!C$13/(2*1000)),G8847*D8847)</f>
        <v>1.745975E-2</v>
      </c>
    </row>
    <row r="8848" spans="1:9" ht="16" x14ac:dyDescent="0.2">
      <c r="A8848" s="5">
        <v>42736.3125</v>
      </c>
      <c r="B8848" s="2">
        <v>925.7</v>
      </c>
      <c r="C8848" s="29">
        <v>87.7</v>
      </c>
      <c r="D8848" s="8">
        <v>2.0875000000000001E-4</v>
      </c>
      <c r="E8848" s="13">
        <f>D8848*'Assumptions Notes'!C$12</f>
        <v>2.5049999999999999E-2</v>
      </c>
      <c r="F8848" s="15">
        <f t="shared" si="276"/>
        <v>1.8307375000000001E-2</v>
      </c>
      <c r="G8848" s="10">
        <f>IF(C8848&gt;'Assumptions Notes'!C$11,'Assumptions Notes'!C$11,C8848)</f>
        <v>87.7</v>
      </c>
      <c r="H8848" s="15">
        <f t="shared" si="277"/>
        <v>1.8307375000000001E-2</v>
      </c>
      <c r="I8848" s="2">
        <f>IF(C8848&gt;'Assumptions Notes'!C$11,-C8848*('Assumptions Notes'!C$13/(2*1000)),G8848*D8848)</f>
        <v>1.8307375000000001E-2</v>
      </c>
    </row>
    <row r="8849" spans="1:9" ht="16" x14ac:dyDescent="0.2">
      <c r="A8849" s="5">
        <v>42736.333333333336</v>
      </c>
      <c r="B8849" s="2">
        <v>896.12</v>
      </c>
      <c r="C8849" s="29">
        <v>87.3</v>
      </c>
      <c r="D8849" s="8">
        <v>2.2499999999999999E-4</v>
      </c>
      <c r="E8849" s="13">
        <f>D8849*'Assumptions Notes'!C$12</f>
        <v>2.7E-2</v>
      </c>
      <c r="F8849" s="15">
        <f t="shared" si="276"/>
        <v>1.96425E-2</v>
      </c>
      <c r="G8849" s="10">
        <f>IF(C8849&gt;'Assumptions Notes'!C$11,'Assumptions Notes'!C$11,C8849)</f>
        <v>87.3</v>
      </c>
      <c r="H8849" s="15">
        <f t="shared" si="277"/>
        <v>1.96425E-2</v>
      </c>
      <c r="I8849" s="2">
        <f>IF(C8849&gt;'Assumptions Notes'!C$11,-C8849*('Assumptions Notes'!C$13/(2*1000)),G8849*D8849)</f>
        <v>1.96425E-2</v>
      </c>
    </row>
    <row r="8850" spans="1:9" ht="16" x14ac:dyDescent="0.2">
      <c r="A8850" s="5">
        <v>42736.354166666664</v>
      </c>
      <c r="B8850" s="2">
        <v>907.21</v>
      </c>
      <c r="C8850" s="29">
        <v>85.9</v>
      </c>
      <c r="D8850" s="8">
        <v>2.2625E-4</v>
      </c>
      <c r="E8850" s="13">
        <f>D8850*'Assumptions Notes'!C$12</f>
        <v>2.7150000000000001E-2</v>
      </c>
      <c r="F8850" s="15">
        <f t="shared" si="276"/>
        <v>1.9434875000000001E-2</v>
      </c>
      <c r="G8850" s="10">
        <f>IF(C8850&gt;'Assumptions Notes'!C$11,'Assumptions Notes'!C$11,C8850)</f>
        <v>85.9</v>
      </c>
      <c r="H8850" s="15">
        <f t="shared" si="277"/>
        <v>1.9434875000000001E-2</v>
      </c>
      <c r="I8850" s="2">
        <f>IF(C8850&gt;'Assumptions Notes'!C$11,-C8850*('Assumptions Notes'!C$13/(2*1000)),G8850*D8850)</f>
        <v>1.9434875000000001E-2</v>
      </c>
    </row>
    <row r="8851" spans="1:9" ht="16" x14ac:dyDescent="0.2">
      <c r="A8851" s="5">
        <v>42736.375</v>
      </c>
      <c r="B8851" s="2">
        <v>919.27</v>
      </c>
      <c r="C8851" s="29">
        <v>85.1</v>
      </c>
      <c r="D8851" s="8">
        <v>2.275E-4</v>
      </c>
      <c r="E8851" s="13">
        <f>D8851*'Assumptions Notes'!C$12</f>
        <v>2.7300000000000001E-2</v>
      </c>
      <c r="F8851" s="15">
        <f t="shared" si="276"/>
        <v>1.9360249999999999E-2</v>
      </c>
      <c r="G8851" s="10">
        <f>IF(C8851&gt;'Assumptions Notes'!C$11,'Assumptions Notes'!C$11,C8851)</f>
        <v>85.1</v>
      </c>
      <c r="H8851" s="15">
        <f t="shared" si="277"/>
        <v>1.9360249999999999E-2</v>
      </c>
      <c r="I8851" s="2">
        <f>IF(C8851&gt;'Assumptions Notes'!C$11,-C8851*('Assumptions Notes'!C$13/(2*1000)),G8851*D8851)</f>
        <v>1.9360249999999999E-2</v>
      </c>
    </row>
    <row r="8852" spans="1:9" ht="16" x14ac:dyDescent="0.2">
      <c r="A8852" s="5">
        <v>42736.395833333336</v>
      </c>
      <c r="B8852" s="2">
        <v>924.51</v>
      </c>
      <c r="C8852" s="29">
        <v>87.1</v>
      </c>
      <c r="D8852" s="8">
        <v>2.1875E-4</v>
      </c>
      <c r="E8852" s="13">
        <f>D8852*'Assumptions Notes'!C$12</f>
        <v>2.6249999999999999E-2</v>
      </c>
      <c r="F8852" s="15">
        <f t="shared" si="276"/>
        <v>1.9053125000000001E-2</v>
      </c>
      <c r="G8852" s="10">
        <f>IF(C8852&gt;'Assumptions Notes'!C$11,'Assumptions Notes'!C$11,C8852)</f>
        <v>87.1</v>
      </c>
      <c r="H8852" s="15">
        <f t="shared" si="277"/>
        <v>1.9053125000000001E-2</v>
      </c>
      <c r="I8852" s="2">
        <f>IF(C8852&gt;'Assumptions Notes'!C$11,-C8852*('Assumptions Notes'!C$13/(2*1000)),G8852*D8852)</f>
        <v>1.9053125000000001E-2</v>
      </c>
    </row>
    <row r="8853" spans="1:9" ht="16" x14ac:dyDescent="0.2">
      <c r="A8853" s="5">
        <v>42736.416666666664</v>
      </c>
      <c r="B8853" s="2">
        <v>900.11</v>
      </c>
      <c r="C8853" s="29">
        <v>87.9</v>
      </c>
      <c r="D8853" s="8">
        <v>2.1000000000000001E-4</v>
      </c>
      <c r="E8853" s="13">
        <f>D8853*'Assumptions Notes'!C$12</f>
        <v>2.52E-2</v>
      </c>
      <c r="F8853" s="15">
        <f t="shared" si="276"/>
        <v>1.8459000000000003E-2</v>
      </c>
      <c r="G8853" s="10">
        <f>IF(C8853&gt;'Assumptions Notes'!C$11,'Assumptions Notes'!C$11,C8853)</f>
        <v>87.9</v>
      </c>
      <c r="H8853" s="15">
        <f t="shared" si="277"/>
        <v>1.8459000000000003E-2</v>
      </c>
      <c r="I8853" s="2">
        <f>IF(C8853&gt;'Assumptions Notes'!C$11,-C8853*('Assumptions Notes'!C$13/(2*1000)),G8853*D8853)</f>
        <v>1.8459000000000003E-2</v>
      </c>
    </row>
    <row r="8854" spans="1:9" ht="16" x14ac:dyDescent="0.2">
      <c r="A8854" s="5">
        <v>42736.4375</v>
      </c>
      <c r="B8854" s="2">
        <v>856.17</v>
      </c>
      <c r="C8854" s="29">
        <v>89.4</v>
      </c>
      <c r="D8854" s="8">
        <v>2.075E-4</v>
      </c>
      <c r="E8854" s="13">
        <f>D8854*'Assumptions Notes'!C$12</f>
        <v>2.4899999999999999E-2</v>
      </c>
      <c r="F8854" s="15">
        <f t="shared" si="276"/>
        <v>1.8550500000000001E-2</v>
      </c>
      <c r="G8854" s="10">
        <f>IF(C8854&gt;'Assumptions Notes'!C$11,'Assumptions Notes'!C$11,C8854)</f>
        <v>89.4</v>
      </c>
      <c r="H8854" s="15">
        <f t="shared" si="277"/>
        <v>1.8550500000000001E-2</v>
      </c>
      <c r="I8854" s="2">
        <f>IF(C8854&gt;'Assumptions Notes'!C$11,-C8854*('Assumptions Notes'!C$13/(2*1000)),G8854*D8854)</f>
        <v>1.8550500000000001E-2</v>
      </c>
    </row>
    <row r="8855" spans="1:9" ht="16" x14ac:dyDescent="0.2">
      <c r="A8855" s="5">
        <v>42736.458333333336</v>
      </c>
      <c r="B8855" s="2">
        <v>849.4</v>
      </c>
      <c r="C8855" s="29">
        <v>88.7</v>
      </c>
      <c r="D8855" s="8">
        <v>2.05E-4</v>
      </c>
      <c r="E8855" s="13">
        <f>D8855*'Assumptions Notes'!C$12</f>
        <v>2.46E-2</v>
      </c>
      <c r="F8855" s="15">
        <f t="shared" si="276"/>
        <v>1.8183500000000002E-2</v>
      </c>
      <c r="G8855" s="10">
        <f>IF(C8855&gt;'Assumptions Notes'!C$11,'Assumptions Notes'!C$11,C8855)</f>
        <v>88.7</v>
      </c>
      <c r="H8855" s="15">
        <f t="shared" si="277"/>
        <v>1.8183500000000002E-2</v>
      </c>
      <c r="I8855" s="2">
        <f>IF(C8855&gt;'Assumptions Notes'!C$11,-C8855*('Assumptions Notes'!C$13/(2*1000)),G8855*D8855)</f>
        <v>1.8183500000000002E-2</v>
      </c>
    </row>
    <row r="8856" spans="1:9" ht="16" x14ac:dyDescent="0.2">
      <c r="A8856" s="5">
        <v>42736.479166666664</v>
      </c>
      <c r="B8856" s="2">
        <v>819.16</v>
      </c>
      <c r="C8856" s="29">
        <v>89</v>
      </c>
      <c r="D8856" s="8">
        <v>2.1499999999999999E-4</v>
      </c>
      <c r="E8856" s="13">
        <f>D8856*'Assumptions Notes'!C$12</f>
        <v>2.58E-2</v>
      </c>
      <c r="F8856" s="15">
        <f t="shared" si="276"/>
        <v>1.9134999999999999E-2</v>
      </c>
      <c r="G8856" s="10">
        <f>IF(C8856&gt;'Assumptions Notes'!C$11,'Assumptions Notes'!C$11,C8856)</f>
        <v>89</v>
      </c>
      <c r="H8856" s="15">
        <f t="shared" si="277"/>
        <v>1.9134999999999999E-2</v>
      </c>
      <c r="I8856" s="2">
        <f>IF(C8856&gt;'Assumptions Notes'!C$11,-C8856*('Assumptions Notes'!C$13/(2*1000)),G8856*D8856)</f>
        <v>1.9134999999999999E-2</v>
      </c>
    </row>
    <row r="8857" spans="1:9" ht="16" x14ac:dyDescent="0.2">
      <c r="A8857" s="5">
        <v>42736.5</v>
      </c>
      <c r="B8857" s="2">
        <v>806.17</v>
      </c>
      <c r="C8857" s="29">
        <v>91</v>
      </c>
      <c r="D8857" s="8">
        <v>2.2499999999999999E-4</v>
      </c>
      <c r="E8857" s="13">
        <f>D8857*'Assumptions Notes'!C$12</f>
        <v>2.7E-2</v>
      </c>
      <c r="F8857" s="15">
        <f t="shared" si="276"/>
        <v>2.0475E-2</v>
      </c>
      <c r="G8857" s="10">
        <f>IF(C8857&gt;'Assumptions Notes'!C$11,'Assumptions Notes'!C$11,C8857)</f>
        <v>91</v>
      </c>
      <c r="H8857" s="15">
        <f t="shared" si="277"/>
        <v>2.0475E-2</v>
      </c>
      <c r="I8857" s="2">
        <f>IF(C8857&gt;'Assumptions Notes'!C$11,-C8857*('Assumptions Notes'!C$13/(2*1000)),G8857*D8857)</f>
        <v>2.0475E-2</v>
      </c>
    </row>
    <row r="8858" spans="1:9" ht="16" x14ac:dyDescent="0.2">
      <c r="A8858" s="5">
        <v>42736.520833333336</v>
      </c>
      <c r="B8858" s="2">
        <v>774.4</v>
      </c>
      <c r="C8858" s="29">
        <v>88.8</v>
      </c>
      <c r="D8858" s="8">
        <v>2.1250000000000002E-4</v>
      </c>
      <c r="E8858" s="13">
        <f>D8858*'Assumptions Notes'!C$12</f>
        <v>2.5500000000000002E-2</v>
      </c>
      <c r="F8858" s="15">
        <f t="shared" si="276"/>
        <v>1.8870000000000001E-2</v>
      </c>
      <c r="G8858" s="10">
        <f>IF(C8858&gt;'Assumptions Notes'!C$11,'Assumptions Notes'!C$11,C8858)</f>
        <v>88.8</v>
      </c>
      <c r="H8858" s="15">
        <f t="shared" si="277"/>
        <v>1.8870000000000001E-2</v>
      </c>
      <c r="I8858" s="2">
        <f>IF(C8858&gt;'Assumptions Notes'!C$11,-C8858*('Assumptions Notes'!C$13/(2*1000)),G8858*D8858)</f>
        <v>1.8870000000000001E-2</v>
      </c>
    </row>
    <row r="8859" spans="1:9" ht="16" x14ac:dyDescent="0.2">
      <c r="A8859" s="5">
        <v>42736.541666666664</v>
      </c>
      <c r="B8859" s="2">
        <v>748.54</v>
      </c>
      <c r="C8859" s="29">
        <v>87.9</v>
      </c>
      <c r="D8859" s="8">
        <v>2.0000000000000001E-4</v>
      </c>
      <c r="E8859" s="13">
        <f>D8859*'Assumptions Notes'!C$12</f>
        <v>2.4E-2</v>
      </c>
      <c r="F8859" s="15">
        <f t="shared" si="276"/>
        <v>1.7580000000000002E-2</v>
      </c>
      <c r="G8859" s="10">
        <f>IF(C8859&gt;'Assumptions Notes'!C$11,'Assumptions Notes'!C$11,C8859)</f>
        <v>87.9</v>
      </c>
      <c r="H8859" s="15">
        <f t="shared" si="277"/>
        <v>1.7580000000000002E-2</v>
      </c>
      <c r="I8859" s="2">
        <f>IF(C8859&gt;'Assumptions Notes'!C$11,-C8859*('Assumptions Notes'!C$13/(2*1000)),G8859*D8859)</f>
        <v>1.7580000000000002E-2</v>
      </c>
    </row>
    <row r="8860" spans="1:9" ht="16" x14ac:dyDescent="0.2">
      <c r="A8860" s="5">
        <v>42736.5625</v>
      </c>
      <c r="B8860" s="2">
        <v>737.56</v>
      </c>
      <c r="C8860" s="29">
        <v>83.7</v>
      </c>
      <c r="D8860" s="8">
        <v>1.975E-4</v>
      </c>
      <c r="E8860" s="13">
        <f>D8860*'Assumptions Notes'!C$12</f>
        <v>2.3699999999999999E-2</v>
      </c>
      <c r="F8860" s="15">
        <f t="shared" si="276"/>
        <v>1.653075E-2</v>
      </c>
      <c r="G8860" s="10">
        <f>IF(C8860&gt;'Assumptions Notes'!C$11,'Assumptions Notes'!C$11,C8860)</f>
        <v>83.7</v>
      </c>
      <c r="H8860" s="15">
        <f t="shared" si="277"/>
        <v>1.653075E-2</v>
      </c>
      <c r="I8860" s="2">
        <f>IF(C8860&gt;'Assumptions Notes'!C$11,-C8860*('Assumptions Notes'!C$13/(2*1000)),G8860*D8860)</f>
        <v>1.653075E-2</v>
      </c>
    </row>
    <row r="8861" spans="1:9" ht="16" x14ac:dyDescent="0.2">
      <c r="A8861" s="5">
        <v>42736.583333333336</v>
      </c>
      <c r="B8861" s="2">
        <v>729.51</v>
      </c>
      <c r="C8861" s="29">
        <v>82.7</v>
      </c>
      <c r="D8861" s="8">
        <v>1.95E-4</v>
      </c>
      <c r="E8861" s="13">
        <f>D8861*'Assumptions Notes'!C$12</f>
        <v>2.3400000000000001E-2</v>
      </c>
      <c r="F8861" s="15">
        <f t="shared" si="276"/>
        <v>1.6126500000000002E-2</v>
      </c>
      <c r="G8861" s="10">
        <f>IF(C8861&gt;'Assumptions Notes'!C$11,'Assumptions Notes'!C$11,C8861)</f>
        <v>82.7</v>
      </c>
      <c r="H8861" s="15">
        <f t="shared" si="277"/>
        <v>1.6126500000000002E-2</v>
      </c>
      <c r="I8861" s="2">
        <f>IF(C8861&gt;'Assumptions Notes'!C$11,-C8861*('Assumptions Notes'!C$13/(2*1000)),G8861*D8861)</f>
        <v>1.6126500000000002E-2</v>
      </c>
    </row>
    <row r="8862" spans="1:9" ht="16" x14ac:dyDescent="0.2">
      <c r="A8862" s="5">
        <v>42736.604166666664</v>
      </c>
      <c r="B8862" s="2">
        <v>738.29</v>
      </c>
      <c r="C8862" s="29">
        <v>81.099999999999994</v>
      </c>
      <c r="D8862" s="8">
        <v>1.9625E-4</v>
      </c>
      <c r="E8862" s="13">
        <f>D8862*'Assumptions Notes'!C$12</f>
        <v>2.3550000000000001E-2</v>
      </c>
      <c r="F8862" s="15">
        <f t="shared" si="276"/>
        <v>1.5915874999999999E-2</v>
      </c>
      <c r="G8862" s="10">
        <f>IF(C8862&gt;'Assumptions Notes'!C$11,'Assumptions Notes'!C$11,C8862)</f>
        <v>81.099999999999994</v>
      </c>
      <c r="H8862" s="15">
        <f t="shared" si="277"/>
        <v>1.5915874999999999E-2</v>
      </c>
      <c r="I8862" s="2">
        <f>IF(C8862&gt;'Assumptions Notes'!C$11,-C8862*('Assumptions Notes'!C$13/(2*1000)),G8862*D8862)</f>
        <v>1.5915874999999999E-2</v>
      </c>
    </row>
    <row r="8863" spans="1:9" ht="16" x14ac:dyDescent="0.2">
      <c r="A8863" s="5">
        <v>42736.625</v>
      </c>
      <c r="B8863" s="2">
        <v>729.86</v>
      </c>
      <c r="C8863" s="29">
        <v>83.7</v>
      </c>
      <c r="D8863" s="8">
        <v>1.975E-4</v>
      </c>
      <c r="E8863" s="13">
        <f>D8863*'Assumptions Notes'!C$12</f>
        <v>2.3699999999999999E-2</v>
      </c>
      <c r="F8863" s="15">
        <f t="shared" si="276"/>
        <v>1.653075E-2</v>
      </c>
      <c r="G8863" s="10">
        <f>IF(C8863&gt;'Assumptions Notes'!C$11,'Assumptions Notes'!C$11,C8863)</f>
        <v>83.7</v>
      </c>
      <c r="H8863" s="15">
        <f t="shared" si="277"/>
        <v>1.653075E-2</v>
      </c>
      <c r="I8863" s="2">
        <f>IF(C8863&gt;'Assumptions Notes'!C$11,-C8863*('Assumptions Notes'!C$13/(2*1000)),G8863*D8863)</f>
        <v>1.653075E-2</v>
      </c>
    </row>
    <row r="8864" spans="1:9" ht="16" x14ac:dyDescent="0.2">
      <c r="A8864" s="5">
        <v>42736.645833333336</v>
      </c>
      <c r="B8864" s="2">
        <v>750.41</v>
      </c>
      <c r="C8864" s="29">
        <v>82.7</v>
      </c>
      <c r="D8864" s="8">
        <v>2.2124999999999998E-4</v>
      </c>
      <c r="E8864" s="13">
        <f>D8864*'Assumptions Notes'!C$12</f>
        <v>2.6549999999999997E-2</v>
      </c>
      <c r="F8864" s="15">
        <f t="shared" si="276"/>
        <v>1.8297374999999998E-2</v>
      </c>
      <c r="G8864" s="10">
        <f>IF(C8864&gt;'Assumptions Notes'!C$11,'Assumptions Notes'!C$11,C8864)</f>
        <v>82.7</v>
      </c>
      <c r="H8864" s="15">
        <f t="shared" si="277"/>
        <v>1.8297374999999998E-2</v>
      </c>
      <c r="I8864" s="2">
        <f>IF(C8864&gt;'Assumptions Notes'!C$11,-C8864*('Assumptions Notes'!C$13/(2*1000)),G8864*D8864)</f>
        <v>1.8297374999999998E-2</v>
      </c>
    </row>
    <row r="8865" spans="1:9" ht="16" x14ac:dyDescent="0.2">
      <c r="A8865" s="5">
        <v>42736.666666666664</v>
      </c>
      <c r="B8865" s="2">
        <v>771.03</v>
      </c>
      <c r="C8865" s="29">
        <v>82.3</v>
      </c>
      <c r="D8865" s="8">
        <v>2.4499999999999999E-4</v>
      </c>
      <c r="E8865" s="13">
        <f>D8865*'Assumptions Notes'!C$12</f>
        <v>2.9399999999999999E-2</v>
      </c>
      <c r="F8865" s="15">
        <f t="shared" si="276"/>
        <v>2.0163499999999997E-2</v>
      </c>
      <c r="G8865" s="10">
        <f>IF(C8865&gt;'Assumptions Notes'!C$11,'Assumptions Notes'!C$11,C8865)</f>
        <v>82.3</v>
      </c>
      <c r="H8865" s="15">
        <f t="shared" si="277"/>
        <v>2.0163499999999997E-2</v>
      </c>
      <c r="I8865" s="2">
        <f>IF(C8865&gt;'Assumptions Notes'!C$11,-C8865*('Assumptions Notes'!C$13/(2*1000)),G8865*D8865)</f>
        <v>2.0163499999999997E-2</v>
      </c>
    </row>
    <row r="8866" spans="1:9" ht="16" x14ac:dyDescent="0.2">
      <c r="A8866" s="5">
        <v>42736.6875</v>
      </c>
      <c r="B8866" s="2">
        <v>822.31</v>
      </c>
      <c r="C8866" s="29">
        <v>82.2</v>
      </c>
      <c r="D8866" s="8">
        <v>2.7E-4</v>
      </c>
      <c r="E8866" s="13">
        <f>D8866*'Assumptions Notes'!C$12</f>
        <v>3.2399999999999998E-2</v>
      </c>
      <c r="F8866" s="15">
        <f t="shared" si="276"/>
        <v>2.2194000000000002E-2</v>
      </c>
      <c r="G8866" s="10">
        <f>IF(C8866&gt;'Assumptions Notes'!C$11,'Assumptions Notes'!C$11,C8866)</f>
        <v>82.2</v>
      </c>
      <c r="H8866" s="15">
        <f t="shared" si="277"/>
        <v>2.2194000000000002E-2</v>
      </c>
      <c r="I8866" s="2">
        <f>IF(C8866&gt;'Assumptions Notes'!C$11,-C8866*('Assumptions Notes'!C$13/(2*1000)),G8866*D8866)</f>
        <v>2.2194000000000002E-2</v>
      </c>
    </row>
    <row r="8867" spans="1:9" ht="16" x14ac:dyDescent="0.2">
      <c r="A8867" s="5">
        <v>42736.708333333336</v>
      </c>
      <c r="B8867" s="2">
        <v>892.64</v>
      </c>
      <c r="C8867" s="29">
        <v>81.599999999999994</v>
      </c>
      <c r="D8867" s="8">
        <v>2.9500000000000001E-4</v>
      </c>
      <c r="E8867" s="13">
        <f>D8867*'Assumptions Notes'!C$12</f>
        <v>3.5400000000000001E-2</v>
      </c>
      <c r="F8867" s="15">
        <f t="shared" si="276"/>
        <v>2.4072E-2</v>
      </c>
      <c r="G8867" s="10">
        <f>IF(C8867&gt;'Assumptions Notes'!C$11,'Assumptions Notes'!C$11,C8867)</f>
        <v>81.599999999999994</v>
      </c>
      <c r="H8867" s="15">
        <f t="shared" si="277"/>
        <v>2.4072E-2</v>
      </c>
      <c r="I8867" s="2">
        <f>IF(C8867&gt;'Assumptions Notes'!C$11,-C8867*('Assumptions Notes'!C$13/(2*1000)),G8867*D8867)</f>
        <v>2.4072E-2</v>
      </c>
    </row>
    <row r="8868" spans="1:9" ht="16" x14ac:dyDescent="0.2">
      <c r="A8868" s="5">
        <v>42736.729166666664</v>
      </c>
      <c r="B8868" s="2">
        <v>958.1</v>
      </c>
      <c r="C8868" s="29">
        <v>81.3</v>
      </c>
      <c r="D8868" s="8">
        <v>2.9750000000000002E-4</v>
      </c>
      <c r="E8868" s="13">
        <f>D8868*'Assumptions Notes'!C$12</f>
        <v>3.5700000000000003E-2</v>
      </c>
      <c r="F8868" s="15">
        <f t="shared" si="276"/>
        <v>2.418675E-2</v>
      </c>
      <c r="G8868" s="10">
        <f>IF(C8868&gt;'Assumptions Notes'!C$11,'Assumptions Notes'!C$11,C8868)</f>
        <v>81.3</v>
      </c>
      <c r="H8868" s="15">
        <f t="shared" si="277"/>
        <v>2.418675E-2</v>
      </c>
      <c r="I8868" s="2">
        <f>IF(C8868&gt;'Assumptions Notes'!C$11,-C8868*('Assumptions Notes'!C$13/(2*1000)),G8868*D8868)</f>
        <v>2.418675E-2</v>
      </c>
    </row>
    <row r="8869" spans="1:9" ht="16" x14ac:dyDescent="0.2">
      <c r="A8869" s="5">
        <v>42736.75</v>
      </c>
      <c r="B8869" s="2">
        <v>1030.5</v>
      </c>
      <c r="C8869" s="29">
        <v>84.4</v>
      </c>
      <c r="D8869" s="8">
        <v>2.9999999999999997E-4</v>
      </c>
      <c r="E8869" s="13">
        <f>D8869*'Assumptions Notes'!C$12</f>
        <v>3.5999999999999997E-2</v>
      </c>
      <c r="F8869" s="15">
        <f t="shared" si="276"/>
        <v>2.5319999999999999E-2</v>
      </c>
      <c r="G8869" s="10">
        <f>IF(C8869&gt;'Assumptions Notes'!C$11,'Assumptions Notes'!C$11,C8869)</f>
        <v>84.4</v>
      </c>
      <c r="H8869" s="15">
        <f t="shared" si="277"/>
        <v>2.5319999999999999E-2</v>
      </c>
      <c r="I8869" s="2">
        <f>IF(C8869&gt;'Assumptions Notes'!C$11,-C8869*('Assumptions Notes'!C$13/(2*1000)),G8869*D8869)</f>
        <v>2.5319999999999999E-2</v>
      </c>
    </row>
    <row r="8870" spans="1:9" ht="16" x14ac:dyDescent="0.2">
      <c r="A8870" s="5">
        <v>42736.770833333336</v>
      </c>
      <c r="B8870" s="2">
        <v>1078.0999999999999</v>
      </c>
      <c r="C8870" s="29">
        <v>83.2</v>
      </c>
      <c r="D8870" s="8">
        <v>2.9999999999999997E-4</v>
      </c>
      <c r="E8870" s="13">
        <f>D8870*'Assumptions Notes'!C$12</f>
        <v>3.5999999999999997E-2</v>
      </c>
      <c r="F8870" s="15">
        <f t="shared" si="276"/>
        <v>2.496E-2</v>
      </c>
      <c r="G8870" s="10">
        <f>IF(C8870&gt;'Assumptions Notes'!C$11,'Assumptions Notes'!C$11,C8870)</f>
        <v>83.2</v>
      </c>
      <c r="H8870" s="15">
        <f t="shared" si="277"/>
        <v>2.496E-2</v>
      </c>
      <c r="I8870" s="2">
        <f>IF(C8870&gt;'Assumptions Notes'!C$11,-C8870*('Assumptions Notes'!C$13/(2*1000)),G8870*D8870)</f>
        <v>2.496E-2</v>
      </c>
    </row>
    <row r="8871" spans="1:9" ht="16" x14ac:dyDescent="0.2">
      <c r="A8871" s="5">
        <v>42736.791666666664</v>
      </c>
      <c r="B8871" s="2">
        <v>1096.3399999999999</v>
      </c>
      <c r="C8871" s="29">
        <v>80.8</v>
      </c>
      <c r="D8871" s="8">
        <v>2.9999999999999997E-4</v>
      </c>
      <c r="E8871" s="13">
        <f>D8871*'Assumptions Notes'!C$12</f>
        <v>3.5999999999999997E-2</v>
      </c>
      <c r="F8871" s="15">
        <f t="shared" si="276"/>
        <v>2.4239999999999998E-2</v>
      </c>
      <c r="G8871" s="10">
        <f>IF(C8871&gt;'Assumptions Notes'!C$11,'Assumptions Notes'!C$11,C8871)</f>
        <v>80.8</v>
      </c>
      <c r="H8871" s="15">
        <f t="shared" si="277"/>
        <v>2.4239999999999998E-2</v>
      </c>
      <c r="I8871" s="2">
        <f>IF(C8871&gt;'Assumptions Notes'!C$11,-C8871*('Assumptions Notes'!C$13/(2*1000)),G8871*D8871)</f>
        <v>2.4239999999999998E-2</v>
      </c>
    </row>
    <row r="8872" spans="1:9" ht="16" x14ac:dyDescent="0.2">
      <c r="A8872" s="5">
        <v>42736.8125</v>
      </c>
      <c r="B8872" s="2">
        <v>1108.45</v>
      </c>
      <c r="C8872" s="29">
        <v>80.2</v>
      </c>
      <c r="D8872" s="8">
        <v>2.9750000000000002E-4</v>
      </c>
      <c r="E8872" s="13">
        <f>D8872*'Assumptions Notes'!C$12</f>
        <v>3.5700000000000003E-2</v>
      </c>
      <c r="F8872" s="15">
        <f t="shared" si="276"/>
        <v>2.3859500000000002E-2</v>
      </c>
      <c r="G8872" s="10">
        <f>IF(C8872&gt;'Assumptions Notes'!C$11,'Assumptions Notes'!C$11,C8872)</f>
        <v>80.2</v>
      </c>
      <c r="H8872" s="15">
        <f t="shared" si="277"/>
        <v>2.3859500000000002E-2</v>
      </c>
      <c r="I8872" s="2">
        <f>IF(C8872&gt;'Assumptions Notes'!C$11,-C8872*('Assumptions Notes'!C$13/(2*1000)),G8872*D8872)</f>
        <v>2.3859500000000002E-2</v>
      </c>
    </row>
    <row r="8873" spans="1:9" ht="16" x14ac:dyDescent="0.2">
      <c r="A8873" s="5">
        <v>42736.833333333336</v>
      </c>
      <c r="B8873" s="2">
        <v>1135.06</v>
      </c>
      <c r="C8873" s="29">
        <v>80.599999999999994</v>
      </c>
      <c r="D8873" s="8">
        <v>2.9500000000000001E-4</v>
      </c>
      <c r="E8873" s="13">
        <f>D8873*'Assumptions Notes'!C$12</f>
        <v>3.5400000000000001E-2</v>
      </c>
      <c r="F8873" s="15">
        <f t="shared" si="276"/>
        <v>2.3777E-2</v>
      </c>
      <c r="G8873" s="10">
        <f>IF(C8873&gt;'Assumptions Notes'!C$11,'Assumptions Notes'!C$11,C8873)</f>
        <v>80.599999999999994</v>
      </c>
      <c r="H8873" s="15">
        <f t="shared" si="277"/>
        <v>2.3777E-2</v>
      </c>
      <c r="I8873" s="2">
        <f>IF(C8873&gt;'Assumptions Notes'!C$11,-C8873*('Assumptions Notes'!C$13/(2*1000)),G8873*D8873)</f>
        <v>2.3777E-2</v>
      </c>
    </row>
    <row r="8874" spans="1:9" ht="16" x14ac:dyDescent="0.2">
      <c r="A8874" s="5">
        <v>42736.854166666664</v>
      </c>
      <c r="B8874" s="2">
        <v>1121.3699999999999</v>
      </c>
      <c r="C8874" s="29">
        <v>78.599999999999994</v>
      </c>
      <c r="D8874" s="8">
        <v>2.9E-4</v>
      </c>
      <c r="E8874" s="13">
        <f>D8874*'Assumptions Notes'!C$12</f>
        <v>3.4799999999999998E-2</v>
      </c>
      <c r="F8874" s="15">
        <f t="shared" si="276"/>
        <v>2.2793999999999998E-2</v>
      </c>
      <c r="G8874" s="10">
        <f>IF(C8874&gt;'Assumptions Notes'!C$11,'Assumptions Notes'!C$11,C8874)</f>
        <v>78.599999999999994</v>
      </c>
      <c r="H8874" s="15">
        <f t="shared" si="277"/>
        <v>2.2793999999999998E-2</v>
      </c>
      <c r="I8874" s="2">
        <f>IF(C8874&gt;'Assumptions Notes'!C$11,-C8874*('Assumptions Notes'!C$13/(2*1000)),G8874*D8874)</f>
        <v>2.2793999999999998E-2</v>
      </c>
    </row>
    <row r="8875" spans="1:9" ht="16" x14ac:dyDescent="0.2">
      <c r="A8875" s="5">
        <v>42736.875</v>
      </c>
      <c r="B8875" s="2">
        <v>1131.5999999999999</v>
      </c>
      <c r="C8875" s="29">
        <v>79.5</v>
      </c>
      <c r="D8875" s="8">
        <v>2.8499999999999999E-4</v>
      </c>
      <c r="E8875" s="13">
        <f>D8875*'Assumptions Notes'!C$12</f>
        <v>3.4200000000000001E-2</v>
      </c>
      <c r="F8875" s="15">
        <f t="shared" si="276"/>
        <v>2.2657500000000001E-2</v>
      </c>
      <c r="G8875" s="10">
        <f>IF(C8875&gt;'Assumptions Notes'!C$11,'Assumptions Notes'!C$11,C8875)</f>
        <v>79.5</v>
      </c>
      <c r="H8875" s="15">
        <f t="shared" si="277"/>
        <v>2.2657500000000001E-2</v>
      </c>
      <c r="I8875" s="2">
        <f>IF(C8875&gt;'Assumptions Notes'!C$11,-C8875*('Assumptions Notes'!C$13/(2*1000)),G8875*D8875)</f>
        <v>2.2657500000000001E-2</v>
      </c>
    </row>
    <row r="8876" spans="1:9" ht="16" x14ac:dyDescent="0.2">
      <c r="A8876" s="5">
        <v>42736.895833333336</v>
      </c>
      <c r="B8876" s="2">
        <v>1097.31</v>
      </c>
      <c r="C8876" s="29">
        <v>79</v>
      </c>
      <c r="D8876" s="8">
        <v>2.7E-4</v>
      </c>
      <c r="E8876" s="13">
        <f>D8876*'Assumptions Notes'!C$12</f>
        <v>3.2399999999999998E-2</v>
      </c>
      <c r="F8876" s="15">
        <f t="shared" si="276"/>
        <v>2.1330000000000002E-2</v>
      </c>
      <c r="G8876" s="10">
        <f>IF(C8876&gt;'Assumptions Notes'!C$11,'Assumptions Notes'!C$11,C8876)</f>
        <v>79</v>
      </c>
      <c r="H8876" s="15">
        <f t="shared" si="277"/>
        <v>2.1330000000000002E-2</v>
      </c>
      <c r="I8876" s="2">
        <f>IF(C8876&gt;'Assumptions Notes'!C$11,-C8876*('Assumptions Notes'!C$13/(2*1000)),G8876*D8876)</f>
        <v>2.1330000000000002E-2</v>
      </c>
    </row>
    <row r="8877" spans="1:9" ht="16" x14ac:dyDescent="0.2">
      <c r="A8877" s="5">
        <v>42736.916666666664</v>
      </c>
      <c r="B8877" s="2">
        <v>1073.07</v>
      </c>
      <c r="C8877" s="29">
        <v>80</v>
      </c>
      <c r="D8877" s="8">
        <v>2.5500000000000002E-4</v>
      </c>
      <c r="E8877" s="13">
        <f>D8877*'Assumptions Notes'!C$12</f>
        <v>3.0600000000000002E-2</v>
      </c>
      <c r="F8877" s="15">
        <f t="shared" si="276"/>
        <v>2.0400000000000001E-2</v>
      </c>
      <c r="G8877" s="10">
        <f>IF(C8877&gt;'Assumptions Notes'!C$11,'Assumptions Notes'!C$11,C8877)</f>
        <v>80</v>
      </c>
      <c r="H8877" s="15">
        <f t="shared" si="277"/>
        <v>2.0400000000000001E-2</v>
      </c>
      <c r="I8877" s="2">
        <f>IF(C8877&gt;'Assumptions Notes'!C$11,-C8877*('Assumptions Notes'!C$13/(2*1000)),G8877*D8877)</f>
        <v>2.0400000000000001E-2</v>
      </c>
    </row>
    <row r="8878" spans="1:9" ht="16" x14ac:dyDescent="0.2">
      <c r="A8878" s="5">
        <v>42736.9375</v>
      </c>
      <c r="B8878" s="2">
        <v>1046.3599999999999</v>
      </c>
      <c r="C8878" s="29">
        <v>80.3</v>
      </c>
      <c r="D8878" s="8">
        <v>2.1250000000000002E-4</v>
      </c>
      <c r="E8878" s="13">
        <f>D8878*'Assumptions Notes'!C$12</f>
        <v>2.5500000000000002E-2</v>
      </c>
      <c r="F8878" s="15">
        <f t="shared" si="276"/>
        <v>1.7063749999999999E-2</v>
      </c>
      <c r="G8878" s="10">
        <f>IF(C8878&gt;'Assumptions Notes'!C$11,'Assumptions Notes'!C$11,C8878)</f>
        <v>80.3</v>
      </c>
      <c r="H8878" s="15">
        <f t="shared" si="277"/>
        <v>1.7063749999999999E-2</v>
      </c>
      <c r="I8878" s="2">
        <f>IF(C8878&gt;'Assumptions Notes'!C$11,-C8878*('Assumptions Notes'!C$13/(2*1000)),G8878*D8878)</f>
        <v>1.7063749999999999E-2</v>
      </c>
    </row>
    <row r="8879" spans="1:9" ht="16" x14ac:dyDescent="0.2">
      <c r="A8879" s="5">
        <v>42736.958333333336</v>
      </c>
      <c r="B8879" s="2">
        <v>1043.07</v>
      </c>
      <c r="C8879" s="29">
        <v>79.3</v>
      </c>
      <c r="D8879" s="8">
        <v>1.7000000000000001E-4</v>
      </c>
      <c r="E8879" s="13">
        <f>D8879*'Assumptions Notes'!C$12</f>
        <v>2.0400000000000001E-2</v>
      </c>
      <c r="F8879" s="15">
        <f t="shared" si="276"/>
        <v>1.3481E-2</v>
      </c>
      <c r="G8879" s="10">
        <f>IF(C8879&gt;'Assumptions Notes'!C$11,'Assumptions Notes'!C$11,C8879)</f>
        <v>79.3</v>
      </c>
      <c r="H8879" s="15">
        <f t="shared" si="277"/>
        <v>1.3481E-2</v>
      </c>
      <c r="I8879" s="2">
        <f>IF(C8879&gt;'Assumptions Notes'!C$11,-C8879*('Assumptions Notes'!C$13/(2*1000)),G8879*D8879)</f>
        <v>1.3481E-2</v>
      </c>
    </row>
    <row r="8880" spans="1:9" ht="16" x14ac:dyDescent="0.2">
      <c r="A8880" s="5">
        <v>42736.979166666664</v>
      </c>
      <c r="B8880" s="2">
        <v>1073.8800000000001</v>
      </c>
      <c r="C8880" s="29">
        <v>79.3</v>
      </c>
      <c r="D8880" s="8">
        <v>1.5000000000000001E-4</v>
      </c>
      <c r="E8880" s="13">
        <f>D8880*'Assumptions Notes'!C$12</f>
        <v>1.8000000000000002E-2</v>
      </c>
      <c r="F8880" s="15">
        <f t="shared" si="276"/>
        <v>1.1895000000000001E-2</v>
      </c>
      <c r="G8880" s="10">
        <f>IF(C8880&gt;'Assumptions Notes'!C$11,'Assumptions Notes'!C$11,C8880)</f>
        <v>79.3</v>
      </c>
      <c r="H8880" s="15">
        <f t="shared" si="277"/>
        <v>1.1895000000000001E-2</v>
      </c>
      <c r="I8880" s="2">
        <f>IF(C8880&gt;'Assumptions Notes'!C$11,-C8880*('Assumptions Notes'!C$13/(2*1000)),G8880*D8880)</f>
        <v>1.1895000000000001E-2</v>
      </c>
    </row>
    <row r="8881" spans="1:9" ht="16" x14ac:dyDescent="0.2">
      <c r="A8881" s="5">
        <v>42737</v>
      </c>
      <c r="B8881" s="2">
        <v>1266.56</v>
      </c>
      <c r="C8881" s="29">
        <v>81.2</v>
      </c>
      <c r="D8881" s="8">
        <v>1.2999999999999999E-4</v>
      </c>
      <c r="E8881" s="13">
        <f>D8881*'Assumptions Notes'!C$12</f>
        <v>1.5599999999999999E-2</v>
      </c>
      <c r="F8881" s="15">
        <f t="shared" si="276"/>
        <v>1.0555999999999999E-2</v>
      </c>
      <c r="G8881" s="10">
        <f>IF(C8881&gt;'Assumptions Notes'!C$11,'Assumptions Notes'!C$11,C8881)</f>
        <v>81.2</v>
      </c>
      <c r="H8881" s="15">
        <f t="shared" si="277"/>
        <v>1.0555999999999999E-2</v>
      </c>
      <c r="I8881" s="2">
        <f>IF(C8881&gt;'Assumptions Notes'!C$11,-C8881*('Assumptions Notes'!C$13/(2*1000)),G8881*D8881)</f>
        <v>1.0555999999999999E-2</v>
      </c>
    </row>
    <row r="8882" spans="1:9" ht="16" x14ac:dyDescent="0.2">
      <c r="A8882" s="5">
        <v>42737.020833333336</v>
      </c>
      <c r="B8882" s="2">
        <v>1165.1400000000001</v>
      </c>
      <c r="C8882" s="29">
        <v>80.900000000000006</v>
      </c>
      <c r="D8882" s="8">
        <v>1.175E-4</v>
      </c>
      <c r="E8882" s="13">
        <f>D8882*'Assumptions Notes'!C$12</f>
        <v>1.41E-2</v>
      </c>
      <c r="F8882" s="15">
        <f t="shared" si="276"/>
        <v>9.5057500000000003E-3</v>
      </c>
      <c r="G8882" s="10">
        <f>IF(C8882&gt;'Assumptions Notes'!C$11,'Assumptions Notes'!C$11,C8882)</f>
        <v>80.900000000000006</v>
      </c>
      <c r="H8882" s="15">
        <f t="shared" si="277"/>
        <v>9.5057500000000003E-3</v>
      </c>
      <c r="I8882" s="2">
        <f>IF(C8882&gt;'Assumptions Notes'!C$11,-C8882*('Assumptions Notes'!C$13/(2*1000)),G8882*D8882)</f>
        <v>9.5057500000000003E-3</v>
      </c>
    </row>
    <row r="8883" spans="1:9" ht="16" x14ac:dyDescent="0.2">
      <c r="A8883" s="5">
        <v>42737.041666666664</v>
      </c>
      <c r="B8883" s="2">
        <v>1079.96</v>
      </c>
      <c r="C8883" s="29">
        <v>80.2</v>
      </c>
      <c r="D8883" s="8">
        <v>1.05E-4</v>
      </c>
      <c r="E8883" s="13">
        <f>D8883*'Assumptions Notes'!C$12</f>
        <v>1.26E-2</v>
      </c>
      <c r="F8883" s="15">
        <f t="shared" si="276"/>
        <v>8.4210000000000014E-3</v>
      </c>
      <c r="G8883" s="10">
        <f>IF(C8883&gt;'Assumptions Notes'!C$11,'Assumptions Notes'!C$11,C8883)</f>
        <v>80.2</v>
      </c>
      <c r="H8883" s="15">
        <f t="shared" si="277"/>
        <v>8.4210000000000014E-3</v>
      </c>
      <c r="I8883" s="2">
        <f>IF(C8883&gt;'Assumptions Notes'!C$11,-C8883*('Assumptions Notes'!C$13/(2*1000)),G8883*D8883)</f>
        <v>8.4210000000000014E-3</v>
      </c>
    </row>
    <row r="8884" spans="1:9" ht="16" x14ac:dyDescent="0.2">
      <c r="A8884" s="5">
        <v>42737.0625</v>
      </c>
      <c r="B8884" s="2">
        <v>1015.27</v>
      </c>
      <c r="C8884" s="29">
        <v>77.8</v>
      </c>
      <c r="D8884" s="8">
        <v>1.025E-4</v>
      </c>
      <c r="E8884" s="13">
        <f>D8884*'Assumptions Notes'!C$12</f>
        <v>1.23E-2</v>
      </c>
      <c r="F8884" s="15">
        <f t="shared" si="276"/>
        <v>7.974499999999999E-3</v>
      </c>
      <c r="G8884" s="10">
        <f>IF(C8884&gt;'Assumptions Notes'!C$11,'Assumptions Notes'!C$11,C8884)</f>
        <v>77.8</v>
      </c>
      <c r="H8884" s="15">
        <f t="shared" si="277"/>
        <v>7.974499999999999E-3</v>
      </c>
      <c r="I8884" s="2">
        <f>IF(C8884&gt;'Assumptions Notes'!C$11,-C8884*('Assumptions Notes'!C$13/(2*1000)),G8884*D8884)</f>
        <v>7.974499999999999E-3</v>
      </c>
    </row>
    <row r="8885" spans="1:9" ht="16" x14ac:dyDescent="0.2">
      <c r="A8885" s="5">
        <v>42737.083333333336</v>
      </c>
      <c r="B8885" s="2">
        <v>971.55</v>
      </c>
      <c r="C8885" s="29">
        <v>76.7</v>
      </c>
      <c r="D8885" s="8">
        <v>1E-4</v>
      </c>
      <c r="E8885" s="13">
        <f>D8885*'Assumptions Notes'!C$12</f>
        <v>1.2E-2</v>
      </c>
      <c r="F8885" s="15">
        <f t="shared" si="276"/>
        <v>7.6700000000000006E-3</v>
      </c>
      <c r="G8885" s="10">
        <f>IF(C8885&gt;'Assumptions Notes'!C$11,'Assumptions Notes'!C$11,C8885)</f>
        <v>76.7</v>
      </c>
      <c r="H8885" s="15">
        <f t="shared" si="277"/>
        <v>7.6700000000000006E-3</v>
      </c>
      <c r="I8885" s="2">
        <f>IF(C8885&gt;'Assumptions Notes'!C$11,-C8885*('Assumptions Notes'!C$13/(2*1000)),G8885*D8885)</f>
        <v>7.6700000000000006E-3</v>
      </c>
    </row>
    <row r="8886" spans="1:9" ht="16" x14ac:dyDescent="0.2">
      <c r="A8886" s="5">
        <v>42737.104166666664</v>
      </c>
      <c r="B8886" s="2">
        <v>956.41</v>
      </c>
      <c r="C8886" s="29">
        <v>74.599999999999994</v>
      </c>
      <c r="D8886" s="8">
        <v>9.8750000000000002E-5</v>
      </c>
      <c r="E8886" s="13">
        <f>D8886*'Assumptions Notes'!C$12</f>
        <v>1.1849999999999999E-2</v>
      </c>
      <c r="F8886" s="15">
        <f t="shared" si="276"/>
        <v>7.3667499999999992E-3</v>
      </c>
      <c r="G8886" s="10">
        <f>IF(C8886&gt;'Assumptions Notes'!C$11,'Assumptions Notes'!C$11,C8886)</f>
        <v>74.599999999999994</v>
      </c>
      <c r="H8886" s="15">
        <f t="shared" si="277"/>
        <v>7.3667499999999992E-3</v>
      </c>
      <c r="I8886" s="2">
        <f>IF(C8886&gt;'Assumptions Notes'!C$11,-C8886*('Assumptions Notes'!C$13/(2*1000)),G8886*D8886)</f>
        <v>7.3667499999999992E-3</v>
      </c>
    </row>
    <row r="8887" spans="1:9" ht="16" x14ac:dyDescent="0.2">
      <c r="A8887" s="5">
        <v>42737.125</v>
      </c>
      <c r="B8887" s="2">
        <v>947.37</v>
      </c>
      <c r="C8887" s="29">
        <v>121.5</v>
      </c>
      <c r="D8887" s="8">
        <v>9.7499999999999998E-5</v>
      </c>
      <c r="E8887" s="13">
        <f>D8887*'Assumptions Notes'!C$12</f>
        <v>1.17E-2</v>
      </c>
      <c r="F8887" s="15">
        <f t="shared" si="276"/>
        <v>1.1846249999999999E-2</v>
      </c>
      <c r="G8887" s="10">
        <f>IF(C8887&gt;'Assumptions Notes'!C$11,'Assumptions Notes'!C$11,C8887)</f>
        <v>121.5</v>
      </c>
      <c r="H8887" s="15">
        <f t="shared" si="277"/>
        <v>1.1846249999999999E-2</v>
      </c>
      <c r="I8887" s="2">
        <f>IF(C8887&gt;'Assumptions Notes'!C$11,-C8887*('Assumptions Notes'!C$13/(2*1000)),G8887*D8887)</f>
        <v>1.1846249999999999E-2</v>
      </c>
    </row>
    <row r="8888" spans="1:9" ht="16" x14ac:dyDescent="0.2">
      <c r="A8888" s="5">
        <v>42737.145833333336</v>
      </c>
      <c r="B8888" s="2">
        <v>938.75</v>
      </c>
      <c r="C8888" s="29">
        <v>122.1</v>
      </c>
      <c r="D8888" s="8">
        <v>9.6250000000000009E-5</v>
      </c>
      <c r="E8888" s="13">
        <f>D8888*'Assumptions Notes'!C$12</f>
        <v>1.1550000000000001E-2</v>
      </c>
      <c r="F8888" s="15">
        <f t="shared" si="276"/>
        <v>1.1752125E-2</v>
      </c>
      <c r="G8888" s="10">
        <f>IF(C8888&gt;'Assumptions Notes'!C$11,'Assumptions Notes'!C$11,C8888)</f>
        <v>122.1</v>
      </c>
      <c r="H8888" s="15">
        <f t="shared" si="277"/>
        <v>1.1752125E-2</v>
      </c>
      <c r="I8888" s="2">
        <f>IF(C8888&gt;'Assumptions Notes'!C$11,-C8888*('Assumptions Notes'!C$13/(2*1000)),G8888*D8888)</f>
        <v>1.1752125E-2</v>
      </c>
    </row>
    <row r="8889" spans="1:9" ht="16" x14ac:dyDescent="0.2">
      <c r="A8889" s="5">
        <v>42737.166666666664</v>
      </c>
      <c r="B8889" s="2">
        <v>927.28</v>
      </c>
      <c r="C8889" s="29">
        <v>116.9</v>
      </c>
      <c r="D8889" s="8">
        <v>9.5000000000000005E-5</v>
      </c>
      <c r="E8889" s="13">
        <f>D8889*'Assumptions Notes'!C$12</f>
        <v>1.14E-2</v>
      </c>
      <c r="F8889" s="15">
        <f t="shared" si="276"/>
        <v>1.1105500000000001E-2</v>
      </c>
      <c r="G8889" s="10">
        <f>IF(C8889&gt;'Assumptions Notes'!C$11,'Assumptions Notes'!C$11,C8889)</f>
        <v>116.9</v>
      </c>
      <c r="H8889" s="15">
        <f t="shared" si="277"/>
        <v>1.1105500000000001E-2</v>
      </c>
      <c r="I8889" s="2">
        <f>IF(C8889&gt;'Assumptions Notes'!C$11,-C8889*('Assumptions Notes'!C$13/(2*1000)),G8889*D8889)</f>
        <v>1.1105500000000001E-2</v>
      </c>
    </row>
    <row r="8890" spans="1:9" ht="16" x14ac:dyDescent="0.2">
      <c r="A8890" s="5">
        <v>42737.1875</v>
      </c>
      <c r="B8890" s="2">
        <v>904.43</v>
      </c>
      <c r="C8890" s="29">
        <v>114.8</v>
      </c>
      <c r="D8890" s="8">
        <v>9.6250000000000009E-5</v>
      </c>
      <c r="E8890" s="13">
        <f>D8890*'Assumptions Notes'!C$12</f>
        <v>1.1550000000000001E-2</v>
      </c>
      <c r="F8890" s="15">
        <f t="shared" si="276"/>
        <v>1.10495E-2</v>
      </c>
      <c r="G8890" s="10">
        <f>IF(C8890&gt;'Assumptions Notes'!C$11,'Assumptions Notes'!C$11,C8890)</f>
        <v>114.8</v>
      </c>
      <c r="H8890" s="15">
        <f t="shared" si="277"/>
        <v>1.10495E-2</v>
      </c>
      <c r="I8890" s="2">
        <f>IF(C8890&gt;'Assumptions Notes'!C$11,-C8890*('Assumptions Notes'!C$13/(2*1000)),G8890*D8890)</f>
        <v>1.10495E-2</v>
      </c>
    </row>
    <row r="8891" spans="1:9" ht="16" x14ac:dyDescent="0.2">
      <c r="A8891" s="5">
        <v>42737.208333333336</v>
      </c>
      <c r="B8891" s="2">
        <v>925.61</v>
      </c>
      <c r="C8891" s="29">
        <v>109.1</v>
      </c>
      <c r="D8891" s="8">
        <v>9.7499999999999998E-5</v>
      </c>
      <c r="E8891" s="13">
        <f>D8891*'Assumptions Notes'!C$12</f>
        <v>1.17E-2</v>
      </c>
      <c r="F8891" s="15">
        <f t="shared" si="276"/>
        <v>1.0637249999999999E-2</v>
      </c>
      <c r="G8891" s="10">
        <f>IF(C8891&gt;'Assumptions Notes'!C$11,'Assumptions Notes'!C$11,C8891)</f>
        <v>109.1</v>
      </c>
      <c r="H8891" s="15">
        <f t="shared" si="277"/>
        <v>1.0637249999999999E-2</v>
      </c>
      <c r="I8891" s="2">
        <f>IF(C8891&gt;'Assumptions Notes'!C$11,-C8891*('Assumptions Notes'!C$13/(2*1000)),G8891*D8891)</f>
        <v>1.0637249999999999E-2</v>
      </c>
    </row>
    <row r="8892" spans="1:9" ht="16" x14ac:dyDescent="0.2">
      <c r="A8892" s="5">
        <v>42737.229166666664</v>
      </c>
      <c r="B8892" s="2">
        <v>913.98</v>
      </c>
      <c r="C8892" s="29">
        <v>107.7</v>
      </c>
      <c r="D8892" s="8">
        <v>1.15E-4</v>
      </c>
      <c r="E8892" s="13">
        <f>D8892*'Assumptions Notes'!C$12</f>
        <v>1.38E-2</v>
      </c>
      <c r="F8892" s="15">
        <f t="shared" si="276"/>
        <v>1.2385500000000001E-2</v>
      </c>
      <c r="G8892" s="10">
        <f>IF(C8892&gt;'Assumptions Notes'!C$11,'Assumptions Notes'!C$11,C8892)</f>
        <v>107.7</v>
      </c>
      <c r="H8892" s="15">
        <f t="shared" si="277"/>
        <v>1.2385500000000001E-2</v>
      </c>
      <c r="I8892" s="2">
        <f>IF(C8892&gt;'Assumptions Notes'!C$11,-C8892*('Assumptions Notes'!C$13/(2*1000)),G8892*D8892)</f>
        <v>1.2385500000000001E-2</v>
      </c>
    </row>
    <row r="8893" spans="1:9" ht="16" x14ac:dyDescent="0.2">
      <c r="A8893" s="5">
        <v>42737.25</v>
      </c>
      <c r="B8893" s="2">
        <v>936.57</v>
      </c>
      <c r="C8893" s="29">
        <v>105.7</v>
      </c>
      <c r="D8893" s="8">
        <v>1.325E-4</v>
      </c>
      <c r="E8893" s="13">
        <f>D8893*'Assumptions Notes'!C$12</f>
        <v>1.5900000000000001E-2</v>
      </c>
      <c r="F8893" s="15">
        <f t="shared" si="276"/>
        <v>1.400525E-2</v>
      </c>
      <c r="G8893" s="10">
        <f>IF(C8893&gt;'Assumptions Notes'!C$11,'Assumptions Notes'!C$11,C8893)</f>
        <v>105.7</v>
      </c>
      <c r="H8893" s="15">
        <f t="shared" si="277"/>
        <v>1.400525E-2</v>
      </c>
      <c r="I8893" s="2">
        <f>IF(C8893&gt;'Assumptions Notes'!C$11,-C8893*('Assumptions Notes'!C$13/(2*1000)),G8893*D8893)</f>
        <v>1.400525E-2</v>
      </c>
    </row>
    <row r="8894" spans="1:9" ht="16" x14ac:dyDescent="0.2">
      <c r="A8894" s="5">
        <v>42737.270833333336</v>
      </c>
      <c r="B8894" s="2">
        <v>934.61</v>
      </c>
      <c r="C8894" s="29">
        <v>107.1</v>
      </c>
      <c r="D8894" s="8">
        <v>1.6249999999999999E-4</v>
      </c>
      <c r="E8894" s="13">
        <f>D8894*'Assumptions Notes'!C$12</f>
        <v>1.95E-2</v>
      </c>
      <c r="F8894" s="15">
        <f t="shared" si="276"/>
        <v>1.7403749999999999E-2</v>
      </c>
      <c r="G8894" s="10">
        <f>IF(C8894&gt;'Assumptions Notes'!C$11,'Assumptions Notes'!C$11,C8894)</f>
        <v>107.1</v>
      </c>
      <c r="H8894" s="15">
        <f t="shared" si="277"/>
        <v>1.7403749999999999E-2</v>
      </c>
      <c r="I8894" s="2">
        <f>IF(C8894&gt;'Assumptions Notes'!C$11,-C8894*('Assumptions Notes'!C$13/(2*1000)),G8894*D8894)</f>
        <v>1.7403749999999999E-2</v>
      </c>
    </row>
    <row r="8895" spans="1:9" ht="16" x14ac:dyDescent="0.2">
      <c r="A8895" s="5">
        <v>42737.291666666664</v>
      </c>
      <c r="B8895" s="2">
        <v>947.09</v>
      </c>
      <c r="C8895" s="29">
        <v>113</v>
      </c>
      <c r="D8895" s="8">
        <v>1.9249999999999999E-4</v>
      </c>
      <c r="E8895" s="13">
        <f>D8895*'Assumptions Notes'!C$12</f>
        <v>2.3099999999999999E-2</v>
      </c>
      <c r="F8895" s="15">
        <f t="shared" si="276"/>
        <v>2.1752499999999998E-2</v>
      </c>
      <c r="G8895" s="10">
        <f>IF(C8895&gt;'Assumptions Notes'!C$11,'Assumptions Notes'!C$11,C8895)</f>
        <v>113</v>
      </c>
      <c r="H8895" s="15">
        <f t="shared" si="277"/>
        <v>2.1752499999999998E-2</v>
      </c>
      <c r="I8895" s="2">
        <f>IF(C8895&gt;'Assumptions Notes'!C$11,-C8895*('Assumptions Notes'!C$13/(2*1000)),G8895*D8895)</f>
        <v>2.1752499999999998E-2</v>
      </c>
    </row>
    <row r="8896" spans="1:9" ht="16" x14ac:dyDescent="0.2">
      <c r="A8896" s="5">
        <v>42737.3125</v>
      </c>
      <c r="B8896" s="2">
        <v>953.37</v>
      </c>
      <c r="C8896" s="29">
        <v>115.6</v>
      </c>
      <c r="D8896" s="8">
        <v>2.0875000000000001E-4</v>
      </c>
      <c r="E8896" s="13">
        <f>D8896*'Assumptions Notes'!C$12</f>
        <v>2.5049999999999999E-2</v>
      </c>
      <c r="F8896" s="15">
        <f t="shared" si="276"/>
        <v>2.41315E-2</v>
      </c>
      <c r="G8896" s="10">
        <f>IF(C8896&gt;'Assumptions Notes'!C$11,'Assumptions Notes'!C$11,C8896)</f>
        <v>115.6</v>
      </c>
      <c r="H8896" s="15">
        <f t="shared" si="277"/>
        <v>2.41315E-2</v>
      </c>
      <c r="I8896" s="2">
        <f>IF(C8896&gt;'Assumptions Notes'!C$11,-C8896*('Assumptions Notes'!C$13/(2*1000)),G8896*D8896)</f>
        <v>2.41315E-2</v>
      </c>
    </row>
    <row r="8897" spans="1:9" ht="16" x14ac:dyDescent="0.2">
      <c r="A8897" s="5">
        <v>42737.333333333336</v>
      </c>
      <c r="B8897" s="2">
        <v>937.98</v>
      </c>
      <c r="C8897" s="29">
        <v>118</v>
      </c>
      <c r="D8897" s="8">
        <v>2.2499999999999999E-4</v>
      </c>
      <c r="E8897" s="13">
        <f>D8897*'Assumptions Notes'!C$12</f>
        <v>2.7E-2</v>
      </c>
      <c r="F8897" s="15">
        <f t="shared" si="276"/>
        <v>2.6550000000000001E-2</v>
      </c>
      <c r="G8897" s="10">
        <f>IF(C8897&gt;'Assumptions Notes'!C$11,'Assumptions Notes'!C$11,C8897)</f>
        <v>118</v>
      </c>
      <c r="H8897" s="15">
        <f t="shared" si="277"/>
        <v>2.6550000000000001E-2</v>
      </c>
      <c r="I8897" s="2">
        <f>IF(C8897&gt;'Assumptions Notes'!C$11,-C8897*('Assumptions Notes'!C$13/(2*1000)),G8897*D8897)</f>
        <v>2.6550000000000001E-2</v>
      </c>
    </row>
    <row r="8898" spans="1:9" ht="16" x14ac:dyDescent="0.2">
      <c r="A8898" s="5">
        <v>42737.354166666664</v>
      </c>
      <c r="B8898" s="2">
        <v>896.7</v>
      </c>
      <c r="C8898" s="29">
        <v>117.5</v>
      </c>
      <c r="D8898" s="8">
        <v>2.2625E-4</v>
      </c>
      <c r="E8898" s="13">
        <f>D8898*'Assumptions Notes'!C$12</f>
        <v>2.7150000000000001E-2</v>
      </c>
      <c r="F8898" s="15">
        <f t="shared" si="276"/>
        <v>2.6584375E-2</v>
      </c>
      <c r="G8898" s="10">
        <f>IF(C8898&gt;'Assumptions Notes'!C$11,'Assumptions Notes'!C$11,C8898)</f>
        <v>117.5</v>
      </c>
      <c r="H8898" s="15">
        <f t="shared" si="277"/>
        <v>2.6584375E-2</v>
      </c>
      <c r="I8898" s="2">
        <f>IF(C8898&gt;'Assumptions Notes'!C$11,-C8898*('Assumptions Notes'!C$13/(2*1000)),G8898*D8898)</f>
        <v>2.6584375E-2</v>
      </c>
    </row>
    <row r="8899" spans="1:9" ht="16" x14ac:dyDescent="0.2">
      <c r="A8899" s="5">
        <v>42737.375</v>
      </c>
      <c r="B8899" s="2">
        <v>893.02</v>
      </c>
      <c r="C8899" s="29">
        <v>118.8</v>
      </c>
      <c r="D8899" s="8">
        <v>2.275E-4</v>
      </c>
      <c r="E8899" s="13">
        <f>D8899*'Assumptions Notes'!C$12</f>
        <v>2.7300000000000001E-2</v>
      </c>
      <c r="F8899" s="15">
        <f t="shared" ref="F8899:F8962" si="278">D8899*C8899</f>
        <v>2.7026999999999999E-2</v>
      </c>
      <c r="G8899" s="10">
        <f>IF(C8899&gt;'Assumptions Notes'!C$11,'Assumptions Notes'!C$11,C8899)</f>
        <v>118.8</v>
      </c>
      <c r="H8899" s="15">
        <f t="shared" ref="H8899:H8962" si="279">G8899*D8899</f>
        <v>2.7026999999999999E-2</v>
      </c>
      <c r="I8899" s="2">
        <f>IF(C8899&gt;'Assumptions Notes'!C$11,-C8899*('Assumptions Notes'!C$13/(2*1000)),G8899*D8899)</f>
        <v>2.7026999999999999E-2</v>
      </c>
    </row>
    <row r="8900" spans="1:9" ht="16" x14ac:dyDescent="0.2">
      <c r="A8900" s="5">
        <v>42737.395833333336</v>
      </c>
      <c r="B8900" s="2">
        <v>841.71</v>
      </c>
      <c r="C8900" s="29">
        <v>118.1</v>
      </c>
      <c r="D8900" s="8">
        <v>2.1875E-4</v>
      </c>
      <c r="E8900" s="13">
        <f>D8900*'Assumptions Notes'!C$12</f>
        <v>2.6249999999999999E-2</v>
      </c>
      <c r="F8900" s="15">
        <f t="shared" si="278"/>
        <v>2.5834375E-2</v>
      </c>
      <c r="G8900" s="10">
        <f>IF(C8900&gt;'Assumptions Notes'!C$11,'Assumptions Notes'!C$11,C8900)</f>
        <v>118.1</v>
      </c>
      <c r="H8900" s="15">
        <f t="shared" si="279"/>
        <v>2.5834375E-2</v>
      </c>
      <c r="I8900" s="2">
        <f>IF(C8900&gt;'Assumptions Notes'!C$11,-C8900*('Assumptions Notes'!C$13/(2*1000)),G8900*D8900)</f>
        <v>2.5834375E-2</v>
      </c>
    </row>
    <row r="8901" spans="1:9" ht="16" x14ac:dyDescent="0.2">
      <c r="A8901" s="5">
        <v>42737.416666666664</v>
      </c>
      <c r="B8901" s="2">
        <v>811.36</v>
      </c>
      <c r="C8901" s="29">
        <v>115</v>
      </c>
      <c r="D8901" s="8">
        <v>2.1000000000000001E-4</v>
      </c>
      <c r="E8901" s="13">
        <f>D8901*'Assumptions Notes'!C$12</f>
        <v>2.52E-2</v>
      </c>
      <c r="F8901" s="15">
        <f t="shared" si="278"/>
        <v>2.4150000000000001E-2</v>
      </c>
      <c r="G8901" s="10">
        <f>IF(C8901&gt;'Assumptions Notes'!C$11,'Assumptions Notes'!C$11,C8901)</f>
        <v>115</v>
      </c>
      <c r="H8901" s="15">
        <f t="shared" si="279"/>
        <v>2.4150000000000001E-2</v>
      </c>
      <c r="I8901" s="2">
        <f>IF(C8901&gt;'Assumptions Notes'!C$11,-C8901*('Assumptions Notes'!C$13/(2*1000)),G8901*D8901)</f>
        <v>2.4150000000000001E-2</v>
      </c>
    </row>
    <row r="8902" spans="1:9" ht="16" x14ac:dyDescent="0.2">
      <c r="A8902" s="5">
        <v>42737.4375</v>
      </c>
      <c r="B8902" s="2">
        <v>766.72</v>
      </c>
      <c r="C8902" s="29">
        <v>109.9</v>
      </c>
      <c r="D8902" s="8">
        <v>2.075E-4</v>
      </c>
      <c r="E8902" s="13">
        <f>D8902*'Assumptions Notes'!C$12</f>
        <v>2.4899999999999999E-2</v>
      </c>
      <c r="F8902" s="15">
        <f t="shared" si="278"/>
        <v>2.2804250000000002E-2</v>
      </c>
      <c r="G8902" s="10">
        <f>IF(C8902&gt;'Assumptions Notes'!C$11,'Assumptions Notes'!C$11,C8902)</f>
        <v>109.9</v>
      </c>
      <c r="H8902" s="15">
        <f t="shared" si="279"/>
        <v>2.2804250000000002E-2</v>
      </c>
      <c r="I8902" s="2">
        <f>IF(C8902&gt;'Assumptions Notes'!C$11,-C8902*('Assumptions Notes'!C$13/(2*1000)),G8902*D8902)</f>
        <v>2.2804250000000002E-2</v>
      </c>
    </row>
    <row r="8903" spans="1:9" ht="16" x14ac:dyDescent="0.2">
      <c r="A8903" s="5">
        <v>42737.458333333336</v>
      </c>
      <c r="B8903" s="2">
        <v>745.31</v>
      </c>
      <c r="C8903" s="29">
        <v>108.5</v>
      </c>
      <c r="D8903" s="8">
        <v>2.05E-4</v>
      </c>
      <c r="E8903" s="13">
        <f>D8903*'Assumptions Notes'!C$12</f>
        <v>2.46E-2</v>
      </c>
      <c r="F8903" s="15">
        <f t="shared" si="278"/>
        <v>2.2242499999999998E-2</v>
      </c>
      <c r="G8903" s="10">
        <f>IF(C8903&gt;'Assumptions Notes'!C$11,'Assumptions Notes'!C$11,C8903)</f>
        <v>108.5</v>
      </c>
      <c r="H8903" s="15">
        <f t="shared" si="279"/>
        <v>2.2242499999999998E-2</v>
      </c>
      <c r="I8903" s="2">
        <f>IF(C8903&gt;'Assumptions Notes'!C$11,-C8903*('Assumptions Notes'!C$13/(2*1000)),G8903*D8903)</f>
        <v>2.2242499999999998E-2</v>
      </c>
    </row>
    <row r="8904" spans="1:9" ht="16" x14ac:dyDescent="0.2">
      <c r="A8904" s="5">
        <v>42737.479166666664</v>
      </c>
      <c r="B8904" s="2">
        <v>701.48</v>
      </c>
      <c r="C8904" s="29">
        <v>106.2</v>
      </c>
      <c r="D8904" s="8">
        <v>2.1499999999999999E-4</v>
      </c>
      <c r="E8904" s="13">
        <f>D8904*'Assumptions Notes'!C$12</f>
        <v>2.58E-2</v>
      </c>
      <c r="F8904" s="15">
        <f t="shared" si="278"/>
        <v>2.2832999999999999E-2</v>
      </c>
      <c r="G8904" s="10">
        <f>IF(C8904&gt;'Assumptions Notes'!C$11,'Assumptions Notes'!C$11,C8904)</f>
        <v>106.2</v>
      </c>
      <c r="H8904" s="15">
        <f t="shared" si="279"/>
        <v>2.2832999999999999E-2</v>
      </c>
      <c r="I8904" s="2">
        <f>IF(C8904&gt;'Assumptions Notes'!C$11,-C8904*('Assumptions Notes'!C$13/(2*1000)),G8904*D8904)</f>
        <v>2.2832999999999999E-2</v>
      </c>
    </row>
    <row r="8905" spans="1:9" ht="16" x14ac:dyDescent="0.2">
      <c r="A8905" s="5">
        <v>42737.5</v>
      </c>
      <c r="B8905" s="2">
        <v>697.59</v>
      </c>
      <c r="C8905" s="29">
        <v>104.5</v>
      </c>
      <c r="D8905" s="8">
        <v>2.2499999999999999E-4</v>
      </c>
      <c r="E8905" s="13">
        <f>D8905*'Assumptions Notes'!C$12</f>
        <v>2.7E-2</v>
      </c>
      <c r="F8905" s="15">
        <f t="shared" si="278"/>
        <v>2.3512499999999999E-2</v>
      </c>
      <c r="G8905" s="10">
        <f>IF(C8905&gt;'Assumptions Notes'!C$11,'Assumptions Notes'!C$11,C8905)</f>
        <v>104.5</v>
      </c>
      <c r="H8905" s="15">
        <f t="shared" si="279"/>
        <v>2.3512499999999999E-2</v>
      </c>
      <c r="I8905" s="2">
        <f>IF(C8905&gt;'Assumptions Notes'!C$11,-C8905*('Assumptions Notes'!C$13/(2*1000)),G8905*D8905)</f>
        <v>2.3512499999999999E-2</v>
      </c>
    </row>
    <row r="8906" spans="1:9" ht="16" x14ac:dyDescent="0.2">
      <c r="A8906" s="5">
        <v>42737.520833333336</v>
      </c>
      <c r="B8906" s="2">
        <v>690.07</v>
      </c>
      <c r="C8906" s="29">
        <v>105.4</v>
      </c>
      <c r="D8906" s="8">
        <v>2.1250000000000002E-4</v>
      </c>
      <c r="E8906" s="13">
        <f>D8906*'Assumptions Notes'!C$12</f>
        <v>2.5500000000000002E-2</v>
      </c>
      <c r="F8906" s="15">
        <f t="shared" si="278"/>
        <v>2.2397500000000004E-2</v>
      </c>
      <c r="G8906" s="10">
        <f>IF(C8906&gt;'Assumptions Notes'!C$11,'Assumptions Notes'!C$11,C8906)</f>
        <v>105.4</v>
      </c>
      <c r="H8906" s="15">
        <f t="shared" si="279"/>
        <v>2.2397500000000004E-2</v>
      </c>
      <c r="I8906" s="2">
        <f>IF(C8906&gt;'Assumptions Notes'!C$11,-C8906*('Assumptions Notes'!C$13/(2*1000)),G8906*D8906)</f>
        <v>2.2397500000000004E-2</v>
      </c>
    </row>
    <row r="8907" spans="1:9" ht="16" x14ac:dyDescent="0.2">
      <c r="A8907" s="5">
        <v>42737.541666666664</v>
      </c>
      <c r="B8907" s="2">
        <v>714.49</v>
      </c>
      <c r="C8907" s="29">
        <v>111.1</v>
      </c>
      <c r="D8907" s="8">
        <v>2.0000000000000001E-4</v>
      </c>
      <c r="E8907" s="13">
        <f>D8907*'Assumptions Notes'!C$12</f>
        <v>2.4E-2</v>
      </c>
      <c r="F8907" s="15">
        <f t="shared" si="278"/>
        <v>2.222E-2</v>
      </c>
      <c r="G8907" s="10">
        <f>IF(C8907&gt;'Assumptions Notes'!C$11,'Assumptions Notes'!C$11,C8907)</f>
        <v>111.1</v>
      </c>
      <c r="H8907" s="15">
        <f t="shared" si="279"/>
        <v>2.222E-2</v>
      </c>
      <c r="I8907" s="2">
        <f>IF(C8907&gt;'Assumptions Notes'!C$11,-C8907*('Assumptions Notes'!C$13/(2*1000)),G8907*D8907)</f>
        <v>2.222E-2</v>
      </c>
    </row>
    <row r="8908" spans="1:9" ht="16" x14ac:dyDescent="0.2">
      <c r="A8908" s="5">
        <v>42737.5625</v>
      </c>
      <c r="B8908" s="2">
        <v>713.27</v>
      </c>
      <c r="C8908" s="29">
        <v>115.6</v>
      </c>
      <c r="D8908" s="8">
        <v>1.975E-4</v>
      </c>
      <c r="E8908" s="13">
        <f>D8908*'Assumptions Notes'!C$12</f>
        <v>2.3699999999999999E-2</v>
      </c>
      <c r="F8908" s="15">
        <f t="shared" si="278"/>
        <v>2.2831000000000001E-2</v>
      </c>
      <c r="G8908" s="10">
        <f>IF(C8908&gt;'Assumptions Notes'!C$11,'Assumptions Notes'!C$11,C8908)</f>
        <v>115.6</v>
      </c>
      <c r="H8908" s="15">
        <f t="shared" si="279"/>
        <v>2.2831000000000001E-2</v>
      </c>
      <c r="I8908" s="2">
        <f>IF(C8908&gt;'Assumptions Notes'!C$11,-C8908*('Assumptions Notes'!C$13/(2*1000)),G8908*D8908)</f>
        <v>2.2831000000000001E-2</v>
      </c>
    </row>
    <row r="8909" spans="1:9" ht="16" x14ac:dyDescent="0.2">
      <c r="A8909" s="5">
        <v>42737.583333333336</v>
      </c>
      <c r="B8909" s="2">
        <v>732.24</v>
      </c>
      <c r="C8909" s="29">
        <v>115.3</v>
      </c>
      <c r="D8909" s="8">
        <v>1.95E-4</v>
      </c>
      <c r="E8909" s="13">
        <f>D8909*'Assumptions Notes'!C$12</f>
        <v>2.3400000000000001E-2</v>
      </c>
      <c r="F8909" s="15">
        <f t="shared" si="278"/>
        <v>2.24835E-2</v>
      </c>
      <c r="G8909" s="10">
        <f>IF(C8909&gt;'Assumptions Notes'!C$11,'Assumptions Notes'!C$11,C8909)</f>
        <v>115.3</v>
      </c>
      <c r="H8909" s="15">
        <f t="shared" si="279"/>
        <v>2.24835E-2</v>
      </c>
      <c r="I8909" s="2">
        <f>IF(C8909&gt;'Assumptions Notes'!C$11,-C8909*('Assumptions Notes'!C$13/(2*1000)),G8909*D8909)</f>
        <v>2.24835E-2</v>
      </c>
    </row>
    <row r="8910" spans="1:9" ht="16" x14ac:dyDescent="0.2">
      <c r="A8910" s="5">
        <v>42737.604166666664</v>
      </c>
      <c r="B8910" s="2">
        <v>731.95</v>
      </c>
      <c r="C8910" s="29">
        <v>115</v>
      </c>
      <c r="D8910" s="8">
        <v>1.9625E-4</v>
      </c>
      <c r="E8910" s="13">
        <f>D8910*'Assumptions Notes'!C$12</f>
        <v>2.3550000000000001E-2</v>
      </c>
      <c r="F8910" s="15">
        <f t="shared" si="278"/>
        <v>2.2568749999999999E-2</v>
      </c>
      <c r="G8910" s="10">
        <f>IF(C8910&gt;'Assumptions Notes'!C$11,'Assumptions Notes'!C$11,C8910)</f>
        <v>115</v>
      </c>
      <c r="H8910" s="15">
        <f t="shared" si="279"/>
        <v>2.2568749999999999E-2</v>
      </c>
      <c r="I8910" s="2">
        <f>IF(C8910&gt;'Assumptions Notes'!C$11,-C8910*('Assumptions Notes'!C$13/(2*1000)),G8910*D8910)</f>
        <v>2.2568749999999999E-2</v>
      </c>
    </row>
    <row r="8911" spans="1:9" ht="16" x14ac:dyDescent="0.2">
      <c r="A8911" s="5">
        <v>42737.625</v>
      </c>
      <c r="B8911" s="2">
        <v>743.85</v>
      </c>
      <c r="C8911" s="29">
        <v>116.4</v>
      </c>
      <c r="D8911" s="8">
        <v>1.975E-4</v>
      </c>
      <c r="E8911" s="13">
        <f>D8911*'Assumptions Notes'!C$12</f>
        <v>2.3699999999999999E-2</v>
      </c>
      <c r="F8911" s="15">
        <f t="shared" si="278"/>
        <v>2.2989000000000002E-2</v>
      </c>
      <c r="G8911" s="10">
        <f>IF(C8911&gt;'Assumptions Notes'!C$11,'Assumptions Notes'!C$11,C8911)</f>
        <v>116.4</v>
      </c>
      <c r="H8911" s="15">
        <f t="shared" si="279"/>
        <v>2.2989000000000002E-2</v>
      </c>
      <c r="I8911" s="2">
        <f>IF(C8911&gt;'Assumptions Notes'!C$11,-C8911*('Assumptions Notes'!C$13/(2*1000)),G8911*D8911)</f>
        <v>2.2989000000000002E-2</v>
      </c>
    </row>
    <row r="8912" spans="1:9" ht="16" x14ac:dyDescent="0.2">
      <c r="A8912" s="5">
        <v>42737.645833333336</v>
      </c>
      <c r="B8912" s="2">
        <v>785.37</v>
      </c>
      <c r="C8912" s="29">
        <v>113.6</v>
      </c>
      <c r="D8912" s="8">
        <v>2.2124999999999998E-4</v>
      </c>
      <c r="E8912" s="13">
        <f>D8912*'Assumptions Notes'!C$12</f>
        <v>2.6549999999999997E-2</v>
      </c>
      <c r="F8912" s="15">
        <f t="shared" si="278"/>
        <v>2.5133999999999997E-2</v>
      </c>
      <c r="G8912" s="10">
        <f>IF(C8912&gt;'Assumptions Notes'!C$11,'Assumptions Notes'!C$11,C8912)</f>
        <v>113.6</v>
      </c>
      <c r="H8912" s="15">
        <f t="shared" si="279"/>
        <v>2.5133999999999997E-2</v>
      </c>
      <c r="I8912" s="2">
        <f>IF(C8912&gt;'Assumptions Notes'!C$11,-C8912*('Assumptions Notes'!C$13/(2*1000)),G8912*D8912)</f>
        <v>2.5133999999999997E-2</v>
      </c>
    </row>
    <row r="8913" spans="1:9" ht="16" x14ac:dyDescent="0.2">
      <c r="A8913" s="5">
        <v>42737.666666666664</v>
      </c>
      <c r="B8913" s="2">
        <v>840.37</v>
      </c>
      <c r="C8913" s="29">
        <v>113</v>
      </c>
      <c r="D8913" s="8">
        <v>2.4499999999999999E-4</v>
      </c>
      <c r="E8913" s="13">
        <f>D8913*'Assumptions Notes'!C$12</f>
        <v>2.9399999999999999E-2</v>
      </c>
      <c r="F8913" s="15">
        <f t="shared" si="278"/>
        <v>2.7684999999999998E-2</v>
      </c>
      <c r="G8913" s="10">
        <f>IF(C8913&gt;'Assumptions Notes'!C$11,'Assumptions Notes'!C$11,C8913)</f>
        <v>113</v>
      </c>
      <c r="H8913" s="15">
        <f t="shared" si="279"/>
        <v>2.7684999999999998E-2</v>
      </c>
      <c r="I8913" s="2">
        <f>IF(C8913&gt;'Assumptions Notes'!C$11,-C8913*('Assumptions Notes'!C$13/(2*1000)),G8913*D8913)</f>
        <v>2.7684999999999998E-2</v>
      </c>
    </row>
    <row r="8914" spans="1:9" ht="16" x14ac:dyDescent="0.2">
      <c r="A8914" s="5">
        <v>42737.6875</v>
      </c>
      <c r="B8914" s="2">
        <v>909.85</v>
      </c>
      <c r="C8914" s="29">
        <v>108</v>
      </c>
      <c r="D8914" s="8">
        <v>2.7E-4</v>
      </c>
      <c r="E8914" s="13">
        <f>D8914*'Assumptions Notes'!C$12</f>
        <v>3.2399999999999998E-2</v>
      </c>
      <c r="F8914" s="15">
        <f t="shared" si="278"/>
        <v>2.9160000000000002E-2</v>
      </c>
      <c r="G8914" s="10">
        <f>IF(C8914&gt;'Assumptions Notes'!C$11,'Assumptions Notes'!C$11,C8914)</f>
        <v>108</v>
      </c>
      <c r="H8914" s="15">
        <f t="shared" si="279"/>
        <v>2.9160000000000002E-2</v>
      </c>
      <c r="I8914" s="2">
        <f>IF(C8914&gt;'Assumptions Notes'!C$11,-C8914*('Assumptions Notes'!C$13/(2*1000)),G8914*D8914)</f>
        <v>2.9160000000000002E-2</v>
      </c>
    </row>
    <row r="8915" spans="1:9" ht="16" x14ac:dyDescent="0.2">
      <c r="A8915" s="5">
        <v>42737.708333333336</v>
      </c>
      <c r="B8915" s="2">
        <v>953.27</v>
      </c>
      <c r="C8915" s="29">
        <v>105.7</v>
      </c>
      <c r="D8915" s="8">
        <v>2.9500000000000001E-4</v>
      </c>
      <c r="E8915" s="13">
        <f>D8915*'Assumptions Notes'!C$12</f>
        <v>3.5400000000000001E-2</v>
      </c>
      <c r="F8915" s="15">
        <f t="shared" si="278"/>
        <v>3.1181500000000001E-2</v>
      </c>
      <c r="G8915" s="10">
        <f>IF(C8915&gt;'Assumptions Notes'!C$11,'Assumptions Notes'!C$11,C8915)</f>
        <v>105.7</v>
      </c>
      <c r="H8915" s="15">
        <f t="shared" si="279"/>
        <v>3.1181500000000001E-2</v>
      </c>
      <c r="I8915" s="2">
        <f>IF(C8915&gt;'Assumptions Notes'!C$11,-C8915*('Assumptions Notes'!C$13/(2*1000)),G8915*D8915)</f>
        <v>3.1181500000000001E-2</v>
      </c>
    </row>
    <row r="8916" spans="1:9" ht="16" x14ac:dyDescent="0.2">
      <c r="A8916" s="5">
        <v>42737.729166666664</v>
      </c>
      <c r="B8916" s="2">
        <v>1000.04</v>
      </c>
      <c r="C8916" s="29">
        <v>104.3</v>
      </c>
      <c r="D8916" s="8">
        <v>2.9750000000000002E-4</v>
      </c>
      <c r="E8916" s="13">
        <f>D8916*'Assumptions Notes'!C$12</f>
        <v>3.5700000000000003E-2</v>
      </c>
      <c r="F8916" s="15">
        <f t="shared" si="278"/>
        <v>3.1029250000000001E-2</v>
      </c>
      <c r="G8916" s="10">
        <f>IF(C8916&gt;'Assumptions Notes'!C$11,'Assumptions Notes'!C$11,C8916)</f>
        <v>104.3</v>
      </c>
      <c r="H8916" s="15">
        <f t="shared" si="279"/>
        <v>3.1029250000000001E-2</v>
      </c>
      <c r="I8916" s="2">
        <f>IF(C8916&gt;'Assumptions Notes'!C$11,-C8916*('Assumptions Notes'!C$13/(2*1000)),G8916*D8916)</f>
        <v>3.1029250000000001E-2</v>
      </c>
    </row>
    <row r="8917" spans="1:9" ht="16" x14ac:dyDescent="0.2">
      <c r="A8917" s="5">
        <v>42737.75</v>
      </c>
      <c r="B8917" s="2">
        <v>1050.21</v>
      </c>
      <c r="C8917" s="29">
        <v>102.7</v>
      </c>
      <c r="D8917" s="8">
        <v>2.9999999999999997E-4</v>
      </c>
      <c r="E8917" s="13">
        <f>D8917*'Assumptions Notes'!C$12</f>
        <v>3.5999999999999997E-2</v>
      </c>
      <c r="F8917" s="15">
        <f t="shared" si="278"/>
        <v>3.0809999999999997E-2</v>
      </c>
      <c r="G8917" s="10">
        <f>IF(C8917&gt;'Assumptions Notes'!C$11,'Assumptions Notes'!C$11,C8917)</f>
        <v>102.7</v>
      </c>
      <c r="H8917" s="15">
        <f t="shared" si="279"/>
        <v>3.0809999999999997E-2</v>
      </c>
      <c r="I8917" s="2">
        <f>IF(C8917&gt;'Assumptions Notes'!C$11,-C8917*('Assumptions Notes'!C$13/(2*1000)),G8917*D8917)</f>
        <v>3.0809999999999997E-2</v>
      </c>
    </row>
    <row r="8918" spans="1:9" ht="16" x14ac:dyDescent="0.2">
      <c r="A8918" s="5">
        <v>42737.770833333336</v>
      </c>
      <c r="B8918" s="2">
        <v>1081.94</v>
      </c>
      <c r="C8918" s="29">
        <v>104.7</v>
      </c>
      <c r="D8918" s="8">
        <v>2.9999999999999997E-4</v>
      </c>
      <c r="E8918" s="13">
        <f>D8918*'Assumptions Notes'!C$12</f>
        <v>3.5999999999999997E-2</v>
      </c>
      <c r="F8918" s="15">
        <f t="shared" si="278"/>
        <v>3.141E-2</v>
      </c>
      <c r="G8918" s="10">
        <f>IF(C8918&gt;'Assumptions Notes'!C$11,'Assumptions Notes'!C$11,C8918)</f>
        <v>104.7</v>
      </c>
      <c r="H8918" s="15">
        <f t="shared" si="279"/>
        <v>3.141E-2</v>
      </c>
      <c r="I8918" s="2">
        <f>IF(C8918&gt;'Assumptions Notes'!C$11,-C8918*('Assumptions Notes'!C$13/(2*1000)),G8918*D8918)</f>
        <v>3.141E-2</v>
      </c>
    </row>
    <row r="8919" spans="1:9" ht="16" x14ac:dyDescent="0.2">
      <c r="A8919" s="5">
        <v>42737.791666666664</v>
      </c>
      <c r="B8919" s="2">
        <v>1113.48</v>
      </c>
      <c r="C8919" s="29">
        <v>106.3</v>
      </c>
      <c r="D8919" s="8">
        <v>2.9999999999999997E-4</v>
      </c>
      <c r="E8919" s="13">
        <f>D8919*'Assumptions Notes'!C$12</f>
        <v>3.5999999999999997E-2</v>
      </c>
      <c r="F8919" s="15">
        <f t="shared" si="278"/>
        <v>3.1889999999999995E-2</v>
      </c>
      <c r="G8919" s="10">
        <f>IF(C8919&gt;'Assumptions Notes'!C$11,'Assumptions Notes'!C$11,C8919)</f>
        <v>106.3</v>
      </c>
      <c r="H8919" s="15">
        <f t="shared" si="279"/>
        <v>3.1889999999999995E-2</v>
      </c>
      <c r="I8919" s="2">
        <f>IF(C8919&gt;'Assumptions Notes'!C$11,-C8919*('Assumptions Notes'!C$13/(2*1000)),G8919*D8919)</f>
        <v>3.1889999999999995E-2</v>
      </c>
    </row>
    <row r="8920" spans="1:9" ht="16" x14ac:dyDescent="0.2">
      <c r="A8920" s="5">
        <v>42737.8125</v>
      </c>
      <c r="B8920" s="2">
        <v>1129.19</v>
      </c>
      <c r="C8920" s="29">
        <v>111.4</v>
      </c>
      <c r="D8920" s="8">
        <v>2.9750000000000002E-4</v>
      </c>
      <c r="E8920" s="13">
        <f>D8920*'Assumptions Notes'!C$12</f>
        <v>3.5700000000000003E-2</v>
      </c>
      <c r="F8920" s="15">
        <f t="shared" si="278"/>
        <v>3.3141500000000004E-2</v>
      </c>
      <c r="G8920" s="10">
        <f>IF(C8920&gt;'Assumptions Notes'!C$11,'Assumptions Notes'!C$11,C8920)</f>
        <v>111.4</v>
      </c>
      <c r="H8920" s="15">
        <f t="shared" si="279"/>
        <v>3.3141500000000004E-2</v>
      </c>
      <c r="I8920" s="2">
        <f>IF(C8920&gt;'Assumptions Notes'!C$11,-C8920*('Assumptions Notes'!C$13/(2*1000)),G8920*D8920)</f>
        <v>3.3141500000000004E-2</v>
      </c>
    </row>
    <row r="8921" spans="1:9" ht="16" x14ac:dyDescent="0.2">
      <c r="A8921" s="5">
        <v>42737.833333333336</v>
      </c>
      <c r="B8921" s="2">
        <v>1135.71</v>
      </c>
      <c r="C8921" s="29">
        <v>110.8</v>
      </c>
      <c r="D8921" s="8">
        <v>2.9500000000000001E-4</v>
      </c>
      <c r="E8921" s="13">
        <f>D8921*'Assumptions Notes'!C$12</f>
        <v>3.5400000000000001E-2</v>
      </c>
      <c r="F8921" s="15">
        <f t="shared" si="278"/>
        <v>3.2686E-2</v>
      </c>
      <c r="G8921" s="10">
        <f>IF(C8921&gt;'Assumptions Notes'!C$11,'Assumptions Notes'!C$11,C8921)</f>
        <v>110.8</v>
      </c>
      <c r="H8921" s="15">
        <f t="shared" si="279"/>
        <v>3.2686E-2</v>
      </c>
      <c r="I8921" s="2">
        <f>IF(C8921&gt;'Assumptions Notes'!C$11,-C8921*('Assumptions Notes'!C$13/(2*1000)),G8921*D8921)</f>
        <v>3.2686E-2</v>
      </c>
    </row>
    <row r="8922" spans="1:9" ht="16" x14ac:dyDescent="0.2">
      <c r="A8922" s="5">
        <v>42737.854166666664</v>
      </c>
      <c r="B8922" s="2">
        <v>1150.6600000000001</v>
      </c>
      <c r="C8922" s="29">
        <v>110.9</v>
      </c>
      <c r="D8922" s="8">
        <v>2.9E-4</v>
      </c>
      <c r="E8922" s="13">
        <f>D8922*'Assumptions Notes'!C$12</f>
        <v>3.4799999999999998E-2</v>
      </c>
      <c r="F8922" s="15">
        <f t="shared" si="278"/>
        <v>3.2161000000000002E-2</v>
      </c>
      <c r="G8922" s="10">
        <f>IF(C8922&gt;'Assumptions Notes'!C$11,'Assumptions Notes'!C$11,C8922)</f>
        <v>110.9</v>
      </c>
      <c r="H8922" s="15">
        <f t="shared" si="279"/>
        <v>3.2161000000000002E-2</v>
      </c>
      <c r="I8922" s="2">
        <f>IF(C8922&gt;'Assumptions Notes'!C$11,-C8922*('Assumptions Notes'!C$13/(2*1000)),G8922*D8922)</f>
        <v>3.2161000000000002E-2</v>
      </c>
    </row>
    <row r="8923" spans="1:9" ht="16" x14ac:dyDescent="0.2">
      <c r="A8923" s="5">
        <v>42737.875</v>
      </c>
      <c r="B8923" s="2">
        <v>1171.31</v>
      </c>
      <c r="C8923" s="29">
        <v>112.3</v>
      </c>
      <c r="D8923" s="8">
        <v>2.8499999999999999E-4</v>
      </c>
      <c r="E8923" s="13">
        <f>D8923*'Assumptions Notes'!C$12</f>
        <v>3.4200000000000001E-2</v>
      </c>
      <c r="F8923" s="15">
        <f t="shared" si="278"/>
        <v>3.2005499999999999E-2</v>
      </c>
      <c r="G8923" s="10">
        <f>IF(C8923&gt;'Assumptions Notes'!C$11,'Assumptions Notes'!C$11,C8923)</f>
        <v>112.3</v>
      </c>
      <c r="H8923" s="15">
        <f t="shared" si="279"/>
        <v>3.2005499999999999E-2</v>
      </c>
      <c r="I8923" s="2">
        <f>IF(C8923&gt;'Assumptions Notes'!C$11,-C8923*('Assumptions Notes'!C$13/(2*1000)),G8923*D8923)</f>
        <v>3.2005499999999999E-2</v>
      </c>
    </row>
    <row r="8924" spans="1:9" ht="16" x14ac:dyDescent="0.2">
      <c r="A8924" s="5">
        <v>42737.895833333336</v>
      </c>
      <c r="B8924" s="2">
        <v>1149.6099999999999</v>
      </c>
      <c r="C8924" s="29">
        <v>111.7</v>
      </c>
      <c r="D8924" s="8">
        <v>2.7E-4</v>
      </c>
      <c r="E8924" s="13">
        <f>D8924*'Assumptions Notes'!C$12</f>
        <v>3.2399999999999998E-2</v>
      </c>
      <c r="F8924" s="15">
        <f t="shared" si="278"/>
        <v>3.0159000000000002E-2</v>
      </c>
      <c r="G8924" s="10">
        <f>IF(C8924&gt;'Assumptions Notes'!C$11,'Assumptions Notes'!C$11,C8924)</f>
        <v>111.7</v>
      </c>
      <c r="H8924" s="15">
        <f t="shared" si="279"/>
        <v>3.0159000000000002E-2</v>
      </c>
      <c r="I8924" s="2">
        <f>IF(C8924&gt;'Assumptions Notes'!C$11,-C8924*('Assumptions Notes'!C$13/(2*1000)),G8924*D8924)</f>
        <v>3.0159000000000002E-2</v>
      </c>
    </row>
    <row r="8925" spans="1:9" ht="16" x14ac:dyDescent="0.2">
      <c r="A8925" s="5">
        <v>42737.916666666664</v>
      </c>
      <c r="B8925" s="2">
        <v>1123.06</v>
      </c>
      <c r="C8925" s="29">
        <v>105.7</v>
      </c>
      <c r="D8925" s="8">
        <v>2.5500000000000002E-4</v>
      </c>
      <c r="E8925" s="13">
        <f>D8925*'Assumptions Notes'!C$12</f>
        <v>3.0600000000000002E-2</v>
      </c>
      <c r="F8925" s="15">
        <f t="shared" si="278"/>
        <v>2.6953500000000002E-2</v>
      </c>
      <c r="G8925" s="10">
        <f>IF(C8925&gt;'Assumptions Notes'!C$11,'Assumptions Notes'!C$11,C8925)</f>
        <v>105.7</v>
      </c>
      <c r="H8925" s="15">
        <f t="shared" si="279"/>
        <v>2.6953500000000002E-2</v>
      </c>
      <c r="I8925" s="2">
        <f>IF(C8925&gt;'Assumptions Notes'!C$11,-C8925*('Assumptions Notes'!C$13/(2*1000)),G8925*D8925)</f>
        <v>2.6953500000000002E-2</v>
      </c>
    </row>
    <row r="8926" spans="1:9" ht="16" x14ac:dyDescent="0.2">
      <c r="A8926" s="5">
        <v>42737.9375</v>
      </c>
      <c r="B8926" s="2">
        <v>1084.75</v>
      </c>
      <c r="C8926" s="29">
        <v>102</v>
      </c>
      <c r="D8926" s="8">
        <v>2.1250000000000002E-4</v>
      </c>
      <c r="E8926" s="13">
        <f>D8926*'Assumptions Notes'!C$12</f>
        <v>2.5500000000000002E-2</v>
      </c>
      <c r="F8926" s="15">
        <f t="shared" si="278"/>
        <v>2.1675E-2</v>
      </c>
      <c r="G8926" s="10">
        <f>IF(C8926&gt;'Assumptions Notes'!C$11,'Assumptions Notes'!C$11,C8926)</f>
        <v>102</v>
      </c>
      <c r="H8926" s="15">
        <f t="shared" si="279"/>
        <v>2.1675E-2</v>
      </c>
      <c r="I8926" s="2">
        <f>IF(C8926&gt;'Assumptions Notes'!C$11,-C8926*('Assumptions Notes'!C$13/(2*1000)),G8926*D8926)</f>
        <v>2.1675E-2</v>
      </c>
    </row>
    <row r="8927" spans="1:9" ht="16" x14ac:dyDescent="0.2">
      <c r="A8927" s="5">
        <v>42737.958333333336</v>
      </c>
      <c r="B8927" s="2">
        <v>1084.6600000000001</v>
      </c>
      <c r="C8927" s="29">
        <v>100.3</v>
      </c>
      <c r="D8927" s="8">
        <v>1.7000000000000001E-4</v>
      </c>
      <c r="E8927" s="13">
        <f>D8927*'Assumptions Notes'!C$12</f>
        <v>2.0400000000000001E-2</v>
      </c>
      <c r="F8927" s="15">
        <f t="shared" si="278"/>
        <v>1.7051E-2</v>
      </c>
      <c r="G8927" s="10">
        <f>IF(C8927&gt;'Assumptions Notes'!C$11,'Assumptions Notes'!C$11,C8927)</f>
        <v>100.3</v>
      </c>
      <c r="H8927" s="15">
        <f t="shared" si="279"/>
        <v>1.7051E-2</v>
      </c>
      <c r="I8927" s="2">
        <f>IF(C8927&gt;'Assumptions Notes'!C$11,-C8927*('Assumptions Notes'!C$13/(2*1000)),G8927*D8927)</f>
        <v>1.7051E-2</v>
      </c>
    </row>
    <row r="8928" spans="1:9" ht="16" x14ac:dyDescent="0.2">
      <c r="A8928" s="5">
        <v>42737.979166666664</v>
      </c>
      <c r="B8928" s="2">
        <v>1080.52</v>
      </c>
      <c r="C8928" s="29">
        <v>98.3</v>
      </c>
      <c r="D8928" s="8">
        <v>1.5000000000000001E-4</v>
      </c>
      <c r="E8928" s="13">
        <f>D8928*'Assumptions Notes'!C$12</f>
        <v>1.8000000000000002E-2</v>
      </c>
      <c r="F8928" s="15">
        <f t="shared" si="278"/>
        <v>1.4745000000000001E-2</v>
      </c>
      <c r="G8928" s="10">
        <f>IF(C8928&gt;'Assumptions Notes'!C$11,'Assumptions Notes'!C$11,C8928)</f>
        <v>98.3</v>
      </c>
      <c r="H8928" s="15">
        <f t="shared" si="279"/>
        <v>1.4745000000000001E-2</v>
      </c>
      <c r="I8928" s="2">
        <f>IF(C8928&gt;'Assumptions Notes'!C$11,-C8928*('Assumptions Notes'!C$13/(2*1000)),G8928*D8928)</f>
        <v>1.4745000000000001E-2</v>
      </c>
    </row>
    <row r="8929" spans="1:9" ht="16" x14ac:dyDescent="0.2">
      <c r="A8929" s="5">
        <v>42738</v>
      </c>
      <c r="B8929" s="2">
        <v>1270.77</v>
      </c>
      <c r="C8929" s="29">
        <v>97.4</v>
      </c>
      <c r="D8929" s="8">
        <v>1.2999999999999999E-4</v>
      </c>
      <c r="E8929" s="13">
        <f>D8929*'Assumptions Notes'!C$12</f>
        <v>1.5599999999999999E-2</v>
      </c>
      <c r="F8929" s="15">
        <f t="shared" si="278"/>
        <v>1.2662E-2</v>
      </c>
      <c r="G8929" s="10">
        <f>IF(C8929&gt;'Assumptions Notes'!C$11,'Assumptions Notes'!C$11,C8929)</f>
        <v>97.4</v>
      </c>
      <c r="H8929" s="15">
        <f t="shared" si="279"/>
        <v>1.2662E-2</v>
      </c>
      <c r="I8929" s="2">
        <f>IF(C8929&gt;'Assumptions Notes'!C$11,-C8929*('Assumptions Notes'!C$13/(2*1000)),G8929*D8929)</f>
        <v>1.2662E-2</v>
      </c>
    </row>
    <row r="8930" spans="1:9" ht="16" x14ac:dyDescent="0.2">
      <c r="A8930" s="5">
        <v>42738.020833333336</v>
      </c>
      <c r="B8930" s="2">
        <v>1171.44</v>
      </c>
      <c r="C8930" s="29">
        <v>101.1</v>
      </c>
      <c r="D8930" s="8">
        <v>1.175E-4</v>
      </c>
      <c r="E8930" s="13">
        <f>D8930*'Assumptions Notes'!C$12</f>
        <v>1.41E-2</v>
      </c>
      <c r="F8930" s="15">
        <f t="shared" si="278"/>
        <v>1.1879249999999999E-2</v>
      </c>
      <c r="G8930" s="10">
        <f>IF(C8930&gt;'Assumptions Notes'!C$11,'Assumptions Notes'!C$11,C8930)</f>
        <v>101.1</v>
      </c>
      <c r="H8930" s="15">
        <f t="shared" si="279"/>
        <v>1.1879249999999999E-2</v>
      </c>
      <c r="I8930" s="2">
        <f>IF(C8930&gt;'Assumptions Notes'!C$11,-C8930*('Assumptions Notes'!C$13/(2*1000)),G8930*D8930)</f>
        <v>1.1879249999999999E-2</v>
      </c>
    </row>
    <row r="8931" spans="1:9" ht="16" x14ac:dyDescent="0.2">
      <c r="A8931" s="5">
        <v>42738.041666666664</v>
      </c>
      <c r="B8931" s="2">
        <v>1143.6300000000001</v>
      </c>
      <c r="C8931" s="29">
        <v>102.3</v>
      </c>
      <c r="D8931" s="8">
        <v>1.05E-4</v>
      </c>
      <c r="E8931" s="13">
        <f>D8931*'Assumptions Notes'!C$12</f>
        <v>1.26E-2</v>
      </c>
      <c r="F8931" s="15">
        <f t="shared" si="278"/>
        <v>1.0741499999999999E-2</v>
      </c>
      <c r="G8931" s="10">
        <f>IF(C8931&gt;'Assumptions Notes'!C$11,'Assumptions Notes'!C$11,C8931)</f>
        <v>102.3</v>
      </c>
      <c r="H8931" s="15">
        <f t="shared" si="279"/>
        <v>1.0741499999999999E-2</v>
      </c>
      <c r="I8931" s="2">
        <f>IF(C8931&gt;'Assumptions Notes'!C$11,-C8931*('Assumptions Notes'!C$13/(2*1000)),G8931*D8931)</f>
        <v>1.0741499999999999E-2</v>
      </c>
    </row>
    <row r="8932" spans="1:9" ht="16" x14ac:dyDescent="0.2">
      <c r="A8932" s="5">
        <v>42738.0625</v>
      </c>
      <c r="B8932" s="2">
        <v>1084.8</v>
      </c>
      <c r="C8932" s="29">
        <v>105.6</v>
      </c>
      <c r="D8932" s="8">
        <v>1.025E-4</v>
      </c>
      <c r="E8932" s="13">
        <f>D8932*'Assumptions Notes'!C$12</f>
        <v>1.23E-2</v>
      </c>
      <c r="F8932" s="15">
        <f t="shared" si="278"/>
        <v>1.0823999999999999E-2</v>
      </c>
      <c r="G8932" s="10">
        <f>IF(C8932&gt;'Assumptions Notes'!C$11,'Assumptions Notes'!C$11,C8932)</f>
        <v>105.6</v>
      </c>
      <c r="H8932" s="15">
        <f t="shared" si="279"/>
        <v>1.0823999999999999E-2</v>
      </c>
      <c r="I8932" s="2">
        <f>IF(C8932&gt;'Assumptions Notes'!C$11,-C8932*('Assumptions Notes'!C$13/(2*1000)),G8932*D8932)</f>
        <v>1.0823999999999999E-2</v>
      </c>
    </row>
    <row r="8933" spans="1:9" ht="16" x14ac:dyDescent="0.2">
      <c r="A8933" s="5">
        <v>42738.083333333336</v>
      </c>
      <c r="B8933" s="2">
        <v>1046.0899999999999</v>
      </c>
      <c r="C8933" s="29">
        <v>107.2</v>
      </c>
      <c r="D8933" s="8">
        <v>1E-4</v>
      </c>
      <c r="E8933" s="13">
        <f>D8933*'Assumptions Notes'!C$12</f>
        <v>1.2E-2</v>
      </c>
      <c r="F8933" s="15">
        <f t="shared" si="278"/>
        <v>1.072E-2</v>
      </c>
      <c r="G8933" s="10">
        <f>IF(C8933&gt;'Assumptions Notes'!C$11,'Assumptions Notes'!C$11,C8933)</f>
        <v>107.2</v>
      </c>
      <c r="H8933" s="15">
        <f t="shared" si="279"/>
        <v>1.072E-2</v>
      </c>
      <c r="I8933" s="2">
        <f>IF(C8933&gt;'Assumptions Notes'!C$11,-C8933*('Assumptions Notes'!C$13/(2*1000)),G8933*D8933)</f>
        <v>1.072E-2</v>
      </c>
    </row>
    <row r="8934" spans="1:9" ht="16" x14ac:dyDescent="0.2">
      <c r="A8934" s="5">
        <v>42738.104166666664</v>
      </c>
      <c r="B8934" s="2">
        <v>1029.08</v>
      </c>
      <c r="C8934" s="29">
        <v>106.8</v>
      </c>
      <c r="D8934" s="8">
        <v>9.8750000000000002E-5</v>
      </c>
      <c r="E8934" s="13">
        <f>D8934*'Assumptions Notes'!C$12</f>
        <v>1.1849999999999999E-2</v>
      </c>
      <c r="F8934" s="15">
        <f t="shared" si="278"/>
        <v>1.05465E-2</v>
      </c>
      <c r="G8934" s="10">
        <f>IF(C8934&gt;'Assumptions Notes'!C$11,'Assumptions Notes'!C$11,C8934)</f>
        <v>106.8</v>
      </c>
      <c r="H8934" s="15">
        <f t="shared" si="279"/>
        <v>1.05465E-2</v>
      </c>
      <c r="I8934" s="2">
        <f>IF(C8934&gt;'Assumptions Notes'!C$11,-C8934*('Assumptions Notes'!C$13/(2*1000)),G8934*D8934)</f>
        <v>1.05465E-2</v>
      </c>
    </row>
    <row r="8935" spans="1:9" ht="16" x14ac:dyDescent="0.2">
      <c r="A8935" s="5">
        <v>42738.125</v>
      </c>
      <c r="B8935" s="2">
        <v>1023.48</v>
      </c>
      <c r="C8935" s="29">
        <v>108.3</v>
      </c>
      <c r="D8935" s="8">
        <v>9.7499999999999998E-5</v>
      </c>
      <c r="E8935" s="13">
        <f>D8935*'Assumptions Notes'!C$12</f>
        <v>1.17E-2</v>
      </c>
      <c r="F8935" s="15">
        <f t="shared" si="278"/>
        <v>1.0559249999999999E-2</v>
      </c>
      <c r="G8935" s="10">
        <f>IF(C8935&gt;'Assumptions Notes'!C$11,'Assumptions Notes'!C$11,C8935)</f>
        <v>108.3</v>
      </c>
      <c r="H8935" s="15">
        <f t="shared" si="279"/>
        <v>1.0559249999999999E-2</v>
      </c>
      <c r="I8935" s="2">
        <f>IF(C8935&gt;'Assumptions Notes'!C$11,-C8935*('Assumptions Notes'!C$13/(2*1000)),G8935*D8935)</f>
        <v>1.0559249999999999E-2</v>
      </c>
    </row>
    <row r="8936" spans="1:9" ht="16" x14ac:dyDescent="0.2">
      <c r="A8936" s="5">
        <v>42738.145833333336</v>
      </c>
      <c r="B8936" s="2">
        <v>995.14</v>
      </c>
      <c r="C8936" s="29">
        <v>107.5</v>
      </c>
      <c r="D8936" s="8">
        <v>9.6250000000000009E-5</v>
      </c>
      <c r="E8936" s="13">
        <f>D8936*'Assumptions Notes'!C$12</f>
        <v>1.1550000000000001E-2</v>
      </c>
      <c r="F8936" s="15">
        <f t="shared" si="278"/>
        <v>1.0346875E-2</v>
      </c>
      <c r="G8936" s="10">
        <f>IF(C8936&gt;'Assumptions Notes'!C$11,'Assumptions Notes'!C$11,C8936)</f>
        <v>107.5</v>
      </c>
      <c r="H8936" s="15">
        <f t="shared" si="279"/>
        <v>1.0346875E-2</v>
      </c>
      <c r="I8936" s="2">
        <f>IF(C8936&gt;'Assumptions Notes'!C$11,-C8936*('Assumptions Notes'!C$13/(2*1000)),G8936*D8936)</f>
        <v>1.0346875E-2</v>
      </c>
    </row>
    <row r="8937" spans="1:9" ht="16" x14ac:dyDescent="0.2">
      <c r="A8937" s="5">
        <v>42738.166666666664</v>
      </c>
      <c r="B8937" s="2">
        <v>972.96</v>
      </c>
      <c r="C8937" s="29">
        <v>102</v>
      </c>
      <c r="D8937" s="8">
        <v>9.5000000000000005E-5</v>
      </c>
      <c r="E8937" s="13">
        <f>D8937*'Assumptions Notes'!C$12</f>
        <v>1.14E-2</v>
      </c>
      <c r="F8937" s="15">
        <f t="shared" si="278"/>
        <v>9.6900000000000007E-3</v>
      </c>
      <c r="G8937" s="10">
        <f>IF(C8937&gt;'Assumptions Notes'!C$11,'Assumptions Notes'!C$11,C8937)</f>
        <v>102</v>
      </c>
      <c r="H8937" s="15">
        <f t="shared" si="279"/>
        <v>9.6900000000000007E-3</v>
      </c>
      <c r="I8937" s="2">
        <f>IF(C8937&gt;'Assumptions Notes'!C$11,-C8937*('Assumptions Notes'!C$13/(2*1000)),G8937*D8937)</f>
        <v>9.6900000000000007E-3</v>
      </c>
    </row>
    <row r="8938" spans="1:9" ht="16" x14ac:dyDescent="0.2">
      <c r="A8938" s="5">
        <v>42738.1875</v>
      </c>
      <c r="B8938" s="2">
        <v>969.73</v>
      </c>
      <c r="C8938" s="29">
        <v>99.2</v>
      </c>
      <c r="D8938" s="8">
        <v>9.6250000000000009E-5</v>
      </c>
      <c r="E8938" s="13">
        <f>D8938*'Assumptions Notes'!C$12</f>
        <v>1.1550000000000001E-2</v>
      </c>
      <c r="F8938" s="15">
        <f t="shared" si="278"/>
        <v>9.5480000000000009E-3</v>
      </c>
      <c r="G8938" s="10">
        <f>IF(C8938&gt;'Assumptions Notes'!C$11,'Assumptions Notes'!C$11,C8938)</f>
        <v>99.2</v>
      </c>
      <c r="H8938" s="15">
        <f t="shared" si="279"/>
        <v>9.5480000000000009E-3</v>
      </c>
      <c r="I8938" s="2">
        <f>IF(C8938&gt;'Assumptions Notes'!C$11,-C8938*('Assumptions Notes'!C$13/(2*1000)),G8938*D8938)</f>
        <v>9.5480000000000009E-3</v>
      </c>
    </row>
    <row r="8939" spans="1:9" ht="16" x14ac:dyDescent="0.2">
      <c r="A8939" s="5">
        <v>42738.208333333336</v>
      </c>
      <c r="B8939" s="2">
        <v>1006.28</v>
      </c>
      <c r="C8939" s="29">
        <v>98.1</v>
      </c>
      <c r="D8939" s="8">
        <v>9.7499999999999998E-5</v>
      </c>
      <c r="E8939" s="13">
        <f>D8939*'Assumptions Notes'!C$12</f>
        <v>1.17E-2</v>
      </c>
      <c r="F8939" s="15">
        <f t="shared" si="278"/>
        <v>9.5647499999999986E-3</v>
      </c>
      <c r="G8939" s="10">
        <f>IF(C8939&gt;'Assumptions Notes'!C$11,'Assumptions Notes'!C$11,C8939)</f>
        <v>98.1</v>
      </c>
      <c r="H8939" s="15">
        <f t="shared" si="279"/>
        <v>9.5647499999999986E-3</v>
      </c>
      <c r="I8939" s="2">
        <f>IF(C8939&gt;'Assumptions Notes'!C$11,-C8939*('Assumptions Notes'!C$13/(2*1000)),G8939*D8939)</f>
        <v>9.5647499999999986E-3</v>
      </c>
    </row>
    <row r="8940" spans="1:9" ht="16" x14ac:dyDescent="0.2">
      <c r="A8940" s="5">
        <v>42738.229166666664</v>
      </c>
      <c r="B8940" s="2">
        <v>1004.45</v>
      </c>
      <c r="C8940" s="29">
        <v>95.5</v>
      </c>
      <c r="D8940" s="8">
        <v>1.15E-4</v>
      </c>
      <c r="E8940" s="13">
        <f>D8940*'Assumptions Notes'!C$12</f>
        <v>1.38E-2</v>
      </c>
      <c r="F8940" s="15">
        <f t="shared" si="278"/>
        <v>1.0982500000000001E-2</v>
      </c>
      <c r="G8940" s="10">
        <f>IF(C8940&gt;'Assumptions Notes'!C$11,'Assumptions Notes'!C$11,C8940)</f>
        <v>95.5</v>
      </c>
      <c r="H8940" s="15">
        <f t="shared" si="279"/>
        <v>1.0982500000000001E-2</v>
      </c>
      <c r="I8940" s="2">
        <f>IF(C8940&gt;'Assumptions Notes'!C$11,-C8940*('Assumptions Notes'!C$13/(2*1000)),G8940*D8940)</f>
        <v>1.0982500000000001E-2</v>
      </c>
    </row>
    <row r="8941" spans="1:9" ht="16" x14ac:dyDescent="0.2">
      <c r="A8941" s="5">
        <v>42738.25</v>
      </c>
      <c r="B8941" s="2">
        <v>1028.8399999999999</v>
      </c>
      <c r="C8941" s="29">
        <v>95</v>
      </c>
      <c r="D8941" s="8">
        <v>1.325E-4</v>
      </c>
      <c r="E8941" s="13">
        <f>D8941*'Assumptions Notes'!C$12</f>
        <v>1.5900000000000001E-2</v>
      </c>
      <c r="F8941" s="15">
        <f t="shared" si="278"/>
        <v>1.25875E-2</v>
      </c>
      <c r="G8941" s="10">
        <f>IF(C8941&gt;'Assumptions Notes'!C$11,'Assumptions Notes'!C$11,C8941)</f>
        <v>95</v>
      </c>
      <c r="H8941" s="15">
        <f t="shared" si="279"/>
        <v>1.25875E-2</v>
      </c>
      <c r="I8941" s="2">
        <f>IF(C8941&gt;'Assumptions Notes'!C$11,-C8941*('Assumptions Notes'!C$13/(2*1000)),G8941*D8941)</f>
        <v>1.25875E-2</v>
      </c>
    </row>
    <row r="8942" spans="1:9" ht="16" x14ac:dyDescent="0.2">
      <c r="A8942" s="5">
        <v>42738.270833333336</v>
      </c>
      <c r="B8942" s="2">
        <v>1055.3599999999999</v>
      </c>
      <c r="C8942" s="29">
        <v>98.9</v>
      </c>
      <c r="D8942" s="8">
        <v>1.6249999999999999E-4</v>
      </c>
      <c r="E8942" s="13">
        <f>D8942*'Assumptions Notes'!C$12</f>
        <v>1.95E-2</v>
      </c>
      <c r="F8942" s="15">
        <f t="shared" si="278"/>
        <v>1.6071249999999999E-2</v>
      </c>
      <c r="G8942" s="10">
        <f>IF(C8942&gt;'Assumptions Notes'!C$11,'Assumptions Notes'!C$11,C8942)</f>
        <v>98.9</v>
      </c>
      <c r="H8942" s="15">
        <f t="shared" si="279"/>
        <v>1.6071249999999999E-2</v>
      </c>
      <c r="I8942" s="2">
        <f>IF(C8942&gt;'Assumptions Notes'!C$11,-C8942*('Assumptions Notes'!C$13/(2*1000)),G8942*D8942)</f>
        <v>1.6071249999999999E-2</v>
      </c>
    </row>
    <row r="8943" spans="1:9" ht="16" x14ac:dyDescent="0.2">
      <c r="A8943" s="5">
        <v>42738.291666666664</v>
      </c>
      <c r="B8943" s="2">
        <v>1090.73</v>
      </c>
      <c r="C8943" s="29">
        <v>100.1</v>
      </c>
      <c r="D8943" s="8">
        <v>1.9249999999999999E-4</v>
      </c>
      <c r="E8943" s="13">
        <f>D8943*'Assumptions Notes'!C$12</f>
        <v>2.3099999999999999E-2</v>
      </c>
      <c r="F8943" s="15">
        <f t="shared" si="278"/>
        <v>1.9269249999999998E-2</v>
      </c>
      <c r="G8943" s="10">
        <f>IF(C8943&gt;'Assumptions Notes'!C$11,'Assumptions Notes'!C$11,C8943)</f>
        <v>100.1</v>
      </c>
      <c r="H8943" s="15">
        <f t="shared" si="279"/>
        <v>1.9269249999999998E-2</v>
      </c>
      <c r="I8943" s="2">
        <f>IF(C8943&gt;'Assumptions Notes'!C$11,-C8943*('Assumptions Notes'!C$13/(2*1000)),G8943*D8943)</f>
        <v>1.9269249999999998E-2</v>
      </c>
    </row>
    <row r="8944" spans="1:9" ht="16" x14ac:dyDescent="0.2">
      <c r="A8944" s="5">
        <v>42738.3125</v>
      </c>
      <c r="B8944" s="2">
        <v>1063.8499999999999</v>
      </c>
      <c r="C8944" s="29">
        <v>103.6</v>
      </c>
      <c r="D8944" s="8">
        <v>2.0875000000000001E-4</v>
      </c>
      <c r="E8944" s="13">
        <f>D8944*'Assumptions Notes'!C$12</f>
        <v>2.5049999999999999E-2</v>
      </c>
      <c r="F8944" s="15">
        <f t="shared" si="278"/>
        <v>2.16265E-2</v>
      </c>
      <c r="G8944" s="10">
        <f>IF(C8944&gt;'Assumptions Notes'!C$11,'Assumptions Notes'!C$11,C8944)</f>
        <v>103.6</v>
      </c>
      <c r="H8944" s="15">
        <f t="shared" si="279"/>
        <v>2.16265E-2</v>
      </c>
      <c r="I8944" s="2">
        <f>IF(C8944&gt;'Assumptions Notes'!C$11,-C8944*('Assumptions Notes'!C$13/(2*1000)),G8944*D8944)</f>
        <v>2.16265E-2</v>
      </c>
    </row>
    <row r="8945" spans="1:9" ht="16" x14ac:dyDescent="0.2">
      <c r="A8945" s="5">
        <v>42738.333333333336</v>
      </c>
      <c r="B8945" s="2">
        <v>1024.6400000000001</v>
      </c>
      <c r="C8945" s="29">
        <v>103.8</v>
      </c>
      <c r="D8945" s="8">
        <v>2.2499999999999999E-4</v>
      </c>
      <c r="E8945" s="13">
        <f>D8945*'Assumptions Notes'!C$12</f>
        <v>2.7E-2</v>
      </c>
      <c r="F8945" s="15">
        <f t="shared" si="278"/>
        <v>2.3354999999999997E-2</v>
      </c>
      <c r="G8945" s="10">
        <f>IF(C8945&gt;'Assumptions Notes'!C$11,'Assumptions Notes'!C$11,C8945)</f>
        <v>103.8</v>
      </c>
      <c r="H8945" s="15">
        <f t="shared" si="279"/>
        <v>2.3354999999999997E-2</v>
      </c>
      <c r="I8945" s="2">
        <f>IF(C8945&gt;'Assumptions Notes'!C$11,-C8945*('Assumptions Notes'!C$13/(2*1000)),G8945*D8945)</f>
        <v>2.3354999999999997E-2</v>
      </c>
    </row>
    <row r="8946" spans="1:9" ht="16" x14ac:dyDescent="0.2">
      <c r="A8946" s="5">
        <v>42738.354166666664</v>
      </c>
      <c r="B8946" s="2">
        <v>1004.99</v>
      </c>
      <c r="C8946" s="29">
        <v>102.7</v>
      </c>
      <c r="D8946" s="8">
        <v>2.2625E-4</v>
      </c>
      <c r="E8946" s="13">
        <f>D8946*'Assumptions Notes'!C$12</f>
        <v>2.7150000000000001E-2</v>
      </c>
      <c r="F8946" s="15">
        <f t="shared" si="278"/>
        <v>2.3235875E-2</v>
      </c>
      <c r="G8946" s="10">
        <f>IF(C8946&gt;'Assumptions Notes'!C$11,'Assumptions Notes'!C$11,C8946)</f>
        <v>102.7</v>
      </c>
      <c r="H8946" s="15">
        <f t="shared" si="279"/>
        <v>2.3235875E-2</v>
      </c>
      <c r="I8946" s="2">
        <f>IF(C8946&gt;'Assumptions Notes'!C$11,-C8946*('Assumptions Notes'!C$13/(2*1000)),G8946*D8946)</f>
        <v>2.3235875E-2</v>
      </c>
    </row>
    <row r="8947" spans="1:9" ht="16" x14ac:dyDescent="0.2">
      <c r="A8947" s="5">
        <v>42738.375</v>
      </c>
      <c r="B8947" s="2">
        <v>993.1</v>
      </c>
      <c r="C8947" s="29">
        <v>103.8</v>
      </c>
      <c r="D8947" s="8">
        <v>2.275E-4</v>
      </c>
      <c r="E8947" s="13">
        <f>D8947*'Assumptions Notes'!C$12</f>
        <v>2.7300000000000001E-2</v>
      </c>
      <c r="F8947" s="15">
        <f t="shared" si="278"/>
        <v>2.36145E-2</v>
      </c>
      <c r="G8947" s="10">
        <f>IF(C8947&gt;'Assumptions Notes'!C$11,'Assumptions Notes'!C$11,C8947)</f>
        <v>103.8</v>
      </c>
      <c r="H8947" s="15">
        <f t="shared" si="279"/>
        <v>2.36145E-2</v>
      </c>
      <c r="I8947" s="2">
        <f>IF(C8947&gt;'Assumptions Notes'!C$11,-C8947*('Assumptions Notes'!C$13/(2*1000)),G8947*D8947)</f>
        <v>2.36145E-2</v>
      </c>
    </row>
    <row r="8948" spans="1:9" ht="16" x14ac:dyDescent="0.2">
      <c r="A8948" s="5">
        <v>42738.395833333336</v>
      </c>
      <c r="B8948" s="2">
        <v>960.15</v>
      </c>
      <c r="C8948" s="29">
        <v>102.2</v>
      </c>
      <c r="D8948" s="8">
        <v>2.1875E-4</v>
      </c>
      <c r="E8948" s="13">
        <f>D8948*'Assumptions Notes'!C$12</f>
        <v>2.6249999999999999E-2</v>
      </c>
      <c r="F8948" s="15">
        <f t="shared" si="278"/>
        <v>2.2356250000000001E-2</v>
      </c>
      <c r="G8948" s="10">
        <f>IF(C8948&gt;'Assumptions Notes'!C$11,'Assumptions Notes'!C$11,C8948)</f>
        <v>102.2</v>
      </c>
      <c r="H8948" s="15">
        <f t="shared" si="279"/>
        <v>2.2356250000000001E-2</v>
      </c>
      <c r="I8948" s="2">
        <f>IF(C8948&gt;'Assumptions Notes'!C$11,-C8948*('Assumptions Notes'!C$13/(2*1000)),G8948*D8948)</f>
        <v>2.2356250000000001E-2</v>
      </c>
    </row>
    <row r="8949" spans="1:9" ht="16" x14ac:dyDescent="0.2">
      <c r="A8949" s="5">
        <v>42738.416666666664</v>
      </c>
      <c r="B8949" s="2">
        <v>930.79</v>
      </c>
      <c r="C8949" s="29">
        <v>100.8</v>
      </c>
      <c r="D8949" s="8">
        <v>2.1000000000000001E-4</v>
      </c>
      <c r="E8949" s="13">
        <f>D8949*'Assumptions Notes'!C$12</f>
        <v>2.52E-2</v>
      </c>
      <c r="F8949" s="15">
        <f t="shared" si="278"/>
        <v>2.1167999999999999E-2</v>
      </c>
      <c r="G8949" s="10">
        <f>IF(C8949&gt;'Assumptions Notes'!C$11,'Assumptions Notes'!C$11,C8949)</f>
        <v>100.8</v>
      </c>
      <c r="H8949" s="15">
        <f t="shared" si="279"/>
        <v>2.1167999999999999E-2</v>
      </c>
      <c r="I8949" s="2">
        <f>IF(C8949&gt;'Assumptions Notes'!C$11,-C8949*('Assumptions Notes'!C$13/(2*1000)),G8949*D8949)</f>
        <v>2.1167999999999999E-2</v>
      </c>
    </row>
    <row r="8950" spans="1:9" ht="16" x14ac:dyDescent="0.2">
      <c r="A8950" s="5">
        <v>42738.4375</v>
      </c>
      <c r="B8950" s="2">
        <v>896.23</v>
      </c>
      <c r="C8950" s="29">
        <v>97.4</v>
      </c>
      <c r="D8950" s="8">
        <v>2.075E-4</v>
      </c>
      <c r="E8950" s="13">
        <f>D8950*'Assumptions Notes'!C$12</f>
        <v>2.4899999999999999E-2</v>
      </c>
      <c r="F8950" s="15">
        <f t="shared" si="278"/>
        <v>2.0210500000000003E-2</v>
      </c>
      <c r="G8950" s="10">
        <f>IF(C8950&gt;'Assumptions Notes'!C$11,'Assumptions Notes'!C$11,C8950)</f>
        <v>97.4</v>
      </c>
      <c r="H8950" s="15">
        <f t="shared" si="279"/>
        <v>2.0210500000000003E-2</v>
      </c>
      <c r="I8950" s="2">
        <f>IF(C8950&gt;'Assumptions Notes'!C$11,-C8950*('Assumptions Notes'!C$13/(2*1000)),G8950*D8950)</f>
        <v>2.0210500000000003E-2</v>
      </c>
    </row>
    <row r="8951" spans="1:9" ht="16" x14ac:dyDescent="0.2">
      <c r="A8951" s="5">
        <v>42738.458333333336</v>
      </c>
      <c r="B8951" s="2">
        <v>877.41</v>
      </c>
      <c r="C8951" s="29">
        <v>94</v>
      </c>
      <c r="D8951" s="8">
        <v>2.05E-4</v>
      </c>
      <c r="E8951" s="13">
        <f>D8951*'Assumptions Notes'!C$12</f>
        <v>2.46E-2</v>
      </c>
      <c r="F8951" s="15">
        <f t="shared" si="278"/>
        <v>1.9269999999999999E-2</v>
      </c>
      <c r="G8951" s="10">
        <f>IF(C8951&gt;'Assumptions Notes'!C$11,'Assumptions Notes'!C$11,C8951)</f>
        <v>94</v>
      </c>
      <c r="H8951" s="15">
        <f t="shared" si="279"/>
        <v>1.9269999999999999E-2</v>
      </c>
      <c r="I8951" s="2">
        <f>IF(C8951&gt;'Assumptions Notes'!C$11,-C8951*('Assumptions Notes'!C$13/(2*1000)),G8951*D8951)</f>
        <v>1.9269999999999999E-2</v>
      </c>
    </row>
    <row r="8952" spans="1:9" ht="16" x14ac:dyDescent="0.2">
      <c r="A8952" s="5">
        <v>42738.479166666664</v>
      </c>
      <c r="B8952" s="2">
        <v>898.9</v>
      </c>
      <c r="C8952" s="29">
        <v>91.6</v>
      </c>
      <c r="D8952" s="8">
        <v>2.1499999999999999E-4</v>
      </c>
      <c r="E8952" s="13">
        <f>D8952*'Assumptions Notes'!C$12</f>
        <v>2.58E-2</v>
      </c>
      <c r="F8952" s="15">
        <f t="shared" si="278"/>
        <v>1.9694E-2</v>
      </c>
      <c r="G8952" s="10">
        <f>IF(C8952&gt;'Assumptions Notes'!C$11,'Assumptions Notes'!C$11,C8952)</f>
        <v>91.6</v>
      </c>
      <c r="H8952" s="15">
        <f t="shared" si="279"/>
        <v>1.9694E-2</v>
      </c>
      <c r="I8952" s="2">
        <f>IF(C8952&gt;'Assumptions Notes'!C$11,-C8952*('Assumptions Notes'!C$13/(2*1000)),G8952*D8952)</f>
        <v>1.9694E-2</v>
      </c>
    </row>
    <row r="8953" spans="1:9" ht="16" x14ac:dyDescent="0.2">
      <c r="A8953" s="5">
        <v>42738.5</v>
      </c>
      <c r="B8953" s="2">
        <v>909.67</v>
      </c>
      <c r="C8953" s="29">
        <v>91.2</v>
      </c>
      <c r="D8953" s="8">
        <v>2.2499999999999999E-4</v>
      </c>
      <c r="E8953" s="13">
        <f>D8953*'Assumptions Notes'!C$12</f>
        <v>2.7E-2</v>
      </c>
      <c r="F8953" s="15">
        <f t="shared" si="278"/>
        <v>2.052E-2</v>
      </c>
      <c r="G8953" s="10">
        <f>IF(C8953&gt;'Assumptions Notes'!C$11,'Assumptions Notes'!C$11,C8953)</f>
        <v>91.2</v>
      </c>
      <c r="H8953" s="15">
        <f t="shared" si="279"/>
        <v>2.052E-2</v>
      </c>
      <c r="I8953" s="2">
        <f>IF(C8953&gt;'Assumptions Notes'!C$11,-C8953*('Assumptions Notes'!C$13/(2*1000)),G8953*D8953)</f>
        <v>2.052E-2</v>
      </c>
    </row>
    <row r="8954" spans="1:9" ht="16" x14ac:dyDescent="0.2">
      <c r="A8954" s="5">
        <v>42738.520833333336</v>
      </c>
      <c r="B8954" s="2">
        <v>908.22</v>
      </c>
      <c r="C8954" s="29">
        <v>91.8</v>
      </c>
      <c r="D8954" s="8">
        <v>2.1250000000000002E-4</v>
      </c>
      <c r="E8954" s="13">
        <f>D8954*'Assumptions Notes'!C$12</f>
        <v>2.5500000000000002E-2</v>
      </c>
      <c r="F8954" s="15">
        <f t="shared" si="278"/>
        <v>1.9507500000000001E-2</v>
      </c>
      <c r="G8954" s="10">
        <f>IF(C8954&gt;'Assumptions Notes'!C$11,'Assumptions Notes'!C$11,C8954)</f>
        <v>91.8</v>
      </c>
      <c r="H8954" s="15">
        <f t="shared" si="279"/>
        <v>1.9507500000000001E-2</v>
      </c>
      <c r="I8954" s="2">
        <f>IF(C8954&gt;'Assumptions Notes'!C$11,-C8954*('Assumptions Notes'!C$13/(2*1000)),G8954*D8954)</f>
        <v>1.9507500000000001E-2</v>
      </c>
    </row>
    <row r="8955" spans="1:9" ht="16" x14ac:dyDescent="0.2">
      <c r="A8955" s="5">
        <v>42738.541666666664</v>
      </c>
      <c r="B8955" s="2">
        <v>926.25</v>
      </c>
      <c r="C8955" s="29">
        <v>95.4</v>
      </c>
      <c r="D8955" s="8">
        <v>2.0000000000000001E-4</v>
      </c>
      <c r="E8955" s="13">
        <f>D8955*'Assumptions Notes'!C$12</f>
        <v>2.4E-2</v>
      </c>
      <c r="F8955" s="15">
        <f t="shared" si="278"/>
        <v>1.9080000000000003E-2</v>
      </c>
      <c r="G8955" s="10">
        <f>IF(C8955&gt;'Assumptions Notes'!C$11,'Assumptions Notes'!C$11,C8955)</f>
        <v>95.4</v>
      </c>
      <c r="H8955" s="15">
        <f t="shared" si="279"/>
        <v>1.9080000000000003E-2</v>
      </c>
      <c r="I8955" s="2">
        <f>IF(C8955&gt;'Assumptions Notes'!C$11,-C8955*('Assumptions Notes'!C$13/(2*1000)),G8955*D8955)</f>
        <v>1.9080000000000003E-2</v>
      </c>
    </row>
    <row r="8956" spans="1:9" ht="16" x14ac:dyDescent="0.2">
      <c r="A8956" s="5">
        <v>42738.5625</v>
      </c>
      <c r="B8956" s="2">
        <v>933.16</v>
      </c>
      <c r="C8956" s="29">
        <v>100.8</v>
      </c>
      <c r="D8956" s="8">
        <v>1.975E-4</v>
      </c>
      <c r="E8956" s="13">
        <f>D8956*'Assumptions Notes'!C$12</f>
        <v>2.3699999999999999E-2</v>
      </c>
      <c r="F8956" s="15">
        <f t="shared" si="278"/>
        <v>1.9907999999999999E-2</v>
      </c>
      <c r="G8956" s="10">
        <f>IF(C8956&gt;'Assumptions Notes'!C$11,'Assumptions Notes'!C$11,C8956)</f>
        <v>100.8</v>
      </c>
      <c r="H8956" s="15">
        <f t="shared" si="279"/>
        <v>1.9907999999999999E-2</v>
      </c>
      <c r="I8956" s="2">
        <f>IF(C8956&gt;'Assumptions Notes'!C$11,-C8956*('Assumptions Notes'!C$13/(2*1000)),G8956*D8956)</f>
        <v>1.9907999999999999E-2</v>
      </c>
    </row>
    <row r="8957" spans="1:9" ht="16" x14ac:dyDescent="0.2">
      <c r="A8957" s="5">
        <v>42738.583333333336</v>
      </c>
      <c r="B8957" s="2">
        <v>957.55</v>
      </c>
      <c r="C8957" s="29">
        <v>96.1</v>
      </c>
      <c r="D8957" s="8">
        <v>1.95E-4</v>
      </c>
      <c r="E8957" s="13">
        <f>D8957*'Assumptions Notes'!C$12</f>
        <v>2.3400000000000001E-2</v>
      </c>
      <c r="F8957" s="15">
        <f t="shared" si="278"/>
        <v>1.8739499999999999E-2</v>
      </c>
      <c r="G8957" s="10">
        <f>IF(C8957&gt;'Assumptions Notes'!C$11,'Assumptions Notes'!C$11,C8957)</f>
        <v>96.1</v>
      </c>
      <c r="H8957" s="15">
        <f t="shared" si="279"/>
        <v>1.8739499999999999E-2</v>
      </c>
      <c r="I8957" s="2">
        <f>IF(C8957&gt;'Assumptions Notes'!C$11,-C8957*('Assumptions Notes'!C$13/(2*1000)),G8957*D8957)</f>
        <v>1.8739499999999999E-2</v>
      </c>
    </row>
    <row r="8958" spans="1:9" ht="16" x14ac:dyDescent="0.2">
      <c r="A8958" s="5">
        <v>42738.604166666664</v>
      </c>
      <c r="B8958" s="2">
        <v>949.91</v>
      </c>
      <c r="C8958" s="29">
        <v>94.4</v>
      </c>
      <c r="D8958" s="8">
        <v>1.9625E-4</v>
      </c>
      <c r="E8958" s="13">
        <f>D8958*'Assumptions Notes'!C$12</f>
        <v>2.3550000000000001E-2</v>
      </c>
      <c r="F8958" s="15">
        <f t="shared" si="278"/>
        <v>1.8526000000000001E-2</v>
      </c>
      <c r="G8958" s="10">
        <f>IF(C8958&gt;'Assumptions Notes'!C$11,'Assumptions Notes'!C$11,C8958)</f>
        <v>94.4</v>
      </c>
      <c r="H8958" s="15">
        <f t="shared" si="279"/>
        <v>1.8526000000000001E-2</v>
      </c>
      <c r="I8958" s="2">
        <f>IF(C8958&gt;'Assumptions Notes'!C$11,-C8958*('Assumptions Notes'!C$13/(2*1000)),G8958*D8958)</f>
        <v>1.8526000000000001E-2</v>
      </c>
    </row>
    <row r="8959" spans="1:9" ht="16" x14ac:dyDescent="0.2">
      <c r="A8959" s="5">
        <v>42738.625</v>
      </c>
      <c r="B8959" s="2">
        <v>988.04</v>
      </c>
      <c r="C8959" s="29">
        <v>96.9</v>
      </c>
      <c r="D8959" s="8">
        <v>1.975E-4</v>
      </c>
      <c r="E8959" s="13">
        <f>D8959*'Assumptions Notes'!C$12</f>
        <v>2.3699999999999999E-2</v>
      </c>
      <c r="F8959" s="15">
        <f t="shared" si="278"/>
        <v>1.9137750000000002E-2</v>
      </c>
      <c r="G8959" s="10">
        <f>IF(C8959&gt;'Assumptions Notes'!C$11,'Assumptions Notes'!C$11,C8959)</f>
        <v>96.9</v>
      </c>
      <c r="H8959" s="15">
        <f t="shared" si="279"/>
        <v>1.9137750000000002E-2</v>
      </c>
      <c r="I8959" s="2">
        <f>IF(C8959&gt;'Assumptions Notes'!C$11,-C8959*('Assumptions Notes'!C$13/(2*1000)),G8959*D8959)</f>
        <v>1.9137750000000002E-2</v>
      </c>
    </row>
    <row r="8960" spans="1:9" ht="16" x14ac:dyDescent="0.2">
      <c r="A8960" s="5">
        <v>42738.645833333336</v>
      </c>
      <c r="B8960" s="2">
        <v>1042.25</v>
      </c>
      <c r="C8960" s="29">
        <v>94.3</v>
      </c>
      <c r="D8960" s="8">
        <v>2.2124999999999998E-4</v>
      </c>
      <c r="E8960" s="13">
        <f>D8960*'Assumptions Notes'!C$12</f>
        <v>2.6549999999999997E-2</v>
      </c>
      <c r="F8960" s="15">
        <f t="shared" si="278"/>
        <v>2.0863874999999997E-2</v>
      </c>
      <c r="G8960" s="10">
        <f>IF(C8960&gt;'Assumptions Notes'!C$11,'Assumptions Notes'!C$11,C8960)</f>
        <v>94.3</v>
      </c>
      <c r="H8960" s="15">
        <f t="shared" si="279"/>
        <v>2.0863874999999997E-2</v>
      </c>
      <c r="I8960" s="2">
        <f>IF(C8960&gt;'Assumptions Notes'!C$11,-C8960*('Assumptions Notes'!C$13/(2*1000)),G8960*D8960)</f>
        <v>2.0863874999999997E-2</v>
      </c>
    </row>
    <row r="8961" spans="1:9" ht="16" x14ac:dyDescent="0.2">
      <c r="A8961" s="5">
        <v>42738.666666666664</v>
      </c>
      <c r="B8961" s="2">
        <v>1115.8599999999999</v>
      </c>
      <c r="C8961" s="29">
        <v>91.2</v>
      </c>
      <c r="D8961" s="8">
        <v>2.4499999999999999E-4</v>
      </c>
      <c r="E8961" s="13">
        <f>D8961*'Assumptions Notes'!C$12</f>
        <v>2.9399999999999999E-2</v>
      </c>
      <c r="F8961" s="15">
        <f t="shared" si="278"/>
        <v>2.2343999999999999E-2</v>
      </c>
      <c r="G8961" s="10">
        <f>IF(C8961&gt;'Assumptions Notes'!C$11,'Assumptions Notes'!C$11,C8961)</f>
        <v>91.2</v>
      </c>
      <c r="H8961" s="15">
        <f t="shared" si="279"/>
        <v>2.2343999999999999E-2</v>
      </c>
      <c r="I8961" s="2">
        <f>IF(C8961&gt;'Assumptions Notes'!C$11,-C8961*('Assumptions Notes'!C$13/(2*1000)),G8961*D8961)</f>
        <v>2.2343999999999999E-2</v>
      </c>
    </row>
    <row r="8962" spans="1:9" ht="16" x14ac:dyDescent="0.2">
      <c r="A8962" s="5">
        <v>42738.6875</v>
      </c>
      <c r="B8962" s="2">
        <v>1175.97</v>
      </c>
      <c r="C8962" s="29">
        <v>88.9</v>
      </c>
      <c r="D8962" s="8">
        <v>2.7E-4</v>
      </c>
      <c r="E8962" s="13">
        <f>D8962*'Assumptions Notes'!C$12</f>
        <v>3.2399999999999998E-2</v>
      </c>
      <c r="F8962" s="15">
        <f t="shared" si="278"/>
        <v>2.4003000000000003E-2</v>
      </c>
      <c r="G8962" s="10">
        <f>IF(C8962&gt;'Assumptions Notes'!C$11,'Assumptions Notes'!C$11,C8962)</f>
        <v>88.9</v>
      </c>
      <c r="H8962" s="15">
        <f t="shared" si="279"/>
        <v>2.4003000000000003E-2</v>
      </c>
      <c r="I8962" s="2">
        <f>IF(C8962&gt;'Assumptions Notes'!C$11,-C8962*('Assumptions Notes'!C$13/(2*1000)),G8962*D8962)</f>
        <v>2.4003000000000003E-2</v>
      </c>
    </row>
    <row r="8963" spans="1:9" ht="16" x14ac:dyDescent="0.2">
      <c r="A8963" s="5">
        <v>42738.708333333336</v>
      </c>
      <c r="B8963" s="2">
        <v>1216.7</v>
      </c>
      <c r="C8963" s="29">
        <v>86.5</v>
      </c>
      <c r="D8963" s="8">
        <v>2.9500000000000001E-4</v>
      </c>
      <c r="E8963" s="13">
        <f>D8963*'Assumptions Notes'!C$12</f>
        <v>3.5400000000000001E-2</v>
      </c>
      <c r="F8963" s="15">
        <f t="shared" ref="F8963:F9026" si="280">D8963*C8963</f>
        <v>2.5517500000000002E-2</v>
      </c>
      <c r="G8963" s="10">
        <f>IF(C8963&gt;'Assumptions Notes'!C$11,'Assumptions Notes'!C$11,C8963)</f>
        <v>86.5</v>
      </c>
      <c r="H8963" s="15">
        <f t="shared" ref="H8963:H9026" si="281">G8963*D8963</f>
        <v>2.5517500000000002E-2</v>
      </c>
      <c r="I8963" s="2">
        <f>IF(C8963&gt;'Assumptions Notes'!C$11,-C8963*('Assumptions Notes'!C$13/(2*1000)),G8963*D8963)</f>
        <v>2.5517500000000002E-2</v>
      </c>
    </row>
    <row r="8964" spans="1:9" ht="16" x14ac:dyDescent="0.2">
      <c r="A8964" s="5">
        <v>42738.729166666664</v>
      </c>
      <c r="B8964" s="2">
        <v>1285.19</v>
      </c>
      <c r="C8964" s="29">
        <v>84.7</v>
      </c>
      <c r="D8964" s="8">
        <v>2.9750000000000002E-4</v>
      </c>
      <c r="E8964" s="13">
        <f>D8964*'Assumptions Notes'!C$12</f>
        <v>3.5700000000000003E-2</v>
      </c>
      <c r="F8964" s="15">
        <f t="shared" si="280"/>
        <v>2.5198250000000002E-2</v>
      </c>
      <c r="G8964" s="10">
        <f>IF(C8964&gt;'Assumptions Notes'!C$11,'Assumptions Notes'!C$11,C8964)</f>
        <v>84.7</v>
      </c>
      <c r="H8964" s="15">
        <f t="shared" si="281"/>
        <v>2.5198250000000002E-2</v>
      </c>
      <c r="I8964" s="2">
        <f>IF(C8964&gt;'Assumptions Notes'!C$11,-C8964*('Assumptions Notes'!C$13/(2*1000)),G8964*D8964)</f>
        <v>2.5198250000000002E-2</v>
      </c>
    </row>
    <row r="8965" spans="1:9" ht="16" x14ac:dyDescent="0.2">
      <c r="A8965" s="5">
        <v>42738.75</v>
      </c>
      <c r="B8965" s="2">
        <v>1295.18</v>
      </c>
      <c r="C8965" s="29">
        <v>83</v>
      </c>
      <c r="D8965" s="8">
        <v>2.9999999999999997E-4</v>
      </c>
      <c r="E8965" s="13">
        <f>D8965*'Assumptions Notes'!C$12</f>
        <v>3.5999999999999997E-2</v>
      </c>
      <c r="F8965" s="15">
        <f t="shared" si="280"/>
        <v>2.4899999999999999E-2</v>
      </c>
      <c r="G8965" s="10">
        <f>IF(C8965&gt;'Assumptions Notes'!C$11,'Assumptions Notes'!C$11,C8965)</f>
        <v>83</v>
      </c>
      <c r="H8965" s="15">
        <f t="shared" si="281"/>
        <v>2.4899999999999999E-2</v>
      </c>
      <c r="I8965" s="2">
        <f>IF(C8965&gt;'Assumptions Notes'!C$11,-C8965*('Assumptions Notes'!C$13/(2*1000)),G8965*D8965)</f>
        <v>2.4899999999999999E-2</v>
      </c>
    </row>
    <row r="8966" spans="1:9" ht="16" x14ac:dyDescent="0.2">
      <c r="A8966" s="5">
        <v>42738.770833333336</v>
      </c>
      <c r="B8966" s="2">
        <v>1326.18</v>
      </c>
      <c r="C8966" s="29">
        <v>84</v>
      </c>
      <c r="D8966" s="8">
        <v>2.9999999999999997E-4</v>
      </c>
      <c r="E8966" s="13">
        <f>D8966*'Assumptions Notes'!C$12</f>
        <v>3.5999999999999997E-2</v>
      </c>
      <c r="F8966" s="15">
        <f t="shared" si="280"/>
        <v>2.5199999999999997E-2</v>
      </c>
      <c r="G8966" s="10">
        <f>IF(C8966&gt;'Assumptions Notes'!C$11,'Assumptions Notes'!C$11,C8966)</f>
        <v>84</v>
      </c>
      <c r="H8966" s="15">
        <f t="shared" si="281"/>
        <v>2.5199999999999997E-2</v>
      </c>
      <c r="I8966" s="2">
        <f>IF(C8966&gt;'Assumptions Notes'!C$11,-C8966*('Assumptions Notes'!C$13/(2*1000)),G8966*D8966)</f>
        <v>2.5199999999999997E-2</v>
      </c>
    </row>
    <row r="8967" spans="1:9" ht="16" x14ac:dyDescent="0.2">
      <c r="A8967" s="5">
        <v>42738.791666666664</v>
      </c>
      <c r="B8967" s="2">
        <v>1376.99</v>
      </c>
      <c r="C8967" s="29">
        <v>89.2</v>
      </c>
      <c r="D8967" s="8">
        <v>2.9999999999999997E-4</v>
      </c>
      <c r="E8967" s="13">
        <f>D8967*'Assumptions Notes'!C$12</f>
        <v>3.5999999999999997E-2</v>
      </c>
      <c r="F8967" s="15">
        <f t="shared" si="280"/>
        <v>2.6759999999999999E-2</v>
      </c>
      <c r="G8967" s="10">
        <f>IF(C8967&gt;'Assumptions Notes'!C$11,'Assumptions Notes'!C$11,C8967)</f>
        <v>89.2</v>
      </c>
      <c r="H8967" s="15">
        <f t="shared" si="281"/>
        <v>2.6759999999999999E-2</v>
      </c>
      <c r="I8967" s="2">
        <f>IF(C8967&gt;'Assumptions Notes'!C$11,-C8967*('Assumptions Notes'!C$13/(2*1000)),G8967*D8967)</f>
        <v>2.6759999999999999E-2</v>
      </c>
    </row>
    <row r="8968" spans="1:9" ht="16" x14ac:dyDescent="0.2">
      <c r="A8968" s="5">
        <v>42738.8125</v>
      </c>
      <c r="B8968" s="2">
        <v>1360.21</v>
      </c>
      <c r="C8968" s="29">
        <v>95</v>
      </c>
      <c r="D8968" s="8">
        <v>2.9750000000000002E-4</v>
      </c>
      <c r="E8968" s="13">
        <f>D8968*'Assumptions Notes'!C$12</f>
        <v>3.5700000000000003E-2</v>
      </c>
      <c r="F8968" s="15">
        <f t="shared" si="280"/>
        <v>2.8262500000000003E-2</v>
      </c>
      <c r="G8968" s="10">
        <f>IF(C8968&gt;'Assumptions Notes'!C$11,'Assumptions Notes'!C$11,C8968)</f>
        <v>95</v>
      </c>
      <c r="H8968" s="15">
        <f t="shared" si="281"/>
        <v>2.8262500000000003E-2</v>
      </c>
      <c r="I8968" s="2">
        <f>IF(C8968&gt;'Assumptions Notes'!C$11,-C8968*('Assumptions Notes'!C$13/(2*1000)),G8968*D8968)</f>
        <v>2.8262500000000003E-2</v>
      </c>
    </row>
    <row r="8969" spans="1:9" ht="16" x14ac:dyDescent="0.2">
      <c r="A8969" s="5">
        <v>42738.833333333336</v>
      </c>
      <c r="B8969" s="2">
        <v>1334.89</v>
      </c>
      <c r="C8969" s="29">
        <v>94.5</v>
      </c>
      <c r="D8969" s="8">
        <v>2.9500000000000001E-4</v>
      </c>
      <c r="E8969" s="13">
        <f>D8969*'Assumptions Notes'!C$12</f>
        <v>3.5400000000000001E-2</v>
      </c>
      <c r="F8969" s="15">
        <f t="shared" si="280"/>
        <v>2.7877500000000003E-2</v>
      </c>
      <c r="G8969" s="10">
        <f>IF(C8969&gt;'Assumptions Notes'!C$11,'Assumptions Notes'!C$11,C8969)</f>
        <v>94.5</v>
      </c>
      <c r="H8969" s="15">
        <f t="shared" si="281"/>
        <v>2.7877500000000003E-2</v>
      </c>
      <c r="I8969" s="2">
        <f>IF(C8969&gt;'Assumptions Notes'!C$11,-C8969*('Assumptions Notes'!C$13/(2*1000)),G8969*D8969)</f>
        <v>2.7877500000000003E-2</v>
      </c>
    </row>
    <row r="8970" spans="1:9" ht="16" x14ac:dyDescent="0.2">
      <c r="A8970" s="5">
        <v>42738.854166666664</v>
      </c>
      <c r="B8970" s="2">
        <v>1348.14</v>
      </c>
      <c r="C8970" s="29">
        <v>95.2</v>
      </c>
      <c r="D8970" s="8">
        <v>2.9E-4</v>
      </c>
      <c r="E8970" s="13">
        <f>D8970*'Assumptions Notes'!C$12</f>
        <v>3.4799999999999998E-2</v>
      </c>
      <c r="F8970" s="15">
        <f t="shared" si="280"/>
        <v>2.7608000000000001E-2</v>
      </c>
      <c r="G8970" s="10">
        <f>IF(C8970&gt;'Assumptions Notes'!C$11,'Assumptions Notes'!C$11,C8970)</f>
        <v>95.2</v>
      </c>
      <c r="H8970" s="15">
        <f t="shared" si="281"/>
        <v>2.7608000000000001E-2</v>
      </c>
      <c r="I8970" s="2">
        <f>IF(C8970&gt;'Assumptions Notes'!C$11,-C8970*('Assumptions Notes'!C$13/(2*1000)),G8970*D8970)</f>
        <v>2.7608000000000001E-2</v>
      </c>
    </row>
    <row r="8971" spans="1:9" ht="16" x14ac:dyDescent="0.2">
      <c r="A8971" s="5">
        <v>42738.875</v>
      </c>
      <c r="B8971" s="2">
        <v>1347.85</v>
      </c>
      <c r="C8971" s="29">
        <v>94.4</v>
      </c>
      <c r="D8971" s="8">
        <v>2.8499999999999999E-4</v>
      </c>
      <c r="E8971" s="13">
        <f>D8971*'Assumptions Notes'!C$12</f>
        <v>3.4200000000000001E-2</v>
      </c>
      <c r="F8971" s="15">
        <f t="shared" si="280"/>
        <v>2.6904000000000001E-2</v>
      </c>
      <c r="G8971" s="10">
        <f>IF(C8971&gt;'Assumptions Notes'!C$11,'Assumptions Notes'!C$11,C8971)</f>
        <v>94.4</v>
      </c>
      <c r="H8971" s="15">
        <f t="shared" si="281"/>
        <v>2.6904000000000001E-2</v>
      </c>
      <c r="I8971" s="2">
        <f>IF(C8971&gt;'Assumptions Notes'!C$11,-C8971*('Assumptions Notes'!C$13/(2*1000)),G8971*D8971)</f>
        <v>2.6904000000000001E-2</v>
      </c>
    </row>
    <row r="8972" spans="1:9" ht="16" x14ac:dyDescent="0.2">
      <c r="A8972" s="5">
        <v>42738.895833333336</v>
      </c>
      <c r="B8972" s="2">
        <v>1309.96</v>
      </c>
      <c r="C8972" s="29">
        <v>91.4</v>
      </c>
      <c r="D8972" s="8">
        <v>2.7E-4</v>
      </c>
      <c r="E8972" s="13">
        <f>D8972*'Assumptions Notes'!C$12</f>
        <v>3.2399999999999998E-2</v>
      </c>
      <c r="F8972" s="15">
        <f t="shared" si="280"/>
        <v>2.4678000000000002E-2</v>
      </c>
      <c r="G8972" s="10">
        <f>IF(C8972&gt;'Assumptions Notes'!C$11,'Assumptions Notes'!C$11,C8972)</f>
        <v>91.4</v>
      </c>
      <c r="H8972" s="15">
        <f t="shared" si="281"/>
        <v>2.4678000000000002E-2</v>
      </c>
      <c r="I8972" s="2">
        <f>IF(C8972&gt;'Assumptions Notes'!C$11,-C8972*('Assumptions Notes'!C$13/(2*1000)),G8972*D8972)</f>
        <v>2.4678000000000002E-2</v>
      </c>
    </row>
    <row r="8973" spans="1:9" ht="16" x14ac:dyDescent="0.2">
      <c r="A8973" s="5">
        <v>42738.916666666664</v>
      </c>
      <c r="B8973" s="2">
        <v>1288.55</v>
      </c>
      <c r="C8973" s="29">
        <v>88.6</v>
      </c>
      <c r="D8973" s="8">
        <v>2.5500000000000002E-4</v>
      </c>
      <c r="E8973" s="13">
        <f>D8973*'Assumptions Notes'!C$12</f>
        <v>3.0600000000000002E-2</v>
      </c>
      <c r="F8973" s="15">
        <f t="shared" si="280"/>
        <v>2.2592999999999999E-2</v>
      </c>
      <c r="G8973" s="10">
        <f>IF(C8973&gt;'Assumptions Notes'!C$11,'Assumptions Notes'!C$11,C8973)</f>
        <v>88.6</v>
      </c>
      <c r="H8973" s="15">
        <f t="shared" si="281"/>
        <v>2.2592999999999999E-2</v>
      </c>
      <c r="I8973" s="2">
        <f>IF(C8973&gt;'Assumptions Notes'!C$11,-C8973*('Assumptions Notes'!C$13/(2*1000)),G8973*D8973)</f>
        <v>2.2592999999999999E-2</v>
      </c>
    </row>
    <row r="8974" spans="1:9" ht="16" x14ac:dyDescent="0.2">
      <c r="A8974" s="5">
        <v>42738.9375</v>
      </c>
      <c r="B8974" s="2">
        <v>1242.42</v>
      </c>
      <c r="C8974" s="29">
        <v>85.5</v>
      </c>
      <c r="D8974" s="8">
        <v>2.1250000000000002E-4</v>
      </c>
      <c r="E8974" s="13">
        <f>D8974*'Assumptions Notes'!C$12</f>
        <v>2.5500000000000002E-2</v>
      </c>
      <c r="F8974" s="15">
        <f t="shared" si="280"/>
        <v>1.8168750000000001E-2</v>
      </c>
      <c r="G8974" s="10">
        <f>IF(C8974&gt;'Assumptions Notes'!C$11,'Assumptions Notes'!C$11,C8974)</f>
        <v>85.5</v>
      </c>
      <c r="H8974" s="15">
        <f t="shared" si="281"/>
        <v>1.8168750000000001E-2</v>
      </c>
      <c r="I8974" s="2">
        <f>IF(C8974&gt;'Assumptions Notes'!C$11,-C8974*('Assumptions Notes'!C$13/(2*1000)),G8974*D8974)</f>
        <v>1.8168750000000001E-2</v>
      </c>
    </row>
    <row r="8975" spans="1:9" ht="16" x14ac:dyDescent="0.2">
      <c r="A8975" s="5">
        <v>42738.958333333336</v>
      </c>
      <c r="B8975" s="2">
        <v>1200.8</v>
      </c>
      <c r="C8975" s="29">
        <v>84.3</v>
      </c>
      <c r="D8975" s="8">
        <v>1.7000000000000001E-4</v>
      </c>
      <c r="E8975" s="13">
        <f>D8975*'Assumptions Notes'!C$12</f>
        <v>2.0400000000000001E-2</v>
      </c>
      <c r="F8975" s="15">
        <f t="shared" si="280"/>
        <v>1.4331E-2</v>
      </c>
      <c r="G8975" s="10">
        <f>IF(C8975&gt;'Assumptions Notes'!C$11,'Assumptions Notes'!C$11,C8975)</f>
        <v>84.3</v>
      </c>
      <c r="H8975" s="15">
        <f t="shared" si="281"/>
        <v>1.4331E-2</v>
      </c>
      <c r="I8975" s="2">
        <f>IF(C8975&gt;'Assumptions Notes'!C$11,-C8975*('Assumptions Notes'!C$13/(2*1000)),G8975*D8975)</f>
        <v>1.4331E-2</v>
      </c>
    </row>
    <row r="8976" spans="1:9" ht="16" x14ac:dyDescent="0.2">
      <c r="A8976" s="5">
        <v>42738.979166666664</v>
      </c>
      <c r="B8976" s="2">
        <v>1217.8</v>
      </c>
      <c r="C8976" s="29">
        <v>82.8</v>
      </c>
      <c r="D8976" s="8">
        <v>1.5000000000000001E-4</v>
      </c>
      <c r="E8976" s="13">
        <f>D8976*'Assumptions Notes'!C$12</f>
        <v>1.8000000000000002E-2</v>
      </c>
      <c r="F8976" s="15">
        <f t="shared" si="280"/>
        <v>1.242E-2</v>
      </c>
      <c r="G8976" s="10">
        <f>IF(C8976&gt;'Assumptions Notes'!C$11,'Assumptions Notes'!C$11,C8976)</f>
        <v>82.8</v>
      </c>
      <c r="H8976" s="15">
        <f t="shared" si="281"/>
        <v>1.242E-2</v>
      </c>
      <c r="I8976" s="2">
        <f>IF(C8976&gt;'Assumptions Notes'!C$11,-C8976*('Assumptions Notes'!C$13/(2*1000)),G8976*D8976)</f>
        <v>1.242E-2</v>
      </c>
    </row>
    <row r="8977" spans="1:9" ht="16" x14ac:dyDescent="0.2">
      <c r="A8977" s="5">
        <v>42739</v>
      </c>
      <c r="B8977" s="2">
        <v>1415.72</v>
      </c>
      <c r="C8977" s="29">
        <v>80.400000000000006</v>
      </c>
      <c r="D8977" s="8">
        <v>1.2999999999999999E-4</v>
      </c>
      <c r="E8977" s="13">
        <f>D8977*'Assumptions Notes'!C$12</f>
        <v>1.5599999999999999E-2</v>
      </c>
      <c r="F8977" s="15">
        <f t="shared" si="280"/>
        <v>1.0451999999999999E-2</v>
      </c>
      <c r="G8977" s="10">
        <f>IF(C8977&gt;'Assumptions Notes'!C$11,'Assumptions Notes'!C$11,C8977)</f>
        <v>80.400000000000006</v>
      </c>
      <c r="H8977" s="15">
        <f t="shared" si="281"/>
        <v>1.0451999999999999E-2</v>
      </c>
      <c r="I8977" s="2">
        <f>IF(C8977&gt;'Assumptions Notes'!C$11,-C8977*('Assumptions Notes'!C$13/(2*1000)),G8977*D8977)</f>
        <v>1.0451999999999999E-2</v>
      </c>
    </row>
    <row r="8978" spans="1:9" ht="16" x14ac:dyDescent="0.2">
      <c r="A8978" s="5">
        <v>42739.020833333336</v>
      </c>
      <c r="B8978" s="2">
        <v>1266.5</v>
      </c>
      <c r="C8978" s="29">
        <v>82.4</v>
      </c>
      <c r="D8978" s="8">
        <v>1.175E-4</v>
      </c>
      <c r="E8978" s="13">
        <f>D8978*'Assumptions Notes'!C$12</f>
        <v>1.41E-2</v>
      </c>
      <c r="F8978" s="15">
        <f t="shared" si="280"/>
        <v>9.6819999999999996E-3</v>
      </c>
      <c r="G8978" s="10">
        <f>IF(C8978&gt;'Assumptions Notes'!C$11,'Assumptions Notes'!C$11,C8978)</f>
        <v>82.4</v>
      </c>
      <c r="H8978" s="15">
        <f t="shared" si="281"/>
        <v>9.6819999999999996E-3</v>
      </c>
      <c r="I8978" s="2">
        <f>IF(C8978&gt;'Assumptions Notes'!C$11,-C8978*('Assumptions Notes'!C$13/(2*1000)),G8978*D8978)</f>
        <v>9.6819999999999996E-3</v>
      </c>
    </row>
    <row r="8979" spans="1:9" ht="16" x14ac:dyDescent="0.2">
      <c r="A8979" s="5">
        <v>42739.041666666664</v>
      </c>
      <c r="B8979" s="2">
        <v>1215.77</v>
      </c>
      <c r="C8979" s="29">
        <v>85.6</v>
      </c>
      <c r="D8979" s="8">
        <v>1.05E-4</v>
      </c>
      <c r="E8979" s="13">
        <f>D8979*'Assumptions Notes'!C$12</f>
        <v>1.26E-2</v>
      </c>
      <c r="F8979" s="15">
        <f t="shared" si="280"/>
        <v>8.9879999999999995E-3</v>
      </c>
      <c r="G8979" s="10">
        <f>IF(C8979&gt;'Assumptions Notes'!C$11,'Assumptions Notes'!C$11,C8979)</f>
        <v>85.6</v>
      </c>
      <c r="H8979" s="15">
        <f t="shared" si="281"/>
        <v>8.9879999999999995E-3</v>
      </c>
      <c r="I8979" s="2">
        <f>IF(C8979&gt;'Assumptions Notes'!C$11,-C8979*('Assumptions Notes'!C$13/(2*1000)),G8979*D8979)</f>
        <v>8.9879999999999995E-3</v>
      </c>
    </row>
    <row r="8980" spans="1:9" ht="16" x14ac:dyDescent="0.2">
      <c r="A8980" s="5">
        <v>42739.0625</v>
      </c>
      <c r="B8980" s="2">
        <v>1151.81</v>
      </c>
      <c r="C8980" s="29">
        <v>89.8</v>
      </c>
      <c r="D8980" s="8">
        <v>1.025E-4</v>
      </c>
      <c r="E8980" s="13">
        <f>D8980*'Assumptions Notes'!C$12</f>
        <v>1.23E-2</v>
      </c>
      <c r="F8980" s="15">
        <f t="shared" si="280"/>
        <v>9.2044999999999991E-3</v>
      </c>
      <c r="G8980" s="10">
        <f>IF(C8980&gt;'Assumptions Notes'!C$11,'Assumptions Notes'!C$11,C8980)</f>
        <v>89.8</v>
      </c>
      <c r="H8980" s="15">
        <f t="shared" si="281"/>
        <v>9.2044999999999991E-3</v>
      </c>
      <c r="I8980" s="2">
        <f>IF(C8980&gt;'Assumptions Notes'!C$11,-C8980*('Assumptions Notes'!C$13/(2*1000)),G8980*D8980)</f>
        <v>9.2044999999999991E-3</v>
      </c>
    </row>
    <row r="8981" spans="1:9" ht="16" x14ac:dyDescent="0.2">
      <c r="A8981" s="5">
        <v>42739.083333333336</v>
      </c>
      <c r="B8981" s="2">
        <v>1113.1500000000001</v>
      </c>
      <c r="C8981" s="29">
        <v>92.2</v>
      </c>
      <c r="D8981" s="8">
        <v>1E-4</v>
      </c>
      <c r="E8981" s="13">
        <f>D8981*'Assumptions Notes'!C$12</f>
        <v>1.2E-2</v>
      </c>
      <c r="F8981" s="15">
        <f t="shared" si="280"/>
        <v>9.2200000000000008E-3</v>
      </c>
      <c r="G8981" s="10">
        <f>IF(C8981&gt;'Assumptions Notes'!C$11,'Assumptions Notes'!C$11,C8981)</f>
        <v>92.2</v>
      </c>
      <c r="H8981" s="15">
        <f t="shared" si="281"/>
        <v>9.2200000000000008E-3</v>
      </c>
      <c r="I8981" s="2">
        <f>IF(C8981&gt;'Assumptions Notes'!C$11,-C8981*('Assumptions Notes'!C$13/(2*1000)),G8981*D8981)</f>
        <v>9.2200000000000008E-3</v>
      </c>
    </row>
    <row r="8982" spans="1:9" ht="16" x14ac:dyDescent="0.2">
      <c r="A8982" s="5">
        <v>42739.104166666664</v>
      </c>
      <c r="B8982" s="2">
        <v>1088.6099999999999</v>
      </c>
      <c r="C8982" s="29">
        <v>92.6</v>
      </c>
      <c r="D8982" s="8">
        <v>9.8750000000000002E-5</v>
      </c>
      <c r="E8982" s="13">
        <f>D8982*'Assumptions Notes'!C$12</f>
        <v>1.1849999999999999E-2</v>
      </c>
      <c r="F8982" s="15">
        <f t="shared" si="280"/>
        <v>9.1442499999999996E-3</v>
      </c>
      <c r="G8982" s="10">
        <f>IF(C8982&gt;'Assumptions Notes'!C$11,'Assumptions Notes'!C$11,C8982)</f>
        <v>92.6</v>
      </c>
      <c r="H8982" s="15">
        <f t="shared" si="281"/>
        <v>9.1442499999999996E-3</v>
      </c>
      <c r="I8982" s="2">
        <f>IF(C8982&gt;'Assumptions Notes'!C$11,-C8982*('Assumptions Notes'!C$13/(2*1000)),G8982*D8982)</f>
        <v>9.1442499999999996E-3</v>
      </c>
    </row>
    <row r="8983" spans="1:9" ht="16" x14ac:dyDescent="0.2">
      <c r="A8983" s="5">
        <v>42739.125</v>
      </c>
      <c r="B8983" s="2">
        <v>1085.3699999999999</v>
      </c>
      <c r="C8983" s="29">
        <v>91.7</v>
      </c>
      <c r="D8983" s="8">
        <v>9.7499999999999998E-5</v>
      </c>
      <c r="E8983" s="13">
        <f>D8983*'Assumptions Notes'!C$12</f>
        <v>1.17E-2</v>
      </c>
      <c r="F8983" s="15">
        <f t="shared" si="280"/>
        <v>8.9407500000000008E-3</v>
      </c>
      <c r="G8983" s="10">
        <f>IF(C8983&gt;'Assumptions Notes'!C$11,'Assumptions Notes'!C$11,C8983)</f>
        <v>91.7</v>
      </c>
      <c r="H8983" s="15">
        <f t="shared" si="281"/>
        <v>8.9407500000000008E-3</v>
      </c>
      <c r="I8983" s="2">
        <f>IF(C8983&gt;'Assumptions Notes'!C$11,-C8983*('Assumptions Notes'!C$13/(2*1000)),G8983*D8983)</f>
        <v>8.9407500000000008E-3</v>
      </c>
    </row>
    <row r="8984" spans="1:9" ht="16" x14ac:dyDescent="0.2">
      <c r="A8984" s="5">
        <v>42739.145833333336</v>
      </c>
      <c r="B8984" s="2">
        <v>1052.08</v>
      </c>
      <c r="C8984" s="29">
        <v>92.8</v>
      </c>
      <c r="D8984" s="8">
        <v>9.6250000000000009E-5</v>
      </c>
      <c r="E8984" s="13">
        <f>D8984*'Assumptions Notes'!C$12</f>
        <v>1.1550000000000001E-2</v>
      </c>
      <c r="F8984" s="15">
        <f t="shared" si="280"/>
        <v>8.9320000000000007E-3</v>
      </c>
      <c r="G8984" s="10">
        <f>IF(C8984&gt;'Assumptions Notes'!C$11,'Assumptions Notes'!C$11,C8984)</f>
        <v>92.8</v>
      </c>
      <c r="H8984" s="15">
        <f t="shared" si="281"/>
        <v>8.9320000000000007E-3</v>
      </c>
      <c r="I8984" s="2">
        <f>IF(C8984&gt;'Assumptions Notes'!C$11,-C8984*('Assumptions Notes'!C$13/(2*1000)),G8984*D8984)</f>
        <v>8.9320000000000007E-3</v>
      </c>
    </row>
    <row r="8985" spans="1:9" ht="16" x14ac:dyDescent="0.2">
      <c r="A8985" s="5">
        <v>42739.166666666664</v>
      </c>
      <c r="B8985" s="2">
        <v>1021.97</v>
      </c>
      <c r="C8985" s="29">
        <v>89.3</v>
      </c>
      <c r="D8985" s="8">
        <v>9.5000000000000005E-5</v>
      </c>
      <c r="E8985" s="13">
        <f>D8985*'Assumptions Notes'!C$12</f>
        <v>1.14E-2</v>
      </c>
      <c r="F8985" s="15">
        <f t="shared" si="280"/>
        <v>8.4834999999999997E-3</v>
      </c>
      <c r="G8985" s="10">
        <f>IF(C8985&gt;'Assumptions Notes'!C$11,'Assumptions Notes'!C$11,C8985)</f>
        <v>89.3</v>
      </c>
      <c r="H8985" s="15">
        <f t="shared" si="281"/>
        <v>8.4834999999999997E-3</v>
      </c>
      <c r="I8985" s="2">
        <f>IF(C8985&gt;'Assumptions Notes'!C$11,-C8985*('Assumptions Notes'!C$13/(2*1000)),G8985*D8985)</f>
        <v>8.4834999999999997E-3</v>
      </c>
    </row>
    <row r="8986" spans="1:9" ht="16" x14ac:dyDescent="0.2">
      <c r="A8986" s="5">
        <v>42739.1875</v>
      </c>
      <c r="B8986" s="2">
        <v>1033.3499999999999</v>
      </c>
      <c r="C8986" s="29">
        <v>84.1</v>
      </c>
      <c r="D8986" s="8">
        <v>9.6250000000000009E-5</v>
      </c>
      <c r="E8986" s="13">
        <f>D8986*'Assumptions Notes'!C$12</f>
        <v>1.1550000000000001E-2</v>
      </c>
      <c r="F8986" s="15">
        <f t="shared" si="280"/>
        <v>8.0946249999999994E-3</v>
      </c>
      <c r="G8986" s="10">
        <f>IF(C8986&gt;'Assumptions Notes'!C$11,'Assumptions Notes'!C$11,C8986)</f>
        <v>84.1</v>
      </c>
      <c r="H8986" s="15">
        <f t="shared" si="281"/>
        <v>8.0946249999999994E-3</v>
      </c>
      <c r="I8986" s="2">
        <f>IF(C8986&gt;'Assumptions Notes'!C$11,-C8986*('Assumptions Notes'!C$13/(2*1000)),G8986*D8986)</f>
        <v>8.0946249999999994E-3</v>
      </c>
    </row>
    <row r="8987" spans="1:9" ht="16" x14ac:dyDescent="0.2">
      <c r="A8987" s="5">
        <v>42739.208333333336</v>
      </c>
      <c r="B8987" s="2">
        <v>1072.4100000000001</v>
      </c>
      <c r="C8987" s="29">
        <v>82.4</v>
      </c>
      <c r="D8987" s="8">
        <v>9.7499999999999998E-5</v>
      </c>
      <c r="E8987" s="13">
        <f>D8987*'Assumptions Notes'!C$12</f>
        <v>1.17E-2</v>
      </c>
      <c r="F8987" s="15">
        <f t="shared" si="280"/>
        <v>8.0340000000000012E-3</v>
      </c>
      <c r="G8987" s="10">
        <f>IF(C8987&gt;'Assumptions Notes'!C$11,'Assumptions Notes'!C$11,C8987)</f>
        <v>82.4</v>
      </c>
      <c r="H8987" s="15">
        <f t="shared" si="281"/>
        <v>8.0340000000000012E-3</v>
      </c>
      <c r="I8987" s="2">
        <f>IF(C8987&gt;'Assumptions Notes'!C$11,-C8987*('Assumptions Notes'!C$13/(2*1000)),G8987*D8987)</f>
        <v>8.0340000000000012E-3</v>
      </c>
    </row>
    <row r="8988" spans="1:9" ht="16" x14ac:dyDescent="0.2">
      <c r="A8988" s="5">
        <v>42739.229166666664</v>
      </c>
      <c r="B8988" s="2">
        <v>1112.68</v>
      </c>
      <c r="C8988" s="29">
        <v>80.900000000000006</v>
      </c>
      <c r="D8988" s="8">
        <v>1.15E-4</v>
      </c>
      <c r="E8988" s="13">
        <f>D8988*'Assumptions Notes'!C$12</f>
        <v>1.38E-2</v>
      </c>
      <c r="F8988" s="15">
        <f t="shared" si="280"/>
        <v>9.303500000000001E-3</v>
      </c>
      <c r="G8988" s="10">
        <f>IF(C8988&gt;'Assumptions Notes'!C$11,'Assumptions Notes'!C$11,C8988)</f>
        <v>80.900000000000006</v>
      </c>
      <c r="H8988" s="15">
        <f t="shared" si="281"/>
        <v>9.303500000000001E-3</v>
      </c>
      <c r="I8988" s="2">
        <f>IF(C8988&gt;'Assumptions Notes'!C$11,-C8988*('Assumptions Notes'!C$13/(2*1000)),G8988*D8988)</f>
        <v>9.303500000000001E-3</v>
      </c>
    </row>
    <row r="8989" spans="1:9" ht="16" x14ac:dyDescent="0.2">
      <c r="A8989" s="5">
        <v>42739.25</v>
      </c>
      <c r="B8989" s="2">
        <v>1177.55</v>
      </c>
      <c r="C8989" s="29">
        <v>78.2</v>
      </c>
      <c r="D8989" s="8">
        <v>1.325E-4</v>
      </c>
      <c r="E8989" s="13">
        <f>D8989*'Assumptions Notes'!C$12</f>
        <v>1.5900000000000001E-2</v>
      </c>
      <c r="F8989" s="15">
        <f t="shared" si="280"/>
        <v>1.0361499999999999E-2</v>
      </c>
      <c r="G8989" s="10">
        <f>IF(C8989&gt;'Assumptions Notes'!C$11,'Assumptions Notes'!C$11,C8989)</f>
        <v>78.2</v>
      </c>
      <c r="H8989" s="15">
        <f t="shared" si="281"/>
        <v>1.0361499999999999E-2</v>
      </c>
      <c r="I8989" s="2">
        <f>IF(C8989&gt;'Assumptions Notes'!C$11,-C8989*('Assumptions Notes'!C$13/(2*1000)),G8989*D8989)</f>
        <v>1.0361499999999999E-2</v>
      </c>
    </row>
    <row r="8990" spans="1:9" ht="16" x14ac:dyDescent="0.2">
      <c r="A8990" s="5">
        <v>42739.270833333336</v>
      </c>
      <c r="B8990" s="2">
        <v>1192.44</v>
      </c>
      <c r="C8990" s="29">
        <v>79.2</v>
      </c>
      <c r="D8990" s="8">
        <v>1.6249999999999999E-4</v>
      </c>
      <c r="E8990" s="13">
        <f>D8990*'Assumptions Notes'!C$12</f>
        <v>1.95E-2</v>
      </c>
      <c r="F8990" s="15">
        <f t="shared" si="280"/>
        <v>1.2869999999999999E-2</v>
      </c>
      <c r="G8990" s="10">
        <f>IF(C8990&gt;'Assumptions Notes'!C$11,'Assumptions Notes'!C$11,C8990)</f>
        <v>79.2</v>
      </c>
      <c r="H8990" s="15">
        <f t="shared" si="281"/>
        <v>1.2869999999999999E-2</v>
      </c>
      <c r="I8990" s="2">
        <f>IF(C8990&gt;'Assumptions Notes'!C$11,-C8990*('Assumptions Notes'!C$13/(2*1000)),G8990*D8990)</f>
        <v>1.2869999999999999E-2</v>
      </c>
    </row>
    <row r="8991" spans="1:9" ht="16" x14ac:dyDescent="0.2">
      <c r="A8991" s="5">
        <v>42739.291666666664</v>
      </c>
      <c r="B8991" s="2">
        <v>1243.3900000000001</v>
      </c>
      <c r="C8991" s="29">
        <v>84.4</v>
      </c>
      <c r="D8991" s="8">
        <v>1.9249999999999999E-4</v>
      </c>
      <c r="E8991" s="13">
        <f>D8991*'Assumptions Notes'!C$12</f>
        <v>2.3099999999999999E-2</v>
      </c>
      <c r="F8991" s="15">
        <f t="shared" si="280"/>
        <v>1.6247000000000001E-2</v>
      </c>
      <c r="G8991" s="10">
        <f>IF(C8991&gt;'Assumptions Notes'!C$11,'Assumptions Notes'!C$11,C8991)</f>
        <v>84.4</v>
      </c>
      <c r="H8991" s="15">
        <f t="shared" si="281"/>
        <v>1.6247000000000001E-2</v>
      </c>
      <c r="I8991" s="2">
        <f>IF(C8991&gt;'Assumptions Notes'!C$11,-C8991*('Assumptions Notes'!C$13/(2*1000)),G8991*D8991)</f>
        <v>1.6247000000000001E-2</v>
      </c>
    </row>
    <row r="8992" spans="1:9" ht="16" x14ac:dyDescent="0.2">
      <c r="A8992" s="5">
        <v>42739.3125</v>
      </c>
      <c r="B8992" s="2">
        <v>1263.03</v>
      </c>
      <c r="C8992" s="29">
        <v>90.2</v>
      </c>
      <c r="D8992" s="8">
        <v>2.0875000000000001E-4</v>
      </c>
      <c r="E8992" s="13">
        <f>D8992*'Assumptions Notes'!C$12</f>
        <v>2.5049999999999999E-2</v>
      </c>
      <c r="F8992" s="15">
        <f t="shared" si="280"/>
        <v>1.8829250000000002E-2</v>
      </c>
      <c r="G8992" s="10">
        <f>IF(C8992&gt;'Assumptions Notes'!C$11,'Assumptions Notes'!C$11,C8992)</f>
        <v>90.2</v>
      </c>
      <c r="H8992" s="15">
        <f t="shared" si="281"/>
        <v>1.8829250000000002E-2</v>
      </c>
      <c r="I8992" s="2">
        <f>IF(C8992&gt;'Assumptions Notes'!C$11,-C8992*('Assumptions Notes'!C$13/(2*1000)),G8992*D8992)</f>
        <v>1.8829250000000002E-2</v>
      </c>
    </row>
    <row r="8993" spans="1:9" ht="16" x14ac:dyDescent="0.2">
      <c r="A8993" s="5">
        <v>42739.333333333336</v>
      </c>
      <c r="B8993" s="2">
        <v>1268.3</v>
      </c>
      <c r="C8993" s="29">
        <v>89.5</v>
      </c>
      <c r="D8993" s="8">
        <v>2.2499999999999999E-4</v>
      </c>
      <c r="E8993" s="13">
        <f>D8993*'Assumptions Notes'!C$12</f>
        <v>2.7E-2</v>
      </c>
      <c r="F8993" s="15">
        <f t="shared" si="280"/>
        <v>2.0137499999999999E-2</v>
      </c>
      <c r="G8993" s="10">
        <f>IF(C8993&gt;'Assumptions Notes'!C$11,'Assumptions Notes'!C$11,C8993)</f>
        <v>89.5</v>
      </c>
      <c r="H8993" s="15">
        <f t="shared" si="281"/>
        <v>2.0137499999999999E-2</v>
      </c>
      <c r="I8993" s="2">
        <f>IF(C8993&gt;'Assumptions Notes'!C$11,-C8993*('Assumptions Notes'!C$13/(2*1000)),G8993*D8993)</f>
        <v>2.0137499999999999E-2</v>
      </c>
    </row>
    <row r="8994" spans="1:9" ht="16" x14ac:dyDescent="0.2">
      <c r="A8994" s="5">
        <v>42739.354166666664</v>
      </c>
      <c r="B8994" s="2">
        <v>1274.81</v>
      </c>
      <c r="C8994" s="29">
        <v>87.7</v>
      </c>
      <c r="D8994" s="8">
        <v>2.2625E-4</v>
      </c>
      <c r="E8994" s="13">
        <f>D8994*'Assumptions Notes'!C$12</f>
        <v>2.7150000000000001E-2</v>
      </c>
      <c r="F8994" s="15">
        <f t="shared" si="280"/>
        <v>1.9842125000000002E-2</v>
      </c>
      <c r="G8994" s="10">
        <f>IF(C8994&gt;'Assumptions Notes'!C$11,'Assumptions Notes'!C$11,C8994)</f>
        <v>87.7</v>
      </c>
      <c r="H8994" s="15">
        <f t="shared" si="281"/>
        <v>1.9842125000000002E-2</v>
      </c>
      <c r="I8994" s="2">
        <f>IF(C8994&gt;'Assumptions Notes'!C$11,-C8994*('Assumptions Notes'!C$13/(2*1000)),G8994*D8994)</f>
        <v>1.9842125000000002E-2</v>
      </c>
    </row>
    <row r="8995" spans="1:9" ht="16" x14ac:dyDescent="0.2">
      <c r="A8995" s="5">
        <v>42739.375</v>
      </c>
      <c r="B8995" s="2">
        <v>1250.98</v>
      </c>
      <c r="C8995" s="29">
        <v>89.4</v>
      </c>
      <c r="D8995" s="8">
        <v>2.275E-4</v>
      </c>
      <c r="E8995" s="13">
        <f>D8995*'Assumptions Notes'!C$12</f>
        <v>2.7300000000000001E-2</v>
      </c>
      <c r="F8995" s="15">
        <f t="shared" si="280"/>
        <v>2.0338500000000002E-2</v>
      </c>
      <c r="G8995" s="10">
        <f>IF(C8995&gt;'Assumptions Notes'!C$11,'Assumptions Notes'!C$11,C8995)</f>
        <v>89.4</v>
      </c>
      <c r="H8995" s="15">
        <f t="shared" si="281"/>
        <v>2.0338500000000002E-2</v>
      </c>
      <c r="I8995" s="2">
        <f>IF(C8995&gt;'Assumptions Notes'!C$11,-C8995*('Assumptions Notes'!C$13/(2*1000)),G8995*D8995)</f>
        <v>2.0338500000000002E-2</v>
      </c>
    </row>
    <row r="8996" spans="1:9" ht="16" x14ac:dyDescent="0.2">
      <c r="A8996" s="5">
        <v>42739.395833333336</v>
      </c>
      <c r="B8996" s="2">
        <v>1217.8599999999999</v>
      </c>
      <c r="C8996" s="29">
        <v>88.6</v>
      </c>
      <c r="D8996" s="8">
        <v>2.1875E-4</v>
      </c>
      <c r="E8996" s="13">
        <f>D8996*'Assumptions Notes'!C$12</f>
        <v>2.6249999999999999E-2</v>
      </c>
      <c r="F8996" s="15">
        <f t="shared" si="280"/>
        <v>1.9381249999999999E-2</v>
      </c>
      <c r="G8996" s="10">
        <f>IF(C8996&gt;'Assumptions Notes'!C$11,'Assumptions Notes'!C$11,C8996)</f>
        <v>88.6</v>
      </c>
      <c r="H8996" s="15">
        <f t="shared" si="281"/>
        <v>1.9381249999999999E-2</v>
      </c>
      <c r="I8996" s="2">
        <f>IF(C8996&gt;'Assumptions Notes'!C$11,-C8996*('Assumptions Notes'!C$13/(2*1000)),G8996*D8996)</f>
        <v>1.9381249999999999E-2</v>
      </c>
    </row>
    <row r="8997" spans="1:9" ht="16" x14ac:dyDescent="0.2">
      <c r="A8997" s="5">
        <v>42739.416666666664</v>
      </c>
      <c r="B8997" s="2">
        <v>1211.73</v>
      </c>
      <c r="C8997" s="29">
        <v>85.3</v>
      </c>
      <c r="D8997" s="8">
        <v>2.1000000000000001E-4</v>
      </c>
      <c r="E8997" s="13">
        <f>D8997*'Assumptions Notes'!C$12</f>
        <v>2.52E-2</v>
      </c>
      <c r="F8997" s="15">
        <f t="shared" si="280"/>
        <v>1.7913000000000002E-2</v>
      </c>
      <c r="G8997" s="10">
        <f>IF(C8997&gt;'Assumptions Notes'!C$11,'Assumptions Notes'!C$11,C8997)</f>
        <v>85.3</v>
      </c>
      <c r="H8997" s="15">
        <f t="shared" si="281"/>
        <v>1.7913000000000002E-2</v>
      </c>
      <c r="I8997" s="2">
        <f>IF(C8997&gt;'Assumptions Notes'!C$11,-C8997*('Assumptions Notes'!C$13/(2*1000)),G8997*D8997)</f>
        <v>1.7913000000000002E-2</v>
      </c>
    </row>
    <row r="8998" spans="1:9" ht="16" x14ac:dyDescent="0.2">
      <c r="A8998" s="5">
        <v>42739.4375</v>
      </c>
      <c r="B8998" s="2">
        <v>1224.67</v>
      </c>
      <c r="C8998" s="29">
        <v>79.8</v>
      </c>
      <c r="D8998" s="8">
        <v>2.075E-4</v>
      </c>
      <c r="E8998" s="13">
        <f>D8998*'Assumptions Notes'!C$12</f>
        <v>2.4899999999999999E-2</v>
      </c>
      <c r="F8998" s="15">
        <f t="shared" si="280"/>
        <v>1.65585E-2</v>
      </c>
      <c r="G8998" s="10">
        <f>IF(C8998&gt;'Assumptions Notes'!C$11,'Assumptions Notes'!C$11,C8998)</f>
        <v>79.8</v>
      </c>
      <c r="H8998" s="15">
        <f t="shared" si="281"/>
        <v>1.65585E-2</v>
      </c>
      <c r="I8998" s="2">
        <f>IF(C8998&gt;'Assumptions Notes'!C$11,-C8998*('Assumptions Notes'!C$13/(2*1000)),G8998*D8998)</f>
        <v>1.65585E-2</v>
      </c>
    </row>
    <row r="8999" spans="1:9" ht="16" x14ac:dyDescent="0.2">
      <c r="A8999" s="5">
        <v>42739.458333333336</v>
      </c>
      <c r="B8999" s="2">
        <v>1216.94</v>
      </c>
      <c r="C8999" s="29">
        <v>77.599999999999994</v>
      </c>
      <c r="D8999" s="8">
        <v>2.05E-4</v>
      </c>
      <c r="E8999" s="13">
        <f>D8999*'Assumptions Notes'!C$12</f>
        <v>2.46E-2</v>
      </c>
      <c r="F8999" s="15">
        <f t="shared" si="280"/>
        <v>1.5907999999999999E-2</v>
      </c>
      <c r="G8999" s="10">
        <f>IF(C8999&gt;'Assumptions Notes'!C$11,'Assumptions Notes'!C$11,C8999)</f>
        <v>77.599999999999994</v>
      </c>
      <c r="H8999" s="15">
        <f t="shared" si="281"/>
        <v>1.5907999999999999E-2</v>
      </c>
      <c r="I8999" s="2">
        <f>IF(C8999&gt;'Assumptions Notes'!C$11,-C8999*('Assumptions Notes'!C$13/(2*1000)),G8999*D8999)</f>
        <v>1.5907999999999999E-2</v>
      </c>
    </row>
    <row r="9000" spans="1:9" ht="16" x14ac:dyDescent="0.2">
      <c r="A9000" s="5">
        <v>42739.479166666664</v>
      </c>
      <c r="B9000" s="2">
        <v>1228.32</v>
      </c>
      <c r="C9000" s="29">
        <v>75.5</v>
      </c>
      <c r="D9000" s="8">
        <v>2.1499999999999999E-4</v>
      </c>
      <c r="E9000" s="13">
        <f>D9000*'Assumptions Notes'!C$12</f>
        <v>2.58E-2</v>
      </c>
      <c r="F9000" s="15">
        <f t="shared" si="280"/>
        <v>1.62325E-2</v>
      </c>
      <c r="G9000" s="10">
        <f>IF(C9000&gt;'Assumptions Notes'!C$11,'Assumptions Notes'!C$11,C9000)</f>
        <v>75.5</v>
      </c>
      <c r="H9000" s="15">
        <f t="shared" si="281"/>
        <v>1.62325E-2</v>
      </c>
      <c r="I9000" s="2">
        <f>IF(C9000&gt;'Assumptions Notes'!C$11,-C9000*('Assumptions Notes'!C$13/(2*1000)),G9000*D9000)</f>
        <v>1.62325E-2</v>
      </c>
    </row>
    <row r="9001" spans="1:9" ht="16" x14ac:dyDescent="0.2">
      <c r="A9001" s="5">
        <v>42739.5</v>
      </c>
      <c r="B9001" s="2">
        <v>1282.22</v>
      </c>
      <c r="C9001" s="29">
        <v>73.400000000000006</v>
      </c>
      <c r="D9001" s="8">
        <v>2.2499999999999999E-4</v>
      </c>
      <c r="E9001" s="13">
        <f>D9001*'Assumptions Notes'!C$12</f>
        <v>2.7E-2</v>
      </c>
      <c r="F9001" s="15">
        <f t="shared" si="280"/>
        <v>1.6515000000000002E-2</v>
      </c>
      <c r="G9001" s="10">
        <f>IF(C9001&gt;'Assumptions Notes'!C$11,'Assumptions Notes'!C$11,C9001)</f>
        <v>73.400000000000006</v>
      </c>
      <c r="H9001" s="15">
        <f t="shared" si="281"/>
        <v>1.6515000000000002E-2</v>
      </c>
      <c r="I9001" s="2">
        <f>IF(C9001&gt;'Assumptions Notes'!C$11,-C9001*('Assumptions Notes'!C$13/(2*1000)),G9001*D9001)</f>
        <v>1.6515000000000002E-2</v>
      </c>
    </row>
    <row r="9002" spans="1:9" ht="16" x14ac:dyDescent="0.2">
      <c r="A9002" s="5">
        <v>42739.520833333336</v>
      </c>
      <c r="B9002" s="2">
        <v>1339.09</v>
      </c>
      <c r="C9002" s="29">
        <v>74</v>
      </c>
      <c r="D9002" s="8">
        <v>2.1250000000000002E-4</v>
      </c>
      <c r="E9002" s="13">
        <f>D9002*'Assumptions Notes'!C$12</f>
        <v>2.5500000000000002E-2</v>
      </c>
      <c r="F9002" s="15">
        <f t="shared" si="280"/>
        <v>1.5725000000000003E-2</v>
      </c>
      <c r="G9002" s="10">
        <f>IF(C9002&gt;'Assumptions Notes'!C$11,'Assumptions Notes'!C$11,C9002)</f>
        <v>74</v>
      </c>
      <c r="H9002" s="15">
        <f t="shared" si="281"/>
        <v>1.5725000000000003E-2</v>
      </c>
      <c r="I9002" s="2">
        <f>IF(C9002&gt;'Assumptions Notes'!C$11,-C9002*('Assumptions Notes'!C$13/(2*1000)),G9002*D9002)</f>
        <v>1.5725000000000003E-2</v>
      </c>
    </row>
    <row r="9003" spans="1:9" ht="16" x14ac:dyDescent="0.2">
      <c r="A9003" s="5">
        <v>42739.541666666664</v>
      </c>
      <c r="B9003" s="2">
        <v>1391.17</v>
      </c>
      <c r="C9003" s="29">
        <v>78</v>
      </c>
      <c r="D9003" s="8">
        <v>2.0000000000000001E-4</v>
      </c>
      <c r="E9003" s="13">
        <f>D9003*'Assumptions Notes'!C$12</f>
        <v>2.4E-2</v>
      </c>
      <c r="F9003" s="15">
        <f t="shared" si="280"/>
        <v>1.5600000000000001E-2</v>
      </c>
      <c r="G9003" s="10">
        <f>IF(C9003&gt;'Assumptions Notes'!C$11,'Assumptions Notes'!C$11,C9003)</f>
        <v>78</v>
      </c>
      <c r="H9003" s="15">
        <f t="shared" si="281"/>
        <v>1.5600000000000001E-2</v>
      </c>
      <c r="I9003" s="2">
        <f>IF(C9003&gt;'Assumptions Notes'!C$11,-C9003*('Assumptions Notes'!C$13/(2*1000)),G9003*D9003)</f>
        <v>1.5600000000000001E-2</v>
      </c>
    </row>
    <row r="9004" spans="1:9" ht="16" x14ac:dyDescent="0.2">
      <c r="A9004" s="5">
        <v>42739.5625</v>
      </c>
      <c r="B9004" s="2">
        <v>1447.27</v>
      </c>
      <c r="C9004" s="29">
        <v>82.4</v>
      </c>
      <c r="D9004" s="8">
        <v>1.975E-4</v>
      </c>
      <c r="E9004" s="13">
        <f>D9004*'Assumptions Notes'!C$12</f>
        <v>2.3699999999999999E-2</v>
      </c>
      <c r="F9004" s="15">
        <f t="shared" si="280"/>
        <v>1.6274E-2</v>
      </c>
      <c r="G9004" s="10">
        <f>IF(C9004&gt;'Assumptions Notes'!C$11,'Assumptions Notes'!C$11,C9004)</f>
        <v>82.4</v>
      </c>
      <c r="H9004" s="15">
        <f t="shared" si="281"/>
        <v>1.6274E-2</v>
      </c>
      <c r="I9004" s="2">
        <f>IF(C9004&gt;'Assumptions Notes'!C$11,-C9004*('Assumptions Notes'!C$13/(2*1000)),G9004*D9004)</f>
        <v>1.6274E-2</v>
      </c>
    </row>
    <row r="9005" spans="1:9" ht="16" x14ac:dyDescent="0.2">
      <c r="A9005" s="5">
        <v>42739.583333333336</v>
      </c>
      <c r="B9005" s="2">
        <v>1452.99</v>
      </c>
      <c r="C9005" s="29">
        <v>82.8</v>
      </c>
      <c r="D9005" s="8">
        <v>1.95E-4</v>
      </c>
      <c r="E9005" s="13">
        <f>D9005*'Assumptions Notes'!C$12</f>
        <v>2.3400000000000001E-2</v>
      </c>
      <c r="F9005" s="15">
        <f t="shared" si="280"/>
        <v>1.6146000000000001E-2</v>
      </c>
      <c r="G9005" s="10">
        <f>IF(C9005&gt;'Assumptions Notes'!C$11,'Assumptions Notes'!C$11,C9005)</f>
        <v>82.8</v>
      </c>
      <c r="H9005" s="15">
        <f t="shared" si="281"/>
        <v>1.6146000000000001E-2</v>
      </c>
      <c r="I9005" s="2">
        <f>IF(C9005&gt;'Assumptions Notes'!C$11,-C9005*('Assumptions Notes'!C$13/(2*1000)),G9005*D9005)</f>
        <v>1.6146000000000001E-2</v>
      </c>
    </row>
    <row r="9006" spans="1:9" ht="16" x14ac:dyDescent="0.2">
      <c r="A9006" s="5">
        <v>42739.604166666664</v>
      </c>
      <c r="B9006" s="2">
        <v>1488.03</v>
      </c>
      <c r="C9006" s="29">
        <v>79</v>
      </c>
      <c r="D9006" s="8">
        <v>1.9625E-4</v>
      </c>
      <c r="E9006" s="13">
        <f>D9006*'Assumptions Notes'!C$12</f>
        <v>2.3550000000000001E-2</v>
      </c>
      <c r="F9006" s="15">
        <f t="shared" si="280"/>
        <v>1.550375E-2</v>
      </c>
      <c r="G9006" s="10">
        <f>IF(C9006&gt;'Assumptions Notes'!C$11,'Assumptions Notes'!C$11,C9006)</f>
        <v>79</v>
      </c>
      <c r="H9006" s="15">
        <f t="shared" si="281"/>
        <v>1.550375E-2</v>
      </c>
      <c r="I9006" s="2">
        <f>IF(C9006&gt;'Assumptions Notes'!C$11,-C9006*('Assumptions Notes'!C$13/(2*1000)),G9006*D9006)</f>
        <v>1.550375E-2</v>
      </c>
    </row>
    <row r="9007" spans="1:9" ht="16" x14ac:dyDescent="0.2">
      <c r="A9007" s="5">
        <v>42739.625</v>
      </c>
      <c r="B9007" s="2">
        <v>1516.09</v>
      </c>
      <c r="C9007" s="29">
        <v>81.099999999999994</v>
      </c>
      <c r="D9007" s="8">
        <v>1.975E-4</v>
      </c>
      <c r="E9007" s="13">
        <f>D9007*'Assumptions Notes'!C$12</f>
        <v>2.3699999999999999E-2</v>
      </c>
      <c r="F9007" s="15">
        <f t="shared" si="280"/>
        <v>1.601725E-2</v>
      </c>
      <c r="G9007" s="10">
        <f>IF(C9007&gt;'Assumptions Notes'!C$11,'Assumptions Notes'!C$11,C9007)</f>
        <v>81.099999999999994</v>
      </c>
      <c r="H9007" s="15">
        <f t="shared" si="281"/>
        <v>1.601725E-2</v>
      </c>
      <c r="I9007" s="2">
        <f>IF(C9007&gt;'Assumptions Notes'!C$11,-C9007*('Assumptions Notes'!C$13/(2*1000)),G9007*D9007)</f>
        <v>1.601725E-2</v>
      </c>
    </row>
    <row r="9008" spans="1:9" ht="16" x14ac:dyDescent="0.2">
      <c r="A9008" s="5">
        <v>42739.645833333336</v>
      </c>
      <c r="B9008" s="2">
        <v>1564.6</v>
      </c>
      <c r="C9008" s="29">
        <v>82.2</v>
      </c>
      <c r="D9008" s="8">
        <v>2.2124999999999998E-4</v>
      </c>
      <c r="E9008" s="13">
        <f>D9008*'Assumptions Notes'!C$12</f>
        <v>2.6549999999999997E-2</v>
      </c>
      <c r="F9008" s="15">
        <f t="shared" si="280"/>
        <v>1.8186749999999998E-2</v>
      </c>
      <c r="G9008" s="10">
        <f>IF(C9008&gt;'Assumptions Notes'!C$11,'Assumptions Notes'!C$11,C9008)</f>
        <v>82.2</v>
      </c>
      <c r="H9008" s="15">
        <f t="shared" si="281"/>
        <v>1.8186749999999998E-2</v>
      </c>
      <c r="I9008" s="2">
        <f>IF(C9008&gt;'Assumptions Notes'!C$11,-C9008*('Assumptions Notes'!C$13/(2*1000)),G9008*D9008)</f>
        <v>1.8186749999999998E-2</v>
      </c>
    </row>
    <row r="9009" spans="1:9" ht="16" x14ac:dyDescent="0.2">
      <c r="A9009" s="5">
        <v>42739.666666666664</v>
      </c>
      <c r="B9009" s="2">
        <v>1637.57</v>
      </c>
      <c r="C9009" s="29">
        <v>80.3</v>
      </c>
      <c r="D9009" s="8">
        <v>2.4499999999999999E-4</v>
      </c>
      <c r="E9009" s="13">
        <f>D9009*'Assumptions Notes'!C$12</f>
        <v>2.9399999999999999E-2</v>
      </c>
      <c r="F9009" s="15">
        <f t="shared" si="280"/>
        <v>1.96735E-2</v>
      </c>
      <c r="G9009" s="10">
        <f>IF(C9009&gt;'Assumptions Notes'!C$11,'Assumptions Notes'!C$11,C9009)</f>
        <v>80.3</v>
      </c>
      <c r="H9009" s="15">
        <f t="shared" si="281"/>
        <v>1.96735E-2</v>
      </c>
      <c r="I9009" s="2">
        <f>IF(C9009&gt;'Assumptions Notes'!C$11,-C9009*('Assumptions Notes'!C$13/(2*1000)),G9009*D9009)</f>
        <v>1.96735E-2</v>
      </c>
    </row>
    <row r="9010" spans="1:9" ht="16" x14ac:dyDescent="0.2">
      <c r="A9010" s="5">
        <v>42739.6875</v>
      </c>
      <c r="B9010" s="2">
        <v>1713.63</v>
      </c>
      <c r="C9010" s="29">
        <v>78</v>
      </c>
      <c r="D9010" s="8">
        <v>2.7E-4</v>
      </c>
      <c r="E9010" s="13">
        <f>D9010*'Assumptions Notes'!C$12</f>
        <v>3.2399999999999998E-2</v>
      </c>
      <c r="F9010" s="15">
        <f t="shared" si="280"/>
        <v>2.1059999999999999E-2</v>
      </c>
      <c r="G9010" s="10">
        <f>IF(C9010&gt;'Assumptions Notes'!C$11,'Assumptions Notes'!C$11,C9010)</f>
        <v>78</v>
      </c>
      <c r="H9010" s="15">
        <f t="shared" si="281"/>
        <v>2.1059999999999999E-2</v>
      </c>
      <c r="I9010" s="2">
        <f>IF(C9010&gt;'Assumptions Notes'!C$11,-C9010*('Assumptions Notes'!C$13/(2*1000)),G9010*D9010)</f>
        <v>2.1059999999999999E-2</v>
      </c>
    </row>
    <row r="9011" spans="1:9" ht="16" x14ac:dyDescent="0.2">
      <c r="A9011" s="5">
        <v>42739.708333333336</v>
      </c>
      <c r="B9011" s="2">
        <v>1771.22</v>
      </c>
      <c r="C9011" s="29">
        <v>75</v>
      </c>
      <c r="D9011" s="8">
        <v>2.9500000000000001E-4</v>
      </c>
      <c r="E9011" s="13">
        <f>D9011*'Assumptions Notes'!C$12</f>
        <v>3.5400000000000001E-2</v>
      </c>
      <c r="F9011" s="15">
        <f t="shared" si="280"/>
        <v>2.2125000000000002E-2</v>
      </c>
      <c r="G9011" s="10">
        <f>IF(C9011&gt;'Assumptions Notes'!C$11,'Assumptions Notes'!C$11,C9011)</f>
        <v>75</v>
      </c>
      <c r="H9011" s="15">
        <f t="shared" si="281"/>
        <v>2.2125000000000002E-2</v>
      </c>
      <c r="I9011" s="2">
        <f>IF(C9011&gt;'Assumptions Notes'!C$11,-C9011*('Assumptions Notes'!C$13/(2*1000)),G9011*D9011)</f>
        <v>2.2125000000000002E-2</v>
      </c>
    </row>
    <row r="9012" spans="1:9" ht="16" x14ac:dyDescent="0.2">
      <c r="A9012" s="5">
        <v>42739.729166666664</v>
      </c>
      <c r="B9012" s="2">
        <v>1819.6</v>
      </c>
      <c r="C9012" s="29">
        <v>72.8</v>
      </c>
      <c r="D9012" s="8">
        <v>2.9750000000000002E-4</v>
      </c>
      <c r="E9012" s="13">
        <f>D9012*'Assumptions Notes'!C$12</f>
        <v>3.5700000000000003E-2</v>
      </c>
      <c r="F9012" s="15">
        <f t="shared" si="280"/>
        <v>2.1658E-2</v>
      </c>
      <c r="G9012" s="10">
        <f>IF(C9012&gt;'Assumptions Notes'!C$11,'Assumptions Notes'!C$11,C9012)</f>
        <v>72.8</v>
      </c>
      <c r="H9012" s="15">
        <f t="shared" si="281"/>
        <v>2.1658E-2</v>
      </c>
      <c r="I9012" s="2">
        <f>IF(C9012&gt;'Assumptions Notes'!C$11,-C9012*('Assumptions Notes'!C$13/(2*1000)),G9012*D9012)</f>
        <v>2.1658E-2</v>
      </c>
    </row>
    <row r="9013" spans="1:9" ht="16" x14ac:dyDescent="0.2">
      <c r="A9013" s="5">
        <v>42739.75</v>
      </c>
      <c r="B9013" s="2">
        <v>1817.24</v>
      </c>
      <c r="C9013" s="29">
        <v>72.900000000000006</v>
      </c>
      <c r="D9013" s="8">
        <v>2.9999999999999997E-4</v>
      </c>
      <c r="E9013" s="13">
        <f>D9013*'Assumptions Notes'!C$12</f>
        <v>3.5999999999999997E-2</v>
      </c>
      <c r="F9013" s="15">
        <f t="shared" si="280"/>
        <v>2.1870000000000001E-2</v>
      </c>
      <c r="G9013" s="10">
        <f>IF(C9013&gt;'Assumptions Notes'!C$11,'Assumptions Notes'!C$11,C9013)</f>
        <v>72.900000000000006</v>
      </c>
      <c r="H9013" s="15">
        <f t="shared" si="281"/>
        <v>2.1870000000000001E-2</v>
      </c>
      <c r="I9013" s="2">
        <f>IF(C9013&gt;'Assumptions Notes'!C$11,-C9013*('Assumptions Notes'!C$13/(2*1000)),G9013*D9013)</f>
        <v>2.1870000000000001E-2</v>
      </c>
    </row>
    <row r="9014" spans="1:9" ht="16" x14ac:dyDescent="0.2">
      <c r="A9014" s="5">
        <v>42739.770833333336</v>
      </c>
      <c r="B9014" s="2">
        <v>1840.66</v>
      </c>
      <c r="C9014" s="29">
        <v>74.900000000000006</v>
      </c>
      <c r="D9014" s="8">
        <v>2.9999999999999997E-4</v>
      </c>
      <c r="E9014" s="13">
        <f>D9014*'Assumptions Notes'!C$12</f>
        <v>3.5999999999999997E-2</v>
      </c>
      <c r="F9014" s="15">
        <f t="shared" si="280"/>
        <v>2.247E-2</v>
      </c>
      <c r="G9014" s="10">
        <f>IF(C9014&gt;'Assumptions Notes'!C$11,'Assumptions Notes'!C$11,C9014)</f>
        <v>74.900000000000006</v>
      </c>
      <c r="H9014" s="15">
        <f t="shared" si="281"/>
        <v>2.247E-2</v>
      </c>
      <c r="I9014" s="2">
        <f>IF(C9014&gt;'Assumptions Notes'!C$11,-C9014*('Assumptions Notes'!C$13/(2*1000)),G9014*D9014)</f>
        <v>2.247E-2</v>
      </c>
    </row>
    <row r="9015" spans="1:9" ht="16" x14ac:dyDescent="0.2">
      <c r="A9015" s="5">
        <v>42739.791666666664</v>
      </c>
      <c r="B9015" s="2">
        <v>1800.81</v>
      </c>
      <c r="C9015" s="29">
        <v>78.3</v>
      </c>
      <c r="D9015" s="8">
        <v>2.9999999999999997E-4</v>
      </c>
      <c r="E9015" s="13">
        <f>D9015*'Assumptions Notes'!C$12</f>
        <v>3.5999999999999997E-2</v>
      </c>
      <c r="F9015" s="15">
        <f t="shared" si="280"/>
        <v>2.3489999999999997E-2</v>
      </c>
      <c r="G9015" s="10">
        <f>IF(C9015&gt;'Assumptions Notes'!C$11,'Assumptions Notes'!C$11,C9015)</f>
        <v>78.3</v>
      </c>
      <c r="H9015" s="15">
        <f t="shared" si="281"/>
        <v>2.3489999999999997E-2</v>
      </c>
      <c r="I9015" s="2">
        <f>IF(C9015&gt;'Assumptions Notes'!C$11,-C9015*('Assumptions Notes'!C$13/(2*1000)),G9015*D9015)</f>
        <v>2.3489999999999997E-2</v>
      </c>
    </row>
    <row r="9016" spans="1:9" ht="16" x14ac:dyDescent="0.2">
      <c r="A9016" s="5">
        <v>42739.8125</v>
      </c>
      <c r="B9016" s="2">
        <v>1744.26</v>
      </c>
      <c r="C9016" s="29">
        <v>83.1</v>
      </c>
      <c r="D9016" s="8">
        <v>2.9750000000000002E-4</v>
      </c>
      <c r="E9016" s="13">
        <f>D9016*'Assumptions Notes'!C$12</f>
        <v>3.5700000000000003E-2</v>
      </c>
      <c r="F9016" s="15">
        <f t="shared" si="280"/>
        <v>2.4722250000000001E-2</v>
      </c>
      <c r="G9016" s="10">
        <f>IF(C9016&gt;'Assumptions Notes'!C$11,'Assumptions Notes'!C$11,C9016)</f>
        <v>83.1</v>
      </c>
      <c r="H9016" s="15">
        <f t="shared" si="281"/>
        <v>2.4722250000000001E-2</v>
      </c>
      <c r="I9016" s="2">
        <f>IF(C9016&gt;'Assumptions Notes'!C$11,-C9016*('Assumptions Notes'!C$13/(2*1000)),G9016*D9016)</f>
        <v>2.4722250000000001E-2</v>
      </c>
    </row>
    <row r="9017" spans="1:9" ht="16" x14ac:dyDescent="0.2">
      <c r="A9017" s="5">
        <v>42739.833333333336</v>
      </c>
      <c r="B9017" s="2">
        <v>1665.24</v>
      </c>
      <c r="C9017" s="29">
        <v>84.3</v>
      </c>
      <c r="D9017" s="8">
        <v>2.9500000000000001E-4</v>
      </c>
      <c r="E9017" s="13">
        <f>D9017*'Assumptions Notes'!C$12</f>
        <v>3.5400000000000001E-2</v>
      </c>
      <c r="F9017" s="15">
        <f t="shared" si="280"/>
        <v>2.4868500000000002E-2</v>
      </c>
      <c r="G9017" s="10">
        <f>IF(C9017&gt;'Assumptions Notes'!C$11,'Assumptions Notes'!C$11,C9017)</f>
        <v>84.3</v>
      </c>
      <c r="H9017" s="15">
        <f t="shared" si="281"/>
        <v>2.4868500000000002E-2</v>
      </c>
      <c r="I9017" s="2">
        <f>IF(C9017&gt;'Assumptions Notes'!C$11,-C9017*('Assumptions Notes'!C$13/(2*1000)),G9017*D9017)</f>
        <v>2.4868500000000002E-2</v>
      </c>
    </row>
    <row r="9018" spans="1:9" ht="16" x14ac:dyDescent="0.2">
      <c r="A9018" s="5">
        <v>42739.854166666664</v>
      </c>
      <c r="B9018" s="2">
        <v>1595.7</v>
      </c>
      <c r="C9018" s="29">
        <v>81.7</v>
      </c>
      <c r="D9018" s="8">
        <v>2.9E-4</v>
      </c>
      <c r="E9018" s="13">
        <f>D9018*'Assumptions Notes'!C$12</f>
        <v>3.4799999999999998E-2</v>
      </c>
      <c r="F9018" s="15">
        <f t="shared" si="280"/>
        <v>2.3693000000000002E-2</v>
      </c>
      <c r="G9018" s="10">
        <f>IF(C9018&gt;'Assumptions Notes'!C$11,'Assumptions Notes'!C$11,C9018)</f>
        <v>81.7</v>
      </c>
      <c r="H9018" s="15">
        <f t="shared" si="281"/>
        <v>2.3693000000000002E-2</v>
      </c>
      <c r="I9018" s="2">
        <f>IF(C9018&gt;'Assumptions Notes'!C$11,-C9018*('Assumptions Notes'!C$13/(2*1000)),G9018*D9018)</f>
        <v>2.3693000000000002E-2</v>
      </c>
    </row>
    <row r="9019" spans="1:9" ht="16" x14ac:dyDescent="0.2">
      <c r="A9019" s="5">
        <v>42739.875</v>
      </c>
      <c r="B9019" s="2">
        <v>1527.8</v>
      </c>
      <c r="C9019" s="29">
        <v>82.5</v>
      </c>
      <c r="D9019" s="8">
        <v>2.8499999999999999E-4</v>
      </c>
      <c r="E9019" s="13">
        <f>D9019*'Assumptions Notes'!C$12</f>
        <v>3.4200000000000001E-2</v>
      </c>
      <c r="F9019" s="15">
        <f t="shared" si="280"/>
        <v>2.3512499999999999E-2</v>
      </c>
      <c r="G9019" s="10">
        <f>IF(C9019&gt;'Assumptions Notes'!C$11,'Assumptions Notes'!C$11,C9019)</f>
        <v>82.5</v>
      </c>
      <c r="H9019" s="15">
        <f t="shared" si="281"/>
        <v>2.3512499999999999E-2</v>
      </c>
      <c r="I9019" s="2">
        <f>IF(C9019&gt;'Assumptions Notes'!C$11,-C9019*('Assumptions Notes'!C$13/(2*1000)),G9019*D9019)</f>
        <v>2.3512499999999999E-2</v>
      </c>
    </row>
    <row r="9020" spans="1:9" ht="16" x14ac:dyDescent="0.2">
      <c r="A9020" s="5">
        <v>42739.895833333336</v>
      </c>
      <c r="B9020" s="2">
        <v>1485.17</v>
      </c>
      <c r="C9020" s="29">
        <v>81.8</v>
      </c>
      <c r="D9020" s="8">
        <v>2.7E-4</v>
      </c>
      <c r="E9020" s="13">
        <f>D9020*'Assumptions Notes'!C$12</f>
        <v>3.2399999999999998E-2</v>
      </c>
      <c r="F9020" s="15">
        <f t="shared" si="280"/>
        <v>2.2085999999999998E-2</v>
      </c>
      <c r="G9020" s="10">
        <f>IF(C9020&gt;'Assumptions Notes'!C$11,'Assumptions Notes'!C$11,C9020)</f>
        <v>81.8</v>
      </c>
      <c r="H9020" s="15">
        <f t="shared" si="281"/>
        <v>2.2085999999999998E-2</v>
      </c>
      <c r="I9020" s="2">
        <f>IF(C9020&gt;'Assumptions Notes'!C$11,-C9020*('Assumptions Notes'!C$13/(2*1000)),G9020*D9020)</f>
        <v>2.2085999999999998E-2</v>
      </c>
    </row>
    <row r="9021" spans="1:9" ht="16" x14ac:dyDescent="0.2">
      <c r="A9021" s="5">
        <v>42739.916666666664</v>
      </c>
      <c r="B9021" s="2">
        <v>1424.44</v>
      </c>
      <c r="C9021" s="29">
        <v>80.400000000000006</v>
      </c>
      <c r="D9021" s="8">
        <v>2.5500000000000002E-4</v>
      </c>
      <c r="E9021" s="13">
        <f>D9021*'Assumptions Notes'!C$12</f>
        <v>3.0600000000000002E-2</v>
      </c>
      <c r="F9021" s="15">
        <f t="shared" si="280"/>
        <v>2.0502000000000003E-2</v>
      </c>
      <c r="G9021" s="10">
        <f>IF(C9021&gt;'Assumptions Notes'!C$11,'Assumptions Notes'!C$11,C9021)</f>
        <v>80.400000000000006</v>
      </c>
      <c r="H9021" s="15">
        <f t="shared" si="281"/>
        <v>2.0502000000000003E-2</v>
      </c>
      <c r="I9021" s="2">
        <f>IF(C9021&gt;'Assumptions Notes'!C$11,-C9021*('Assumptions Notes'!C$13/(2*1000)),G9021*D9021)</f>
        <v>2.0502000000000003E-2</v>
      </c>
    </row>
    <row r="9022" spans="1:9" ht="16" x14ac:dyDescent="0.2">
      <c r="A9022" s="5">
        <v>42739.9375</v>
      </c>
      <c r="B9022" s="2">
        <v>1343.18</v>
      </c>
      <c r="C9022" s="29">
        <v>77.5</v>
      </c>
      <c r="D9022" s="8">
        <v>2.1250000000000002E-4</v>
      </c>
      <c r="E9022" s="13">
        <f>D9022*'Assumptions Notes'!C$12</f>
        <v>2.5500000000000002E-2</v>
      </c>
      <c r="F9022" s="15">
        <f t="shared" si="280"/>
        <v>1.6468750000000001E-2</v>
      </c>
      <c r="G9022" s="10">
        <f>IF(C9022&gt;'Assumptions Notes'!C$11,'Assumptions Notes'!C$11,C9022)</f>
        <v>77.5</v>
      </c>
      <c r="H9022" s="15">
        <f t="shared" si="281"/>
        <v>1.6468750000000001E-2</v>
      </c>
      <c r="I9022" s="2">
        <f>IF(C9022&gt;'Assumptions Notes'!C$11,-C9022*('Assumptions Notes'!C$13/(2*1000)),G9022*D9022)</f>
        <v>1.6468750000000001E-2</v>
      </c>
    </row>
    <row r="9023" spans="1:9" ht="16" x14ac:dyDescent="0.2">
      <c r="A9023" s="5">
        <v>42739.958333333336</v>
      </c>
      <c r="B9023" s="2">
        <v>1268.45</v>
      </c>
      <c r="C9023" s="29">
        <v>73.8</v>
      </c>
      <c r="D9023" s="8">
        <v>1.7000000000000001E-4</v>
      </c>
      <c r="E9023" s="13">
        <f>D9023*'Assumptions Notes'!C$12</f>
        <v>2.0400000000000001E-2</v>
      </c>
      <c r="F9023" s="15">
        <f t="shared" si="280"/>
        <v>1.2546E-2</v>
      </c>
      <c r="G9023" s="10">
        <f>IF(C9023&gt;'Assumptions Notes'!C$11,'Assumptions Notes'!C$11,C9023)</f>
        <v>73.8</v>
      </c>
      <c r="H9023" s="15">
        <f t="shared" si="281"/>
        <v>1.2546E-2</v>
      </c>
      <c r="I9023" s="2">
        <f>IF(C9023&gt;'Assumptions Notes'!C$11,-C9023*('Assumptions Notes'!C$13/(2*1000)),G9023*D9023)</f>
        <v>1.2546E-2</v>
      </c>
    </row>
    <row r="9024" spans="1:9" ht="16" x14ac:dyDescent="0.2">
      <c r="A9024" s="5">
        <v>42739.979166666664</v>
      </c>
      <c r="B9024" s="2">
        <v>1242.1600000000001</v>
      </c>
      <c r="C9024" s="29">
        <v>72.2</v>
      </c>
      <c r="D9024" s="8">
        <v>1.5000000000000001E-4</v>
      </c>
      <c r="E9024" s="13">
        <f>D9024*'Assumptions Notes'!C$12</f>
        <v>1.8000000000000002E-2</v>
      </c>
      <c r="F9024" s="15">
        <f t="shared" si="280"/>
        <v>1.0830000000000001E-2</v>
      </c>
      <c r="G9024" s="10">
        <f>IF(C9024&gt;'Assumptions Notes'!C$11,'Assumptions Notes'!C$11,C9024)</f>
        <v>72.2</v>
      </c>
      <c r="H9024" s="15">
        <f t="shared" si="281"/>
        <v>1.0830000000000001E-2</v>
      </c>
      <c r="I9024" s="2">
        <f>IF(C9024&gt;'Assumptions Notes'!C$11,-C9024*('Assumptions Notes'!C$13/(2*1000)),G9024*D9024)</f>
        <v>1.0830000000000001E-2</v>
      </c>
    </row>
    <row r="9025" spans="1:9" ht="16" x14ac:dyDescent="0.2">
      <c r="A9025" s="5">
        <v>42740</v>
      </c>
      <c r="B9025" s="2">
        <v>1411.01</v>
      </c>
      <c r="C9025" s="29">
        <v>68.7</v>
      </c>
      <c r="D9025" s="8">
        <v>1.2999999999999999E-4</v>
      </c>
      <c r="E9025" s="13">
        <f>D9025*'Assumptions Notes'!C$12</f>
        <v>1.5599999999999999E-2</v>
      </c>
      <c r="F9025" s="15">
        <f t="shared" si="280"/>
        <v>8.9309999999999997E-3</v>
      </c>
      <c r="G9025" s="10">
        <f>IF(C9025&gt;'Assumptions Notes'!C$11,'Assumptions Notes'!C$11,C9025)</f>
        <v>68.7</v>
      </c>
      <c r="H9025" s="15">
        <f t="shared" si="281"/>
        <v>8.9309999999999997E-3</v>
      </c>
      <c r="I9025" s="2">
        <f>IF(C9025&gt;'Assumptions Notes'!C$11,-C9025*('Assumptions Notes'!C$13/(2*1000)),G9025*D9025)</f>
        <v>8.9309999999999997E-3</v>
      </c>
    </row>
    <row r="9026" spans="1:9" ht="16" x14ac:dyDescent="0.2">
      <c r="A9026" s="5">
        <v>42740.020833333336</v>
      </c>
      <c r="B9026" s="2">
        <v>1293.98</v>
      </c>
      <c r="C9026" s="29">
        <v>69.2</v>
      </c>
      <c r="D9026" s="8">
        <v>1.175E-4</v>
      </c>
      <c r="E9026" s="13">
        <f>D9026*'Assumptions Notes'!C$12</f>
        <v>1.41E-2</v>
      </c>
      <c r="F9026" s="15">
        <f t="shared" si="280"/>
        <v>8.1309999999999993E-3</v>
      </c>
      <c r="G9026" s="10">
        <f>IF(C9026&gt;'Assumptions Notes'!C$11,'Assumptions Notes'!C$11,C9026)</f>
        <v>69.2</v>
      </c>
      <c r="H9026" s="15">
        <f t="shared" si="281"/>
        <v>8.1309999999999993E-3</v>
      </c>
      <c r="I9026" s="2">
        <f>IF(C9026&gt;'Assumptions Notes'!C$11,-C9026*('Assumptions Notes'!C$13/(2*1000)),G9026*D9026)</f>
        <v>8.1309999999999993E-3</v>
      </c>
    </row>
    <row r="9027" spans="1:9" ht="16" x14ac:dyDescent="0.2">
      <c r="A9027" s="5">
        <v>42740.041666666664</v>
      </c>
      <c r="B9027" s="2">
        <v>1230.05</v>
      </c>
      <c r="C9027" s="29">
        <v>75.400000000000006</v>
      </c>
      <c r="D9027" s="8">
        <v>1.05E-4</v>
      </c>
      <c r="E9027" s="13">
        <f>D9027*'Assumptions Notes'!C$12</f>
        <v>1.26E-2</v>
      </c>
      <c r="F9027" s="15">
        <f t="shared" ref="F9027:F9085" si="282">D9027*C9027</f>
        <v>7.9170000000000004E-3</v>
      </c>
      <c r="G9027" s="10">
        <f>IF(C9027&gt;'Assumptions Notes'!C$11,'Assumptions Notes'!C$11,C9027)</f>
        <v>75.400000000000006</v>
      </c>
      <c r="H9027" s="15">
        <f t="shared" ref="H9027:H9085" si="283">G9027*D9027</f>
        <v>7.9170000000000004E-3</v>
      </c>
      <c r="I9027" s="2">
        <f>IF(C9027&gt;'Assumptions Notes'!C$11,-C9027*('Assumptions Notes'!C$13/(2*1000)),G9027*D9027)</f>
        <v>7.9170000000000004E-3</v>
      </c>
    </row>
    <row r="9028" spans="1:9" ht="16" x14ac:dyDescent="0.2">
      <c r="A9028" s="5">
        <v>42740.0625</v>
      </c>
      <c r="B9028" s="2">
        <v>1176.3699999999999</v>
      </c>
      <c r="C9028" s="29">
        <v>79.5</v>
      </c>
      <c r="D9028" s="8">
        <v>1.025E-4</v>
      </c>
      <c r="E9028" s="13">
        <f>D9028*'Assumptions Notes'!C$12</f>
        <v>1.23E-2</v>
      </c>
      <c r="F9028" s="15">
        <f t="shared" si="282"/>
        <v>8.1487499999999997E-3</v>
      </c>
      <c r="G9028" s="10">
        <f>IF(C9028&gt;'Assumptions Notes'!C$11,'Assumptions Notes'!C$11,C9028)</f>
        <v>79.5</v>
      </c>
      <c r="H9028" s="15">
        <f t="shared" si="283"/>
        <v>8.1487499999999997E-3</v>
      </c>
      <c r="I9028" s="2">
        <f>IF(C9028&gt;'Assumptions Notes'!C$11,-C9028*('Assumptions Notes'!C$13/(2*1000)),G9028*D9028)</f>
        <v>8.1487499999999997E-3</v>
      </c>
    </row>
    <row r="9029" spans="1:9" ht="16" x14ac:dyDescent="0.2">
      <c r="A9029" s="5">
        <v>42740.083333333336</v>
      </c>
      <c r="B9029" s="2">
        <v>1152.71</v>
      </c>
      <c r="C9029" s="29">
        <v>81.099999999999994</v>
      </c>
      <c r="D9029" s="8">
        <v>1E-4</v>
      </c>
      <c r="E9029" s="13">
        <f>D9029*'Assumptions Notes'!C$12</f>
        <v>1.2E-2</v>
      </c>
      <c r="F9029" s="15">
        <f t="shared" si="282"/>
        <v>8.1099999999999992E-3</v>
      </c>
      <c r="G9029" s="10">
        <f>IF(C9029&gt;'Assumptions Notes'!C$11,'Assumptions Notes'!C$11,C9029)</f>
        <v>81.099999999999994</v>
      </c>
      <c r="H9029" s="15">
        <f t="shared" si="283"/>
        <v>8.1099999999999992E-3</v>
      </c>
      <c r="I9029" s="2">
        <f>IF(C9029&gt;'Assumptions Notes'!C$11,-C9029*('Assumptions Notes'!C$13/(2*1000)),G9029*D9029)</f>
        <v>8.1099999999999992E-3</v>
      </c>
    </row>
    <row r="9030" spans="1:9" ht="16" x14ac:dyDescent="0.2">
      <c r="A9030" s="5">
        <v>42740.104166666664</v>
      </c>
      <c r="B9030" s="2">
        <v>1134.2</v>
      </c>
      <c r="C9030" s="29">
        <v>79.5</v>
      </c>
      <c r="D9030" s="8">
        <v>9.8750000000000002E-5</v>
      </c>
      <c r="E9030" s="13">
        <f>D9030*'Assumptions Notes'!C$12</f>
        <v>1.1849999999999999E-2</v>
      </c>
      <c r="F9030" s="15">
        <f t="shared" si="282"/>
        <v>7.850625E-3</v>
      </c>
      <c r="G9030" s="10">
        <f>IF(C9030&gt;'Assumptions Notes'!C$11,'Assumptions Notes'!C$11,C9030)</f>
        <v>79.5</v>
      </c>
      <c r="H9030" s="15">
        <f t="shared" si="283"/>
        <v>7.850625E-3</v>
      </c>
      <c r="I9030" s="2">
        <f>IF(C9030&gt;'Assumptions Notes'!C$11,-C9030*('Assumptions Notes'!C$13/(2*1000)),G9030*D9030)</f>
        <v>7.850625E-3</v>
      </c>
    </row>
    <row r="9031" spans="1:9" ht="16" x14ac:dyDescent="0.2">
      <c r="A9031" s="5">
        <v>42740.125</v>
      </c>
      <c r="B9031" s="2">
        <v>1113.56</v>
      </c>
      <c r="C9031" s="29">
        <v>80.900000000000006</v>
      </c>
      <c r="D9031" s="8">
        <v>9.7499999999999998E-5</v>
      </c>
      <c r="E9031" s="13">
        <f>D9031*'Assumptions Notes'!C$12</f>
        <v>1.17E-2</v>
      </c>
      <c r="F9031" s="15">
        <f t="shared" si="282"/>
        <v>7.8877500000000007E-3</v>
      </c>
      <c r="G9031" s="10">
        <f>IF(C9031&gt;'Assumptions Notes'!C$11,'Assumptions Notes'!C$11,C9031)</f>
        <v>80.900000000000006</v>
      </c>
      <c r="H9031" s="15">
        <f t="shared" si="283"/>
        <v>7.8877500000000007E-3</v>
      </c>
      <c r="I9031" s="2">
        <f>IF(C9031&gt;'Assumptions Notes'!C$11,-C9031*('Assumptions Notes'!C$13/(2*1000)),G9031*D9031)</f>
        <v>7.8877500000000007E-3</v>
      </c>
    </row>
    <row r="9032" spans="1:9" ht="16" x14ac:dyDescent="0.2">
      <c r="A9032" s="5">
        <v>42740.145833333336</v>
      </c>
      <c r="B9032" s="2">
        <v>1093.49</v>
      </c>
      <c r="C9032" s="29">
        <v>78.8</v>
      </c>
      <c r="D9032" s="8">
        <v>9.6250000000000009E-5</v>
      </c>
      <c r="E9032" s="13">
        <f>D9032*'Assumptions Notes'!C$12</f>
        <v>1.1550000000000001E-2</v>
      </c>
      <c r="F9032" s="15">
        <f t="shared" si="282"/>
        <v>7.5845000000000001E-3</v>
      </c>
      <c r="G9032" s="10">
        <f>IF(C9032&gt;'Assumptions Notes'!C$11,'Assumptions Notes'!C$11,C9032)</f>
        <v>78.8</v>
      </c>
      <c r="H9032" s="15">
        <f t="shared" si="283"/>
        <v>7.5845000000000001E-3</v>
      </c>
      <c r="I9032" s="2">
        <f>IF(C9032&gt;'Assumptions Notes'!C$11,-C9032*('Assumptions Notes'!C$13/(2*1000)),G9032*D9032)</f>
        <v>7.5845000000000001E-3</v>
      </c>
    </row>
    <row r="9033" spans="1:9" ht="16" x14ac:dyDescent="0.2">
      <c r="A9033" s="5">
        <v>42740.166666666664</v>
      </c>
      <c r="B9033" s="2">
        <v>1076.5</v>
      </c>
      <c r="C9033" s="29">
        <v>76.3</v>
      </c>
      <c r="D9033" s="8">
        <v>9.5000000000000005E-5</v>
      </c>
      <c r="E9033" s="13">
        <f>D9033*'Assumptions Notes'!C$12</f>
        <v>1.14E-2</v>
      </c>
      <c r="F9033" s="15">
        <f t="shared" si="282"/>
        <v>7.2484999999999997E-3</v>
      </c>
      <c r="G9033" s="10">
        <f>IF(C9033&gt;'Assumptions Notes'!C$11,'Assumptions Notes'!C$11,C9033)</f>
        <v>76.3</v>
      </c>
      <c r="H9033" s="15">
        <f t="shared" si="283"/>
        <v>7.2484999999999997E-3</v>
      </c>
      <c r="I9033" s="2">
        <f>IF(C9033&gt;'Assumptions Notes'!C$11,-C9033*('Assumptions Notes'!C$13/(2*1000)),G9033*D9033)</f>
        <v>7.2484999999999997E-3</v>
      </c>
    </row>
    <row r="9034" spans="1:9" ht="16" x14ac:dyDescent="0.2">
      <c r="A9034" s="5">
        <v>42740.1875</v>
      </c>
      <c r="B9034" s="2">
        <v>1097.9100000000001</v>
      </c>
      <c r="C9034" s="29">
        <v>73.7</v>
      </c>
      <c r="D9034" s="8">
        <v>9.6250000000000009E-5</v>
      </c>
      <c r="E9034" s="13">
        <f>D9034*'Assumptions Notes'!C$12</f>
        <v>1.1550000000000001E-2</v>
      </c>
      <c r="F9034" s="15">
        <f t="shared" si="282"/>
        <v>7.093625000000001E-3</v>
      </c>
      <c r="G9034" s="10">
        <f>IF(C9034&gt;'Assumptions Notes'!C$11,'Assumptions Notes'!C$11,C9034)</f>
        <v>73.7</v>
      </c>
      <c r="H9034" s="15">
        <f t="shared" si="283"/>
        <v>7.093625000000001E-3</v>
      </c>
      <c r="I9034" s="2">
        <f>IF(C9034&gt;'Assumptions Notes'!C$11,-C9034*('Assumptions Notes'!C$13/(2*1000)),G9034*D9034)</f>
        <v>7.093625000000001E-3</v>
      </c>
    </row>
    <row r="9035" spans="1:9" ht="16" x14ac:dyDescent="0.2">
      <c r="A9035" s="5">
        <v>42740.208333333336</v>
      </c>
      <c r="B9035" s="2">
        <v>1109.8399999999999</v>
      </c>
      <c r="C9035" s="29">
        <v>71.900000000000006</v>
      </c>
      <c r="D9035" s="8">
        <v>9.7499999999999998E-5</v>
      </c>
      <c r="E9035" s="13">
        <f>D9035*'Assumptions Notes'!C$12</f>
        <v>1.17E-2</v>
      </c>
      <c r="F9035" s="15">
        <f t="shared" si="282"/>
        <v>7.0102500000000009E-3</v>
      </c>
      <c r="G9035" s="10">
        <f>IF(C9035&gt;'Assumptions Notes'!C$11,'Assumptions Notes'!C$11,C9035)</f>
        <v>71.900000000000006</v>
      </c>
      <c r="H9035" s="15">
        <f t="shared" si="283"/>
        <v>7.0102500000000009E-3</v>
      </c>
      <c r="I9035" s="2">
        <f>IF(C9035&gt;'Assumptions Notes'!C$11,-C9035*('Assumptions Notes'!C$13/(2*1000)),G9035*D9035)</f>
        <v>7.0102500000000009E-3</v>
      </c>
    </row>
    <row r="9036" spans="1:9" ht="16" x14ac:dyDescent="0.2">
      <c r="A9036" s="5">
        <v>42740.229166666664</v>
      </c>
      <c r="B9036" s="2">
        <v>1123.23</v>
      </c>
      <c r="C9036" s="29">
        <v>71.599999999999994</v>
      </c>
      <c r="D9036" s="8">
        <v>1.15E-4</v>
      </c>
      <c r="E9036" s="13">
        <f>D9036*'Assumptions Notes'!C$12</f>
        <v>1.38E-2</v>
      </c>
      <c r="F9036" s="15">
        <f t="shared" si="282"/>
        <v>8.234E-3</v>
      </c>
      <c r="G9036" s="10">
        <f>IF(C9036&gt;'Assumptions Notes'!C$11,'Assumptions Notes'!C$11,C9036)</f>
        <v>71.599999999999994</v>
      </c>
      <c r="H9036" s="15">
        <f t="shared" si="283"/>
        <v>8.234E-3</v>
      </c>
      <c r="I9036" s="2">
        <f>IF(C9036&gt;'Assumptions Notes'!C$11,-C9036*('Assumptions Notes'!C$13/(2*1000)),G9036*D9036)</f>
        <v>8.234E-3</v>
      </c>
    </row>
    <row r="9037" spans="1:9" ht="16" x14ac:dyDescent="0.2">
      <c r="A9037" s="5">
        <v>42740.25</v>
      </c>
      <c r="B9037" s="2">
        <v>1170.04</v>
      </c>
      <c r="C9037" s="29">
        <v>68.099999999999994</v>
      </c>
      <c r="D9037" s="8">
        <v>1.325E-4</v>
      </c>
      <c r="E9037" s="13">
        <f>D9037*'Assumptions Notes'!C$12</f>
        <v>1.5900000000000001E-2</v>
      </c>
      <c r="F9037" s="15">
        <f t="shared" si="282"/>
        <v>9.0232499999999983E-3</v>
      </c>
      <c r="G9037" s="10">
        <f>IF(C9037&gt;'Assumptions Notes'!C$11,'Assumptions Notes'!C$11,C9037)</f>
        <v>68.099999999999994</v>
      </c>
      <c r="H9037" s="15">
        <f t="shared" si="283"/>
        <v>9.0232499999999983E-3</v>
      </c>
      <c r="I9037" s="2">
        <f>IF(C9037&gt;'Assumptions Notes'!C$11,-C9037*('Assumptions Notes'!C$13/(2*1000)),G9037*D9037)</f>
        <v>9.0232499999999983E-3</v>
      </c>
    </row>
    <row r="9038" spans="1:9" ht="16" x14ac:dyDescent="0.2">
      <c r="A9038" s="5">
        <v>42740.270833333336</v>
      </c>
      <c r="B9038" s="2">
        <v>1214.6300000000001</v>
      </c>
      <c r="C9038" s="29">
        <v>67.599999999999994</v>
      </c>
      <c r="D9038" s="8">
        <v>1.6249999999999999E-4</v>
      </c>
      <c r="E9038" s="13">
        <f>D9038*'Assumptions Notes'!C$12</f>
        <v>1.95E-2</v>
      </c>
      <c r="F9038" s="15">
        <f t="shared" si="282"/>
        <v>1.0984999999999998E-2</v>
      </c>
      <c r="G9038" s="10">
        <f>IF(C9038&gt;'Assumptions Notes'!C$11,'Assumptions Notes'!C$11,C9038)</f>
        <v>67.599999999999994</v>
      </c>
      <c r="H9038" s="15">
        <f t="shared" si="283"/>
        <v>1.0984999999999998E-2</v>
      </c>
      <c r="I9038" s="2">
        <f>IF(C9038&gt;'Assumptions Notes'!C$11,-C9038*('Assumptions Notes'!C$13/(2*1000)),G9038*D9038)</f>
        <v>1.0984999999999998E-2</v>
      </c>
    </row>
    <row r="9039" spans="1:9" ht="16" x14ac:dyDescent="0.2">
      <c r="A9039" s="5">
        <v>42740.291666666664</v>
      </c>
      <c r="B9039" s="2">
        <v>1266.2</v>
      </c>
      <c r="C9039" s="29">
        <v>72.8</v>
      </c>
      <c r="D9039" s="8">
        <v>1.9249999999999999E-4</v>
      </c>
      <c r="E9039" s="13">
        <f>D9039*'Assumptions Notes'!C$12</f>
        <v>2.3099999999999999E-2</v>
      </c>
      <c r="F9039" s="15">
        <f t="shared" si="282"/>
        <v>1.4013999999999999E-2</v>
      </c>
      <c r="G9039" s="10">
        <f>IF(C9039&gt;'Assumptions Notes'!C$11,'Assumptions Notes'!C$11,C9039)</f>
        <v>72.8</v>
      </c>
      <c r="H9039" s="15">
        <f t="shared" si="283"/>
        <v>1.4013999999999999E-2</v>
      </c>
      <c r="I9039" s="2">
        <f>IF(C9039&gt;'Assumptions Notes'!C$11,-C9039*('Assumptions Notes'!C$13/(2*1000)),G9039*D9039)</f>
        <v>1.4013999999999999E-2</v>
      </c>
    </row>
    <row r="9040" spans="1:9" ht="16" x14ac:dyDescent="0.2">
      <c r="A9040" s="5">
        <v>42740.3125</v>
      </c>
      <c r="B9040" s="2">
        <v>1299.0999999999999</v>
      </c>
      <c r="C9040" s="29">
        <v>78.400000000000006</v>
      </c>
      <c r="D9040" s="8">
        <v>2.0875000000000001E-4</v>
      </c>
      <c r="E9040" s="13">
        <f>D9040*'Assumptions Notes'!C$12</f>
        <v>2.5049999999999999E-2</v>
      </c>
      <c r="F9040" s="15">
        <f t="shared" si="282"/>
        <v>1.6366000000000002E-2</v>
      </c>
      <c r="G9040" s="10">
        <f>IF(C9040&gt;'Assumptions Notes'!C$11,'Assumptions Notes'!C$11,C9040)</f>
        <v>78.400000000000006</v>
      </c>
      <c r="H9040" s="15">
        <f t="shared" si="283"/>
        <v>1.6366000000000002E-2</v>
      </c>
      <c r="I9040" s="2">
        <f>IF(C9040&gt;'Assumptions Notes'!C$11,-C9040*('Assumptions Notes'!C$13/(2*1000)),G9040*D9040)</f>
        <v>1.6366000000000002E-2</v>
      </c>
    </row>
    <row r="9041" spans="1:9" ht="16" x14ac:dyDescent="0.2">
      <c r="A9041" s="5">
        <v>42740.333333333336</v>
      </c>
      <c r="B9041" s="2">
        <v>1324.17</v>
      </c>
      <c r="C9041" s="29">
        <v>77.2</v>
      </c>
      <c r="D9041" s="8">
        <v>2.2499999999999999E-4</v>
      </c>
      <c r="E9041" s="13">
        <f>D9041*'Assumptions Notes'!C$12</f>
        <v>2.7E-2</v>
      </c>
      <c r="F9041" s="15">
        <f t="shared" si="282"/>
        <v>1.737E-2</v>
      </c>
      <c r="G9041" s="10">
        <f>IF(C9041&gt;'Assumptions Notes'!C$11,'Assumptions Notes'!C$11,C9041)</f>
        <v>77.2</v>
      </c>
      <c r="H9041" s="15">
        <f t="shared" si="283"/>
        <v>1.737E-2</v>
      </c>
      <c r="I9041" s="2">
        <f>IF(C9041&gt;'Assumptions Notes'!C$11,-C9041*('Assumptions Notes'!C$13/(2*1000)),G9041*D9041)</f>
        <v>1.737E-2</v>
      </c>
    </row>
    <row r="9042" spans="1:9" ht="16" x14ac:dyDescent="0.2">
      <c r="A9042" s="5">
        <v>42740.354166666664</v>
      </c>
      <c r="B9042" s="2">
        <v>1345.16</v>
      </c>
      <c r="C9042" s="29">
        <v>77.099999999999994</v>
      </c>
      <c r="D9042" s="8">
        <v>2.2625E-4</v>
      </c>
      <c r="E9042" s="13">
        <f>D9042*'Assumptions Notes'!C$12</f>
        <v>2.7150000000000001E-2</v>
      </c>
      <c r="F9042" s="15">
        <f t="shared" si="282"/>
        <v>1.7443874999999998E-2</v>
      </c>
      <c r="G9042" s="10">
        <f>IF(C9042&gt;'Assumptions Notes'!C$11,'Assumptions Notes'!C$11,C9042)</f>
        <v>77.099999999999994</v>
      </c>
      <c r="H9042" s="15">
        <f t="shared" si="283"/>
        <v>1.7443874999999998E-2</v>
      </c>
      <c r="I9042" s="2">
        <f>IF(C9042&gt;'Assumptions Notes'!C$11,-C9042*('Assumptions Notes'!C$13/(2*1000)),G9042*D9042)</f>
        <v>1.7443874999999998E-2</v>
      </c>
    </row>
    <row r="9043" spans="1:9" ht="16" x14ac:dyDescent="0.2">
      <c r="A9043" s="5">
        <v>42740.375</v>
      </c>
      <c r="B9043" s="2">
        <v>1373.34</v>
      </c>
      <c r="C9043" s="29">
        <v>78.2</v>
      </c>
      <c r="D9043" s="8">
        <v>2.275E-4</v>
      </c>
      <c r="E9043" s="13">
        <f>D9043*'Assumptions Notes'!C$12</f>
        <v>2.7300000000000001E-2</v>
      </c>
      <c r="F9043" s="15">
        <f t="shared" si="282"/>
        <v>1.7790500000000001E-2</v>
      </c>
      <c r="G9043" s="10">
        <f>IF(C9043&gt;'Assumptions Notes'!C$11,'Assumptions Notes'!C$11,C9043)</f>
        <v>78.2</v>
      </c>
      <c r="H9043" s="15">
        <f t="shared" si="283"/>
        <v>1.7790500000000001E-2</v>
      </c>
      <c r="I9043" s="2">
        <f>IF(C9043&gt;'Assumptions Notes'!C$11,-C9043*('Assumptions Notes'!C$13/(2*1000)),G9043*D9043)</f>
        <v>1.7790500000000001E-2</v>
      </c>
    </row>
    <row r="9044" spans="1:9" ht="16" x14ac:dyDescent="0.2">
      <c r="A9044" s="5">
        <v>42740.395833333336</v>
      </c>
      <c r="B9044" s="2">
        <v>1373.33</v>
      </c>
      <c r="C9044" s="29">
        <v>77.5</v>
      </c>
      <c r="D9044" s="8">
        <v>2.1875E-4</v>
      </c>
      <c r="E9044" s="13">
        <f>D9044*'Assumptions Notes'!C$12</f>
        <v>2.6249999999999999E-2</v>
      </c>
      <c r="F9044" s="15">
        <f t="shared" si="282"/>
        <v>1.6953124999999999E-2</v>
      </c>
      <c r="G9044" s="10">
        <f>IF(C9044&gt;'Assumptions Notes'!C$11,'Assumptions Notes'!C$11,C9044)</f>
        <v>77.5</v>
      </c>
      <c r="H9044" s="15">
        <f t="shared" si="283"/>
        <v>1.6953124999999999E-2</v>
      </c>
      <c r="I9044" s="2">
        <f>IF(C9044&gt;'Assumptions Notes'!C$11,-C9044*('Assumptions Notes'!C$13/(2*1000)),G9044*D9044)</f>
        <v>1.6953124999999999E-2</v>
      </c>
    </row>
    <row r="9045" spans="1:9" ht="16" x14ac:dyDescent="0.2">
      <c r="A9045" s="5">
        <v>42740.416666666664</v>
      </c>
      <c r="B9045" s="2">
        <v>1401.42</v>
      </c>
      <c r="C9045" s="29">
        <v>74.599999999999994</v>
      </c>
      <c r="D9045" s="8">
        <v>2.1000000000000001E-4</v>
      </c>
      <c r="E9045" s="13">
        <f>D9045*'Assumptions Notes'!C$12</f>
        <v>2.52E-2</v>
      </c>
      <c r="F9045" s="15">
        <f t="shared" si="282"/>
        <v>1.5665999999999999E-2</v>
      </c>
      <c r="G9045" s="10">
        <f>IF(C9045&gt;'Assumptions Notes'!C$11,'Assumptions Notes'!C$11,C9045)</f>
        <v>74.599999999999994</v>
      </c>
      <c r="H9045" s="15">
        <f t="shared" si="283"/>
        <v>1.5665999999999999E-2</v>
      </c>
      <c r="I9045" s="2">
        <f>IF(C9045&gt;'Assumptions Notes'!C$11,-C9045*('Assumptions Notes'!C$13/(2*1000)),G9045*D9045)</f>
        <v>1.5665999999999999E-2</v>
      </c>
    </row>
    <row r="9046" spans="1:9" ht="16" x14ac:dyDescent="0.2">
      <c r="A9046" s="5">
        <v>42740.4375</v>
      </c>
      <c r="B9046" s="2">
        <v>1390.46</v>
      </c>
      <c r="C9046" s="29">
        <v>73.2</v>
      </c>
      <c r="D9046" s="8">
        <v>2.075E-4</v>
      </c>
      <c r="E9046" s="13">
        <f>D9046*'Assumptions Notes'!C$12</f>
        <v>2.4899999999999999E-2</v>
      </c>
      <c r="F9046" s="15">
        <f t="shared" si="282"/>
        <v>1.5189000000000001E-2</v>
      </c>
      <c r="G9046" s="10">
        <f>IF(C9046&gt;'Assumptions Notes'!C$11,'Assumptions Notes'!C$11,C9046)</f>
        <v>73.2</v>
      </c>
      <c r="H9046" s="15">
        <f t="shared" si="283"/>
        <v>1.5189000000000001E-2</v>
      </c>
      <c r="I9046" s="2">
        <f>IF(C9046&gt;'Assumptions Notes'!C$11,-C9046*('Assumptions Notes'!C$13/(2*1000)),G9046*D9046)</f>
        <v>1.5189000000000001E-2</v>
      </c>
    </row>
    <row r="9047" spans="1:9" ht="16" x14ac:dyDescent="0.2">
      <c r="A9047" s="5">
        <v>42740.458333333336</v>
      </c>
      <c r="B9047" s="2">
        <v>1435.71</v>
      </c>
      <c r="C9047" s="29">
        <v>67.2</v>
      </c>
      <c r="D9047" s="8">
        <v>2.05E-4</v>
      </c>
      <c r="E9047" s="13">
        <f>D9047*'Assumptions Notes'!C$12</f>
        <v>2.46E-2</v>
      </c>
      <c r="F9047" s="15">
        <f t="shared" si="282"/>
        <v>1.3776E-2</v>
      </c>
      <c r="G9047" s="10">
        <f>IF(C9047&gt;'Assumptions Notes'!C$11,'Assumptions Notes'!C$11,C9047)</f>
        <v>67.2</v>
      </c>
      <c r="H9047" s="15">
        <f t="shared" si="283"/>
        <v>1.3776E-2</v>
      </c>
      <c r="I9047" s="2">
        <f>IF(C9047&gt;'Assumptions Notes'!C$11,-C9047*('Assumptions Notes'!C$13/(2*1000)),G9047*D9047)</f>
        <v>1.3776E-2</v>
      </c>
    </row>
    <row r="9048" spans="1:9" ht="16" x14ac:dyDescent="0.2">
      <c r="A9048" s="5">
        <v>42740.479166666664</v>
      </c>
      <c r="B9048" s="2">
        <v>1494.5</v>
      </c>
      <c r="C9048" s="29">
        <v>67.5</v>
      </c>
      <c r="D9048" s="8">
        <v>2.1499999999999999E-4</v>
      </c>
      <c r="E9048" s="13">
        <f>D9048*'Assumptions Notes'!C$12</f>
        <v>2.58E-2</v>
      </c>
      <c r="F9048" s="15">
        <f t="shared" si="282"/>
        <v>1.4512499999999999E-2</v>
      </c>
      <c r="G9048" s="10">
        <f>IF(C9048&gt;'Assumptions Notes'!C$11,'Assumptions Notes'!C$11,C9048)</f>
        <v>67.5</v>
      </c>
      <c r="H9048" s="15">
        <f t="shared" si="283"/>
        <v>1.4512499999999999E-2</v>
      </c>
      <c r="I9048" s="2">
        <f>IF(C9048&gt;'Assumptions Notes'!C$11,-C9048*('Assumptions Notes'!C$13/(2*1000)),G9048*D9048)</f>
        <v>1.4512499999999999E-2</v>
      </c>
    </row>
    <row r="9049" spans="1:9" ht="16" x14ac:dyDescent="0.2">
      <c r="A9049" s="5">
        <v>42740.5</v>
      </c>
      <c r="B9049" s="2">
        <v>1560.86</v>
      </c>
      <c r="C9049" s="29">
        <v>65.099999999999994</v>
      </c>
      <c r="D9049" s="8">
        <v>2.2499999999999999E-4</v>
      </c>
      <c r="E9049" s="13">
        <f>D9049*'Assumptions Notes'!C$12</f>
        <v>2.7E-2</v>
      </c>
      <c r="F9049" s="15">
        <f t="shared" si="282"/>
        <v>1.4647499999999999E-2</v>
      </c>
      <c r="G9049" s="10">
        <f>IF(C9049&gt;'Assumptions Notes'!C$11,'Assumptions Notes'!C$11,C9049)</f>
        <v>65.099999999999994</v>
      </c>
      <c r="H9049" s="15">
        <f t="shared" si="283"/>
        <v>1.4647499999999999E-2</v>
      </c>
      <c r="I9049" s="2">
        <f>IF(C9049&gt;'Assumptions Notes'!C$11,-C9049*('Assumptions Notes'!C$13/(2*1000)),G9049*D9049)</f>
        <v>1.4647499999999999E-2</v>
      </c>
    </row>
    <row r="9050" spans="1:9" ht="16" x14ac:dyDescent="0.2">
      <c r="A9050" s="5">
        <v>42740.520833333336</v>
      </c>
      <c r="B9050" s="2">
        <v>1650.35</v>
      </c>
      <c r="C9050" s="29">
        <v>61.6</v>
      </c>
      <c r="D9050" s="8">
        <v>2.1250000000000002E-4</v>
      </c>
      <c r="E9050" s="13">
        <f>D9050*'Assumptions Notes'!C$12</f>
        <v>2.5500000000000002E-2</v>
      </c>
      <c r="F9050" s="15">
        <f t="shared" si="282"/>
        <v>1.3090000000000001E-2</v>
      </c>
      <c r="G9050" s="10">
        <f>IF(C9050&gt;'Assumptions Notes'!C$11,'Assumptions Notes'!C$11,C9050)</f>
        <v>61.6</v>
      </c>
      <c r="H9050" s="15">
        <f t="shared" si="283"/>
        <v>1.3090000000000001E-2</v>
      </c>
      <c r="I9050" s="2">
        <f>IF(C9050&gt;'Assumptions Notes'!C$11,-C9050*('Assumptions Notes'!C$13/(2*1000)),G9050*D9050)</f>
        <v>1.3090000000000001E-2</v>
      </c>
    </row>
    <row r="9051" spans="1:9" ht="16" x14ac:dyDescent="0.2">
      <c r="A9051" s="5">
        <v>42740.541666666664</v>
      </c>
      <c r="B9051" s="2">
        <v>1729.64</v>
      </c>
      <c r="C9051" s="29">
        <v>70</v>
      </c>
      <c r="D9051" s="8">
        <v>2.0000000000000001E-4</v>
      </c>
      <c r="E9051" s="13">
        <f>D9051*'Assumptions Notes'!C$12</f>
        <v>2.4E-2</v>
      </c>
      <c r="F9051" s="15">
        <f t="shared" si="282"/>
        <v>1.4E-2</v>
      </c>
      <c r="G9051" s="10">
        <f>IF(C9051&gt;'Assumptions Notes'!C$11,'Assumptions Notes'!C$11,C9051)</f>
        <v>70</v>
      </c>
      <c r="H9051" s="15">
        <f t="shared" si="283"/>
        <v>1.4E-2</v>
      </c>
      <c r="I9051" s="2">
        <f>IF(C9051&gt;'Assumptions Notes'!C$11,-C9051*('Assumptions Notes'!C$13/(2*1000)),G9051*D9051)</f>
        <v>1.4E-2</v>
      </c>
    </row>
    <row r="9052" spans="1:9" ht="16" x14ac:dyDescent="0.2">
      <c r="A9052" s="5">
        <v>42740.5625</v>
      </c>
      <c r="B9052" s="2">
        <v>1802.18</v>
      </c>
      <c r="C9052" s="29">
        <v>79.099999999999994</v>
      </c>
      <c r="D9052" s="8">
        <v>1.975E-4</v>
      </c>
      <c r="E9052" s="13">
        <f>D9052*'Assumptions Notes'!C$12</f>
        <v>2.3699999999999999E-2</v>
      </c>
      <c r="F9052" s="15">
        <f t="shared" si="282"/>
        <v>1.5622249999999999E-2</v>
      </c>
      <c r="G9052" s="10">
        <f>IF(C9052&gt;'Assumptions Notes'!C$11,'Assumptions Notes'!C$11,C9052)</f>
        <v>79.099999999999994</v>
      </c>
      <c r="H9052" s="15">
        <f t="shared" si="283"/>
        <v>1.5622249999999999E-2</v>
      </c>
      <c r="I9052" s="2">
        <f>IF(C9052&gt;'Assumptions Notes'!C$11,-C9052*('Assumptions Notes'!C$13/(2*1000)),G9052*D9052)</f>
        <v>1.5622249999999999E-2</v>
      </c>
    </row>
    <row r="9053" spans="1:9" ht="16" x14ac:dyDescent="0.2">
      <c r="A9053" s="5">
        <v>42740.583333333336</v>
      </c>
      <c r="B9053" s="2">
        <v>1827.43</v>
      </c>
      <c r="C9053" s="29">
        <v>76.2</v>
      </c>
      <c r="D9053" s="8">
        <v>1.95E-4</v>
      </c>
      <c r="E9053" s="13">
        <f>D9053*'Assumptions Notes'!C$12</f>
        <v>2.3400000000000001E-2</v>
      </c>
      <c r="F9053" s="15">
        <f t="shared" si="282"/>
        <v>1.4859000000000001E-2</v>
      </c>
      <c r="G9053" s="10">
        <f>IF(C9053&gt;'Assumptions Notes'!C$11,'Assumptions Notes'!C$11,C9053)</f>
        <v>76.2</v>
      </c>
      <c r="H9053" s="15">
        <f t="shared" si="283"/>
        <v>1.4859000000000001E-2</v>
      </c>
      <c r="I9053" s="2">
        <f>IF(C9053&gt;'Assumptions Notes'!C$11,-C9053*('Assumptions Notes'!C$13/(2*1000)),G9053*D9053)</f>
        <v>1.4859000000000001E-2</v>
      </c>
    </row>
    <row r="9054" spans="1:9" ht="16" x14ac:dyDescent="0.2">
      <c r="A9054" s="5">
        <v>42740.604166666664</v>
      </c>
      <c r="B9054" s="2">
        <v>1862.21</v>
      </c>
      <c r="C9054" s="29">
        <v>73.599999999999994</v>
      </c>
      <c r="D9054" s="8">
        <v>1.9625E-4</v>
      </c>
      <c r="E9054" s="13">
        <f>D9054*'Assumptions Notes'!C$12</f>
        <v>2.3550000000000001E-2</v>
      </c>
      <c r="F9054" s="15">
        <f t="shared" si="282"/>
        <v>1.4443999999999999E-2</v>
      </c>
      <c r="G9054" s="10">
        <f>IF(C9054&gt;'Assumptions Notes'!C$11,'Assumptions Notes'!C$11,C9054)</f>
        <v>73.599999999999994</v>
      </c>
      <c r="H9054" s="15">
        <f t="shared" si="283"/>
        <v>1.4443999999999999E-2</v>
      </c>
      <c r="I9054" s="2">
        <f>IF(C9054&gt;'Assumptions Notes'!C$11,-C9054*('Assumptions Notes'!C$13/(2*1000)),G9054*D9054)</f>
        <v>1.4443999999999999E-2</v>
      </c>
    </row>
    <row r="9055" spans="1:9" ht="16" x14ac:dyDescent="0.2">
      <c r="A9055" s="5">
        <v>42740.625</v>
      </c>
      <c r="B9055" s="2">
        <v>1930.92</v>
      </c>
      <c r="C9055" s="29">
        <v>76.3</v>
      </c>
      <c r="D9055" s="8">
        <v>1.975E-4</v>
      </c>
      <c r="E9055" s="13">
        <f>D9055*'Assumptions Notes'!C$12</f>
        <v>2.3699999999999999E-2</v>
      </c>
      <c r="F9055" s="15">
        <f t="shared" si="282"/>
        <v>1.5069249999999999E-2</v>
      </c>
      <c r="G9055" s="10">
        <f>IF(C9055&gt;'Assumptions Notes'!C$11,'Assumptions Notes'!C$11,C9055)</f>
        <v>76.3</v>
      </c>
      <c r="H9055" s="15">
        <f t="shared" si="283"/>
        <v>1.5069249999999999E-2</v>
      </c>
      <c r="I9055" s="2">
        <f>IF(C9055&gt;'Assumptions Notes'!C$11,-C9055*('Assumptions Notes'!C$13/(2*1000)),G9055*D9055)</f>
        <v>1.5069249999999999E-2</v>
      </c>
    </row>
    <row r="9056" spans="1:9" ht="16" x14ac:dyDescent="0.2">
      <c r="A9056" s="5">
        <v>42740.645833333336</v>
      </c>
      <c r="B9056" s="2">
        <v>1991.4</v>
      </c>
      <c r="C9056" s="29">
        <v>74.7</v>
      </c>
      <c r="D9056" s="8">
        <v>2.2124999999999998E-4</v>
      </c>
      <c r="E9056" s="13">
        <f>D9056*'Assumptions Notes'!C$12</f>
        <v>2.6549999999999997E-2</v>
      </c>
      <c r="F9056" s="15">
        <f t="shared" si="282"/>
        <v>1.6527375E-2</v>
      </c>
      <c r="G9056" s="10">
        <f>IF(C9056&gt;'Assumptions Notes'!C$11,'Assumptions Notes'!C$11,C9056)</f>
        <v>74.7</v>
      </c>
      <c r="H9056" s="15">
        <f t="shared" si="283"/>
        <v>1.6527375E-2</v>
      </c>
      <c r="I9056" s="2">
        <f>IF(C9056&gt;'Assumptions Notes'!C$11,-C9056*('Assumptions Notes'!C$13/(2*1000)),G9056*D9056)</f>
        <v>1.6527375E-2</v>
      </c>
    </row>
    <row r="9057" spans="1:9" ht="16" x14ac:dyDescent="0.2">
      <c r="A9057" s="5">
        <v>42740.666666666664</v>
      </c>
      <c r="B9057" s="2">
        <v>2040.46</v>
      </c>
      <c r="C9057" s="29">
        <v>73.3</v>
      </c>
      <c r="D9057" s="8">
        <v>2.4499999999999999E-4</v>
      </c>
      <c r="E9057" s="13">
        <f>D9057*'Assumptions Notes'!C$12</f>
        <v>2.9399999999999999E-2</v>
      </c>
      <c r="F9057" s="15">
        <f t="shared" si="282"/>
        <v>1.7958499999999999E-2</v>
      </c>
      <c r="G9057" s="10">
        <f>IF(C9057&gt;'Assumptions Notes'!C$11,'Assumptions Notes'!C$11,C9057)</f>
        <v>73.3</v>
      </c>
      <c r="H9057" s="15">
        <f t="shared" si="283"/>
        <v>1.7958499999999999E-2</v>
      </c>
      <c r="I9057" s="2">
        <f>IF(C9057&gt;'Assumptions Notes'!C$11,-C9057*('Assumptions Notes'!C$13/(2*1000)),G9057*D9057)</f>
        <v>1.7958499999999999E-2</v>
      </c>
    </row>
    <row r="9058" spans="1:9" ht="16" x14ac:dyDescent="0.2">
      <c r="A9058" s="5">
        <v>42740.6875</v>
      </c>
      <c r="B9058" s="2">
        <v>2114.4899999999998</v>
      </c>
      <c r="C9058" s="29">
        <v>69</v>
      </c>
      <c r="D9058" s="8">
        <v>2.7E-4</v>
      </c>
      <c r="E9058" s="13">
        <f>D9058*'Assumptions Notes'!C$12</f>
        <v>3.2399999999999998E-2</v>
      </c>
      <c r="F9058" s="15">
        <f t="shared" si="282"/>
        <v>1.8630000000000001E-2</v>
      </c>
      <c r="G9058" s="10">
        <f>IF(C9058&gt;'Assumptions Notes'!C$11,'Assumptions Notes'!C$11,C9058)</f>
        <v>69</v>
      </c>
      <c r="H9058" s="15">
        <f t="shared" si="283"/>
        <v>1.8630000000000001E-2</v>
      </c>
      <c r="I9058" s="2">
        <f>IF(C9058&gt;'Assumptions Notes'!C$11,-C9058*('Assumptions Notes'!C$13/(2*1000)),G9058*D9058)</f>
        <v>1.8630000000000001E-2</v>
      </c>
    </row>
    <row r="9059" spans="1:9" ht="16" x14ac:dyDescent="0.2">
      <c r="A9059" s="5">
        <v>42740.708333333336</v>
      </c>
      <c r="B9059" s="2">
        <v>2159.11</v>
      </c>
      <c r="C9059" s="29">
        <v>67.099999999999994</v>
      </c>
      <c r="D9059" s="8">
        <v>2.9500000000000001E-4</v>
      </c>
      <c r="E9059" s="13">
        <f>D9059*'Assumptions Notes'!C$12</f>
        <v>3.5400000000000001E-2</v>
      </c>
      <c r="F9059" s="15">
        <f t="shared" si="282"/>
        <v>1.97945E-2</v>
      </c>
      <c r="G9059" s="10">
        <f>IF(C9059&gt;'Assumptions Notes'!C$11,'Assumptions Notes'!C$11,C9059)</f>
        <v>67.099999999999994</v>
      </c>
      <c r="H9059" s="15">
        <f t="shared" si="283"/>
        <v>1.97945E-2</v>
      </c>
      <c r="I9059" s="2">
        <f>IF(C9059&gt;'Assumptions Notes'!C$11,-C9059*('Assumptions Notes'!C$13/(2*1000)),G9059*D9059)</f>
        <v>1.97945E-2</v>
      </c>
    </row>
    <row r="9060" spans="1:9" ht="16" x14ac:dyDescent="0.2">
      <c r="A9060" s="5">
        <v>42740.729166666664</v>
      </c>
      <c r="B9060" s="2">
        <v>2213.9899999999998</v>
      </c>
      <c r="C9060" s="29">
        <v>66.900000000000006</v>
      </c>
      <c r="D9060" s="8">
        <v>2.9750000000000002E-4</v>
      </c>
      <c r="E9060" s="13">
        <f>D9060*'Assumptions Notes'!C$12</f>
        <v>3.5700000000000003E-2</v>
      </c>
      <c r="F9060" s="15">
        <f t="shared" si="282"/>
        <v>1.9902750000000004E-2</v>
      </c>
      <c r="G9060" s="10">
        <f>IF(C9060&gt;'Assumptions Notes'!C$11,'Assumptions Notes'!C$11,C9060)</f>
        <v>66.900000000000006</v>
      </c>
      <c r="H9060" s="15">
        <f t="shared" si="283"/>
        <v>1.9902750000000004E-2</v>
      </c>
      <c r="I9060" s="2">
        <f>IF(C9060&gt;'Assumptions Notes'!C$11,-C9060*('Assumptions Notes'!C$13/(2*1000)),G9060*D9060)</f>
        <v>1.9902750000000004E-2</v>
      </c>
    </row>
    <row r="9061" spans="1:9" ht="16" x14ac:dyDescent="0.2">
      <c r="A9061" s="5">
        <v>42740.75</v>
      </c>
      <c r="B9061" s="2">
        <v>2263.5700000000002</v>
      </c>
      <c r="C9061" s="29">
        <v>65.400000000000006</v>
      </c>
      <c r="D9061" s="8">
        <v>2.9999999999999997E-4</v>
      </c>
      <c r="E9061" s="13">
        <f>D9061*'Assumptions Notes'!C$12</f>
        <v>3.5999999999999997E-2</v>
      </c>
      <c r="F9061" s="15">
        <f t="shared" si="282"/>
        <v>1.9619999999999999E-2</v>
      </c>
      <c r="G9061" s="10">
        <f>IF(C9061&gt;'Assumptions Notes'!C$11,'Assumptions Notes'!C$11,C9061)</f>
        <v>65.400000000000006</v>
      </c>
      <c r="H9061" s="15">
        <f t="shared" si="283"/>
        <v>1.9619999999999999E-2</v>
      </c>
      <c r="I9061" s="2">
        <f>IF(C9061&gt;'Assumptions Notes'!C$11,-C9061*('Assumptions Notes'!C$13/(2*1000)),G9061*D9061)</f>
        <v>1.9619999999999999E-2</v>
      </c>
    </row>
    <row r="9062" spans="1:9" ht="16" x14ac:dyDescent="0.2">
      <c r="A9062" s="5">
        <v>42740.770833333336</v>
      </c>
      <c r="B9062" s="2">
        <v>2275.9</v>
      </c>
      <c r="C9062" s="29">
        <v>67.3</v>
      </c>
      <c r="D9062" s="8">
        <v>2.9999999999999997E-4</v>
      </c>
      <c r="E9062" s="13">
        <f>D9062*'Assumptions Notes'!C$12</f>
        <v>3.5999999999999997E-2</v>
      </c>
      <c r="F9062" s="15">
        <f t="shared" si="282"/>
        <v>2.0189999999999996E-2</v>
      </c>
      <c r="G9062" s="10">
        <f>IF(C9062&gt;'Assumptions Notes'!C$11,'Assumptions Notes'!C$11,C9062)</f>
        <v>67.3</v>
      </c>
      <c r="H9062" s="15">
        <f t="shared" si="283"/>
        <v>2.0189999999999996E-2</v>
      </c>
      <c r="I9062" s="2">
        <f>IF(C9062&gt;'Assumptions Notes'!C$11,-C9062*('Assumptions Notes'!C$13/(2*1000)),G9062*D9062)</f>
        <v>2.0189999999999996E-2</v>
      </c>
    </row>
    <row r="9063" spans="1:9" ht="16" x14ac:dyDescent="0.2">
      <c r="A9063" s="5">
        <v>42740.791666666664</v>
      </c>
      <c r="B9063" s="2">
        <v>2249.85</v>
      </c>
      <c r="C9063" s="29">
        <v>69</v>
      </c>
      <c r="D9063" s="8">
        <v>2.9999999999999997E-4</v>
      </c>
      <c r="E9063" s="13">
        <f>D9063*'Assumptions Notes'!C$12</f>
        <v>3.5999999999999997E-2</v>
      </c>
      <c r="F9063" s="15">
        <f t="shared" si="282"/>
        <v>2.07E-2</v>
      </c>
      <c r="G9063" s="10">
        <f>IF(C9063&gt;'Assumptions Notes'!C$11,'Assumptions Notes'!C$11,C9063)</f>
        <v>69</v>
      </c>
      <c r="H9063" s="15">
        <f t="shared" si="283"/>
        <v>2.07E-2</v>
      </c>
      <c r="I9063" s="2">
        <f>IF(C9063&gt;'Assumptions Notes'!C$11,-C9063*('Assumptions Notes'!C$13/(2*1000)),G9063*D9063)</f>
        <v>2.07E-2</v>
      </c>
    </row>
    <row r="9064" spans="1:9" ht="16" x14ac:dyDescent="0.2">
      <c r="A9064" s="5">
        <v>42740.8125</v>
      </c>
      <c r="B9064" s="2">
        <v>2202.1799999999998</v>
      </c>
      <c r="C9064" s="29">
        <v>78.099999999999994</v>
      </c>
      <c r="D9064" s="8">
        <v>2.9750000000000002E-4</v>
      </c>
      <c r="E9064" s="13">
        <f>D9064*'Assumptions Notes'!C$12</f>
        <v>3.5700000000000003E-2</v>
      </c>
      <c r="F9064" s="15">
        <f t="shared" si="282"/>
        <v>2.3234749999999998E-2</v>
      </c>
      <c r="G9064" s="10">
        <f>IF(C9064&gt;'Assumptions Notes'!C$11,'Assumptions Notes'!C$11,C9064)</f>
        <v>78.099999999999994</v>
      </c>
      <c r="H9064" s="15">
        <f t="shared" si="283"/>
        <v>2.3234749999999998E-2</v>
      </c>
      <c r="I9064" s="2">
        <f>IF(C9064&gt;'Assumptions Notes'!C$11,-C9064*('Assumptions Notes'!C$13/(2*1000)),G9064*D9064)</f>
        <v>2.3234749999999998E-2</v>
      </c>
    </row>
    <row r="9065" spans="1:9" ht="16" x14ac:dyDescent="0.2">
      <c r="A9065" s="5">
        <v>42740.833333333336</v>
      </c>
      <c r="B9065" s="2">
        <v>2109.1999999999998</v>
      </c>
      <c r="C9065" s="29">
        <v>76.900000000000006</v>
      </c>
      <c r="D9065" s="8">
        <v>2.9500000000000001E-4</v>
      </c>
      <c r="E9065" s="13">
        <f>D9065*'Assumptions Notes'!C$12</f>
        <v>3.5400000000000001E-2</v>
      </c>
      <c r="F9065" s="15">
        <f t="shared" si="282"/>
        <v>2.2685500000000004E-2</v>
      </c>
      <c r="G9065" s="10">
        <f>IF(C9065&gt;'Assumptions Notes'!C$11,'Assumptions Notes'!C$11,C9065)</f>
        <v>76.900000000000006</v>
      </c>
      <c r="H9065" s="15">
        <f t="shared" si="283"/>
        <v>2.2685500000000004E-2</v>
      </c>
      <c r="I9065" s="2">
        <f>IF(C9065&gt;'Assumptions Notes'!C$11,-C9065*('Assumptions Notes'!C$13/(2*1000)),G9065*D9065)</f>
        <v>2.2685500000000004E-2</v>
      </c>
    </row>
    <row r="9066" spans="1:9" ht="16" x14ac:dyDescent="0.2">
      <c r="A9066" s="5">
        <v>42740.854166666664</v>
      </c>
      <c r="B9066" s="2">
        <v>2026.98</v>
      </c>
      <c r="C9066" s="29">
        <v>73.900000000000006</v>
      </c>
      <c r="D9066" s="8">
        <v>2.9E-4</v>
      </c>
      <c r="E9066" s="13">
        <f>D9066*'Assumptions Notes'!C$12</f>
        <v>3.4799999999999998E-2</v>
      </c>
      <c r="F9066" s="15">
        <f t="shared" si="282"/>
        <v>2.1431000000000002E-2</v>
      </c>
      <c r="G9066" s="10">
        <f>IF(C9066&gt;'Assumptions Notes'!C$11,'Assumptions Notes'!C$11,C9066)</f>
        <v>73.900000000000006</v>
      </c>
      <c r="H9066" s="15">
        <f t="shared" si="283"/>
        <v>2.1431000000000002E-2</v>
      </c>
      <c r="I9066" s="2">
        <f>IF(C9066&gt;'Assumptions Notes'!C$11,-C9066*('Assumptions Notes'!C$13/(2*1000)),G9066*D9066)</f>
        <v>2.1431000000000002E-2</v>
      </c>
    </row>
    <row r="9067" spans="1:9" ht="16" x14ac:dyDescent="0.2">
      <c r="A9067" s="5">
        <v>42740.875</v>
      </c>
      <c r="B9067" s="2">
        <v>1936.16</v>
      </c>
      <c r="C9067" s="29">
        <v>75.400000000000006</v>
      </c>
      <c r="D9067" s="8">
        <v>2.8499999999999999E-4</v>
      </c>
      <c r="E9067" s="13">
        <f>D9067*'Assumptions Notes'!C$12</f>
        <v>3.4200000000000001E-2</v>
      </c>
      <c r="F9067" s="15">
        <f t="shared" si="282"/>
        <v>2.1489000000000001E-2</v>
      </c>
      <c r="G9067" s="10">
        <f>IF(C9067&gt;'Assumptions Notes'!C$11,'Assumptions Notes'!C$11,C9067)</f>
        <v>75.400000000000006</v>
      </c>
      <c r="H9067" s="15">
        <f t="shared" si="283"/>
        <v>2.1489000000000001E-2</v>
      </c>
      <c r="I9067" s="2">
        <f>IF(C9067&gt;'Assumptions Notes'!C$11,-C9067*('Assumptions Notes'!C$13/(2*1000)),G9067*D9067)</f>
        <v>2.1489000000000001E-2</v>
      </c>
    </row>
    <row r="9068" spans="1:9" ht="16" x14ac:dyDescent="0.2">
      <c r="A9068" s="5">
        <v>42740.895833333336</v>
      </c>
      <c r="B9068" s="2">
        <v>1798.73</v>
      </c>
      <c r="C9068" s="29">
        <v>72</v>
      </c>
      <c r="D9068" s="8">
        <v>2.7E-4</v>
      </c>
      <c r="E9068" s="13">
        <f>D9068*'Assumptions Notes'!C$12</f>
        <v>3.2399999999999998E-2</v>
      </c>
      <c r="F9068" s="15">
        <f t="shared" si="282"/>
        <v>1.9439999999999999E-2</v>
      </c>
      <c r="G9068" s="10">
        <f>IF(C9068&gt;'Assumptions Notes'!C$11,'Assumptions Notes'!C$11,C9068)</f>
        <v>72</v>
      </c>
      <c r="H9068" s="15">
        <f t="shared" si="283"/>
        <v>1.9439999999999999E-2</v>
      </c>
      <c r="I9068" s="2">
        <f>IF(C9068&gt;'Assumptions Notes'!C$11,-C9068*('Assumptions Notes'!C$13/(2*1000)),G9068*D9068)</f>
        <v>1.9439999999999999E-2</v>
      </c>
    </row>
    <row r="9069" spans="1:9" ht="16" x14ac:dyDescent="0.2">
      <c r="A9069" s="5">
        <v>42740.916666666664</v>
      </c>
      <c r="B9069" s="2">
        <v>1745.06</v>
      </c>
      <c r="C9069" s="29">
        <v>71.5</v>
      </c>
      <c r="D9069" s="8">
        <v>2.5500000000000002E-4</v>
      </c>
      <c r="E9069" s="13">
        <f>D9069*'Assumptions Notes'!C$12</f>
        <v>3.0600000000000002E-2</v>
      </c>
      <c r="F9069" s="15">
        <f t="shared" si="282"/>
        <v>1.8232500000000002E-2</v>
      </c>
      <c r="G9069" s="10">
        <f>IF(C9069&gt;'Assumptions Notes'!C$11,'Assumptions Notes'!C$11,C9069)</f>
        <v>71.5</v>
      </c>
      <c r="H9069" s="15">
        <f t="shared" si="283"/>
        <v>1.8232500000000002E-2</v>
      </c>
      <c r="I9069" s="2">
        <f>IF(C9069&gt;'Assumptions Notes'!C$11,-C9069*('Assumptions Notes'!C$13/(2*1000)),G9069*D9069)</f>
        <v>1.8232500000000002E-2</v>
      </c>
    </row>
    <row r="9070" spans="1:9" ht="16" x14ac:dyDescent="0.2">
      <c r="A9070" s="5">
        <v>42740.9375</v>
      </c>
      <c r="B9070" s="2">
        <v>1651.7</v>
      </c>
      <c r="C9070" s="29">
        <v>67.7</v>
      </c>
      <c r="D9070" s="8">
        <v>2.1250000000000002E-4</v>
      </c>
      <c r="E9070" s="13">
        <f>D9070*'Assumptions Notes'!C$12</f>
        <v>2.5500000000000002E-2</v>
      </c>
      <c r="F9070" s="15">
        <f t="shared" si="282"/>
        <v>1.4386250000000001E-2</v>
      </c>
      <c r="G9070" s="10">
        <f>IF(C9070&gt;'Assumptions Notes'!C$11,'Assumptions Notes'!C$11,C9070)</f>
        <v>67.7</v>
      </c>
      <c r="H9070" s="15">
        <f t="shared" si="283"/>
        <v>1.4386250000000001E-2</v>
      </c>
      <c r="I9070" s="2">
        <f>IF(C9070&gt;'Assumptions Notes'!C$11,-C9070*('Assumptions Notes'!C$13/(2*1000)),G9070*D9070)</f>
        <v>1.4386250000000001E-2</v>
      </c>
    </row>
    <row r="9071" spans="1:9" ht="16" x14ac:dyDescent="0.2">
      <c r="A9071" s="5">
        <v>42740.958333333336</v>
      </c>
      <c r="B9071" s="2">
        <v>1578.31</v>
      </c>
      <c r="C9071" s="29">
        <v>65.099999999999994</v>
      </c>
      <c r="D9071" s="8">
        <v>1.7000000000000001E-4</v>
      </c>
      <c r="E9071" s="13">
        <f>D9071*'Assumptions Notes'!C$12</f>
        <v>2.0400000000000001E-2</v>
      </c>
      <c r="F9071" s="15">
        <f t="shared" si="282"/>
        <v>1.1067E-2</v>
      </c>
      <c r="G9071" s="10">
        <f>IF(C9071&gt;'Assumptions Notes'!C$11,'Assumptions Notes'!C$11,C9071)</f>
        <v>65.099999999999994</v>
      </c>
      <c r="H9071" s="15">
        <f t="shared" si="283"/>
        <v>1.1067E-2</v>
      </c>
      <c r="I9071" s="2">
        <f>IF(C9071&gt;'Assumptions Notes'!C$11,-C9071*('Assumptions Notes'!C$13/(2*1000)),G9071*D9071)</f>
        <v>1.1067E-2</v>
      </c>
    </row>
    <row r="9072" spans="1:9" ht="16" x14ac:dyDescent="0.2">
      <c r="A9072" s="5">
        <v>42740.979166666664</v>
      </c>
      <c r="B9072" s="2">
        <v>1534.98</v>
      </c>
      <c r="C9072" s="29">
        <v>65.3</v>
      </c>
      <c r="D9072" s="8">
        <v>1.5000000000000001E-4</v>
      </c>
      <c r="E9072" s="13">
        <f>D9072*'Assumptions Notes'!C$12</f>
        <v>1.8000000000000002E-2</v>
      </c>
      <c r="F9072" s="15">
        <f t="shared" si="282"/>
        <v>9.7949999999999999E-3</v>
      </c>
      <c r="G9072" s="10">
        <f>IF(C9072&gt;'Assumptions Notes'!C$11,'Assumptions Notes'!C$11,C9072)</f>
        <v>65.3</v>
      </c>
      <c r="H9072" s="15">
        <f t="shared" si="283"/>
        <v>9.7949999999999999E-3</v>
      </c>
      <c r="I9072" s="2">
        <f>IF(C9072&gt;'Assumptions Notes'!C$11,-C9072*('Assumptions Notes'!C$13/(2*1000)),G9072*D9072)</f>
        <v>9.7949999999999999E-3</v>
      </c>
    </row>
    <row r="9073" spans="1:9" ht="16" x14ac:dyDescent="0.2">
      <c r="A9073" s="5">
        <v>42741</v>
      </c>
      <c r="B9073" s="2">
        <v>1689.53</v>
      </c>
      <c r="C9073" s="29">
        <v>63.3</v>
      </c>
      <c r="D9073" s="8">
        <v>1.2999999999999999E-4</v>
      </c>
      <c r="E9073" s="13">
        <f>D9073*'Assumptions Notes'!C$12</f>
        <v>1.5599999999999999E-2</v>
      </c>
      <c r="F9073" s="15">
        <f t="shared" si="282"/>
        <v>8.2289999999999985E-3</v>
      </c>
      <c r="G9073" s="10">
        <f>IF(C9073&gt;'Assumptions Notes'!C$11,'Assumptions Notes'!C$11,C9073)</f>
        <v>63.3</v>
      </c>
      <c r="H9073" s="15">
        <f t="shared" si="283"/>
        <v>8.2289999999999985E-3</v>
      </c>
      <c r="I9073" s="2">
        <f>IF(C9073&gt;'Assumptions Notes'!C$11,-C9073*('Assumptions Notes'!C$13/(2*1000)),G9073*D9073)</f>
        <v>8.2289999999999985E-3</v>
      </c>
    </row>
    <row r="9074" spans="1:9" ht="16" x14ac:dyDescent="0.2">
      <c r="A9074" s="5">
        <v>42741.020833333336</v>
      </c>
      <c r="B9074" s="2">
        <v>1554.39</v>
      </c>
      <c r="C9074" s="29">
        <v>65.5</v>
      </c>
      <c r="D9074" s="8">
        <v>1.175E-4</v>
      </c>
      <c r="E9074" s="13">
        <f>D9074*'Assumptions Notes'!C$12</f>
        <v>1.41E-2</v>
      </c>
      <c r="F9074" s="15">
        <f t="shared" si="282"/>
        <v>7.69625E-3</v>
      </c>
      <c r="G9074" s="10">
        <f>IF(C9074&gt;'Assumptions Notes'!C$11,'Assumptions Notes'!C$11,C9074)</f>
        <v>65.5</v>
      </c>
      <c r="H9074" s="15">
        <f t="shared" si="283"/>
        <v>7.69625E-3</v>
      </c>
      <c r="I9074" s="2">
        <f>IF(C9074&gt;'Assumptions Notes'!C$11,-C9074*('Assumptions Notes'!C$13/(2*1000)),G9074*D9074)</f>
        <v>7.69625E-3</v>
      </c>
    </row>
    <row r="9075" spans="1:9" ht="16" x14ac:dyDescent="0.2">
      <c r="A9075" s="5">
        <v>42741.041666666664</v>
      </c>
      <c r="B9075" s="2">
        <v>1471.79</v>
      </c>
      <c r="C9075" s="29">
        <v>69.400000000000006</v>
      </c>
      <c r="D9075" s="8">
        <v>1.05E-4</v>
      </c>
      <c r="E9075" s="13">
        <f>D9075*'Assumptions Notes'!C$12</f>
        <v>1.26E-2</v>
      </c>
      <c r="F9075" s="15">
        <f t="shared" si="282"/>
        <v>7.2870000000000009E-3</v>
      </c>
      <c r="G9075" s="10">
        <f>IF(C9075&gt;'Assumptions Notes'!C$11,'Assumptions Notes'!C$11,C9075)</f>
        <v>69.400000000000006</v>
      </c>
      <c r="H9075" s="15">
        <f t="shared" si="283"/>
        <v>7.2870000000000009E-3</v>
      </c>
      <c r="I9075" s="2">
        <f>IF(C9075&gt;'Assumptions Notes'!C$11,-C9075*('Assumptions Notes'!C$13/(2*1000)),G9075*D9075)</f>
        <v>7.2870000000000009E-3</v>
      </c>
    </row>
    <row r="9076" spans="1:9" ht="16" x14ac:dyDescent="0.2">
      <c r="A9076" s="5">
        <v>42741.0625</v>
      </c>
      <c r="B9076" s="2">
        <v>1396.51</v>
      </c>
      <c r="C9076" s="29">
        <v>70.8</v>
      </c>
      <c r="D9076" s="8">
        <v>1.025E-4</v>
      </c>
      <c r="E9076" s="13">
        <f>D9076*'Assumptions Notes'!C$12</f>
        <v>1.23E-2</v>
      </c>
      <c r="F9076" s="15">
        <f t="shared" si="282"/>
        <v>7.2569999999999996E-3</v>
      </c>
      <c r="G9076" s="10">
        <f>IF(C9076&gt;'Assumptions Notes'!C$11,'Assumptions Notes'!C$11,C9076)</f>
        <v>70.8</v>
      </c>
      <c r="H9076" s="15">
        <f t="shared" si="283"/>
        <v>7.2569999999999996E-3</v>
      </c>
      <c r="I9076" s="2">
        <f>IF(C9076&gt;'Assumptions Notes'!C$11,-C9076*('Assumptions Notes'!C$13/(2*1000)),G9076*D9076)</f>
        <v>7.2569999999999996E-3</v>
      </c>
    </row>
    <row r="9077" spans="1:9" ht="16" x14ac:dyDescent="0.2">
      <c r="A9077" s="5">
        <v>42741.083333333336</v>
      </c>
      <c r="B9077" s="2">
        <v>1346.59</v>
      </c>
      <c r="C9077" s="29">
        <v>81.900000000000006</v>
      </c>
      <c r="D9077" s="8">
        <v>1E-4</v>
      </c>
      <c r="E9077" s="13">
        <f>D9077*'Assumptions Notes'!C$12</f>
        <v>1.2E-2</v>
      </c>
      <c r="F9077" s="15">
        <f t="shared" si="282"/>
        <v>8.1900000000000011E-3</v>
      </c>
      <c r="G9077" s="10">
        <f>IF(C9077&gt;'Assumptions Notes'!C$11,'Assumptions Notes'!C$11,C9077)</f>
        <v>81.900000000000006</v>
      </c>
      <c r="H9077" s="15">
        <f t="shared" si="283"/>
        <v>8.1900000000000011E-3</v>
      </c>
      <c r="I9077" s="2">
        <f>IF(C9077&gt;'Assumptions Notes'!C$11,-C9077*('Assumptions Notes'!C$13/(2*1000)),G9077*D9077)</f>
        <v>8.1900000000000011E-3</v>
      </c>
    </row>
    <row r="9078" spans="1:9" ht="16" x14ac:dyDescent="0.2">
      <c r="A9078" s="5">
        <v>42741.104166666664</v>
      </c>
      <c r="B9078" s="2">
        <v>1331.26</v>
      </c>
      <c r="C9078" s="29">
        <v>72.8</v>
      </c>
      <c r="D9078" s="8">
        <v>9.8750000000000002E-5</v>
      </c>
      <c r="E9078" s="13">
        <f>D9078*'Assumptions Notes'!C$12</f>
        <v>1.1849999999999999E-2</v>
      </c>
      <c r="F9078" s="15">
        <f t="shared" si="282"/>
        <v>7.1890000000000001E-3</v>
      </c>
      <c r="G9078" s="10">
        <f>IF(C9078&gt;'Assumptions Notes'!C$11,'Assumptions Notes'!C$11,C9078)</f>
        <v>72.8</v>
      </c>
      <c r="H9078" s="15">
        <f t="shared" si="283"/>
        <v>7.1890000000000001E-3</v>
      </c>
      <c r="I9078" s="2">
        <f>IF(C9078&gt;'Assumptions Notes'!C$11,-C9078*('Assumptions Notes'!C$13/(2*1000)),G9078*D9078)</f>
        <v>7.1890000000000001E-3</v>
      </c>
    </row>
    <row r="9079" spans="1:9" ht="16" x14ac:dyDescent="0.2">
      <c r="A9079" s="5">
        <v>42741.125</v>
      </c>
      <c r="B9079" s="2">
        <v>1289.8699999999999</v>
      </c>
      <c r="C9079" s="29">
        <v>72.3</v>
      </c>
      <c r="D9079" s="8">
        <v>9.7499999999999998E-5</v>
      </c>
      <c r="E9079" s="13">
        <f>D9079*'Assumptions Notes'!C$12</f>
        <v>1.17E-2</v>
      </c>
      <c r="F9079" s="15">
        <f t="shared" si="282"/>
        <v>7.04925E-3</v>
      </c>
      <c r="G9079" s="10">
        <f>IF(C9079&gt;'Assumptions Notes'!C$11,'Assumptions Notes'!C$11,C9079)</f>
        <v>72.3</v>
      </c>
      <c r="H9079" s="15">
        <f t="shared" si="283"/>
        <v>7.04925E-3</v>
      </c>
      <c r="I9079" s="2">
        <f>IF(C9079&gt;'Assumptions Notes'!C$11,-C9079*('Assumptions Notes'!C$13/(2*1000)),G9079*D9079)</f>
        <v>7.04925E-3</v>
      </c>
    </row>
    <row r="9080" spans="1:9" ht="16" x14ac:dyDescent="0.2">
      <c r="A9080" s="5">
        <v>42741.145833333336</v>
      </c>
      <c r="B9080" s="2">
        <v>1258.8599999999999</v>
      </c>
      <c r="C9080" s="29">
        <v>71.900000000000006</v>
      </c>
      <c r="D9080" s="8">
        <v>9.6250000000000009E-5</v>
      </c>
      <c r="E9080" s="13">
        <f>D9080*'Assumptions Notes'!C$12</f>
        <v>1.1550000000000001E-2</v>
      </c>
      <c r="F9080" s="15">
        <f t="shared" si="282"/>
        <v>6.9203750000000012E-3</v>
      </c>
      <c r="G9080" s="10">
        <f>IF(C9080&gt;'Assumptions Notes'!C$11,'Assumptions Notes'!C$11,C9080)</f>
        <v>71.900000000000006</v>
      </c>
      <c r="H9080" s="15">
        <f t="shared" si="283"/>
        <v>6.9203750000000012E-3</v>
      </c>
      <c r="I9080" s="2">
        <f>IF(C9080&gt;'Assumptions Notes'!C$11,-C9080*('Assumptions Notes'!C$13/(2*1000)),G9080*D9080)</f>
        <v>6.9203750000000012E-3</v>
      </c>
    </row>
    <row r="9081" spans="1:9" ht="16" x14ac:dyDescent="0.2">
      <c r="A9081" s="5">
        <v>42741.166666666664</v>
      </c>
      <c r="B9081" s="2">
        <v>1244.93</v>
      </c>
      <c r="C9081" s="29">
        <v>68.5</v>
      </c>
      <c r="D9081" s="8">
        <v>9.5000000000000005E-5</v>
      </c>
      <c r="E9081" s="13">
        <f>D9081*'Assumptions Notes'!C$12</f>
        <v>1.14E-2</v>
      </c>
      <c r="F9081" s="15">
        <f t="shared" si="282"/>
        <v>6.5075000000000003E-3</v>
      </c>
      <c r="G9081" s="10">
        <f>IF(C9081&gt;'Assumptions Notes'!C$11,'Assumptions Notes'!C$11,C9081)</f>
        <v>68.5</v>
      </c>
      <c r="H9081" s="15">
        <f t="shared" si="283"/>
        <v>6.5075000000000003E-3</v>
      </c>
      <c r="I9081" s="2">
        <f>IF(C9081&gt;'Assumptions Notes'!C$11,-C9081*('Assumptions Notes'!C$13/(2*1000)),G9081*D9081)</f>
        <v>6.5075000000000003E-3</v>
      </c>
    </row>
    <row r="9082" spans="1:9" ht="16" x14ac:dyDescent="0.2">
      <c r="A9082" s="5">
        <v>42741.1875</v>
      </c>
      <c r="B9082" s="2">
        <v>1220.04</v>
      </c>
      <c r="C9082" s="29">
        <v>66.099999999999994</v>
      </c>
      <c r="D9082" s="8">
        <v>9.6250000000000009E-5</v>
      </c>
      <c r="E9082" s="13">
        <f>D9082*'Assumptions Notes'!C$12</f>
        <v>1.1550000000000001E-2</v>
      </c>
      <c r="F9082" s="15">
        <f t="shared" si="282"/>
        <v>6.3621249999999997E-3</v>
      </c>
      <c r="G9082" s="10">
        <f>IF(C9082&gt;'Assumptions Notes'!C$11,'Assumptions Notes'!C$11,C9082)</f>
        <v>66.099999999999994</v>
      </c>
      <c r="H9082" s="15">
        <f t="shared" si="283"/>
        <v>6.3621249999999997E-3</v>
      </c>
      <c r="I9082" s="2">
        <f>IF(C9082&gt;'Assumptions Notes'!C$11,-C9082*('Assumptions Notes'!C$13/(2*1000)),G9082*D9082)</f>
        <v>6.3621249999999997E-3</v>
      </c>
    </row>
    <row r="9083" spans="1:9" ht="16" x14ac:dyDescent="0.2">
      <c r="A9083" s="5">
        <v>42741.208333333336</v>
      </c>
      <c r="B9083" s="2">
        <v>1237.18</v>
      </c>
      <c r="C9083" s="29">
        <v>62</v>
      </c>
      <c r="D9083" s="8">
        <v>9.7499999999999998E-5</v>
      </c>
      <c r="E9083" s="13">
        <f>D9083*'Assumptions Notes'!C$12</f>
        <v>1.17E-2</v>
      </c>
      <c r="F9083" s="15">
        <f t="shared" si="282"/>
        <v>6.045E-3</v>
      </c>
      <c r="G9083" s="10">
        <f>IF(C9083&gt;'Assumptions Notes'!C$11,'Assumptions Notes'!C$11,C9083)</f>
        <v>62</v>
      </c>
      <c r="H9083" s="15">
        <f t="shared" si="283"/>
        <v>6.045E-3</v>
      </c>
      <c r="I9083" s="2">
        <f>IF(C9083&gt;'Assumptions Notes'!C$11,-C9083*('Assumptions Notes'!C$13/(2*1000)),G9083*D9083)</f>
        <v>6.045E-3</v>
      </c>
    </row>
    <row r="9084" spans="1:9" ht="16" x14ac:dyDescent="0.2">
      <c r="A9084" s="5">
        <v>42741.229166666664</v>
      </c>
      <c r="B9084" s="2">
        <v>1269.98</v>
      </c>
      <c r="C9084" s="29">
        <v>62.5</v>
      </c>
      <c r="D9084" s="8">
        <v>1.15E-4</v>
      </c>
      <c r="E9084" s="13">
        <f>D9084*'Assumptions Notes'!C$12</f>
        <v>1.38E-2</v>
      </c>
      <c r="F9084" s="15">
        <f t="shared" si="282"/>
        <v>7.1875000000000003E-3</v>
      </c>
      <c r="G9084" s="10">
        <f>IF(C9084&gt;'Assumptions Notes'!C$11,'Assumptions Notes'!C$11,C9084)</f>
        <v>62.5</v>
      </c>
      <c r="H9084" s="15">
        <f t="shared" si="283"/>
        <v>7.1875000000000003E-3</v>
      </c>
      <c r="I9084" s="2">
        <f>IF(C9084&gt;'Assumptions Notes'!C$11,-C9084*('Assumptions Notes'!C$13/(2*1000)),G9084*D9084)</f>
        <v>7.1875000000000003E-3</v>
      </c>
    </row>
    <row r="9085" spans="1:9" ht="16" x14ac:dyDescent="0.2">
      <c r="A9085" s="5">
        <v>42741.25</v>
      </c>
      <c r="B9085" s="2">
        <v>1313.81</v>
      </c>
      <c r="C9085" s="29">
        <v>60.1</v>
      </c>
      <c r="D9085" s="8">
        <v>1.325E-4</v>
      </c>
      <c r="E9085" s="13">
        <f>D9085*'Assumptions Notes'!C$12</f>
        <v>1.5900000000000001E-2</v>
      </c>
      <c r="F9085" s="15">
        <f t="shared" si="282"/>
        <v>7.9632499999999998E-3</v>
      </c>
      <c r="G9085" s="10">
        <f>IF(C9085&gt;'Assumptions Notes'!C$11,'Assumptions Notes'!C$11,C9085)</f>
        <v>60.1</v>
      </c>
      <c r="H9085" s="15">
        <f t="shared" si="283"/>
        <v>7.9632499999999998E-3</v>
      </c>
      <c r="I9085" s="2">
        <f>IF(C9085&gt;'Assumptions Notes'!C$11,-C9085*('Assumptions Notes'!C$13/(2*1000)),G9085*D9085)</f>
        <v>7.9632499999999998E-3</v>
      </c>
    </row>
  </sheetData>
  <phoneticPr fontId="4" type="noConversion"/>
  <pageMargins left="0.70000000000000007" right="0.70000000000000007" top="0.75000000000000011" bottom="0.75000000000000011" header="0.30000000000000004" footer="0.30000000000000004"/>
  <pageSetup paperSize="9" orientation="portrait"/>
  <headerFooter>
    <oddHeader>&amp;L&amp;"Calibri,Regular"&amp;K000000South Australian Domestic Prosumer&amp;C&amp;"Calibri,Regular"&amp;K000000&amp;G&amp;R&amp;"Calibri,Regular"&amp;K000000&amp;A</oddHeader>
    <oddFooter>&amp;L&amp;"Calibri,Regular"&amp;K000000&amp;P/&amp;N&amp;C&amp;"Calibri,Regular"&amp;K000000Commercial in Confidence&amp;R&amp;"Calibri,Regular"&amp;K000000&amp;F</oddFooter>
  </headerFooter>
  <legacyDrawingHF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16" sqref="B16"/>
    </sheetView>
  </sheetViews>
  <sheetFormatPr baseColWidth="10" defaultRowHeight="15" x14ac:dyDescent="0.2"/>
  <cols>
    <col min="1" max="1" width="19.5" bestFit="1" customWidth="1"/>
    <col min="2" max="2" width="12.6640625" bestFit="1" customWidth="1"/>
  </cols>
  <sheetData>
    <row r="1" spans="1:2" ht="30" x14ac:dyDescent="0.2">
      <c r="A1" s="32" t="s">
        <v>26</v>
      </c>
      <c r="B1" s="33"/>
    </row>
    <row r="2" spans="1:2" x14ac:dyDescent="0.2">
      <c r="A2" s="30"/>
      <c r="B2" s="30"/>
    </row>
    <row r="3" spans="1:2" x14ac:dyDescent="0.2">
      <c r="A3" s="30" t="s">
        <v>38</v>
      </c>
      <c r="B3" s="30">
        <v>8.5197707370101607E-3</v>
      </c>
    </row>
    <row r="4" spans="1:2" x14ac:dyDescent="0.2">
      <c r="A4" s="30" t="s">
        <v>39</v>
      </c>
      <c r="B4" s="30">
        <v>3.5525197146005748E-4</v>
      </c>
    </row>
    <row r="5" spans="1:2" x14ac:dyDescent="0.2">
      <c r="A5" s="30" t="s">
        <v>40</v>
      </c>
      <c r="B5" s="30">
        <v>1.8019624999999997E-2</v>
      </c>
    </row>
    <row r="6" spans="1:2" x14ac:dyDescent="0.2">
      <c r="A6" s="30" t="s">
        <v>41</v>
      </c>
      <c r="B6" s="30">
        <v>-7.640000000000001E-2</v>
      </c>
    </row>
    <row r="7" spans="1:2" x14ac:dyDescent="0.2">
      <c r="A7" s="30" t="s">
        <v>42</v>
      </c>
      <c r="B7" s="30">
        <v>3.3859072668153849E-2</v>
      </c>
    </row>
    <row r="8" spans="1:2" x14ac:dyDescent="0.2">
      <c r="A8" s="30" t="s">
        <v>43</v>
      </c>
      <c r="B8" s="30">
        <v>1.146436801947323E-3</v>
      </c>
    </row>
    <row r="9" spans="1:2" x14ac:dyDescent="0.2">
      <c r="A9" s="30" t="s">
        <v>44</v>
      </c>
      <c r="B9" s="30">
        <v>4.0374069042642278</v>
      </c>
    </row>
    <row r="10" spans="1:2" x14ac:dyDescent="0.2">
      <c r="A10" s="30" t="s">
        <v>45</v>
      </c>
      <c r="B10" s="30">
        <v>-2.3282836205623294</v>
      </c>
    </row>
    <row r="11" spans="1:2" x14ac:dyDescent="0.2">
      <c r="A11" s="30" t="s">
        <v>46</v>
      </c>
      <c r="B11" s="30">
        <v>0.16056999999999999</v>
      </c>
    </row>
    <row r="12" spans="1:2" x14ac:dyDescent="0.2">
      <c r="A12" s="30" t="s">
        <v>47</v>
      </c>
      <c r="B12" s="30">
        <v>-0.11559999999999999</v>
      </c>
    </row>
    <row r="13" spans="1:2" x14ac:dyDescent="0.2">
      <c r="A13" s="30" t="s">
        <v>48</v>
      </c>
      <c r="B13" s="30">
        <v>4.4969999999999996E-2</v>
      </c>
    </row>
    <row r="14" spans="1:2" x14ac:dyDescent="0.2">
      <c r="A14" s="30" t="s">
        <v>49</v>
      </c>
      <c r="B14" s="30">
        <v>77.393597375000297</v>
      </c>
    </row>
    <row r="15" spans="1:2" x14ac:dyDescent="0.2">
      <c r="A15" s="30" t="s">
        <v>50</v>
      </c>
      <c r="B15" s="30">
        <v>9084</v>
      </c>
    </row>
    <row r="16" spans="1:2" ht="16" thickBot="1" x14ac:dyDescent="0.25">
      <c r="A16" s="31" t="s">
        <v>51</v>
      </c>
      <c r="B16" s="31">
        <v>6.9637386531862613E-4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B3" sqref="B3:B25"/>
    </sheetView>
  </sheetViews>
  <sheetFormatPr baseColWidth="10" defaultColWidth="8.83203125" defaultRowHeight="15" x14ac:dyDescent="0.2"/>
  <cols>
    <col min="2" max="2" width="10.5" bestFit="1" customWidth="1"/>
    <col min="3" max="3" width="24.1640625" customWidth="1"/>
    <col min="4" max="4" width="8.83203125" style="2"/>
    <col min="5" max="5" width="12" style="8" bestFit="1" customWidth="1"/>
  </cols>
  <sheetData>
    <row r="1" spans="1:5" s="2" customFormat="1" x14ac:dyDescent="0.2">
      <c r="A1" s="1" t="s">
        <v>32</v>
      </c>
      <c r="D1" s="1" t="s">
        <v>33</v>
      </c>
      <c r="E1" s="8"/>
    </row>
    <row r="2" spans="1:5" x14ac:dyDescent="0.2">
      <c r="A2" s="4" t="s">
        <v>1</v>
      </c>
      <c r="B2" s="4" t="s">
        <v>2</v>
      </c>
      <c r="D2" s="1" t="s">
        <v>1</v>
      </c>
      <c r="E2" s="9" t="s">
        <v>7</v>
      </c>
    </row>
    <row r="3" spans="1:5" x14ac:dyDescent="0.2">
      <c r="A3" s="3">
        <v>4.1666666666666664E-2</v>
      </c>
      <c r="B3" s="2">
        <f>C3*2</f>
        <v>420</v>
      </c>
      <c r="C3" s="2">
        <v>210</v>
      </c>
      <c r="D3" s="3">
        <v>2.0833333333333332E-2</v>
      </c>
      <c r="E3" s="8">
        <f>(E50+E4)/2</f>
        <v>1.7000000000000001E-4</v>
      </c>
    </row>
    <row r="4" spans="1:5" x14ac:dyDescent="0.2">
      <c r="A4" s="3">
        <v>8.3333333333333329E-2</v>
      </c>
      <c r="B4" s="2">
        <f t="shared" ref="B4:B25" si="0">C4*2</f>
        <v>400</v>
      </c>
      <c r="C4" s="2">
        <v>200</v>
      </c>
      <c r="D4" s="3">
        <v>4.1666666666666664E-2</v>
      </c>
      <c r="E4" s="8">
        <f>B3/(1000000*2)</f>
        <v>2.1000000000000001E-4</v>
      </c>
    </row>
    <row r="5" spans="1:5" x14ac:dyDescent="0.2">
      <c r="A5" s="3">
        <v>0.125</v>
      </c>
      <c r="B5" s="2">
        <f t="shared" si="0"/>
        <v>390</v>
      </c>
      <c r="C5" s="2">
        <v>195</v>
      </c>
      <c r="D5" s="3">
        <v>6.25E-2</v>
      </c>
      <c r="E5" s="8">
        <f>(E4+E6)/2</f>
        <v>2.05E-4</v>
      </c>
    </row>
    <row r="6" spans="1:5" x14ac:dyDescent="0.2">
      <c r="A6" s="3">
        <v>0.16666666666666699</v>
      </c>
      <c r="B6" s="2">
        <f t="shared" si="0"/>
        <v>380</v>
      </c>
      <c r="C6" s="2">
        <v>190</v>
      </c>
      <c r="D6" s="3">
        <v>8.3333333333333301E-2</v>
      </c>
      <c r="E6" s="8">
        <f>B4/(1000000*2)</f>
        <v>2.0000000000000001E-4</v>
      </c>
    </row>
    <row r="7" spans="1:5" x14ac:dyDescent="0.2">
      <c r="A7" s="3">
        <v>0.20833333333333301</v>
      </c>
      <c r="B7" s="2">
        <f t="shared" si="0"/>
        <v>390</v>
      </c>
      <c r="C7" s="2">
        <v>195</v>
      </c>
      <c r="D7" s="3">
        <v>0.104166666666667</v>
      </c>
      <c r="E7" s="8">
        <f>(E6+E8)/2</f>
        <v>1.975E-4</v>
      </c>
    </row>
    <row r="8" spans="1:5" x14ac:dyDescent="0.2">
      <c r="A8" s="3">
        <v>0.25</v>
      </c>
      <c r="B8" s="2">
        <f t="shared" si="0"/>
        <v>530</v>
      </c>
      <c r="C8" s="2">
        <v>265</v>
      </c>
      <c r="D8" s="3">
        <v>0.125</v>
      </c>
      <c r="E8" s="8">
        <f>B5/(1000000*2)</f>
        <v>1.95E-4</v>
      </c>
    </row>
    <row r="9" spans="1:5" x14ac:dyDescent="0.2">
      <c r="A9" s="3">
        <v>0.29166666666666702</v>
      </c>
      <c r="B9" s="2">
        <f t="shared" si="0"/>
        <v>770</v>
      </c>
      <c r="C9" s="2">
        <v>385</v>
      </c>
      <c r="D9" s="3">
        <v>0.14583333333333301</v>
      </c>
      <c r="E9" s="8">
        <f>(E8+E10)/2</f>
        <v>1.9250000000000002E-4</v>
      </c>
    </row>
    <row r="10" spans="1:5" x14ac:dyDescent="0.2">
      <c r="A10" s="3">
        <v>0.33333333333333298</v>
      </c>
      <c r="B10" s="2">
        <f t="shared" si="0"/>
        <v>900</v>
      </c>
      <c r="C10" s="2">
        <v>450</v>
      </c>
      <c r="D10" s="3">
        <v>0.16666666666666699</v>
      </c>
      <c r="E10" s="8">
        <f>B6/(1000000*2)</f>
        <v>1.9000000000000001E-4</v>
      </c>
    </row>
    <row r="11" spans="1:5" x14ac:dyDescent="0.2">
      <c r="A11" s="3">
        <v>0.375</v>
      </c>
      <c r="B11" s="2">
        <f t="shared" si="0"/>
        <v>910</v>
      </c>
      <c r="C11" s="2">
        <v>455</v>
      </c>
      <c r="D11" s="3">
        <v>0.1875</v>
      </c>
      <c r="E11" s="8">
        <f>(E10+E12)/2</f>
        <v>1.9250000000000002E-4</v>
      </c>
    </row>
    <row r="12" spans="1:5" x14ac:dyDescent="0.2">
      <c r="A12" s="3">
        <v>0.41666666666666702</v>
      </c>
      <c r="B12" s="2">
        <f t="shared" si="0"/>
        <v>840</v>
      </c>
      <c r="C12" s="2">
        <v>420</v>
      </c>
      <c r="D12" s="3">
        <v>0.20833333333333301</v>
      </c>
      <c r="E12" s="8">
        <f>B7/(1000000*2)</f>
        <v>1.95E-4</v>
      </c>
    </row>
    <row r="13" spans="1:5" x14ac:dyDescent="0.2">
      <c r="A13" s="3">
        <v>0.45833333333333298</v>
      </c>
      <c r="B13" s="2">
        <f t="shared" si="0"/>
        <v>820</v>
      </c>
      <c r="C13" s="2">
        <v>410</v>
      </c>
      <c r="D13" s="3">
        <v>0.22916666666666699</v>
      </c>
      <c r="E13" s="8">
        <f>(E12+E14)/2</f>
        <v>2.3000000000000001E-4</v>
      </c>
    </row>
    <row r="14" spans="1:5" x14ac:dyDescent="0.2">
      <c r="A14" s="3">
        <v>0.5</v>
      </c>
      <c r="B14" s="2">
        <f t="shared" si="0"/>
        <v>900</v>
      </c>
      <c r="C14" s="2">
        <v>450</v>
      </c>
      <c r="D14" s="3">
        <v>0.25</v>
      </c>
      <c r="E14" s="8">
        <f>B8/(1000000*2)</f>
        <v>2.6499999999999999E-4</v>
      </c>
    </row>
    <row r="15" spans="1:5" x14ac:dyDescent="0.2">
      <c r="A15" s="3">
        <v>0.54166666666666696</v>
      </c>
      <c r="B15" s="2">
        <f t="shared" si="0"/>
        <v>800</v>
      </c>
      <c r="C15" s="2">
        <v>400</v>
      </c>
      <c r="D15" s="3">
        <v>0.27083333333333298</v>
      </c>
      <c r="E15" s="8">
        <f>(E14+E16)/2</f>
        <v>3.2499999999999999E-4</v>
      </c>
    </row>
    <row r="16" spans="1:5" x14ac:dyDescent="0.2">
      <c r="A16" s="3">
        <v>0.58333333333333304</v>
      </c>
      <c r="B16" s="2">
        <f t="shared" si="0"/>
        <v>780</v>
      </c>
      <c r="C16" s="2">
        <v>390</v>
      </c>
      <c r="D16" s="3">
        <v>0.29166666666666702</v>
      </c>
      <c r="E16" s="8">
        <f>B9/(1000000*2)</f>
        <v>3.8499999999999998E-4</v>
      </c>
    </row>
    <row r="17" spans="1:5" x14ac:dyDescent="0.2">
      <c r="A17" s="3">
        <v>0.625</v>
      </c>
      <c r="B17" s="2">
        <f t="shared" si="0"/>
        <v>790</v>
      </c>
      <c r="C17" s="2">
        <v>395</v>
      </c>
      <c r="D17" s="3">
        <v>0.3125</v>
      </c>
      <c r="E17" s="8">
        <f>(E16+E18)/2</f>
        <v>4.1750000000000001E-4</v>
      </c>
    </row>
    <row r="18" spans="1:5" x14ac:dyDescent="0.2">
      <c r="A18" s="3">
        <v>0.66666666666666696</v>
      </c>
      <c r="B18" s="2">
        <f t="shared" si="0"/>
        <v>980</v>
      </c>
      <c r="C18" s="2">
        <v>490</v>
      </c>
      <c r="D18" s="3">
        <v>0.33333333333333298</v>
      </c>
      <c r="E18" s="8">
        <f>B10/(1000000*2)</f>
        <v>4.4999999999999999E-4</v>
      </c>
    </row>
    <row r="19" spans="1:5" x14ac:dyDescent="0.2">
      <c r="A19" s="3">
        <v>0.70833333333333304</v>
      </c>
      <c r="B19" s="2">
        <f t="shared" si="0"/>
        <v>1180</v>
      </c>
      <c r="C19" s="2">
        <v>590</v>
      </c>
      <c r="D19" s="3">
        <v>0.35416666666666702</v>
      </c>
      <c r="E19" s="8">
        <f>(E18+E20)/2</f>
        <v>4.5249999999999999E-4</v>
      </c>
    </row>
    <row r="20" spans="1:5" x14ac:dyDescent="0.2">
      <c r="A20" s="3">
        <v>0.75</v>
      </c>
      <c r="B20" s="2">
        <f t="shared" si="0"/>
        <v>1200</v>
      </c>
      <c r="C20" s="2">
        <v>600</v>
      </c>
      <c r="D20" s="3">
        <v>0.375</v>
      </c>
      <c r="E20" s="8">
        <f>B11/(1000000*2)</f>
        <v>4.55E-4</v>
      </c>
    </row>
    <row r="21" spans="1:5" x14ac:dyDescent="0.2">
      <c r="A21" s="3">
        <v>0.79166666666666696</v>
      </c>
      <c r="B21" s="2">
        <f t="shared" si="0"/>
        <v>1200</v>
      </c>
      <c r="C21" s="2">
        <v>600</v>
      </c>
      <c r="D21" s="3">
        <v>0.39583333333333298</v>
      </c>
      <c r="E21" s="8">
        <f>(E20+E22)/2</f>
        <v>4.3750000000000001E-4</v>
      </c>
    </row>
    <row r="22" spans="1:5" x14ac:dyDescent="0.2">
      <c r="A22" s="3">
        <v>0.83333333333333304</v>
      </c>
      <c r="B22" s="2">
        <f t="shared" si="0"/>
        <v>1180</v>
      </c>
      <c r="C22" s="2">
        <v>590</v>
      </c>
      <c r="D22" s="3">
        <v>0.41666666666666702</v>
      </c>
      <c r="E22" s="8">
        <f>B12/(1000000*2)</f>
        <v>4.2000000000000002E-4</v>
      </c>
    </row>
    <row r="23" spans="1:5" x14ac:dyDescent="0.2">
      <c r="A23" s="3">
        <v>0.875</v>
      </c>
      <c r="B23" s="2">
        <f t="shared" si="0"/>
        <v>1140</v>
      </c>
      <c r="C23" s="2">
        <v>570</v>
      </c>
      <c r="D23" s="3">
        <v>0.4375</v>
      </c>
      <c r="E23" s="8">
        <f>(E22+E24)/2</f>
        <v>4.15E-4</v>
      </c>
    </row>
    <row r="24" spans="1:5" x14ac:dyDescent="0.2">
      <c r="A24" s="3">
        <v>0.91666666666666696</v>
      </c>
      <c r="B24" s="2">
        <f t="shared" si="0"/>
        <v>1020</v>
      </c>
      <c r="C24" s="2">
        <v>510</v>
      </c>
      <c r="D24" s="3">
        <v>0.45833333333333298</v>
      </c>
      <c r="E24" s="8">
        <f>B13/(1000000*2)</f>
        <v>4.0999999999999999E-4</v>
      </c>
    </row>
    <row r="25" spans="1:5" x14ac:dyDescent="0.2">
      <c r="A25" s="3">
        <v>0.95833333333333304</v>
      </c>
      <c r="B25" s="2">
        <f t="shared" si="0"/>
        <v>680</v>
      </c>
      <c r="C25" s="2">
        <v>340</v>
      </c>
      <c r="D25" s="3">
        <v>0.47916666666666702</v>
      </c>
      <c r="E25" s="8">
        <f>(E24+E26)/2</f>
        <v>4.2999999999999999E-4</v>
      </c>
    </row>
    <row r="26" spans="1:5" x14ac:dyDescent="0.2">
      <c r="D26" s="3">
        <v>0.5</v>
      </c>
      <c r="E26" s="8">
        <f>B14/(1000000*2)</f>
        <v>4.4999999999999999E-4</v>
      </c>
    </row>
    <row r="27" spans="1:5" x14ac:dyDescent="0.2">
      <c r="D27" s="3">
        <v>0.52083333333333304</v>
      </c>
      <c r="E27" s="8">
        <f>(E26+E28)/2</f>
        <v>4.2500000000000003E-4</v>
      </c>
    </row>
    <row r="28" spans="1:5" x14ac:dyDescent="0.2">
      <c r="D28" s="3">
        <v>0.54166666666666696</v>
      </c>
      <c r="E28" s="8">
        <f>B15/(1000000*2)</f>
        <v>4.0000000000000002E-4</v>
      </c>
    </row>
    <row r="29" spans="1:5" x14ac:dyDescent="0.2">
      <c r="D29" s="3">
        <v>0.5625</v>
      </c>
      <c r="E29" s="8">
        <f>(E28+E30)/2</f>
        <v>3.9500000000000001E-4</v>
      </c>
    </row>
    <row r="30" spans="1:5" x14ac:dyDescent="0.2">
      <c r="D30" s="3">
        <v>0.58333333333333304</v>
      </c>
      <c r="E30" s="8">
        <f>B16/(1000000*2)</f>
        <v>3.8999999999999999E-4</v>
      </c>
    </row>
    <row r="31" spans="1:5" x14ac:dyDescent="0.2">
      <c r="D31" s="3">
        <v>0.60416666666666696</v>
      </c>
      <c r="E31" s="8">
        <f>(E30+E32)/2</f>
        <v>3.925E-4</v>
      </c>
    </row>
    <row r="32" spans="1:5" x14ac:dyDescent="0.2">
      <c r="D32" s="3">
        <v>0.625</v>
      </c>
      <c r="E32" s="8">
        <f>B17/(1000000*2)</f>
        <v>3.9500000000000001E-4</v>
      </c>
    </row>
    <row r="33" spans="4:5" x14ac:dyDescent="0.2">
      <c r="D33" s="3">
        <v>0.64583333333333304</v>
      </c>
      <c r="E33" s="8">
        <f>(E32+E34)/2</f>
        <v>4.4249999999999997E-4</v>
      </c>
    </row>
    <row r="34" spans="4:5" x14ac:dyDescent="0.2">
      <c r="D34" s="3">
        <v>0.66666666666666696</v>
      </c>
      <c r="E34" s="8">
        <f>B18/(1000000*2)</f>
        <v>4.8999999999999998E-4</v>
      </c>
    </row>
    <row r="35" spans="4:5" x14ac:dyDescent="0.2">
      <c r="D35" s="3">
        <v>0.6875</v>
      </c>
      <c r="E35" s="8">
        <f>(E34+E36)/2</f>
        <v>5.4000000000000001E-4</v>
      </c>
    </row>
    <row r="36" spans="4:5" x14ac:dyDescent="0.2">
      <c r="D36" s="3">
        <v>0.70833333333333304</v>
      </c>
      <c r="E36" s="8">
        <f>B19/(1000000*2)</f>
        <v>5.9000000000000003E-4</v>
      </c>
    </row>
    <row r="37" spans="4:5" x14ac:dyDescent="0.2">
      <c r="D37" s="3">
        <v>0.72916666666666696</v>
      </c>
      <c r="E37" s="8">
        <f>(E36+E38)/2</f>
        <v>5.9500000000000004E-4</v>
      </c>
    </row>
    <row r="38" spans="4:5" x14ac:dyDescent="0.2">
      <c r="D38" s="3">
        <v>0.75</v>
      </c>
      <c r="E38" s="8">
        <f>B20/(1000000*2)</f>
        <v>5.9999999999999995E-4</v>
      </c>
    </row>
    <row r="39" spans="4:5" x14ac:dyDescent="0.2">
      <c r="D39" s="3">
        <v>0.77083333333333304</v>
      </c>
      <c r="E39" s="8">
        <f>(E38+E40)/2</f>
        <v>5.9999999999999995E-4</v>
      </c>
    </row>
    <row r="40" spans="4:5" x14ac:dyDescent="0.2">
      <c r="D40" s="3">
        <v>0.79166666666666696</v>
      </c>
      <c r="E40" s="8">
        <f>B21/(1000000*2)</f>
        <v>5.9999999999999995E-4</v>
      </c>
    </row>
    <row r="41" spans="4:5" x14ac:dyDescent="0.2">
      <c r="D41" s="3">
        <v>0.8125</v>
      </c>
      <c r="E41" s="8">
        <f>(E40+E42)/2</f>
        <v>5.9500000000000004E-4</v>
      </c>
    </row>
    <row r="42" spans="4:5" x14ac:dyDescent="0.2">
      <c r="D42" s="3">
        <v>0.83333333333333304</v>
      </c>
      <c r="E42" s="8">
        <f>B22/(1000000*2)</f>
        <v>5.9000000000000003E-4</v>
      </c>
    </row>
    <row r="43" spans="4:5" x14ac:dyDescent="0.2">
      <c r="D43" s="3">
        <v>0.85416666666666696</v>
      </c>
      <c r="E43" s="8">
        <f>(E42+E44)/2</f>
        <v>5.8E-4</v>
      </c>
    </row>
    <row r="44" spans="4:5" x14ac:dyDescent="0.2">
      <c r="D44" s="3">
        <v>0.875</v>
      </c>
      <c r="E44" s="8">
        <f>B23/(1000000*2)</f>
        <v>5.6999999999999998E-4</v>
      </c>
    </row>
    <row r="45" spans="4:5" x14ac:dyDescent="0.2">
      <c r="D45" s="3">
        <v>0.89583333333333304</v>
      </c>
      <c r="E45" s="8">
        <f>(E44+E46)/2</f>
        <v>5.4000000000000001E-4</v>
      </c>
    </row>
    <row r="46" spans="4:5" x14ac:dyDescent="0.2">
      <c r="D46" s="3">
        <v>0.91666666666666696</v>
      </c>
      <c r="E46" s="8">
        <f>B24/(1000000*2)</f>
        <v>5.1000000000000004E-4</v>
      </c>
    </row>
    <row r="47" spans="4:5" x14ac:dyDescent="0.2">
      <c r="D47" s="3">
        <v>0.9375</v>
      </c>
      <c r="E47" s="8">
        <f>(E46+E48)/2</f>
        <v>4.2500000000000003E-4</v>
      </c>
    </row>
    <row r="48" spans="4:5" x14ac:dyDescent="0.2">
      <c r="D48" s="3">
        <v>0.95833333333333304</v>
      </c>
      <c r="E48" s="8">
        <f>B25/(1000000*2)</f>
        <v>3.4000000000000002E-4</v>
      </c>
    </row>
    <row r="49" spans="1:5" x14ac:dyDescent="0.2">
      <c r="D49" s="3">
        <v>0.97916666666666696</v>
      </c>
      <c r="E49" s="8">
        <f>(E48+E50)/2</f>
        <v>2.3500000000000002E-4</v>
      </c>
    </row>
    <row r="50" spans="1:5" x14ac:dyDescent="0.2">
      <c r="A50" s="3">
        <v>0</v>
      </c>
      <c r="B50" s="2">
        <v>260</v>
      </c>
      <c r="D50" s="3">
        <v>0</v>
      </c>
      <c r="E50" s="8">
        <f>B50/(1000000*2)</f>
        <v>1.2999999999999999E-4</v>
      </c>
    </row>
  </sheetData>
  <phoneticPr fontId="4" type="noConversion"/>
  <pageMargins left="0.70000000000000007" right="0.70000000000000007" top="0.75000000000000011" bottom="0.75000000000000011" header="0.30000000000000004" footer="0.30000000000000004"/>
  <pageSetup paperSize="9" orientation="portrait" horizontalDpi="4294967292" verticalDpi="4294967292"/>
  <headerFooter>
    <oddHeader>&amp;L&amp;"Calibri,Regular"&amp;K000000South Australian Domestic Prosumer&amp;C&amp;"Calibri,Regular"&amp;K000000&amp;G&amp;R&amp;"Calibri,Regular"&amp;K000000Summary South Australia</oddHeader>
    <oddFooter>&amp;L&amp;"Calibri,Regular"&amp;K000000&amp;P/&amp;N&amp;C&amp;"Calibri,Regular"&amp;K000000Commercial in Confidence&amp;R&amp;"Calibri,Regular"&amp;K000000&amp;F</oddFoot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Assumptions Notes</vt:lpstr>
      <vt:lpstr>US CASE</vt:lpstr>
      <vt:lpstr>Sheet1</vt:lpstr>
      <vt:lpstr>Daily Consumption - Household</vt:lpstr>
    </vt:vector>
  </TitlesOfParts>
  <Company>Exigen Pty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Williams</dc:creator>
  <cp:lastModifiedBy>Microsoft Office User</cp:lastModifiedBy>
  <cp:lastPrinted>2017-08-18T15:34:30Z</cp:lastPrinted>
  <dcterms:created xsi:type="dcterms:W3CDTF">2017-08-14T19:15:39Z</dcterms:created>
  <dcterms:modified xsi:type="dcterms:W3CDTF">2017-11-25T21:55:41Z</dcterms:modified>
</cp:coreProperties>
</file>